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RRHH\Diego Cuéllar Paz\1. Gestión de Calidad\10. Documentacion SGC\2. Misionales\4 G. Mercadeo\FOR\"/>
    </mc:Choice>
  </mc:AlternateContent>
  <xr:revisionPtr revIDLastSave="0" documentId="13_ncr:1_{948D7BD7-0943-409C-8FFB-142CB2B3BAB3}" xr6:coauthVersionLast="47" xr6:coauthVersionMax="47" xr10:uidLastSave="{00000000-0000-0000-0000-000000000000}"/>
  <bookViews>
    <workbookView xWindow="-120" yWindow="-120" windowWidth="20730" windowHeight="11040" tabRatio="927" xr2:uid="{00000000-000D-0000-FFFF-FFFF00000000}"/>
  </bookViews>
  <sheets>
    <sheet name="Simu-Inversiones " sheetId="8" r:id="rId1"/>
    <sheet name="MES A MES" sheetId="6" state="hidden" r:id="rId2"/>
    <sheet name="DATA" sheetId="7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1" hidden="1">'MES A MES'!$A$1:$H$5026</definedName>
    <definedName name="ACCION">'[1]#REF'!#REF!</definedName>
    <definedName name="Action">[2]Data!$C$2:$C$6</definedName>
    <definedName name="_xlnm.Print_Area" localSheetId="0">'Simu-Inversiones '!$A$6:$O$43</definedName>
    <definedName name="_xlnm.Print_Area">#N/A</definedName>
    <definedName name="Arial">#REF!</definedName>
    <definedName name="Aux_Reporte_A_Crosstab">#REF!</definedName>
    <definedName name="BASES">#REF!</definedName>
    <definedName name="CP">[3]Tablas!$J$4:$K$9</definedName>
    <definedName name="CUADRO">#REF!</definedName>
    <definedName name="CV">'[1]#REF'!$G$4:$H$19</definedName>
    <definedName name="DENSIDAD">#REF!</definedName>
    <definedName name="Distributor">[2]Data!$F$2:$F$4</definedName>
    <definedName name="distruicol">#REF!</definedName>
    <definedName name="ENVASE">#REF!</definedName>
    <definedName name="ENVASES">#REF!</definedName>
    <definedName name="ESSO">#REF!</definedName>
    <definedName name="FLETES">#REF!</definedName>
    <definedName name="FOTO">INDEX(#REF!,MATCH(#REF!,#REF!,0))</definedName>
    <definedName name="FOTO1">"foto1"</definedName>
    <definedName name="FOTO2">"foto2"</definedName>
    <definedName name="FOTOGRAF" localSheetId="0">INDEX('Simu-Inversiones '!#REF!,MATCH('Simu-Inversiones '!#REF!,'Simu-Inversiones '!#REF!,0))</definedName>
    <definedName name="FOTOGRAF">INDEX(#REF!,MATCH(#REF!,#REF!,0))</definedName>
    <definedName name="g">#REF!</definedName>
    <definedName name="Graficos3">'[4]Evolucion Diaria'!#REF!</definedName>
    <definedName name="gt">#REF!</definedName>
    <definedName name="h">#REF!</definedName>
    <definedName name="hey">#REF!</definedName>
    <definedName name="hkjsdf">#REF!</definedName>
    <definedName name="IIBB">#REF!</definedName>
    <definedName name="IMAGEN5">"Imagen 5"</definedName>
    <definedName name="Ind">[2]Data!$A$2:$A$830</definedName>
    <definedName name="j">'[5]Evolucion Diaria'!#REF!</definedName>
    <definedName name="L_K">#REF!</definedName>
    <definedName name="lalalal">#REF!</definedName>
    <definedName name="MARA">#REF!</definedName>
    <definedName name="MOBIL">#REF!</definedName>
    <definedName name="MONEDA">#REF!</definedName>
    <definedName name="MONEDA1">#REF!</definedName>
    <definedName name="MONEDA2">#REF!</definedName>
    <definedName name="PL">'[6]Tabla P&amp;L'!$A$2:$B$32</definedName>
    <definedName name="PLANTA">#REF!</definedName>
    <definedName name="Print_Area_MI">#REF!</definedName>
    <definedName name="Prod">[2]Data!$G$3:$G$836</definedName>
    <definedName name="QWE">[7]Datos!$L$37:$N$38</definedName>
    <definedName name="RANGO1">#REF!</definedName>
    <definedName name="RANGO1E">#REF!</definedName>
    <definedName name="RANGO1M">#REF!</definedName>
    <definedName name="RANGO2">#REF!</definedName>
    <definedName name="RANGO2E">#REF!</definedName>
    <definedName name="RANGO2M">#REF!</definedName>
    <definedName name="retorno">INDEX(#REF!,MATCH(#REF!,#REF!))</definedName>
    <definedName name="RetornoImagen">+INDEX(#REF!,MATCH(#REF!,#REF!,0))</definedName>
    <definedName name="Source">[2]Data!#REF!</definedName>
    <definedName name="St">[2]Data!$E$2:$E$3</definedName>
    <definedName name="Streamliner">[2]Data!$B$2:$B$3</definedName>
    <definedName name="TABLAPRO">#REF!</definedName>
    <definedName name="TIPO">#REF!</definedName>
    <definedName name="USOEM">'[8]US OEM'!$A:$IV</definedName>
    <definedName name="VOLXCTE">#REF!</definedName>
    <definedName name="WER">[7]Datos!$E$6:$I$105</definedName>
    <definedName name="XXX">#REF!</definedName>
    <definedName name="ZOPRE">'[1]#REF'!$B$4:$E$7</definedName>
    <definedName name="ZOPR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7" i="8" l="1"/>
  <c r="L17" i="8"/>
  <c r="J17" i="8"/>
  <c r="I17" i="8"/>
  <c r="H17" i="8"/>
  <c r="G17" i="8"/>
  <c r="F17" i="8"/>
  <c r="E17" i="8"/>
  <c r="M16" i="8"/>
  <c r="L16" i="8"/>
  <c r="J16" i="8"/>
  <c r="I16" i="8"/>
  <c r="H16" i="8"/>
  <c r="G16" i="8"/>
  <c r="F16" i="8"/>
  <c r="E16" i="8"/>
  <c r="M15" i="8"/>
  <c r="L15" i="8"/>
  <c r="J15" i="8"/>
  <c r="I15" i="8"/>
  <c r="H15" i="8"/>
  <c r="G15" i="8"/>
  <c r="F15" i="8"/>
  <c r="E15" i="8"/>
  <c r="M14" i="8"/>
  <c r="L14" i="8"/>
  <c r="J14" i="8"/>
  <c r="I14" i="8"/>
  <c r="H14" i="8"/>
  <c r="G14" i="8"/>
  <c r="F14" i="8"/>
  <c r="E14" i="8"/>
  <c r="M13" i="8"/>
  <c r="L13" i="8"/>
  <c r="J13" i="8"/>
  <c r="I13" i="8"/>
  <c r="H13" i="8"/>
  <c r="G13" i="8"/>
  <c r="F13" i="8"/>
  <c r="E13" i="8"/>
  <c r="M12" i="8"/>
  <c r="L12" i="8"/>
  <c r="J12" i="8"/>
  <c r="I12" i="8"/>
  <c r="H12" i="8"/>
  <c r="G12" i="8"/>
  <c r="F12" i="8"/>
  <c r="E12" i="8"/>
  <c r="M11" i="8"/>
  <c r="L11" i="8"/>
  <c r="J11" i="8"/>
  <c r="I11" i="8"/>
  <c r="H11" i="8"/>
  <c r="G11" i="8"/>
  <c r="F11" i="8"/>
  <c r="E11" i="8"/>
  <c r="K16" i="8" l="1"/>
  <c r="K17" i="8"/>
  <c r="K13" i="8"/>
  <c r="K11" i="8"/>
  <c r="K12" i="8"/>
  <c r="K14" i="8"/>
  <c r="K15" i="8"/>
  <c r="I18" i="8"/>
  <c r="G18" i="8"/>
  <c r="H18" i="8"/>
  <c r="L18" i="8"/>
  <c r="M18" i="8"/>
  <c r="J18" i="8"/>
  <c r="F18" i="8"/>
  <c r="F25" i="8" l="1"/>
  <c r="F29" i="8" s="1"/>
  <c r="F22" i="8"/>
  <c r="K18" i="8"/>
  <c r="F24" i="8" s="1"/>
  <c r="F30" i="8" l="1"/>
  <c r="F23" i="8"/>
  <c r="F31" i="8"/>
  <c r="F33" i="8"/>
  <c r="F32" i="8" l="1"/>
  <c r="F34" i="8" l="1"/>
  <c r="F35" i="8" s="1"/>
  <c r="F38" i="8"/>
  <c r="F36" i="8" l="1"/>
  <c r="F37" i="8" s="1"/>
</calcChain>
</file>

<file path=xl/sharedStrings.xml><?xml version="1.0" encoding="utf-8"?>
<sst xmlns="http://schemas.openxmlformats.org/spreadsheetml/2006/main" count="9994" uniqueCount="4801">
  <si>
    <t>SIMULADOR INVERSIONES</t>
  </si>
  <si>
    <t>NOMBRE CLIENTE</t>
  </si>
  <si>
    <t>COSTOS</t>
  </si>
  <si>
    <t>INGRESOS</t>
  </si>
  <si>
    <t>Margen A la fecha</t>
  </si>
  <si>
    <t>Precio de Venta Gln</t>
  </si>
  <si>
    <t>Costo de Venta Gln</t>
  </si>
  <si>
    <t>Promedio Galones</t>
  </si>
  <si>
    <t>Timpo De Inversion</t>
  </si>
  <si>
    <t>INGRESAR DATOS</t>
  </si>
  <si>
    <t>Valor Inversion</t>
  </si>
  <si>
    <t>% Incremental Volumen</t>
  </si>
  <si>
    <t>Gls  Totales Compromiso Mensual</t>
  </si>
  <si>
    <t>Total Galones Inversion</t>
  </si>
  <si>
    <t>Gls Incrementales Mes</t>
  </si>
  <si>
    <t>Nuevos Ingresos</t>
  </si>
  <si>
    <t>Nuvos Costos</t>
  </si>
  <si>
    <t xml:space="preserve">Utilidad </t>
  </si>
  <si>
    <t>Margen %</t>
  </si>
  <si>
    <t>Utilidad despues de Inversion</t>
  </si>
  <si>
    <t>Margen % despues de inversion</t>
  </si>
  <si>
    <t>NOTAS:</t>
  </si>
  <si>
    <t>% Inversion Mercadeo</t>
  </si>
  <si>
    <t>AUTOCENTRO CAPRI S.A.</t>
  </si>
  <si>
    <t>Nombre Cliente</t>
  </si>
  <si>
    <t>COOP. VALLECAUCANA DE TRANSPORTADOR</t>
  </si>
  <si>
    <t>PEÑA TOVAR Y CIA S.C.A</t>
  </si>
  <si>
    <t>OMAR OBANDO QUIRAMA</t>
  </si>
  <si>
    <t>INVERSIONES GUERRERO HERMANOS S.A.S</t>
  </si>
  <si>
    <t>FABIO VERA CAMELO</t>
  </si>
  <si>
    <t>CECILIA ESTER TORRADO MONTAGUT</t>
  </si>
  <si>
    <t>DISTRACOM S.A.</t>
  </si>
  <si>
    <t>LUBRILLANTAS VILLEGAS LTDA</t>
  </si>
  <si>
    <t>AGROMAR S.A.S.</t>
  </si>
  <si>
    <t>GELVIS FREDY NASAMUEZ ROMERO</t>
  </si>
  <si>
    <t>COOPERATIVA DE TRANSP DEL TOLIMA LTDA.</t>
  </si>
  <si>
    <t>FABIO ALBERTO BETANCOURT CARDONA</t>
  </si>
  <si>
    <t>SERVIAUTOS EL CANEY SAS</t>
  </si>
  <si>
    <t>IGNACIO ALFREDO JARAMILLO ORTEGA</t>
  </si>
  <si>
    <t>LUBRICANTES PEPO S.A.S.</t>
  </si>
  <si>
    <t>COOP INTEGRAL DE TRANSP DE NARIÑO LTDA.</t>
  </si>
  <si>
    <t>OSCAR EDUARDO MINA SANCHEZ</t>
  </si>
  <si>
    <t>JOSE IGNACIO SOLANO CORTES Y CIA E</t>
  </si>
  <si>
    <t>INVERSIONES DIAMANTINO S.A.S.</t>
  </si>
  <si>
    <t>GRUPO ARGURI S.A.S.</t>
  </si>
  <si>
    <t>CENTRO DE SERVICIOS PARA CARROS SAS</t>
  </si>
  <si>
    <t>SERVICENTRO MENGA S A</t>
  </si>
  <si>
    <t>SEGUNDO ROMAN UNIGARRO</t>
  </si>
  <si>
    <t>LEIBER GASCA GONGORA</t>
  </si>
  <si>
    <t>INVERSIONES CABALLERO LTDA</t>
  </si>
  <si>
    <t>CARLOS ALBERTO RIOS</t>
  </si>
  <si>
    <t>ROJAS ENTERPRISES S.A.S.</t>
  </si>
  <si>
    <t>COMBUSCAL S.A.S.</t>
  </si>
  <si>
    <t>AGRONAUTICA MRS SAS</t>
  </si>
  <si>
    <t>CARPE DIEM S.A.S.</t>
  </si>
  <si>
    <t>GRACIELA ORTEGON AMADOR</t>
  </si>
  <si>
    <t>JAIME GARCIA ORTIZ</t>
  </si>
  <si>
    <t>DISTRIBUIDORA DE LLANTAS PARA COLOMBIA</t>
  </si>
  <si>
    <t>CORPORACION DE TRANSPORT NARIÑENSES</t>
  </si>
  <si>
    <t>INVERSIONES COOMOTOR S.A.</t>
  </si>
  <si>
    <t>RIVERA MONTOYA S.A.S.</t>
  </si>
  <si>
    <t>SERVICENTRO PLAZA BOLIVAR S.A.S.</t>
  </si>
  <si>
    <t>SUPER TRACCION SAS</t>
  </si>
  <si>
    <t>DOUGLAS VEGA GARCES</t>
  </si>
  <si>
    <t>ROBENHEIM Y CIA S.A.S.</t>
  </si>
  <si>
    <t>ELBER RUIZ VIVEROS</t>
  </si>
  <si>
    <t>RUBY GOMEZ PIAMBA</t>
  </si>
  <si>
    <t>DISTRIBUCIONES HERNANDEZ GOMEZ LTDA</t>
  </si>
  <si>
    <t>E.D.S  AUTOBUSES DEL SUR LTDA</t>
  </si>
  <si>
    <t>OPERADORES DE ESTACIONES DE SERVICI</t>
  </si>
  <si>
    <t>SANTA MONICA Y SERVICIOS S.A.</t>
  </si>
  <si>
    <t>LUBRYCO &amp; S.A.S.</t>
  </si>
  <si>
    <t>GUILLERMO VARGAS TRILLERAS</t>
  </si>
  <si>
    <t>LUBRICENTRO ORUS S.A.S.</t>
  </si>
  <si>
    <t>COOP DE TRANSPORTADORES DEL HUILA LTDA</t>
  </si>
  <si>
    <t>COMERCON VALLE JGL S.A.S.</t>
  </si>
  <si>
    <t>JOSE ARNULFO PENCUA MARTINEZ</t>
  </si>
  <si>
    <t>COOP DE TRANSPORTADORES DE CAJAMARCA Y ANAIME LTDA.  EDS COOTRACAIME</t>
  </si>
  <si>
    <t>LUIS FERNANDO MUÑOZ MUÑOZ</t>
  </si>
  <si>
    <t>AUTOCENTRO LA VICTORIA LTDA</t>
  </si>
  <si>
    <t>GLOBOLLANTAS LTDA</t>
  </si>
  <si>
    <t>HERNANDO BERMEO</t>
  </si>
  <si>
    <t>HERNANDO MAURICIO SOLARTE MOLINA</t>
  </si>
  <si>
    <t>INVERSIONES COOTRANSHUILA DEL SUR SAS</t>
  </si>
  <si>
    <t>INVERS. Y CONSTRUC. DURAN CUELLAR LTDA</t>
  </si>
  <si>
    <t>INVERSIONES VITELLO &amp; CIA LTDA</t>
  </si>
  <si>
    <t>BULK COMPANY S.A.S.</t>
  </si>
  <si>
    <t>ZUÑIGA MARTINEZ S.A.S.</t>
  </si>
  <si>
    <t>A Y E ASOCIADOS LTDA</t>
  </si>
  <si>
    <t>MARIELA BRAVO BOLAÑOS</t>
  </si>
  <si>
    <t>EDISON ROJAS</t>
  </si>
  <si>
    <t>JAIRO CHAVEZ TELLEZ</t>
  </si>
  <si>
    <t>GERALDINE BEDOYA QUESADA</t>
  </si>
  <si>
    <t>ROMERO BURGOS &amp; CIA S EN C</t>
  </si>
  <si>
    <t>DISTRIBUIDORA DE PRODUCTOS AL DIA S.A.S.</t>
  </si>
  <si>
    <t>EIDER MUÑOZ IBARRA</t>
  </si>
  <si>
    <t>INVERSIONES EL PODEROSO Y CIA LTDA</t>
  </si>
  <si>
    <t>INVERCENTRO COLOMBIA S.A.S.</t>
  </si>
  <si>
    <t>MONTMARC SAS</t>
  </si>
  <si>
    <t>INCOMSA S A S</t>
  </si>
  <si>
    <t>INVERSIONES MATAMBO S.A.S.</t>
  </si>
  <si>
    <t>INVERSIONES SISE GARCIA S.C.A</t>
  </si>
  <si>
    <t>SARANTO S.A.S.</t>
  </si>
  <si>
    <t>CH-Z &amp; CIA S.C.S.</t>
  </si>
  <si>
    <t>ANDREA ALDANA SERRANO</t>
  </si>
  <si>
    <t>INVERSIONES LA CORAZA  LTDA.</t>
  </si>
  <si>
    <t>TRANSPORTADORES DE IPIALES S A</t>
  </si>
  <si>
    <t>ESTACION DE SERVICIO EL FARO SAS</t>
  </si>
  <si>
    <t>JAROL RUIZ URUEÑA</t>
  </si>
  <si>
    <t>MARIA ELCIRA TRUJILLO POLO</t>
  </si>
  <si>
    <t>HERMES ONOFRE ASTUDILLO AVILA</t>
  </si>
  <si>
    <t>NATHALIA MARTINEZ DORADO</t>
  </si>
  <si>
    <t>INVERSIONES SERTB S.A.S.</t>
  </si>
  <si>
    <t>CARLOS ARTURO PALACIOS MOLINA</t>
  </si>
  <si>
    <t>EDWIN CORDOBA ACOSTA</t>
  </si>
  <si>
    <t>MRS SARATOGA SAS</t>
  </si>
  <si>
    <t>BLANCA ROMELIA CASTRILLON CASTRO</t>
  </si>
  <si>
    <t>WILLIAM AMILCAR BRAVO BURBANO</t>
  </si>
  <si>
    <t>MARCO ANTONIO CHAMORRO PEREZ</t>
  </si>
  <si>
    <t>SERVICIOS AUTOMORES FLORIDA S.A.S</t>
  </si>
  <si>
    <t>CARMEN ROCIO GUERRERO PASICHANA</t>
  </si>
  <si>
    <t>RUBIELA RIVERA</t>
  </si>
  <si>
    <t>GRUPO MUÑOZ RODRIGUEZ S.A.S.</t>
  </si>
  <si>
    <t>RAFAEL GOMEZ ANTE</t>
  </si>
  <si>
    <t>EDGAR CALVO GARCIA</t>
  </si>
  <si>
    <t>EDS LA REYNA LTDA</t>
  </si>
  <si>
    <t>BRICELY GAITA OTAVO</t>
  </si>
  <si>
    <t>JAIRO ENRIQUE LEAL</t>
  </si>
  <si>
    <t>LUZ MARINA NUÑEZ TORRES</t>
  </si>
  <si>
    <t>WILSON ANDRES NEIRA DIAZ</t>
  </si>
  <si>
    <t>CARMELO MARTINEZ ALVAREZ</t>
  </si>
  <si>
    <t>ESICAR SAS</t>
  </si>
  <si>
    <t>EDS SUR AUTOPISTA S.A.S.</t>
  </si>
  <si>
    <t>LUBRICOM &amp; CIA LTDA</t>
  </si>
  <si>
    <t>MYRIAM ESTELLA HURTADO ÑAÑEZ</t>
  </si>
  <si>
    <t>HECTOR FABIO VALENCIA LOPEZ</t>
  </si>
  <si>
    <t>HECTOR HORACIO TATICUAN LOPEZ</t>
  </si>
  <si>
    <t>JOSE EMILSON CABEZAS BENABIDES</t>
  </si>
  <si>
    <t>LUZ MARINA PATIO ARDILA</t>
  </si>
  <si>
    <t>B&amp;G ASOCIADOS DEL VALLE SAS</t>
  </si>
  <si>
    <t>CLAUDIA ANDREA CARVAJAL GUERRERO</t>
  </si>
  <si>
    <t>LUZMILA GARCIA GARCIA</t>
  </si>
  <si>
    <t>SALAZAR SAENZ S.A.S.</t>
  </si>
  <si>
    <t>BERNARDO QUINTERO ADARVE</t>
  </si>
  <si>
    <t>PANAMERICANA Y SERVICIOS S.A.</t>
  </si>
  <si>
    <t>COOP. DE TRANSPORTADORES LA ANDINA</t>
  </si>
  <si>
    <t>MARIA ELIDA ZAPATA GONZALEZ</t>
  </si>
  <si>
    <t>INVERSIONES AMBICA LTDA.</t>
  </si>
  <si>
    <t>RAUL CASAÑAS PALACIOS</t>
  </si>
  <si>
    <t>DIEGO ENRIQUE SOTO HERNANDEZ</t>
  </si>
  <si>
    <t>COMERCIALIZADORA LLANTOTAS S.A.S.</t>
  </si>
  <si>
    <t>SERVI ACEITES DEL HUILA LTDA</t>
  </si>
  <si>
    <t>R &amp; R PINAR DEL RIO S.A.S.</t>
  </si>
  <si>
    <t>GMR COMBUSTIBLES S.A.S.</t>
  </si>
  <si>
    <t>COOTRANSGIGANTE LTDA.</t>
  </si>
  <si>
    <t>ESTACIONES DE SERVICIO PORVENIR S.A.S.</t>
  </si>
  <si>
    <t>SERVICIO TECNICO THERMO KING SAS</t>
  </si>
  <si>
    <t>LUBRICENTER S A S</t>
  </si>
  <si>
    <t>TATIANA ANDREA FRANCO ROJAS</t>
  </si>
  <si>
    <t>MARIA DIGNA TORRES DE GAVIRIA</t>
  </si>
  <si>
    <t>AUTOCENTRO DEL TOLIMA S.A.S.</t>
  </si>
  <si>
    <t>ADMINIST DE BIENES Y SERVICIOS S A S</t>
  </si>
  <si>
    <t>DIANA CAROLINA LEAL MORENO</t>
  </si>
  <si>
    <t>LUIS EDUARDO ATEHORTUA HOYOS</t>
  </si>
  <si>
    <t>DISTRIB SERVIC LAS AVENIDAS SAS</t>
  </si>
  <si>
    <t>COMERCIALIZADORA MARTINEZ ACOSTA MONTOYA SAS</t>
  </si>
  <si>
    <t>ARCESIO HERRERA CARDOSO</t>
  </si>
  <si>
    <t>CRISTIAN ESTEBAN BOLAÑOS MUÑOZ</t>
  </si>
  <si>
    <t>ALMACEN Y TALLER REMOTOS S.A.S.</t>
  </si>
  <si>
    <t>EMERITA CECILIA BARBA TAPIA</t>
  </si>
  <si>
    <t>JOSE NARCES GOMEZ</t>
  </si>
  <si>
    <t>INVERSIONES SHELYN SAS</t>
  </si>
  <si>
    <t>ARMANDO DE JESUS ZULUAGA MONSALVE</t>
  </si>
  <si>
    <t>JOAQUIN EDUARDO BOUZAS CARVAJAL</t>
  </si>
  <si>
    <t>PROVEEDORA DE SERVICIOS PARA AUTOMOTORES S.A.</t>
  </si>
  <si>
    <t>DUVEL S.A.</t>
  </si>
  <si>
    <t>HECTOR DANIEL MENESES LUNA</t>
  </si>
  <si>
    <t>TRANSPORTES MEJIA S A</t>
  </si>
  <si>
    <t>YESID ALEJANDRO BANGUERO VELASCO</t>
  </si>
  <si>
    <t>JORGE ALIRIO MELO PORTILLA</t>
  </si>
  <si>
    <t>IVAN DE JESUS CRUZ BORBON</t>
  </si>
  <si>
    <t>CRISTINA ISABEL ALFONSO RESTREPO</t>
  </si>
  <si>
    <t>JOHANA ANDREA DELGADO CERON</t>
  </si>
  <si>
    <t>ELIANA VICTORIA MIRANDA OSNAS</t>
  </si>
  <si>
    <t>GREEN S A S</t>
  </si>
  <si>
    <t>INVERSIONES BENAVIDEZ SOLARTE S.C.S.</t>
  </si>
  <si>
    <t>COOP.DE TRANSPORTADORES URBANOS</t>
  </si>
  <si>
    <t>CARLOS ARTURO GIL GUZMAN</t>
  </si>
  <si>
    <t>CAISO S.A.S.</t>
  </si>
  <si>
    <t>ESTACION DE SERVICIO LOS ALCAZARES SAS</t>
  </si>
  <si>
    <t>YOIBER CASTELLANOS CARRILLO</t>
  </si>
  <si>
    <t>N &amp; J INVERSIONES Y ASOCIADOS S.A.S.</t>
  </si>
  <si>
    <t>ESTACION DE SERVICIO EL CUNDUY LTDA</t>
  </si>
  <si>
    <t>JOSE HUGO ARIAS LEON</t>
  </si>
  <si>
    <t>ALDEMAR HENAO CUARTAS</t>
  </si>
  <si>
    <t>YOLANDA EPIA SANCHEZ</t>
  </si>
  <si>
    <t>MARIA ISABEL TRUJILLO PATIÑO</t>
  </si>
  <si>
    <t>COOP INTEGRAL DE TRANSP TAXIS EL TR</t>
  </si>
  <si>
    <t>LUIS CARLOS ORTIZ COLLAZOS</t>
  </si>
  <si>
    <t>SALVADOR TUTALCHA PALCHUCAN</t>
  </si>
  <si>
    <t>HENRY ALDEMAR OSPINA GUZMAN</t>
  </si>
  <si>
    <t>D HARO ROJAS SAS</t>
  </si>
  <si>
    <t>COMERCIALIZADORA JUNIN LA 15 SAS</t>
  </si>
  <si>
    <t>JULIO EDUARDO BENAVIDES GRANADA</t>
  </si>
  <si>
    <t>MARIA VICTORIA PACHECO GARCIA</t>
  </si>
  <si>
    <t>CLAUDIA YINETH COLLO QUEBRADA</t>
  </si>
  <si>
    <t>CARLOS RAMIRO ORTIZ YASCUARAN</t>
  </si>
  <si>
    <t>SOLO PORTI S A S</t>
  </si>
  <si>
    <t>CENTRO DE SERVICIOS LAS MERCEDES S</t>
  </si>
  <si>
    <t>LAHERCIO ANGULO MINA</t>
  </si>
  <si>
    <t>ESTACION DE SERVICIO EL PRADO</t>
  </si>
  <si>
    <t>SANDRA PATRICIA RIVERA CORDOBA</t>
  </si>
  <si>
    <t>SANDRA YOMAIRA VALDERRAMA VASQUEZ</t>
  </si>
  <si>
    <t>OPERADORES DE ESTACIONES DE SERVICIO</t>
  </si>
  <si>
    <t>EDIL GERARDO REVELO</t>
  </si>
  <si>
    <t>SULMA INES PALOMINO De TRUJILLO</t>
  </si>
  <si>
    <t>LUZ MARINA ARBELAEZ PEREZ</t>
  </si>
  <si>
    <t>MONICA ROSA CUELLAR BURAGLIA</t>
  </si>
  <si>
    <t>LUBRICAR EMPRESA ASOCIATIVA DE TRABAJO</t>
  </si>
  <si>
    <t>COOP DE TRANSPORT DEL HUILA LTDA</t>
  </si>
  <si>
    <t>NELLY DEL CARMEN CUASPA AREVALO</t>
  </si>
  <si>
    <t>HUMBERTO ROJAS MEDINA</t>
  </si>
  <si>
    <t>EDS AVENIDA SUR LTDA</t>
  </si>
  <si>
    <t>INVERSIONES Y MULTISERVICIOS DEL TOLIMA</t>
  </si>
  <si>
    <t>ABELARDO ARANDA VELASCO</t>
  </si>
  <si>
    <t>COOPERATIVA MULTIACTIVA PROVITEC</t>
  </si>
  <si>
    <t>MARIA YORLENY VIVAS RIVERA</t>
  </si>
  <si>
    <t>LIGIA MARINA ANDINO MORA</t>
  </si>
  <si>
    <t>MAYRA ALEJANDRA CHAMORRO NASPIRAN</t>
  </si>
  <si>
    <t>CONSTRUCOMERCIAL S.A.S.</t>
  </si>
  <si>
    <t>HECTOR GABRIEL ROJAS FLOREZ</t>
  </si>
  <si>
    <t>ARNOLDO ROBAYO SANCHEZ</t>
  </si>
  <si>
    <t>YOINER MUTIS ORTEGA</t>
  </si>
  <si>
    <t>LUIS DARIO ARBELAEZ ARANGO</t>
  </si>
  <si>
    <t>OSCAR RAMIRO ORDOÑEZ IBARRA</t>
  </si>
  <si>
    <t>PAULA ANDREA CUELLAR CASTILLO</t>
  </si>
  <si>
    <t>BLANCA DILCIA ESPINOSA ESPINOSA</t>
  </si>
  <si>
    <t>RODRIGO JARAMILLO MEJIA</t>
  </si>
  <si>
    <t>AMALI PANTEVIZ GUTIERREZ</t>
  </si>
  <si>
    <t>SUCAMPO SULLANTA S.A.S.</t>
  </si>
  <si>
    <t>R&amp;C LA PLATA S.A.S.</t>
  </si>
  <si>
    <t>MARIO FERNANDO GOMEZ BOTERO</t>
  </si>
  <si>
    <t>GLORIA AMPARO MALDONADO GIRALDO</t>
  </si>
  <si>
    <t>INVERSIONES JUDI S.A.S.</t>
  </si>
  <si>
    <t>LUIS HUMBERTO TORRADO MONTAGUT</t>
  </si>
  <si>
    <t>SILVIA TELLO VELEZ</t>
  </si>
  <si>
    <t>YOLANDA MARLENY PUENGUENAN CUATIN</t>
  </si>
  <si>
    <t>ALFREDO DUARTE S.A.S.</t>
  </si>
  <si>
    <t>JORGE ARMANDO CASTILLO GOMEZ</t>
  </si>
  <si>
    <t>JESUS LASSO CERON</t>
  </si>
  <si>
    <t>JUAN CARLOS CHAMORRO FERNANDEZ</t>
  </si>
  <si>
    <t>JULIO CESAR GALINDO</t>
  </si>
  <si>
    <t>JUAN DE DIOS CHARFUELAN OLIVA</t>
  </si>
  <si>
    <t>JORGE ALBERTO MARTINEZ</t>
  </si>
  <si>
    <t>RODRIGO MINA PINEDA</t>
  </si>
  <si>
    <t>CARLOS ALBERTO MUÑOZ CERON</t>
  </si>
  <si>
    <t>ORLANDO ESCOBAR OTERO</t>
  </si>
  <si>
    <t>PEDRO ANTONIO RODRIGUEZ</t>
  </si>
  <si>
    <t>VIVIANA JIMENEZ NIVIA</t>
  </si>
  <si>
    <t>OSBER UVEIMAR PALACIOS GALEANO</t>
  </si>
  <si>
    <t>MARIA ISABEL TRIANA DE MEDINA</t>
  </si>
  <si>
    <t>SIGUR SAS</t>
  </si>
  <si>
    <t>ALIRIO FORERO RIOS</t>
  </si>
  <si>
    <t>JAVIER ORLANDO GOMEZ VERA</t>
  </si>
  <si>
    <t>DICOM INVERSIONES SAS</t>
  </si>
  <si>
    <t>CESAR AUGUSTO FERNANDEZ</t>
  </si>
  <si>
    <t>COMBUSTIBLES DE COLOMBIA S.A.</t>
  </si>
  <si>
    <t>JOSE ALONSO ARBOLEDA GUYUMUS</t>
  </si>
  <si>
    <t>SERGIO OSVALDO MEJIA RODRIGUEZ</t>
  </si>
  <si>
    <t>ERIKA JOHANA FUENTES GUTIERREZ</t>
  </si>
  <si>
    <t>NAHIN FERNANDO DAVALOS GARCIA</t>
  </si>
  <si>
    <t>CARLOS MAURICIO GUERRERO SARRIA</t>
  </si>
  <si>
    <t>JAIRO ALONSO ERAZO GUZMAN</t>
  </si>
  <si>
    <t>ESTACION DE SERVICIO ROZO PALMIRA S.A.S.</t>
  </si>
  <si>
    <t>STELLA VALENTIN GUZMAN</t>
  </si>
  <si>
    <t>INVERSIONES Y TRANSPORTES CREMA Y ROJO S.A.</t>
  </si>
  <si>
    <t>ELQUER FERNANDO CASTILLO SANCHEZ</t>
  </si>
  <si>
    <t>LEODAN EDUARDO HOYOS CALVACHE</t>
  </si>
  <si>
    <t>LILIAN PATRICIA MUÑOZ CARDENAS</t>
  </si>
  <si>
    <t>CLINIMOTOS JAMUNDI S.A.S.</t>
  </si>
  <si>
    <t>INVERSIONES DOBLE H  S.A.S.</t>
  </si>
  <si>
    <t>VIATELA VALENTIN Y COMPAÑIA S EN C</t>
  </si>
  <si>
    <t>MARIA DAYSI TAPIERO CAPERA</t>
  </si>
  <si>
    <t>EDGAR FELIPE DOMINGUEZ OVIEDO</t>
  </si>
  <si>
    <t>JOAN FERNANDO REYES OYOLA</t>
  </si>
  <si>
    <t>ESTACION DE SERVICIO LAS PALMAS S.A</t>
  </si>
  <si>
    <t>TOTAL GAS  S.A.</t>
  </si>
  <si>
    <t>MARTA CECILIA PERDOMO COTACIO</t>
  </si>
  <si>
    <t>GRUPO DE EMPRESARIOS DE COMBUSTIBLE</t>
  </si>
  <si>
    <t>LILIANA LARA OSPINA</t>
  </si>
  <si>
    <t>HEBERT OVIEDO ZARTA</t>
  </si>
  <si>
    <t>JOSE JULIAN ANGEL VILLEGAS</t>
  </si>
  <si>
    <t>JHON FREDY CALDERON CASILIMA</t>
  </si>
  <si>
    <t>CAMVA S.A.S.</t>
  </si>
  <si>
    <t>CARLOS ARTURO PLAZA MUÑOZ</t>
  </si>
  <si>
    <t>WALDINA LASSO LONDOÑO</t>
  </si>
  <si>
    <t>COOP. TRANSPORTADORES DE OCCIDENTE</t>
  </si>
  <si>
    <t>PREMIUM CAR SERVICE S.A.S.</t>
  </si>
  <si>
    <t>INVERSIONES SALAZAR VELASQUEZ SAS</t>
  </si>
  <si>
    <t>FORTALEZA CONSTRUCTORA DE COLOMBIA SAS</t>
  </si>
  <si>
    <t>OSCAR ANDRES YAGUARA MURCIA</t>
  </si>
  <si>
    <t>HECTOR ROJAS ROJAS</t>
  </si>
  <si>
    <t>LUBRICANTES LA ROCA S.A.S.</t>
  </si>
  <si>
    <t>SEGUNDO GONZALO SANTANA PERLAZA</t>
  </si>
  <si>
    <t>GLORIA ANGEL LOPEZ</t>
  </si>
  <si>
    <t>MAGO ALBERTO RODRIGUEZ MICAN</t>
  </si>
  <si>
    <t>HERNANDO AVENDAÑO MARTINEZ</t>
  </si>
  <si>
    <t>HUMBERTO GUTIERREZ GARCIA</t>
  </si>
  <si>
    <t>ESTACION DE SERVICIO DIAMOND SAS</t>
  </si>
  <si>
    <t>ANA LORENA ORDOÑEZ IBARRA</t>
  </si>
  <si>
    <t>ELVIA ZUÑIGA CALVACHE</t>
  </si>
  <si>
    <t>INES CORTES DE CARDONA</t>
  </si>
  <si>
    <t>LA GLORIETA LTDA</t>
  </si>
  <si>
    <t>JULIO CESAR RINCON GAÑAN</t>
  </si>
  <si>
    <t>DISTRIBUIDORA MOBIL COLON S.A.S</t>
  </si>
  <si>
    <t>RUIZ GARCIA Y CIA LTDA</t>
  </si>
  <si>
    <t>WILLIAN SERNA FAJARDO</t>
  </si>
  <si>
    <t>GRANOS Y CONCENTRADOS LA MADEJA S.A.S.</t>
  </si>
  <si>
    <t>LUIS EDUARDO DIAZ ARIAS</t>
  </si>
  <si>
    <t>JOSE GIRALDO CALDERON CHAMORRO</t>
  </si>
  <si>
    <t>OPERADORES DE ESTACIONES DE SERVICIO LTDA. OPES LTDA.</t>
  </si>
  <si>
    <t>ALFONSO OSORIO AVILA</t>
  </si>
  <si>
    <t>ATILIA MENDIETA RODRIGUEZ</t>
  </si>
  <si>
    <t>ESTACION DE SERVICIO MORALES DUQUE DEL CAUCA S.A.S.</t>
  </si>
  <si>
    <t>LEONARDO RONCANCIO ROMERO</t>
  </si>
  <si>
    <t>JAVIER MUTIS MARTINEZ</t>
  </si>
  <si>
    <t>COOP DE TRANSP FLOTA PALMIRA LTDA</t>
  </si>
  <si>
    <t>YENNY ALEXANDRA GARCIA ARBOLEDA</t>
  </si>
  <si>
    <t>ESNEDA OSPINA PEREZ</t>
  </si>
  <si>
    <t>MARIBEL BOADA</t>
  </si>
  <si>
    <t>JORGE GRUESO RIASCOS</t>
  </si>
  <si>
    <t>AF KAIZEN SOCIETY S.A.S.</t>
  </si>
  <si>
    <t>ANGEL PRADA RODRIGUEZ</t>
  </si>
  <si>
    <t>ZORAIDA RAQUEL ROSERO REVELO</t>
  </si>
  <si>
    <t>HECTOR ANDRES LIZARRALDE LOPEZ</t>
  </si>
  <si>
    <t>RICARDO DIAZ SAENZ</t>
  </si>
  <si>
    <t>JACKELINE BELALCAZAR CHAVES</t>
  </si>
  <si>
    <t>LUZ DARY BECERRA LEON</t>
  </si>
  <si>
    <t>MAGALY SANCHEZ CALDERON</t>
  </si>
  <si>
    <t>ELI JOHANNA VARGAS CERON</t>
  </si>
  <si>
    <t>DALILA SOCORRO ORTEGA PRADO</t>
  </si>
  <si>
    <t>GRANELES Y CARGA S.A.</t>
  </si>
  <si>
    <t>TECNICENTRO LLANTAS QUINTA AVENIDA SAS</t>
  </si>
  <si>
    <t>VICTOR HUGO PEDRAZA ARANGO</t>
  </si>
  <si>
    <t>JHON FREDY AGUDELO JARAMILLO</t>
  </si>
  <si>
    <t>OCTAVIO MORALES GONZALEZ</t>
  </si>
  <si>
    <t>YAMOTOS S.A.S</t>
  </si>
  <si>
    <t>COOTRANSGUAMO LTDA.</t>
  </si>
  <si>
    <t>TORNIFRENOS Y REPUESTOS OSORIO S.A.S.</t>
  </si>
  <si>
    <t>JAVIER RENGIFO LARGO</t>
  </si>
  <si>
    <t>JOSE POLIVIO DERAZO ROSERO</t>
  </si>
  <si>
    <t>MARTHA CECILIA POLANIA PERDOMO</t>
  </si>
  <si>
    <t>HERNAN TOBAR AMAYA</t>
  </si>
  <si>
    <t>EUNICE CORAL BUSTOS</t>
  </si>
  <si>
    <t>OSCAR ANDRES MARTINEZ AGUIRRE</t>
  </si>
  <si>
    <t>MARTHA LUCIA HURTADO GAON</t>
  </si>
  <si>
    <t>ANTONIO FERNANDO BRAVO LASSO</t>
  </si>
  <si>
    <t>INVERSIONES FLOTA HUILA S.A.</t>
  </si>
  <si>
    <t>DALHER ASOCIADOS SAS</t>
  </si>
  <si>
    <t>JOSE HERNANDO CARVAJAL LEIVA</t>
  </si>
  <si>
    <t>JULIAN ANDRES SANCHEZ DIAZ</t>
  </si>
  <si>
    <t>LILIANA ALVAREZ RUIZ</t>
  </si>
  <si>
    <t>SENITH CASTELLANOS GUZMAN</t>
  </si>
  <si>
    <t>GRUPO EMPRESARIAL DEL VALLE SAS</t>
  </si>
  <si>
    <t>ELVIO LUNA RENGIFO</t>
  </si>
  <si>
    <t>MOTO REPUESTOS &amp; LUJOS NUEVO LATIR SAS</t>
  </si>
  <si>
    <t>UVER FERNEY NUÑEZ SUAREZ</t>
  </si>
  <si>
    <t>JAVIER ALONSO ORDOÑEZ RENGIFO</t>
  </si>
  <si>
    <t>JEISON ALEJANDRO CHICA GUEVARA</t>
  </si>
  <si>
    <t>SOCIEDAD EL CANEY CONSACA LTDA</t>
  </si>
  <si>
    <t>YURANY PALECHOR MAMIAN</t>
  </si>
  <si>
    <t>ESTACION DE SERVICIOS LA CABAÑA</t>
  </si>
  <si>
    <t>CENTRO DE SERVICIOS SAN FRANCISCO S.A.S.</t>
  </si>
  <si>
    <t>CARLOS AUGUSTO AGUDELO JARAMILLO</t>
  </si>
  <si>
    <t>DAVID GOMEZ INCHIMA</t>
  </si>
  <si>
    <t>JOHN FAIVER GONZALEZ AMADOR</t>
  </si>
  <si>
    <t>GABRIEL BUITRON CARVAJAL</t>
  </si>
  <si>
    <t>JOHAN SEBASTIAN ROJAS PRADA</t>
  </si>
  <si>
    <t>YARA XIMENA FERNANDEZ TROCHEZ</t>
  </si>
  <si>
    <t>H L COMBUSTIBLES SAS</t>
  </si>
  <si>
    <t>EDINSON DANIEL MARIN RIOS</t>
  </si>
  <si>
    <t>CASA MOTOS CALI S.A.S.</t>
  </si>
  <si>
    <t>EDWARD ANDRES SANCHEZ GALLEGO</t>
  </si>
  <si>
    <t xml:space="preserve">OPERADORES DE ESTACIONES DE SERVICIO LTDA.
</t>
  </si>
  <si>
    <t>RAFAEL ANTONIO HERRERA GONZALEZ</t>
  </si>
  <si>
    <t>MARTHA LUCIA JARAMILLO GALLEGO</t>
  </si>
  <si>
    <t>ROSCADOS Y REPUESTOS OSORIO S.A.S</t>
  </si>
  <si>
    <t>INVERSIONES ESCOBAR VELEZ Y CIA S.A.S.</t>
  </si>
  <si>
    <t>JUAN CARLOS ROBAYO BARBOSA</t>
  </si>
  <si>
    <t>GLORIA PATRICIA CLEVES GUERRA</t>
  </si>
  <si>
    <t>MARGARITA ARIAS GUEVARA</t>
  </si>
  <si>
    <t>LUIS CARLOS VANEGAS ESCOBAR</t>
  </si>
  <si>
    <t>AMPARO NINCO LARA</t>
  </si>
  <si>
    <t>EINER GALEANO LONDOÑO</t>
  </si>
  <si>
    <t>EDUARDO BERMEO BERMEO</t>
  </si>
  <si>
    <t>JOHN ANGEL QUIMBAYO SOTO</t>
  </si>
  <si>
    <t>MAURICIO ANTONIO BARONA RIOS</t>
  </si>
  <si>
    <t>DIAZ HIDALGO S.A.S ZOMAC</t>
  </si>
  <si>
    <t>ELKIN RODRIGUEZ MARIN</t>
  </si>
  <si>
    <t>FLORIAN POLANIA ROJAS</t>
  </si>
  <si>
    <t>BERDEZ S.A.S.</t>
  </si>
  <si>
    <t>JAMES OREJUELA CARVAJAL</t>
  </si>
  <si>
    <t>ALISSON DAHIANA BURBANO OSPINA</t>
  </si>
  <si>
    <t>JESSICA TATIANA CONTRERAS DIAZ</t>
  </si>
  <si>
    <t>OSCAR EDUARDO OSORIO LOPEZ</t>
  </si>
  <si>
    <t>ANDRES ALBERTO RODRIGUEZ</t>
  </si>
  <si>
    <t>BLANCA LUCINDA CORDOBA RAMOS</t>
  </si>
  <si>
    <t>BLANCA RUBY CADENA DE PATIÑO</t>
  </si>
  <si>
    <t>DIEGO ARAGON VASQUEZ</t>
  </si>
  <si>
    <t>JHONY PEÑA ARROYAVE</t>
  </si>
  <si>
    <t>JOSE DEMETRIO RAMIREZ MORENO</t>
  </si>
  <si>
    <t>LINA PATRICIA PAVA MOLINA</t>
  </si>
  <si>
    <t>MARIA FERNANDA CASTRO VIVAS</t>
  </si>
  <si>
    <t>SAUL GUILOMBO ARDILA</t>
  </si>
  <si>
    <t>LUIS ENRIQUE ALZATE BONILLA</t>
  </si>
  <si>
    <t>RICHARD ARDILA PRADA</t>
  </si>
  <si>
    <t>EIDER MUÑOZ CAMPO</t>
  </si>
  <si>
    <t>LUIS JAVIER CHACON GILON</t>
  </si>
  <si>
    <t>LLANTAS AGRICOLAS TULUA SAS</t>
  </si>
  <si>
    <t>JADER ALEXANDER SANCHEZ PEREZ</t>
  </si>
  <si>
    <t>ZANDRA YORLEDI NARVAEZ LOPEZ</t>
  </si>
  <si>
    <t>EDUARDO AFANADOR SALOMON</t>
  </si>
  <si>
    <t>CARLOS ALBERTO VILLA  MARIN</t>
  </si>
  <si>
    <t>FRANCO EDUARDO NARVAEZ MARTINEZ</t>
  </si>
  <si>
    <t>CARLOS AUGUSTO OSORIO PERDOMO</t>
  </si>
  <si>
    <t>VIDAA S A</t>
  </si>
  <si>
    <t>YEYMY YOHANNA QUIROGA NARANJO</t>
  </si>
  <si>
    <t>YURY MORENO MELLIZO</t>
  </si>
  <si>
    <t>EDS SAN ANTONIO DE PADUA POPAYAN SAS</t>
  </si>
  <si>
    <t>ELCIRA ZAMBRANO RAMIREZ</t>
  </si>
  <si>
    <t>GLADYS JANET PANTOJA MARTINEZ</t>
  </si>
  <si>
    <t>FREDY OCTAVIO BEDOYA GALVIZ</t>
  </si>
  <si>
    <t>COOTRALIBANO LTDA.</t>
  </si>
  <si>
    <t>OSCAR NABOR CHAMORRO CEBALLOS</t>
  </si>
  <si>
    <t>GALLARDO Y GUERRERO SAS</t>
  </si>
  <si>
    <t>YOANA MILENA RAMIREZ RAMIREZ</t>
  </si>
  <si>
    <t>GRUPO MARKETING &amp; COMERCILIZADORA SAS</t>
  </si>
  <si>
    <t>JOSE EVANGELISTA PATIÑO ZAMBRANO</t>
  </si>
  <si>
    <t>ROBERTO RIVERA CASTILLO</t>
  </si>
  <si>
    <t>CARLOS ESTEBAN ASTAIZA BECERRA</t>
  </si>
  <si>
    <t>CAROLINA ROJAS SUSATAMA</t>
  </si>
  <si>
    <t>MARIA NELLY CASTAÑEDA ARREDONDO</t>
  </si>
  <si>
    <t>ANA RUBY DIAZ LASSO</t>
  </si>
  <si>
    <t>LUIS ALFREDO VARGAS MONCADA</t>
  </si>
  <si>
    <t>ANGEL ARBEY GIL RIOS</t>
  </si>
  <si>
    <t>LILIA ESPERANZA ESCOBAR CHASATAR</t>
  </si>
  <si>
    <t>CLAUDIA VIVIANA LATORRE OSORIO</t>
  </si>
  <si>
    <t>ALVARO GUATIBONZA CARRILLO</t>
  </si>
  <si>
    <t>JOSE DENIS SANDOVAL VIVAS</t>
  </si>
  <si>
    <t>FERNANDO HOLGUIN TAFUR</t>
  </si>
  <si>
    <t>OSCAR ANDRES ELVIRA HURTADO</t>
  </si>
  <si>
    <t>EDGAR PRADA STERLING</t>
  </si>
  <si>
    <t>ARVINSON ADRIAN TORRES HERNANDEZ</t>
  </si>
  <si>
    <t>SERVICENTRO SAN CRISTOBAL S.A.</t>
  </si>
  <si>
    <t>COOP. INDIGENA MULTIACTIVA DE ZUMBIC</t>
  </si>
  <si>
    <t>LEYDY MELIZZA CORDOBA DIAZ</t>
  </si>
  <si>
    <t>TERMINAL DE TRANSPORTE HONDA SA</t>
  </si>
  <si>
    <t>COONARTAX LTDA</t>
  </si>
  <si>
    <t>LA RIBERA S.A.S.</t>
  </si>
  <si>
    <t>TECNISERVICIOS DIESEL SAS</t>
  </si>
  <si>
    <t>LUBRITECA LA 35 LAVADERO S A S</t>
  </si>
  <si>
    <t>FELIPE ANTONIO CASTILLO GALVIS</t>
  </si>
  <si>
    <t>MULTISERVICIOS TECNICAR S.A.S.</t>
  </si>
  <si>
    <t>COOPERATIVA LABOYANA DE TRANSPORTADORES</t>
  </si>
  <si>
    <t>LEIDY JOHANA BOLAÑOS ESPINOSA</t>
  </si>
  <si>
    <t>SOCIEDAD G-2 S.A.S.</t>
  </si>
  <si>
    <t>SUPLIDORES S.A.S.</t>
  </si>
  <si>
    <t>COOTRANSGANADERA</t>
  </si>
  <si>
    <t>NELSON VASQUEZ HENAO</t>
  </si>
  <si>
    <t>CARLOS JULIO BEJARANO LONDOÑO</t>
  </si>
  <si>
    <t>JOSE JOAQUIN RIVERA CESPEDES</t>
  </si>
  <si>
    <t>MARIA OLIVA VALENCIA GOMEZ</t>
  </si>
  <si>
    <t>MARIA IRMA ALARCON CASTILLO</t>
  </si>
  <si>
    <t>ESTACION DE SERVICIO EL TALIBAN S.A.S.</t>
  </si>
  <si>
    <t>JW TECHNOLOGY S.A.S.</t>
  </si>
  <si>
    <t>PAOLA ANDREA MONTOYA GOMEZ</t>
  </si>
  <si>
    <t>COMERCIALIZADORA DE LUBRICANTES Y COMBUS LA QUINTA LTDA</t>
  </si>
  <si>
    <t>GERMAN TOVAR PRADO</t>
  </si>
  <si>
    <t>LUZ MIRIAN ZUÑIGA RAMOS</t>
  </si>
  <si>
    <t>FABIO FONSECA PARRA</t>
  </si>
  <si>
    <t>MARLIO LOSADA GUERRERO</t>
  </si>
  <si>
    <t>HERNAN SERNA BARRIOS</t>
  </si>
  <si>
    <t>EMILIANO LABRADOR ESCOBAR</t>
  </si>
  <si>
    <t>INVERSIONES DIFER SAS</t>
  </si>
  <si>
    <t>AYDA PATRICIA VILLANUEVA MONTEALEGRE</t>
  </si>
  <si>
    <t>CANDAMO S.A.S.</t>
  </si>
  <si>
    <t>LUIS ALBERTO GUTIERREZ PEÑA</t>
  </si>
  <si>
    <t>DANIER STIVEN GOMEZ BOLAÑOS</t>
  </si>
  <si>
    <t>MAGNOLIA CERON OCHOA</t>
  </si>
  <si>
    <t>CARLOS ALBERTO SANCHEZ TEJADA</t>
  </si>
  <si>
    <t>ALVARO JAVIER PEREZ RIASCOS</t>
  </si>
  <si>
    <t>MARIA MARCELA BASTIDAS PANTOJA</t>
  </si>
  <si>
    <t>FRANCISCO DIEGO GIRALDO CARDONA</t>
  </si>
  <si>
    <t>JAVIER GARCIA PALACIOS</t>
  </si>
  <si>
    <t>ACENETH SANCHEZ ORTIZ</t>
  </si>
  <si>
    <t>NORALBA SAMBONI SAMBONI</t>
  </si>
  <si>
    <t>ELVIA CRUZ ESCOBAR ARTEAGA</t>
  </si>
  <si>
    <t>ANGELMIRO RENGIFO RESTREPO</t>
  </si>
  <si>
    <t>MELIDA ALVAREZ BASTIDAS</t>
  </si>
  <si>
    <t>INVERSIONES RIO CAUCA Y CIA LTDA</t>
  </si>
  <si>
    <t>JOHNNY OTONIEL QUINTERO CANO</t>
  </si>
  <si>
    <t>DOMINGO BRIÑEZ ALVAREZ</t>
  </si>
  <si>
    <t>ELMER ADOLFO QUICENO CORDOBA</t>
  </si>
  <si>
    <t>EDWARD ALEX MORA AGUDELO</t>
  </si>
  <si>
    <t>AIDA GABRIELA MURIEL ARTEAGA</t>
  </si>
  <si>
    <t>HENRY SALAZAR PASTRANA</t>
  </si>
  <si>
    <t>IGNACIO JOAQUIN ROA CASTIBLANCO</t>
  </si>
  <si>
    <t>JHON ESNEYDER RUALES RODRIGUEZ</t>
  </si>
  <si>
    <t>MAURICIO JAVIER MORA BALANTA</t>
  </si>
  <si>
    <t>FENELEON URBANO</t>
  </si>
  <si>
    <t>SIMON EXEQUIEL SOLARTE BURBANO</t>
  </si>
  <si>
    <t>JENNY CAROLINA MENDIETA CIFUENTES</t>
  </si>
  <si>
    <t>JAIRO GONZALEZ GUTIERREZ</t>
  </si>
  <si>
    <t>CARLOS EFREN RUANO ESTRADA</t>
  </si>
  <si>
    <t>ERIKA ANDREA QUIROGA BUSTOS</t>
  </si>
  <si>
    <t>LUBRIREPUESTOS YUMBO JRC S.A.S.</t>
  </si>
  <si>
    <t>VICTOR MIGUEL ALVAREZ FLOREZ</t>
  </si>
  <si>
    <t>JESUS ANTONIO GALINDO MARTINEZ</t>
  </si>
  <si>
    <t>GUILLERMO GONZALEZ AGUIRRE</t>
  </si>
  <si>
    <t>ESTEFANIA CHARRES VALBUENA</t>
  </si>
  <si>
    <t>MARIA DEL ROSARIO PERDOMO PARRA</t>
  </si>
  <si>
    <t>MARIELA CUELLAR</t>
  </si>
  <si>
    <t>OSBALDO JORGE BRAVO GUEVARA</t>
  </si>
  <si>
    <t>MARIA AMPARO MONTIEL MARIN</t>
  </si>
  <si>
    <t>JOSE EUTIMIO ORDOÑEZ GOMEZ</t>
  </si>
  <si>
    <t>CARLOS ANDRES ORTIZ CAÑAS</t>
  </si>
  <si>
    <t>LUIS EDUARDO BEDOYA ALVAREZ</t>
  </si>
  <si>
    <t>CESAR AUGUSTO HERRERA CIFUENTES</t>
  </si>
  <si>
    <t>DARIO GOMEZ BOLAÑOS</t>
  </si>
  <si>
    <t>CARLOS JULIAN PALACIOS CRUZ</t>
  </si>
  <si>
    <t>LORENZA DEL SOCORRO GIRALDO RAMIREZ</t>
  </si>
  <si>
    <t>FRAIVER SALAZAR LEMA</t>
  </si>
  <si>
    <t>SILVIO EDUARDO QUILINDO CEBALLOS</t>
  </si>
  <si>
    <t>LUBRIREPUESTOS YUMBO LTDA</t>
  </si>
  <si>
    <t>GUIVANNI LOPEZ MATIZ</t>
  </si>
  <si>
    <t>ASTRID GINETH ESCOBAR SANCHEZ</t>
  </si>
  <si>
    <t>ROVINSON ENRIQUEZ SUAREZ</t>
  </si>
  <si>
    <t>ESTACION DE SERVICIO LOURDES S.A.S.</t>
  </si>
  <si>
    <t>MARTHA LUCIA ZULUAGA CAÑON</t>
  </si>
  <si>
    <t>ANDRES FELIPE ROBAYO CAMPIÑO</t>
  </si>
  <si>
    <t>YONNY ALEXANDER VILLA ECHAVARRIA</t>
  </si>
  <si>
    <t>ALES RICHAR MURILLO LARREA</t>
  </si>
  <si>
    <t>ESTACION DE SERVICIO LA IQUIREÑA S.A.S.</t>
  </si>
  <si>
    <t>YEIMER GUSTAVO GUZMAN HERRERA</t>
  </si>
  <si>
    <t>DANIEL FERNANDO RIOS</t>
  </si>
  <si>
    <t>ELDER CALVACHE ZUÑIGA</t>
  </si>
  <si>
    <t>CLAUDIA PATRICIA LOPEZ DAVILA</t>
  </si>
  <si>
    <t>MERA HERMANOS LTDA.</t>
  </si>
  <si>
    <t>PH COMBUSTIBLES SAS</t>
  </si>
  <si>
    <t>DANIELA URBANO ESPINOSA</t>
  </si>
  <si>
    <t>MIGUEL EDUARDO VILLANUEVA GUZMAN</t>
  </si>
  <si>
    <t>COMERCIALIZADORA MOTOEXITO S.A.S.</t>
  </si>
  <si>
    <t>VICTOR MANUEL HOYOS GOMEZ</t>
  </si>
  <si>
    <t>GALY PENAGOS TABARES</t>
  </si>
  <si>
    <t>CARLOS HUMBERTO MINA MEZU</t>
  </si>
  <si>
    <t>OSCAR ALCIDES DIAZ HERNANDEZ</t>
  </si>
  <si>
    <t>URIEL ALBERTO BOLAÑOS MAMIAN</t>
  </si>
  <si>
    <t>LLANTAS NARIÑO S.A.S.</t>
  </si>
  <si>
    <t>MUNDIAL DE LUBRICANTES Y FILTROS DEL HUILA SAS</t>
  </si>
  <si>
    <t>CESAR HERNAN ALEGRIA TULANDE</t>
  </si>
  <si>
    <t>CARLOS ANDRES AVILA MENDEZ</t>
  </si>
  <si>
    <t>JOSE VICENTE ENRIQUEZ ERASO</t>
  </si>
  <si>
    <t>YAMILET CARVAJAL OVIEDO</t>
  </si>
  <si>
    <t>RUBY LILIANA CABRERA CABRERA</t>
  </si>
  <si>
    <t>EDUARDO JAVIER URBINA</t>
  </si>
  <si>
    <t>JORGE ANDRES SUAREZ SILVA</t>
  </si>
  <si>
    <t>ALEXANDER MICOLTA FRANCO</t>
  </si>
  <si>
    <t>HENRY MANUEL RODRIGUEZ ARTEAGA</t>
  </si>
  <si>
    <t>DIOSELINA LOPEZ GOMEZ</t>
  </si>
  <si>
    <t>DIEGO MARINO RENGIFO ARANGO</t>
  </si>
  <si>
    <t>TBAS.COM. S.A.S.</t>
  </si>
  <si>
    <t>JULIO HUMBERTO QUIJANO LOPEZ</t>
  </si>
  <si>
    <t>EULISER CARVAJAL GALICIA</t>
  </si>
  <si>
    <t>WILFER JHOAN ALVAREZ CARDONA</t>
  </si>
  <si>
    <t>MONICA MARIA MONTOYA GOMEZ</t>
  </si>
  <si>
    <t>ANGELINA CALDERON LASSO</t>
  </si>
  <si>
    <t>JOHN JARVY SANCHEZ VELEZ</t>
  </si>
  <si>
    <t>PUENTES E HIJOS Y CIA S.A.S.</t>
  </si>
  <si>
    <t>HERNAN MURILLO ARANGO</t>
  </si>
  <si>
    <t>LOS POTROX S.A.S.</t>
  </si>
  <si>
    <t>JOSE ARTURO AGUDELO COBO</t>
  </si>
  <si>
    <t>ALBA NIDIA ESCOBAR DE GIL</t>
  </si>
  <si>
    <t>MOTO REPUESTOS LA MONA SAS</t>
  </si>
  <si>
    <t>COMERCIALIZADORA ARO S.A.S.</t>
  </si>
  <si>
    <t>EDS SAN RAFAEL DE LABOYOS S.A.S.</t>
  </si>
  <si>
    <t>FABIAN GOMEZ RAMOS</t>
  </si>
  <si>
    <t>LUIS CARLOS SEPULVEDA MARTINEZ</t>
  </si>
  <si>
    <t>EDGAR MOSSOS PASCUAS</t>
  </si>
  <si>
    <t>EDILMA LOPEZ</t>
  </si>
  <si>
    <t>YENNY MOSQUERA RAMOS</t>
  </si>
  <si>
    <t>LUZ YANETH CASAS ARIAS</t>
  </si>
  <si>
    <t>SERVISUR S A S</t>
  </si>
  <si>
    <t>EDS SERVICENTRO LAS LAJAS EU</t>
  </si>
  <si>
    <t>DIANA FELISA CRUZ MARTINEZ</t>
  </si>
  <si>
    <t>NOLBERTO CHAVEZ CABRERA</t>
  </si>
  <si>
    <t>YURI RODRIGUEZ PULECIO</t>
  </si>
  <si>
    <t>JORGE HUMBERTO GOMEZ CHATEZ</t>
  </si>
  <si>
    <t>JUANA EDITH PORTILLA ROMO</t>
  </si>
  <si>
    <t>DISTRIBUIDORA DE COMBUSTIBLES LOPEZ Y GIRALDO SAS</t>
  </si>
  <si>
    <t>ANDRES MOTORS ZOMAC SAS</t>
  </si>
  <si>
    <t>ALVARO DE JESUS GIRALDO CARDONA</t>
  </si>
  <si>
    <t>MARIA FERNANDA MARTINEZ BURBANO</t>
  </si>
  <si>
    <t>IDULFO MAMIAN PALECHOR</t>
  </si>
  <si>
    <t>MARIA OFIR MOSQUERA ORTIZ</t>
  </si>
  <si>
    <t>ELVIA MARCELA MANQUILLO</t>
  </si>
  <si>
    <t>GERARDO OLMAN ARCOS DIAZ</t>
  </si>
  <si>
    <t>JHON HAIVER BENAVIDES BASTIDAS</t>
  </si>
  <si>
    <t>CRISTIAN CAMILO TINTINAGO PENCUA</t>
  </si>
  <si>
    <t>MARIA NANCY CORDOBA MELO</t>
  </si>
  <si>
    <t>BEATRIZ BLANDON GRISALES</t>
  </si>
  <si>
    <t>SIGIFREDO MARIN MUÑOZ ORTEGA</t>
  </si>
  <si>
    <t>ORLANDO DIAZ FORERO</t>
  </si>
  <si>
    <t>RUBEN ERNANDO CERON CAMACHO</t>
  </si>
  <si>
    <t>MILTON BELTRAN CHICANGANA</t>
  </si>
  <si>
    <t>ROBINSON VARGAS RUBIO</t>
  </si>
  <si>
    <t>COMBUSTIBLES Y TRANSPORTES S.A.</t>
  </si>
  <si>
    <t>MARIA TERESA CANIZALES CAMACHO</t>
  </si>
  <si>
    <t>CARMEN ROSA IBAGON TRIANA</t>
  </si>
  <si>
    <t>JORGE IVAN VALENCIA MEJIA</t>
  </si>
  <si>
    <t>MAYUYI MOTOS SAS</t>
  </si>
  <si>
    <t>WILLINGTON SALOMON DIAZ LOPEZ</t>
  </si>
  <si>
    <t>MOTO MANIA RACING LIMITADA</t>
  </si>
  <si>
    <t>LUZ NEIDA RAMOS MAMIAN</t>
  </si>
  <si>
    <t>JOHANN ANDRES YONDA IPIA</t>
  </si>
  <si>
    <t>TRACTOCAD S EN CS</t>
  </si>
  <si>
    <t>WILLIAM FERNANDO MOSCOSO DUQUE</t>
  </si>
  <si>
    <t>GLEIDY YALINE MURCIA RODRIGUEZ</t>
  </si>
  <si>
    <t>ANIBAR ARLEY NOGUERA FLORES</t>
  </si>
  <si>
    <t>GELLY MARTINEZ RODRIGUEZ</t>
  </si>
  <si>
    <t>DIDIMO DIAZ SANCHEZ</t>
  </si>
  <si>
    <t>RAMON EMILIO MORA BURBANO</t>
  </si>
  <si>
    <t>ESTACION DE SERV AZUFRAL EL ESPINO LTDA</t>
  </si>
  <si>
    <t>DIANA DIAZ ARCE</t>
  </si>
  <si>
    <t>JOSE ANTONIO PIEDRAHITA OBANDO</t>
  </si>
  <si>
    <t>ADAN RUBIANO LEIVA</t>
  </si>
  <si>
    <t>MOTO REPUESTOS TITANIUM SAS</t>
  </si>
  <si>
    <t>RAMON QUIÑONEZ VALENCIA</t>
  </si>
  <si>
    <t>JESUS ANTONIO BARRETO SALAZAR</t>
  </si>
  <si>
    <t>EVA ZORAIDA VALENCIA NARVAEZ</t>
  </si>
  <si>
    <t>LUZ DARY MONCAYO OME</t>
  </si>
  <si>
    <t>BRAVO MENESES Y ASOCIADOS SAS</t>
  </si>
  <si>
    <t>DEISSY MARCELA CORDOBA PARRA</t>
  </si>
  <si>
    <t>ANDRES MAURICIO SANCHEZ AMAGUAÑA</t>
  </si>
  <si>
    <t>MULTISERVICIOS CIUDAD DE IPIALES SAS</t>
  </si>
  <si>
    <t>AURA MARINA BOLAÑOS YARPAZ</t>
  </si>
  <si>
    <t>GIOVANNI ENCISO ALCID</t>
  </si>
  <si>
    <t>JOSE HECTOR BARRERO LOZANO</t>
  </si>
  <si>
    <t>JUAN GUILLERMO BETANCOURT CARDONA</t>
  </si>
  <si>
    <t>HEBER ARBEY AGUDELO TRUJILLO</t>
  </si>
  <si>
    <t>LUIS ALFONSO MONTENEGRO PORTILLA</t>
  </si>
  <si>
    <t>CECILIA GUZMAN VILLANUEVA</t>
  </si>
  <si>
    <t>NATALIA AHUANARI FIERRO</t>
  </si>
  <si>
    <t>RUBY GUIZA HERNANDEZ</t>
  </si>
  <si>
    <t>CARLOS LEONARDO SALAZAR</t>
  </si>
  <si>
    <t>GILBERTO PAZ GUERRERO</t>
  </si>
  <si>
    <t>PATRICIA ORTIZ PASTRANA</t>
  </si>
  <si>
    <t>IDUAR ORDOÑEZ ROJAS</t>
  </si>
  <si>
    <t>TRANSPORTES LINEA BUENAVENTURA S.A.</t>
  </si>
  <si>
    <t>LUIS CARLOS VELEZ MONTES</t>
  </si>
  <si>
    <t>AIMER ADOLFO SANABRIA SANABRIA</t>
  </si>
  <si>
    <t>GUILLERMO ERAZO JURADO</t>
  </si>
  <si>
    <t>ROQUE HORTA AMEZQUITA</t>
  </si>
  <si>
    <t>DOMINGO ANTONIO RODRIGUEZ CARDENAS</t>
  </si>
  <si>
    <t>LUIS HERNAN MENDEZ OSPINA</t>
  </si>
  <si>
    <t>CARMEN EDELFIA ÑAÑEZ GRANDE</t>
  </si>
  <si>
    <t>ANA ROSA DIAS ARENA</t>
  </si>
  <si>
    <t>JOSE ESMEL GONZALEZ ZAPATA</t>
  </si>
  <si>
    <t>ELIBERTO USSA GIL</t>
  </si>
  <si>
    <t>ELECTRICOS Y ACEITES DEL VALLE SAS</t>
  </si>
  <si>
    <t>LUIS BERNARDO TORRES MEDINA</t>
  </si>
  <si>
    <t>ESLENDI YOHANA DIAZ MACHADO</t>
  </si>
  <si>
    <t>LEIDY VIVIANA PANTOJA SOLARTE</t>
  </si>
  <si>
    <t>GERALDINE GIRALDO VIVEROS</t>
  </si>
  <si>
    <t>SERVIMAR GARN SAS</t>
  </si>
  <si>
    <t>JAIRO JARAMILLO</t>
  </si>
  <si>
    <t>RENE VIDAL PEÑARANDA</t>
  </si>
  <si>
    <t>KATHERINE GALARZA CUEVAS</t>
  </si>
  <si>
    <t>GUSTAVO ADOLFO HOLGUIN PEREZ</t>
  </si>
  <si>
    <t>EDS BRISAS DE LAS PALMAS S.A.S.</t>
  </si>
  <si>
    <t>JOSE ROOSEMBER AGUDELO HOYOS</t>
  </si>
  <si>
    <t>ERMINSO SALGADO ALVAREZ</t>
  </si>
  <si>
    <t>CRISTHIAN ALBERTO SANCHEZ MORENO</t>
  </si>
  <si>
    <t>ANA LUCIA ILES</t>
  </si>
  <si>
    <t>CRISTIAN ANDRES ORDOÑEZ CERON</t>
  </si>
  <si>
    <t>CESAR FABIO SANCHEZ GALLEGO</t>
  </si>
  <si>
    <t>YESID CARVAJAL ALVAREZ</t>
  </si>
  <si>
    <t>JOSUE ZAPATA BEDOYA</t>
  </si>
  <si>
    <t>ROSALIA RIASCOS MUÑOZ</t>
  </si>
  <si>
    <t>CLAUDIA FERNANDA ORTIZ SALAZAR</t>
  </si>
  <si>
    <t>GLADYS TELLO CADENA</t>
  </si>
  <si>
    <t>JESUS AUGUSTO REYES AVILA</t>
  </si>
  <si>
    <t>YEIMMY LICETH CAMPOS MENDEZ</t>
  </si>
  <si>
    <t>CARLOS AMED CASTRO DUARTE</t>
  </si>
  <si>
    <t>JULIA IRMA BURBANO De GUERERO</t>
  </si>
  <si>
    <t>JORGE OLMEDO VALENZUELA CONTRERAS</t>
  </si>
  <si>
    <t>JORGE ELIECER SANCHEZ PARADA</t>
  </si>
  <si>
    <t>CARLOS EMIR PERDOMO SALGADO</t>
  </si>
  <si>
    <t>ARELIS GALINDEZ ASTAIZA</t>
  </si>
  <si>
    <t>SAMUEL DIAZ MORALES</t>
  </si>
  <si>
    <t>MARIA OLIVA MATEUS ESGUERRA</t>
  </si>
  <si>
    <t>MIRSHA GISELLY JARAMILLO BURGOS</t>
  </si>
  <si>
    <t>SERVINTEGRADOS DEL VALLE S A S</t>
  </si>
  <si>
    <t>ERIKA MALLEY SANTAMARIA ARBOLEDA</t>
  </si>
  <si>
    <t>H SERRANO Y CIA SAS</t>
  </si>
  <si>
    <t>RICAURTE BOTERO ZAPATA</t>
  </si>
  <si>
    <t>CARMEN VIRGINIA SALAZAR CABRERA</t>
  </si>
  <si>
    <t>CARLOS ANDRES HERRAN PERDOMO</t>
  </si>
  <si>
    <t>YINA PAOLA CAICEDO SANCHEZ</t>
  </si>
  <si>
    <t>FABIO ANTONIO BORJA RODRIGUEZ</t>
  </si>
  <si>
    <t>BLANCA INES SERNA ELEJALDE</t>
  </si>
  <si>
    <t>ESNEIDER LEONARDO GUTIERREZ LEAL</t>
  </si>
  <si>
    <t>INVERSIONES LA VARIANTE S.A.</t>
  </si>
  <si>
    <t>JOSE RICARDO RAMIREZ CASTRILLON</t>
  </si>
  <si>
    <t>MARIA YAMILETH HERMIDA ROJAS</t>
  </si>
  <si>
    <t>HECTOR FABIO GALLEGO CASTILLO</t>
  </si>
  <si>
    <t>JORGE ELIECER GALARZA DOMINGUEZ</t>
  </si>
  <si>
    <t>LIMBANIA MARIA CUENCA IPIA</t>
  </si>
  <si>
    <t>JESUS ALBERTO CLAROS ROJAS</t>
  </si>
  <si>
    <t>LIBARDO HURTADO ÑAÑEZ</t>
  </si>
  <si>
    <t>LINA MARIA LARGO BEDOYA</t>
  </si>
  <si>
    <t>DUVERNEY POSSO ARBOLEDA</t>
  </si>
  <si>
    <t>MARCOS ANDRES VASQUEZ BOLAÑOS</t>
  </si>
  <si>
    <t>LUIS ARBEL OSORIO ROJAS</t>
  </si>
  <si>
    <t>SERVITK LA AVENIDA S A S - ZOMAC</t>
  </si>
  <si>
    <t>PAOLA ANGEE RIAÑO</t>
  </si>
  <si>
    <t>LUIS URIEL GUZMAN PEREZ</t>
  </si>
  <si>
    <t>G &amp; G  S.A.S.</t>
  </si>
  <si>
    <t>MONICA ELIANA FLOREZ ELVIRA</t>
  </si>
  <si>
    <t>NIDIA RENE CUCHILLO MUELAS</t>
  </si>
  <si>
    <t>DISNEY EMILCE GOMEZ</t>
  </si>
  <si>
    <t>VIVIAN ANDREA BUILES OTERO</t>
  </si>
  <si>
    <t>RONALD ALEXIS VILLOTA AMAYA</t>
  </si>
  <si>
    <t>EDUAR ADRIAN MUÑOZ BENAVIDEZ</t>
  </si>
  <si>
    <t>MARLEY GUTIERREZ TOBAR</t>
  </si>
  <si>
    <t>JUAN GUILLERMO GOMEZ RAMIREZ</t>
  </si>
  <si>
    <t>FREINEISON YUNDA LOZADA</t>
  </si>
  <si>
    <t>LUIS CARLOS HURTADO PILLIMUE</t>
  </si>
  <si>
    <t>FABIAN STEVEN IMBACHI LOZADA</t>
  </si>
  <si>
    <t>GENTIL GUAYARA ABELLO</t>
  </si>
  <si>
    <t>CESAR FERNANDO QUINTERO SANCHEZ</t>
  </si>
  <si>
    <t>LINA MARIA ESCOBAR RIVILLAS</t>
  </si>
  <si>
    <t>MARIA EUGENIA CAICEDO PAZ</t>
  </si>
  <si>
    <t>FERNANDO ANTONIO TRUJILLO ESPINOSA</t>
  </si>
  <si>
    <t>LEONARDO ALBERTO HINCAPIE VINASCO</t>
  </si>
  <si>
    <t>ROSEBEL PENAGOS CABRERA</t>
  </si>
  <si>
    <t>BERNARDIN ANTONIO JARAMILLO GONZALEZ</t>
  </si>
  <si>
    <t>LUIS ARMANDO GOMEZ LEDESMA</t>
  </si>
  <si>
    <t>JAVIER OLBARY MELLIZO CHANGO</t>
  </si>
  <si>
    <t>LADY MAYELY DIAZ DEL CASTILLO</t>
  </si>
  <si>
    <t>MONICA ANDREA ORDOÑEZ MUÑOZ</t>
  </si>
  <si>
    <t>CARLOS ARTURO ASTAIZA MARTINEZ</t>
  </si>
  <si>
    <t>OÑATE EL OBRERO S.A.S</t>
  </si>
  <si>
    <t>HENRI LEONARDO JOJOA JOJOA</t>
  </si>
  <si>
    <t>CRISTOBAL IPAZ MAYA</t>
  </si>
  <si>
    <t>EDUARDO ENRIQUE ORTEGA RUANO</t>
  </si>
  <si>
    <t>ADECUACION DE TERRENO LIBANIEL AGUI</t>
  </si>
  <si>
    <t>NUVIA YOLANDA SUAREZ SANDOVAL</t>
  </si>
  <si>
    <t>NAZLY MAGALY BAHAMON CARDOZO</t>
  </si>
  <si>
    <t>COOP INTEGRAL DE TRANSPORTADORES TROPICANA LTDA.</t>
  </si>
  <si>
    <t>DUBER TULIO NAVIA GAVIRIA</t>
  </si>
  <si>
    <t>FRANCISCO ANTONIO VIVEROS CABUYALES</t>
  </si>
  <si>
    <t>ALEXANDER GONZALEZ SALCEDO</t>
  </si>
  <si>
    <t>ALDEMAR MOLINA SAAVEDRA</t>
  </si>
  <si>
    <t>JOSE MIGUEL VILLEGAS MANZANO</t>
  </si>
  <si>
    <t>ALBEIRO GOMEZ GONZALEZ</t>
  </si>
  <si>
    <t>GIOVANNI ROMERO CORDOBA</t>
  </si>
  <si>
    <t>REINALDO MOSQUERA MUÑOZ</t>
  </si>
  <si>
    <t>ERIKA NATALY MORENO SALAZAR</t>
  </si>
  <si>
    <t>MOTO REPUESTOS Y TORNILLERIA URREA HERMANOS LTDA.</t>
  </si>
  <si>
    <t>SEGUNDO HECTOR INGA</t>
  </si>
  <si>
    <t>ANGIE KATHERINNE BOLAÑOS ESPINEL</t>
  </si>
  <si>
    <t>IMPORIK/ AUTOMOTOS CALI S.A.S.</t>
  </si>
  <si>
    <t>YESID MARQUEZ ISANOA</t>
  </si>
  <si>
    <t>EDGAR DUARTE MORENO</t>
  </si>
  <si>
    <t>GUSTAVO ADOLFO BALLESTEROS LONDOÑO</t>
  </si>
  <si>
    <t>ANDRES ADOLFO PEREZ YUCUMA</t>
  </si>
  <si>
    <t>BIATNET REYES ARAQUE</t>
  </si>
  <si>
    <t>NUBIA GAVIRIA LAZO</t>
  </si>
  <si>
    <t>LYDA CONSTANZA LOPEZ PEÑA</t>
  </si>
  <si>
    <t>MARTHA LUCIA DOMINGUEZ ORDOÑEZ</t>
  </si>
  <si>
    <t>MIGUEL ANGEL MUÑOZ RODRIGUEZ</t>
  </si>
  <si>
    <t>SANDRA PIEDAD ORTEGA RAMIREZ</t>
  </si>
  <si>
    <t>MARIA CAMILA AGUDELO GONZALEZ</t>
  </si>
  <si>
    <t>SUPERAUTOCENTRO MOBIL EL LIDO S.A.S.</t>
  </si>
  <si>
    <t>HUGO DEVIA VANEGAS</t>
  </si>
  <si>
    <t>JOSE LIZARDO URRIAGO</t>
  </si>
  <si>
    <t>ESTEFANIA RODRIGUEZ CAICEDO</t>
  </si>
  <si>
    <t>JEFFERSON HAIVER ANDRADE ACOSTA</t>
  </si>
  <si>
    <t>JADER DE JESUS GRISALES GONZALEZ</t>
  </si>
  <si>
    <t>MARICELA SAUCA AVIRAMA</t>
  </si>
  <si>
    <t>LILA MARIA VELASQUEZ MARTINEZ</t>
  </si>
  <si>
    <t>JORGE ELIAS LOPEZ GOMEZ</t>
  </si>
  <si>
    <t>VICTOR ERNESTO VILLOTA BURGOS</t>
  </si>
  <si>
    <t>VICTORIA ANDREA FERNANDEZ PEREA</t>
  </si>
  <si>
    <t>GERMANIA GOMEZ LOPEZ</t>
  </si>
  <si>
    <t>EDWARD ANTONIO SALCEDO ZAMBRANO</t>
  </si>
  <si>
    <t>JHOANNA STELLA CALDERON PARRA</t>
  </si>
  <si>
    <t>AZUCENA GIRALDO DUQUE</t>
  </si>
  <si>
    <t>CLAUDIA LILIANA QUINTERO IBAGON</t>
  </si>
  <si>
    <t>LA PRADERA VERDE Y CIA. LTDA.</t>
  </si>
  <si>
    <t>FRANCISCO JAVIER DELGADO ERASO</t>
  </si>
  <si>
    <t>WILMAR DAVID OSPINA VELASQUEZ</t>
  </si>
  <si>
    <t>DIEGO YOBANY RIOS CANO</t>
  </si>
  <si>
    <t>LUIS ALFONSO BOCANEGRA GUTIERREZ</t>
  </si>
  <si>
    <t>ABIMELEC MONTEALEGRE SANCHEZ</t>
  </si>
  <si>
    <t>MIGUEL ALBERTO NANDAR PEREZ</t>
  </si>
  <si>
    <t>LUDY BIBIANA MONTAÑA BOLAÑOS</t>
  </si>
  <si>
    <t>YOANI SANTACRUZ</t>
  </si>
  <si>
    <t>NAZLLY BURBANO TORRES</t>
  </si>
  <si>
    <t>MAURA LIGIA CHICUNQUE SEGURA</t>
  </si>
  <si>
    <t>GLORIA AMPARO CARDOZO RAMIREZ</t>
  </si>
  <si>
    <t>EDGAR SIMON BUITRON BURBANO</t>
  </si>
  <si>
    <t>AGR SERVICES S.A.S.</t>
  </si>
  <si>
    <t>HENRY ARMANDO BACCA ARCINIEGAS</t>
  </si>
  <si>
    <t>DIEGO ANDRES TUTALCHA AGUIRRE</t>
  </si>
  <si>
    <t>JAIRO ALEJANDRO RODRIGUEZ</t>
  </si>
  <si>
    <t>ARNULFO MOLINA MORIANO</t>
  </si>
  <si>
    <t>YESID PAJA SANCHEZ</t>
  </si>
  <si>
    <t>GILBERTO JIMENEZ GUTIERREZ</t>
  </si>
  <si>
    <t>ESTACION DE SERVICIO COMBEIMA SAS</t>
  </si>
  <si>
    <t>EIDER FABIAN LEAL CARVAJAL</t>
  </si>
  <si>
    <t>WILSON TOLEDO ARTEAGA</t>
  </si>
  <si>
    <t>MARIA JAQUELINE MURILLO QUIMBAY</t>
  </si>
  <si>
    <t>WILMAR ROJAS</t>
  </si>
  <si>
    <t>LUIS CARLOS REYES MARTINEZ</t>
  </si>
  <si>
    <t>CARLOS ALBERTO VALENZUELA MAHECHA</t>
  </si>
  <si>
    <t>ARNOLDO LUNA BOLAÑOS</t>
  </si>
  <si>
    <t>ALVARO UVEIMAR QUIÑONEZ ORDOÑEZ</t>
  </si>
  <si>
    <t>CORPORACION DE TRANSPORTADORES SAMANIEGUENSES S.A</t>
  </si>
  <si>
    <t>LUIS EDUARDO VALENCIA CARDENAS</t>
  </si>
  <si>
    <t>MULTIASOCIADOS CIUDAD DE YUMBO SAS</t>
  </si>
  <si>
    <t>ALBERTINO DIAZ SANCHEZ</t>
  </si>
  <si>
    <t>NESTOR ALONSO CARABALI GUAZA</t>
  </si>
  <si>
    <t>AUTOTEC CALI S A S</t>
  </si>
  <si>
    <t>LUIS MIGUEL HERNANDEZ HERNANDEZ</t>
  </si>
  <si>
    <t>SERVICENTRO GUZMAN S.A.S.</t>
  </si>
  <si>
    <t>ENMANUEL VALLEJO CAICEDO</t>
  </si>
  <si>
    <t>ALEXANDRA CERON LOPEZ</t>
  </si>
  <si>
    <t>KATHERINE BARRAGAN REAL</t>
  </si>
  <si>
    <t>FLOR DE MARIA LUNA ESTRADA</t>
  </si>
  <si>
    <t>JARLY BRIYIP NIVIA CASTAÑEDA</t>
  </si>
  <si>
    <t>YURANI FERNANDA HOYOS BRAVO</t>
  </si>
  <si>
    <t>ANCELMO MORENO VITOVIS</t>
  </si>
  <si>
    <t>FLOTA GUAITARA S.A.</t>
  </si>
  <si>
    <t>WILMAN LEANDRO VELASQUEZ BRAND</t>
  </si>
  <si>
    <t>HECTOR GEYER NARVAEZ GOMEZ</t>
  </si>
  <si>
    <t>ANCIZAR RIVAS MONTEALEGRE</t>
  </si>
  <si>
    <t>HAROLD YORDAN LOPEZ ASCUNTAR</t>
  </si>
  <si>
    <t>LUIS ALBERTO RAMIREZ PADILLA</t>
  </si>
  <si>
    <t>FAOLI MIRANDA VALENZUELA</t>
  </si>
  <si>
    <t>CLARA INES BOLAÑOS ELVIRA</t>
  </si>
  <si>
    <t>HELVERT AGUILAR CHACON</t>
  </si>
  <si>
    <t>SEGUNDO HERMES CHAMPUTIZ ACOSTA</t>
  </si>
  <si>
    <t>AMORTIAUTOS S.A.S</t>
  </si>
  <si>
    <t>VICENTE ARNULFO VALLEJO MERA</t>
  </si>
  <si>
    <t>FABIOLA ISABEL IBARRA ROSERO</t>
  </si>
  <si>
    <t>OLIVA MONTOYA DE DAVID</t>
  </si>
  <si>
    <t>JAIRO VANEGAS TOLEDO</t>
  </si>
  <si>
    <t>ALVARO JAVIER HENAO RUIZ</t>
  </si>
  <si>
    <t>JAIRO ANDRES ERASO NARVAEZ</t>
  </si>
  <si>
    <t>MARIA FERNANDA MONTOYA GONZALEZ</t>
  </si>
  <si>
    <t>EDGAR CUASTUMAL COLIMBA</t>
  </si>
  <si>
    <t>MEDARDO ARIAS GARCIA</t>
  </si>
  <si>
    <t>SANDRA PATRICIA MARCILLO BARRERA</t>
  </si>
  <si>
    <t>WILSON MONSALVE GARCIA</t>
  </si>
  <si>
    <t>CARMEN MARTINEZ ORDOÑEZ</t>
  </si>
  <si>
    <t>OSCAR ALONSO FIGUEROA PELAEZ</t>
  </si>
  <si>
    <t>CRISTIAN CAMILO LASSO CERON</t>
  </si>
  <si>
    <t>JASON DANIEL ORDOÑEZ</t>
  </si>
  <si>
    <t>JAZMIN ANDREA CASTAÑEDA PEREA</t>
  </si>
  <si>
    <t>YESID MORALES CORTES</t>
  </si>
  <si>
    <t>TRANSPORTES DEL YARI S.A.</t>
  </si>
  <si>
    <t>ARACELLY ESCOBAR ZUÑIGA</t>
  </si>
  <si>
    <t>ANYELA MILENA SOLARTE FRANQUI</t>
  </si>
  <si>
    <t>DELFINA SERRANO MARTINEZ</t>
  </si>
  <si>
    <t>ALEJANDRO MEZA BURBANO</t>
  </si>
  <si>
    <t>JORGE HERMINSUL ESCOBAR FRANCO</t>
  </si>
  <si>
    <t>SANDRA MILENA GIRALDO</t>
  </si>
  <si>
    <t>NICOLAS VILLOTA BURBANO</t>
  </si>
  <si>
    <t>EDUARD SERNA DIAZ</t>
  </si>
  <si>
    <t>RUBELIO ANTONIO CIRO MONTES</t>
  </si>
  <si>
    <t>HECTOR HERNANDO RUANO CHAUCANES</t>
  </si>
  <si>
    <t>JAIME HERNAN COLLAZOS REBOLLEDO</t>
  </si>
  <si>
    <t>FRANCISCO AGUDELO CABRERA</t>
  </si>
  <si>
    <t>HECTOR FAUSTO FAJARDO ENRIQUEZ</t>
  </si>
  <si>
    <t>DARNERY LLANOS SANTA</t>
  </si>
  <si>
    <t>LAVA AUTOS SUPER WASH E U</t>
  </si>
  <si>
    <t>JHON JAIRO LOPEZ FLOREZ</t>
  </si>
  <si>
    <t>LUIS CARLOS MAYA ROSERO</t>
  </si>
  <si>
    <t>ANA CAROLINA GOMEZ CALVACHI</t>
  </si>
  <si>
    <t>ALEJANDRO GIRALDO RAMIREZ</t>
  </si>
  <si>
    <t>VIVIANA GOMEZ GARCIA</t>
  </si>
  <si>
    <t>ALMACEN FRANMOTOS SAS</t>
  </si>
  <si>
    <t>ROBINSON LEYTON ERAZO</t>
  </si>
  <si>
    <t>HERMAN MAURICIO RAMIREZ BETANCUR</t>
  </si>
  <si>
    <t>WILLIAM SEMANATE CUELLAR</t>
  </si>
  <si>
    <t>BRENDA JULIETH RIASCOS MOREIRA</t>
  </si>
  <si>
    <t>YON FREDY VARGAS</t>
  </si>
  <si>
    <t>HAROLD RESTREPO LOPEZ</t>
  </si>
  <si>
    <t>NORA LILIANA SILVA MUÑOZ</t>
  </si>
  <si>
    <t>JOHN WILLIAM GARCIA RODRIGUEZ</t>
  </si>
  <si>
    <t>YEISON BENEDICTO CRUZ VASQUEZ</t>
  </si>
  <si>
    <t>MIRIAN FIGUEROA PARRA</t>
  </si>
  <si>
    <t>RODRIGO ALEXANDER VARGAS ROJAS</t>
  </si>
  <si>
    <t>DIEGO ALEJANDRO URDINOLA OCAMPO</t>
  </si>
  <si>
    <t>JOSE REINEL TORO DURAN</t>
  </si>
  <si>
    <t>PAOLA ANDREA BENAVIDES ROCHA</t>
  </si>
  <si>
    <t>JANIER AUGUSTO VACCA ZAPATA</t>
  </si>
  <si>
    <t>MARFORI HIGUITA TAMAYO</t>
  </si>
  <si>
    <t>OSCAR EDUARDO VALENCIA VICTORIA</t>
  </si>
  <si>
    <t>ALEJANDRO RUIZ LARGO</t>
  </si>
  <si>
    <t>WILMER OSWALDO NAVIA VERGARA</t>
  </si>
  <si>
    <t>ANGELA MARIA TAPASCO TAPASCO</t>
  </si>
  <si>
    <t>TITO ANDRES ZAMBRANO SALAZAR</t>
  </si>
  <si>
    <t>HECTOR DANIEL GOMEZ PORTILLO</t>
  </si>
  <si>
    <t>JUAN CARLOS LONDOÑO CARDOZO</t>
  </si>
  <si>
    <t>MARIA AIDEE HOLGUIN MORA</t>
  </si>
  <si>
    <t>HUMBERTO FERNANDEZ BUSTOS</t>
  </si>
  <si>
    <t>MARIA NUBIA MUÑOZ SOTELO</t>
  </si>
  <si>
    <t>HECTOR OSWALDO COLLAZOS PEREZ</t>
  </si>
  <si>
    <t>CARLOS YIMY RIVERA CORDOBA</t>
  </si>
  <si>
    <t>JHUNIO HANDERSSON CORTES ARGOTE</t>
  </si>
  <si>
    <t>JEMMY MERLLY JARAMILLO BURGOS</t>
  </si>
  <si>
    <t>DIANA PATRICIA LOPEZ CALDERON</t>
  </si>
  <si>
    <t>JUAN CAMILO CASTRO CARDONA</t>
  </si>
  <si>
    <t>CARLOS SIERRA VILLAMIL</t>
  </si>
  <si>
    <t>MARIA FERNANDA VELASCO COBO</t>
  </si>
  <si>
    <t>ANGEL FALABELLA GAMES</t>
  </si>
  <si>
    <t>AMORTIGUADORES DE LA MONTAÑA S.A.S.</t>
  </si>
  <si>
    <t>MIGUEL ANGEL RUIZ CERON</t>
  </si>
  <si>
    <t>EVARDO PAGUATIAN YAÑEZ</t>
  </si>
  <si>
    <t>EDINSON GERMAN BURBANO INBUS</t>
  </si>
  <si>
    <t>LINA MARCELA RAMOS CASTAÑO</t>
  </si>
  <si>
    <t>FAIVER AUGUSTO CABRERA MENDEZ</t>
  </si>
  <si>
    <t>KELLY VANESSA GONZALEZ GUTIERREZ</t>
  </si>
  <si>
    <t>TELMO GRUESO SANCHEZ</t>
  </si>
  <si>
    <t>SOELY CONSTANZA DIAZ PERDOMO</t>
  </si>
  <si>
    <t>JAIRO GOMEZ MOLINA</t>
  </si>
  <si>
    <t>FIDEL GUERRERO ORTEGON</t>
  </si>
  <si>
    <t>NOE BARRERO LABRADOR</t>
  </si>
  <si>
    <t>MARGOT NOELIA SANCHEZ REALPE</t>
  </si>
  <si>
    <t>GLORIA PATRICIA GARCIA SALAZAR</t>
  </si>
  <si>
    <t>JANER GARZON NAGLES</t>
  </si>
  <si>
    <t>ARLINSON ROJAS GOMEZ</t>
  </si>
  <si>
    <t>MARISOL RODRIGUEZ GONZALEZ</t>
  </si>
  <si>
    <t>JOHN FRANKY PENAGOS OSPINA</t>
  </si>
  <si>
    <t>BRYAN ALZATE MOSQUERA</t>
  </si>
  <si>
    <t>LIBORIO BENITO SEGURA CABRERA</t>
  </si>
  <si>
    <t>PEDRO JOSE ROBLEDO LOZANO</t>
  </si>
  <si>
    <t>DIEGO FERNANDO RESTREPO VELEZ</t>
  </si>
  <si>
    <t>SANDRA PATRICIA QUIROGA VERGARA</t>
  </si>
  <si>
    <t>JOHN FRED GUTIERREZ SOLARTE</t>
  </si>
  <si>
    <t>MARTHA ISABEL BEDON MILLAN</t>
  </si>
  <si>
    <t>AN ALIANZA  SAS</t>
  </si>
  <si>
    <t>YILMER PEREZ PLAZAS</t>
  </si>
  <si>
    <t>WILDERMAN GALEANO ARIAS</t>
  </si>
  <si>
    <t>JAVIER AGUIRRE CORREA</t>
  </si>
  <si>
    <t>RODOLFO PACHECO SOLANO</t>
  </si>
  <si>
    <t>YEIMY JOHANNA HOYOS CEDIEL</t>
  </si>
  <si>
    <t>WENDY YURANNY CORONADO RICO</t>
  </si>
  <si>
    <t>LEIDER WILMAN RODRIGUEZ ARCOS</t>
  </si>
  <si>
    <t>ELIZABETH RIVERA GALARZA</t>
  </si>
  <si>
    <t>VICTOR HUGO BERMUDEZ HERNANDEZ</t>
  </si>
  <si>
    <t>RUTH MERY POLO RICARDO</t>
  </si>
  <si>
    <t>ARBEY HERNANDEZ CHAVEZ</t>
  </si>
  <si>
    <t>LUIS EDIER GRANADA FLOREZ</t>
  </si>
  <si>
    <t>ABEL CALDERON LOPEZ</t>
  </si>
  <si>
    <t>ELSA BARRETO SUAREZ</t>
  </si>
  <si>
    <t>ALBA GLORIA OROZCO MENDOZA</t>
  </si>
  <si>
    <t>HECTOR ALFONSO FRANCO CORTES</t>
  </si>
  <si>
    <t>ANGELA MARIA ZAPATA ARENAS</t>
  </si>
  <si>
    <t>JHON WILLIAM PALACIOS NARVAEZ</t>
  </si>
  <si>
    <t>OLIVERIO CASTAÑEDA</t>
  </si>
  <si>
    <t>BLANCA MIREYA ROJAS VARGAS</t>
  </si>
  <si>
    <t>WILSON ANDRES DUQUE ARCE</t>
  </si>
  <si>
    <t>WILSON FABIAN MONTERO QUINTERO</t>
  </si>
  <si>
    <t>CARLOS ARTURO CAÑAS</t>
  </si>
  <si>
    <t>HERMAN ZUÑIGA VELASCO</t>
  </si>
  <si>
    <t>NILSON CESAR DIAZ ARANGO</t>
  </si>
  <si>
    <t>HECTOR DARIO RAMIREZ MOLINA</t>
  </si>
  <si>
    <t>FABIO ANDRES GUERRERO SUAREZ</t>
  </si>
  <si>
    <t>JULIAN CAMILO GONZALEZ GARCIA</t>
  </si>
  <si>
    <t>NESTOR HOOVER MARTINEZ SEPULVEDA</t>
  </si>
  <si>
    <t>LUIS ADAN CAMPOS</t>
  </si>
  <si>
    <t>CARLOS HUMBERTO PORTILLA TUCANES</t>
  </si>
  <si>
    <t>CARLOS BOLAÑOS MINDA</t>
  </si>
  <si>
    <t>CARLOS ARTURO ZUÑIGA LOPEZ</t>
  </si>
  <si>
    <t>SEGURONLLANTAS S.A.S.</t>
  </si>
  <si>
    <t>YADI MILADY MORENO VALDERRAMA</t>
  </si>
  <si>
    <t>LEONARDO FABIO VIVEROS MUÑOZ</t>
  </si>
  <si>
    <t>LUZ MARINA ARENAS SOTO</t>
  </si>
  <si>
    <t>HECTOR EFREN CERON RAMIREZ</t>
  </si>
  <si>
    <t>LUIS FERNANDO RIVERA SANCHEZ</t>
  </si>
  <si>
    <t>SANDRA PATRICIA PAZ</t>
  </si>
  <si>
    <t>LUIS ALBERTO TAIMAL OSORIO</t>
  </si>
  <si>
    <t>MARIA YAMILE ARTEAGA MARTINEZ</t>
  </si>
  <si>
    <t>JONATHAN ARCE GALEANO</t>
  </si>
  <si>
    <t>MARCELA JULIETH GARCIA PARRA</t>
  </si>
  <si>
    <t>GERARDO CARVAJAL VELASCO</t>
  </si>
  <si>
    <t>DIEGO FERNANDO CORREA OCAMPO</t>
  </si>
  <si>
    <t>CARLOS IVAN RIVERA MUELAS</t>
  </si>
  <si>
    <t>ALEX GILDARDO NARVAEZ SALAZAR</t>
  </si>
  <si>
    <t>MARIA ALICIA LIBERATO ROMERO</t>
  </si>
  <si>
    <t>SANDERS WILCHES S.A.S</t>
  </si>
  <si>
    <t>NADYA ESPERANZA GUZMAN GIRALDO</t>
  </si>
  <si>
    <t>DORA LILIA VALENCIA IDROBO</t>
  </si>
  <si>
    <t>MARITZA PEREZ HERNANDEZ</t>
  </si>
  <si>
    <t>CENTRAL DE LUBRICANTES EL TERMINAL</t>
  </si>
  <si>
    <t>LEONARDO FABIO LOZANO ESPINOSA</t>
  </si>
  <si>
    <t>JOSE MARIA HELIODORO SOTELO CHAVEZ</t>
  </si>
  <si>
    <t>EDUARDO MONTES GONZALEZ</t>
  </si>
  <si>
    <t>MARCO GOMEZ LOZANO</t>
  </si>
  <si>
    <t>DEYANIRA DEL CARMEN ROSERO BENAVIDE</t>
  </si>
  <si>
    <t>HENRY CASTRO RUIZ</t>
  </si>
  <si>
    <t>SERVICIOS MECANICOS DEL TOLIMA SAS</t>
  </si>
  <si>
    <t>ZORAIDA SUAREZ ARCE</t>
  </si>
  <si>
    <t>EDWIN RENE HERRERA FIGUEROA</t>
  </si>
  <si>
    <t>MARIA LUISA LOAIZA SOLORZANO</t>
  </si>
  <si>
    <t>DANIZA USECHE PALACIOS</t>
  </si>
  <si>
    <t>CAMILO ARTURO VALENCIA BEJARANO</t>
  </si>
  <si>
    <t>EDWIN ALEXANDER PEREZ MORENO</t>
  </si>
  <si>
    <t>HAROLD LEONEL ROSERO CHAMORRO</t>
  </si>
  <si>
    <t>MARIO ANDRES GRANADOS GARCIA</t>
  </si>
  <si>
    <t>SANDRA YANETH ALARCON SARMIENTO</t>
  </si>
  <si>
    <t>SERVI OASIS S.A.S.</t>
  </si>
  <si>
    <t>FERNEY RODRIGUEZ LONDOÑO</t>
  </si>
  <si>
    <t>FERNANDO HINCAPIE HERRERA</t>
  </si>
  <si>
    <t>OMAR FERNANDO CASTILLO QUINTERO</t>
  </si>
  <si>
    <t>DINNA LIZETH SANDOVAL SANDOVAL</t>
  </si>
  <si>
    <t>JAIME CAMPOS TRUJILO</t>
  </si>
  <si>
    <t>JHON EDUAR ZAPATA ROJAS</t>
  </si>
  <si>
    <t>JHONATHAN ALBERT ALBAN NARVAEZ</t>
  </si>
  <si>
    <t>WILSON WILLIAM LAMOS BERMUDEZ</t>
  </si>
  <si>
    <t>CESAR AUGUSTO PILLIMUE MUELAS</t>
  </si>
  <si>
    <t>CLAUDIA PATRICIA DIAZ ENRIQUEZ</t>
  </si>
  <si>
    <t>GRACIELA GOMEZ DE LOPEZ</t>
  </si>
  <si>
    <t>INVERSIONISTAS PORVENIR LTDA</t>
  </si>
  <si>
    <t>MOTOR-FILTERS MJ S.A.S.</t>
  </si>
  <si>
    <t>FRANCISCO DAVID SERNA SOLARTE</t>
  </si>
  <si>
    <t>JORGE EDUARDO GOMEZ ORTEGA</t>
  </si>
  <si>
    <t>OMAIRA LOPEZ ARANGO</t>
  </si>
  <si>
    <t>LAURA XIMENA PIEDRAHITA ORTEGON</t>
  </si>
  <si>
    <t>LOHENGRY VLADIMIR SANCHEZ FUENTES</t>
  </si>
  <si>
    <t>DAMIRO RENDON GOMEZ</t>
  </si>
  <si>
    <t>OVIDIO GIRALDO REINA</t>
  </si>
  <si>
    <t>ANGIE VALENTINA LOPEZ ORTIZ</t>
  </si>
  <si>
    <t>JOSE ALEXANDER DIAZ SILVA</t>
  </si>
  <si>
    <t>LILIA INES ACOSTA VELASQUEZ</t>
  </si>
  <si>
    <t>AURA LEODIS ENRIQUEZ OLVIEROS</t>
  </si>
  <si>
    <t>MARTHA LIBIA NOREÑA CADAVID</t>
  </si>
  <si>
    <t>JOSE ORLANDO CEBALLOS ARIAS</t>
  </si>
  <si>
    <t>FABIO OLAYA</t>
  </si>
  <si>
    <t>JENCY DAYANA MUÑOZ ZAMBRANO</t>
  </si>
  <si>
    <t>ANNUAR HERRERA OSORIO</t>
  </si>
  <si>
    <t>WILSON ALEJANDRO CASTILLO CASTRO</t>
  </si>
  <si>
    <t>OSCAR SUAREZ PADILLA</t>
  </si>
  <si>
    <t>JULIAN RAUL DELGADO ROSALES</t>
  </si>
  <si>
    <t>ALIX ALBANIA RIASCOS PANTOJA</t>
  </si>
  <si>
    <t>WILFRAN ARLEY ZUÑIGA PERAFAN</t>
  </si>
  <si>
    <t>HERNANDO LUCIO GOMEZ PIZARRO</t>
  </si>
  <si>
    <t>AMPARO DOMINGUEZ CASTILLO</t>
  </si>
  <si>
    <t>MARIA EUGENIA MEDINA PEREZ</t>
  </si>
  <si>
    <t>NILSSON PAZ LOZANO</t>
  </si>
  <si>
    <t>FABIO ANDRES ZAMBRANO RODRIGUEZ</t>
  </si>
  <si>
    <t>JESUS ANTONIO ERASO RIASCOS</t>
  </si>
  <si>
    <t>JOHN HERNAN RIASCOS ORDOÑEZ</t>
  </si>
  <si>
    <t>EDGAR PERDOMO Y CIA. LTDA.</t>
  </si>
  <si>
    <t>FRANCISCO ANTONIO BARONA</t>
  </si>
  <si>
    <t>HENRY MARINO DELGADO</t>
  </si>
  <si>
    <t>GERMAN ARANGO VILLAMIL</t>
  </si>
  <si>
    <t>STREGER MOTOS Y MAS S.A.S</t>
  </si>
  <si>
    <t>LUIS ANDRES ROSERO</t>
  </si>
  <si>
    <t>ANGIE KATHERINE RODRIGUEZ AVENDAÑO</t>
  </si>
  <si>
    <t>JUAN DAVID PEREZ CASTAÑO</t>
  </si>
  <si>
    <t>JOHN JAIRO SIERRA BOTERO</t>
  </si>
  <si>
    <t>MAYRA ALEJANDRA PEREIRA MESTRA</t>
  </si>
  <si>
    <t>NELSON CARVAJAL POVEDA</t>
  </si>
  <si>
    <t>JOSE ISMAEL HURTADO DIAZ</t>
  </si>
  <si>
    <t>NELSON YAMID MACIAS UNI</t>
  </si>
  <si>
    <t>YEIMI NATALIA SANCHEZ VARON</t>
  </si>
  <si>
    <t>ESTACION Y CENTRO DE SERVICIOS VERSALLES SAS</t>
  </si>
  <si>
    <t>LUIS FERNANDO MANCILLA BUSTAMANTE</t>
  </si>
  <si>
    <t>PAOLA MARCELA RIAÑO CARDONA</t>
  </si>
  <si>
    <t>JAMEL JOBANY NARVAEZ ZAPATA</t>
  </si>
  <si>
    <t>SANDRO MUÑOZ CORREA</t>
  </si>
  <si>
    <t>WILSON HELI CUAICAL CUAICAL</t>
  </si>
  <si>
    <t>GENTIL PASTRANA VALENCIA</t>
  </si>
  <si>
    <t>IVAN OLIVO ANDRADE NARVAEZ</t>
  </si>
  <si>
    <t>OSCAR ANDRES PIPICANO GUERRERO</t>
  </si>
  <si>
    <t>NATHALY ALEJANDRA GOMEZ MORA</t>
  </si>
  <si>
    <t>JORGE ALBERTO BERMUDEZ</t>
  </si>
  <si>
    <t>CARLOS ANDRES MELO MONTEALEGRE</t>
  </si>
  <si>
    <t>LUIS FERNANDO LOPEZ GONZALEZ</t>
  </si>
  <si>
    <t>YENCY FLOREZ CLAVIJO</t>
  </si>
  <si>
    <t>JAVIER CAÑAS SANCHEZ</t>
  </si>
  <si>
    <t>ALBERTO ARANGO MEJIA</t>
  </si>
  <si>
    <t>PEDRO ANDRES IBARRA LOMBANA</t>
  </si>
  <si>
    <t>OSCAR GUZMAN PRECIADO</t>
  </si>
  <si>
    <t>JEISON FERNANDO CASTRO GARCIA</t>
  </si>
  <si>
    <t>ANA AMALIA SANDOVAL SANDOVAL</t>
  </si>
  <si>
    <t>DANIELA ALEJANDRA MERA GUERRERO</t>
  </si>
  <si>
    <t>SEBASTIAN ADOLFO BASTIDAS BASTIDAS</t>
  </si>
  <si>
    <t>ALEXANDER CASTELLANOS ESPITIA</t>
  </si>
  <si>
    <t>JUAN PABLO HOLGUIN BENAVIDES</t>
  </si>
  <si>
    <t>SERVIAUTOS LA 29 S.A.S.</t>
  </si>
  <si>
    <t>CARLOS ANDRES CHITIVA ESCOBAR</t>
  </si>
  <si>
    <t>HENRY VANEGAS SCALANTE</t>
  </si>
  <si>
    <t>JUAN GUILLERMO LULIGO MOSQUERA</t>
  </si>
  <si>
    <t>CONSUELO CELIS TORRES</t>
  </si>
  <si>
    <t>RICARDO PALACIOS ARCOS</t>
  </si>
  <si>
    <t>MARCOS ANDRES LOPEZ MORENO</t>
  </si>
  <si>
    <t>ISABEL CRISTINA MORALES CREPO</t>
  </si>
  <si>
    <t>COOPERATIVA MULTIACTIVA DE COLON GENOVA LIMITADA</t>
  </si>
  <si>
    <t>LUIS ALEJANDRO RUIZ CHAGUENDO</t>
  </si>
  <si>
    <t>ROSALBA RODRIGUEZ CRISTANCHO</t>
  </si>
  <si>
    <t>CESAR AUGUSTO ESPITIA ORDOÑEZ</t>
  </si>
  <si>
    <t>JOSE MARIA GIL RIVAS</t>
  </si>
  <si>
    <t>BLANCA MYRIAM SANCHEZ MORENO</t>
  </si>
  <si>
    <t>ARTURO CAICEDO NIETO</t>
  </si>
  <si>
    <t>JIMMY EVERARDO BEJARANO BRAVO</t>
  </si>
  <si>
    <t>FERNEIN MAGUEL MORENO BASTIDAS</t>
  </si>
  <si>
    <t>MARCO TULIO CESPEDES</t>
  </si>
  <si>
    <t>IBAN DARIO USMA ARANGO</t>
  </si>
  <si>
    <t>HERNANDO SERNA PENAGOS</t>
  </si>
  <si>
    <t>MESIAS OMAR SOLARTE BOLAÑOS</t>
  </si>
  <si>
    <t>AUTOMOTOS DEL CAUCA E.U</t>
  </si>
  <si>
    <t>MARIA TERESA GIRALDO DUQUE</t>
  </si>
  <si>
    <t>JOSE ALONSO URAN OCAMPO</t>
  </si>
  <si>
    <t>ALIRIO RODRIGUEZ QUINTERO</t>
  </si>
  <si>
    <t>JOHNNY DALVEYNER SOTO PARRA</t>
  </si>
  <si>
    <t>BERNARDO MARTINEZ MOLINA</t>
  </si>
  <si>
    <t>JOSE MARTIN ROSERO ROSERO</t>
  </si>
  <si>
    <t>WALTHER PEÑA TRIANA</t>
  </si>
  <si>
    <t>ANGEL OCTAVIO ALVARADO TORRES</t>
  </si>
  <si>
    <t>ARGEMIRO ORDOÑEZ CABUYALES</t>
  </si>
  <si>
    <t>DAVID LOSSA</t>
  </si>
  <si>
    <t>JUAN CARLOS VALENCIA</t>
  </si>
  <si>
    <t>CLAUDIA MARCELA VALLEJO ARBOLEDA</t>
  </si>
  <si>
    <t>SONIA MAGOLA BURBANO MARTINEZ</t>
  </si>
  <si>
    <t>NELSON EDUARDO OLAYA BERNAL</t>
  </si>
  <si>
    <t>WILMER CAICEDO TORRES</t>
  </si>
  <si>
    <t>JAIME ANDRES GARZON ACEVEDO</t>
  </si>
  <si>
    <t>PHANOR PEREZ LOURIDO</t>
  </si>
  <si>
    <t>JOHN JAIRO CAICEDO ORTEGA</t>
  </si>
  <si>
    <t>NEVIS TATIANA MORALES NIBIA</t>
  </si>
  <si>
    <t>LUIS CARLOS MUÑOZ TENORIO</t>
  </si>
  <si>
    <t>JHON FREDY OIDOR SERRATO</t>
  </si>
  <si>
    <t>JUAN CARLOS HOME</t>
  </si>
  <si>
    <t>EDGAR AUGUSTO DEVIA GUZMAN</t>
  </si>
  <si>
    <t>MIGUEL ANGEL VALENZUELA RAMIREZ</t>
  </si>
  <si>
    <t>OSCAR JAVIER AMBITO RAMIREZ</t>
  </si>
  <si>
    <t>LILIANA PATRICIA MONTENEGRO BENITEZ</t>
  </si>
  <si>
    <t>ANYINSON ARTURO GARCIA MANIOS</t>
  </si>
  <si>
    <t>DUALTER RUA DEQUE</t>
  </si>
  <si>
    <t>ROBERTO MOSQUERA DIAZ</t>
  </si>
  <si>
    <t>JOSE RICARDO BUSTAMANTE MORENO</t>
  </si>
  <si>
    <t>EDWIN RICAURTE MONEDERO PEÑA</t>
  </si>
  <si>
    <t>JULIAN ALBERTO MUÑOZ MOSQUERA</t>
  </si>
  <si>
    <t>ALBERTO FERNANDO BOTINA CABRERA</t>
  </si>
  <si>
    <t>ANDRES MAURICIO GONZALEZ CHICA</t>
  </si>
  <si>
    <t>CESAR AUGUSTO NAVIA CHAVEZ</t>
  </si>
  <si>
    <t>JACKELINE BERNAL CASASUENAS</t>
  </si>
  <si>
    <t>DIANA CAROLINA SANTANA BARONA</t>
  </si>
  <si>
    <t>VLADIMIR CALVACHE NARVAEZ</t>
  </si>
  <si>
    <t>EFRAIN URREA OSPINA</t>
  </si>
  <si>
    <t>SOBEIDA VASQUEZ BUITRAGO</t>
  </si>
  <si>
    <t>HENRY MINA MOSQUERA</t>
  </si>
  <si>
    <t>HENOHEMY LIS GUAZAQUILLO</t>
  </si>
  <si>
    <t>JAIR HERNEY PENCUE JORGE</t>
  </si>
  <si>
    <t>JULIANA ANDREA MOSQUERA BENITEZ</t>
  </si>
  <si>
    <t>JOSE ANTONIO CLAROS GOMEZ</t>
  </si>
  <si>
    <t>VICTOR MONTENEGRO SOLARTE</t>
  </si>
  <si>
    <t>PORFIRIO GABRIEL NARVAEZ SALAZAR</t>
  </si>
  <si>
    <t>CRISTIAN CAMILO LOPEZ NASPUCIL</t>
  </si>
  <si>
    <t>DANILO PORTILLO MORALES</t>
  </si>
  <si>
    <t>YENI ADRIANA REALPE REALPE</t>
  </si>
  <si>
    <t>CONSTANTINO MEDINA GALEANO</t>
  </si>
  <si>
    <t>JAIME ALEJANDRO MOLINA TUNUBALA</t>
  </si>
  <si>
    <t>JESUS CUELAN TREJO</t>
  </si>
  <si>
    <t>E.D.S. TESALIA SAS</t>
  </si>
  <si>
    <t>CAROLINA VARGAS CARRILLO</t>
  </si>
  <si>
    <t>EDILZON GUTIERREZ VARGAS</t>
  </si>
  <si>
    <t>DARWIN YESID CARABALI CABRERA</t>
  </si>
  <si>
    <t>FABIO NELSON IO SANCHEZ</t>
  </si>
  <si>
    <t xml:space="preserve">YENIFER JARAMILLO LLANOS                </t>
  </si>
  <si>
    <t>JIRLEHAN BETANCUR DE LOS RIOS</t>
  </si>
  <si>
    <t>FERNANDO MORENO LEYVA</t>
  </si>
  <si>
    <t>MARIA ANGELICA SIERRA CAICEDO</t>
  </si>
  <si>
    <t>EYDER ESGARDO MORENO BASTIDAS</t>
  </si>
  <si>
    <t>JACKELINE USSA BALANTA</t>
  </si>
  <si>
    <t>SANTOS CRISTOBAL</t>
  </si>
  <si>
    <t>MARCO PIAMBA GOMEZ</t>
  </si>
  <si>
    <t>ROMELIA RINCON VALENCIA</t>
  </si>
  <si>
    <t>CESAR JUVENAL REVELO PEREZ</t>
  </si>
  <si>
    <t>JOSE LEONARDO ALZATE CIFUENTES</t>
  </si>
  <si>
    <t>UBERNEY MORENO HENAO</t>
  </si>
  <si>
    <t>ALGEMIRO CRUZ HOYOS</t>
  </si>
  <si>
    <t>DAVID FERNANDO ELVIRA HURTADO</t>
  </si>
  <si>
    <t>ANA LUZMENIA ROSERO NOGUERA</t>
  </si>
  <si>
    <t>CAROL BIBIANA MONTOYA DUARTE</t>
  </si>
  <si>
    <t>JHON DARIO MUÑOZ NARVAEZ</t>
  </si>
  <si>
    <t>LUIS ALBERTO CHICAIZA BENAVIDES</t>
  </si>
  <si>
    <t>ALVARO HERNANDEZ NINCO</t>
  </si>
  <si>
    <t>MARIA KARINA RAMIREZ DE ZULUAGA</t>
  </si>
  <si>
    <t>JULIO OSWALDO DELGADO BRAVO</t>
  </si>
  <si>
    <t>ASDRUBAL MONTOYA PIZO</t>
  </si>
  <si>
    <t>SIRLEY ELINA VARGAS YOSA</t>
  </si>
  <si>
    <t>RICARDO ANDRES PENCUA CERON</t>
  </si>
  <si>
    <t>BLANCA DEL ROSIO CARDENAS LEON</t>
  </si>
  <si>
    <t>FRANCISCO ANTONIO MATEUS GONZALES</t>
  </si>
  <si>
    <t>ABELARDO JOSE ACOSTA GUETTE</t>
  </si>
  <si>
    <t>TIBERIO HERNANDEZ PEREA</t>
  </si>
  <si>
    <t>ANDRES FELIPE NOGUERA SARRIA</t>
  </si>
  <si>
    <t>JOSE JAIME UNIGARRO</t>
  </si>
  <si>
    <t>JOSE LUIS CALDERON LEDEZMA</t>
  </si>
  <si>
    <t>DULFAY YOLIMA AGUDELO OSPINA</t>
  </si>
  <si>
    <t>DIANA MARIA CASTIBLANCO CUELLAR</t>
  </si>
  <si>
    <t>JUAN JOSE HERRERA ROBAYO</t>
  </si>
  <si>
    <t>JHORMAN ARANGO</t>
  </si>
  <si>
    <t>MICHAEL RIVAS VELASCO</t>
  </si>
  <si>
    <t>VIVIANA DEL CARMEN PORTILLA ANDRADE</t>
  </si>
  <si>
    <t>NOE CASTILLO QUESADA</t>
  </si>
  <si>
    <t>HEBERT YUSTI VARELA</t>
  </si>
  <si>
    <t>MARIA EUGENIA ALVARADO ARANGO</t>
  </si>
  <si>
    <t>IVAN ALEXANDER CUATIN BENAVIDES</t>
  </si>
  <si>
    <t>JOSE RODRIGO PEREZ QUINTERO</t>
  </si>
  <si>
    <t>JUAN CARLOS CHAMORRO QUENGUAN</t>
  </si>
  <si>
    <t>MARIA VIANEY ORTIZ CHAVARRO</t>
  </si>
  <si>
    <t>HERNANDO RUBIANO CARRILLO</t>
  </si>
  <si>
    <t>LUIS ALBEIRO CHAMORRO GARCIA</t>
  </si>
  <si>
    <t>LILIANA ESTHER MALDONADO ROBAYO</t>
  </si>
  <si>
    <t>LUIS ELVER ANGULO PEREA</t>
  </si>
  <si>
    <t>JAIME FERNANDO ERASO SANTACRUZ</t>
  </si>
  <si>
    <t>DIMAR EDUARDO MARTINEZ NUÑEZ</t>
  </si>
  <si>
    <t>WILLIAM LEONCIO SOGAMOSO CASTAÑO</t>
  </si>
  <si>
    <t>OSCAR WILLIAM GAVIRIA BOLAÑOS</t>
  </si>
  <si>
    <t>JUAN CARLOS GARCIA PALADINES</t>
  </si>
  <si>
    <t>JOSE ALFREDO CASTILLO BURBANO</t>
  </si>
  <si>
    <t>FERNANDO ANDRES ARAGON HENAO</t>
  </si>
  <si>
    <t>WILSON JAMAUCA GENOY</t>
  </si>
  <si>
    <t>TECNICENTRO SANTA MONICA S.A.S.</t>
  </si>
  <si>
    <t>CESAR JULIO JAVELA</t>
  </si>
  <si>
    <t>ANTONY MENESES MESA</t>
  </si>
  <si>
    <t>YURI MELISSA LUGO AGUDELO</t>
  </si>
  <si>
    <t>JULIAN DARIO SANDOVAl ALVAREZ</t>
  </si>
  <si>
    <t>CARLOS ALBERTO ORTEGA IPIALES</t>
  </si>
  <si>
    <t>JOHAN SEBASTIAN PARRA CAVIEDES</t>
  </si>
  <si>
    <t>ANA ERMILA VERGARA TORO</t>
  </si>
  <si>
    <t>ALMACEN MOTOS HONDA CALI SAS</t>
  </si>
  <si>
    <t>EUVAN ANDRES QUIACHA GALINDO</t>
  </si>
  <si>
    <t>FABIO HERNAN LOPEZ VARGAS</t>
  </si>
  <si>
    <t>JORGE ANDRES BERMEO ROSAS</t>
  </si>
  <si>
    <t>YIMER YOVER CHAMORRO PINTA</t>
  </si>
  <si>
    <t>ESTEFANNY ARTEAGA YUNDA</t>
  </si>
  <si>
    <t>JAIRO NAVEROS</t>
  </si>
  <si>
    <t>YUDIER RUBIO HORMAZA</t>
  </si>
  <si>
    <t>JAIME ALBERTO GOMEZ LOPEZ</t>
  </si>
  <si>
    <t>RUD ESTER ESTRADA ROSERO</t>
  </si>
  <si>
    <t>JANER VELASCO VARGAS</t>
  </si>
  <si>
    <t>ALEJANDRO CALDON COTACIO</t>
  </si>
  <si>
    <t>PEDRO MARIA SALAZAR PASTRANA</t>
  </si>
  <si>
    <t>LEIDY JOHANA CEBAY QUIPO</t>
  </si>
  <si>
    <t>JOSE GUILLERMO RODRIGUEZ CASANOVA</t>
  </si>
  <si>
    <t>CINDY KATHERINE ARANDA GUTIERREZ</t>
  </si>
  <si>
    <t>RUBY ALBA HERNANDEZ LOPEZ</t>
  </si>
  <si>
    <t>OSCAR JULIAN ALZATE VALLEJO</t>
  </si>
  <si>
    <t>MARINELA CAPERA VANEGAS</t>
  </si>
  <si>
    <t>SANDRA MILENA ROJAS HERRERA</t>
  </si>
  <si>
    <t>LENA TERESA ARROYO GARCIA</t>
  </si>
  <si>
    <t>CESAR AUGUSTO VALENCIA SALAZAR</t>
  </si>
  <si>
    <t>OSCAR DAVID PINEDA ESPITIA</t>
  </si>
  <si>
    <t>LUZ AIDA MILLAN MUÑOZ</t>
  </si>
  <si>
    <t>DIEGO FERNANDO SIERRA CIFUENTES</t>
  </si>
  <si>
    <t>JOSE LUIS BURBANO MEDINA</t>
  </si>
  <si>
    <t>DAVID MECIAS ORTEGA BURBANO</t>
  </si>
  <si>
    <t>LUZ MARIELA ACOSTA CAICEDO</t>
  </si>
  <si>
    <t>DAVID ALEXANDER SOLARTE FERNANDEZ</t>
  </si>
  <si>
    <t>JESUS OLDUBER DORADO MELLIZO</t>
  </si>
  <si>
    <t>CESAR AUGUSTO RUDAS MORENO</t>
  </si>
  <si>
    <t>YAMIL CARMONA GOMEZ</t>
  </si>
  <si>
    <t>TULIO VANEGAS ARIAS</t>
  </si>
  <si>
    <t>ALBERTH MARTINEZ URBANO</t>
  </si>
  <si>
    <t>OLGA ISABEL ESCOBAR ARTEAGA</t>
  </si>
  <si>
    <t>FERNANDO LOPEZ GOMEZ</t>
  </si>
  <si>
    <t>JAIME ALBERTO CASTILLO GIRALDO</t>
  </si>
  <si>
    <t>GUSTAVO CARDENAS ZAMORA</t>
  </si>
  <si>
    <t>EMPRESA PRIMAVERA LIMITADA</t>
  </si>
  <si>
    <t>ALVARO JAVIER MUÑOZ MUÑOZ</t>
  </si>
  <si>
    <t>ALFONSO CRUZ BOLAÑOS</t>
  </si>
  <si>
    <t>JHONY ROGER CERON BONILLA</t>
  </si>
  <si>
    <t>MARIA ISABEL PASAJE BENAVIDES</t>
  </si>
  <si>
    <t>EDWARD HERMEL ORDOÑEZ MOLINA</t>
  </si>
  <si>
    <t>CRISTHIAN ANDRES RUIZ ROCHA</t>
  </si>
  <si>
    <t>AMERICO SINIBALDO FLOREZ MORENO</t>
  </si>
  <si>
    <t>HARVY ELEJANDRO GALARZA SANMIGUEL</t>
  </si>
  <si>
    <t>CENTINELA DE OCCIDENTE LTDA.</t>
  </si>
  <si>
    <t>EDUIN ALEXANDER MONCAYO LOPEZ</t>
  </si>
  <si>
    <t>CRISTIAN ANDRES CORREA CASTAÑO</t>
  </si>
  <si>
    <t>ALEJANDRA PRECIADO MOSQUERA</t>
  </si>
  <si>
    <t>ARNULFO VARGAS</t>
  </si>
  <si>
    <t>JOHN FREDY SANCHEZ TORREZ</t>
  </si>
  <si>
    <t>EYDER NEYRO CASTILLO ERAZO</t>
  </si>
  <si>
    <t>FABIOLA SOTELO MEDINA</t>
  </si>
  <si>
    <t>ENRIQUE GALINDO CADENA</t>
  </si>
  <si>
    <t>JOSE EDINSON MARTINEZ GONZALEZ</t>
  </si>
  <si>
    <t>JAIME MORALES PUJIMOY</t>
  </si>
  <si>
    <t>EDUAR EFREN SILVA BENAVIDES</t>
  </si>
  <si>
    <t>JUAN CARLOS NARVAEZ BOLAÑOS</t>
  </si>
  <si>
    <t>LAURA DANIELA YEPES ARBELAEZ</t>
  </si>
  <si>
    <t>ANIBAL ANDRES MAYOR MAYOR</t>
  </si>
  <si>
    <t>CRISTO REY NARIÑO S.A.S.</t>
  </si>
  <si>
    <t>ISRAEL MARIN ENCISO</t>
  </si>
  <si>
    <t>OSCAR RAMIRO FLOREZ LOPEZ</t>
  </si>
  <si>
    <t>ALEIDA CAROLINA BURBANO ANDRADE</t>
  </si>
  <si>
    <t>YASMIN ELIANA AGUDELO ZAPATA</t>
  </si>
  <si>
    <t>MAURA ALICIA TORRES DIAZ</t>
  </si>
  <si>
    <t>JUAN MIGUEL LUNA MARIN</t>
  </si>
  <si>
    <t>CARLOS ALBERTO AGUDELO MONTERO</t>
  </si>
  <si>
    <t>ELYIN ESCOBAR GIL</t>
  </si>
  <si>
    <t>RAUL RIVERA BRAVO</t>
  </si>
  <si>
    <t>AMPARO CABAL PARRA</t>
  </si>
  <si>
    <t>IRMA RUIZ GOMEZ</t>
  </si>
  <si>
    <t>ARGEMIRO FIGUEROA QUINTERO</t>
  </si>
  <si>
    <t>WILSON ARMANDO TAQUES CORTES</t>
  </si>
  <si>
    <t>LUGENY ANDREA CERON MUÑOZ</t>
  </si>
  <si>
    <t>ARLEX OSPINA MORALES</t>
  </si>
  <si>
    <t>NEVEISI LILIANA CAICEDO</t>
  </si>
  <si>
    <t>WEIMAR DELGADO NOGUERA</t>
  </si>
  <si>
    <t>RUBEN DARIO CARDENAS CELIS</t>
  </si>
  <si>
    <t>LEANDRO OCHOA UNI</t>
  </si>
  <si>
    <t>ESTACION DE SERVICIO LOS BANCOS SAS</t>
  </si>
  <si>
    <t>NORBY LORENA HURTADO VELESCO</t>
  </si>
  <si>
    <t>JOHN BREINER MURIEL CASTRO</t>
  </si>
  <si>
    <t>ALEJANDRO GUTIERREZ FRANCO</t>
  </si>
  <si>
    <t>JOSE ALEJANDRO PASCUAZA</t>
  </si>
  <si>
    <t>MYRIAM RODRIGUEZ MEDINA</t>
  </si>
  <si>
    <t>GLORIA FANNY GOMEZ HURTADO</t>
  </si>
  <si>
    <t>RODRIGO ARTUNDUAGA</t>
  </si>
  <si>
    <t>BEATRIZ VELEZ GARZON</t>
  </si>
  <si>
    <t>JAIME ROJAS CAMACHO</t>
  </si>
  <si>
    <t>MARIA FELISA VIDAL RODRIGUEZ</t>
  </si>
  <si>
    <t>ANA SOFIA OLMOS LOZANO</t>
  </si>
  <si>
    <t>NELSON FABIAN PORTILLA CALDERON</t>
  </si>
  <si>
    <t>MONICA VALENZUELA LOPEZ</t>
  </si>
  <si>
    <t>JOSE YESITH BEJARANO AGUIRRE</t>
  </si>
  <si>
    <t>HERNANDO CASTILLO ALARCON</t>
  </si>
  <si>
    <t>AURA BELEN SANCHEZ MARTINEZ</t>
  </si>
  <si>
    <t>MARIO ARANGO ESCOBAR</t>
  </si>
  <si>
    <t>LUISA CASTRILLON OCAMPO</t>
  </si>
  <si>
    <t>CARLOS JULIO CHAMORRO PATIÑO</t>
  </si>
  <si>
    <t>EVARISTO FERNANDEZ QUILINDO</t>
  </si>
  <si>
    <t>LINDA VANESA GIL MARQUEZ</t>
  </si>
  <si>
    <t>EDGAR LIBARDO GUANCHA ARGOTI</t>
  </si>
  <si>
    <t>MIRIAM LUZ MOLANO MANCIPE</t>
  </si>
  <si>
    <t>FABIAN GOMEZ MARIN</t>
  </si>
  <si>
    <t>DAURLINS VASQUEZ</t>
  </si>
  <si>
    <t>ESTACION DE SERVICIO TU BOMBA S.A.S.</t>
  </si>
  <si>
    <t>LUIS JAVIER GIRALDO CANDAMIL</t>
  </si>
  <si>
    <t>LUIS ARMANDO MUÑOZ BOLAÑOS</t>
  </si>
  <si>
    <t>MIGUEL ARTURO LONDOÑO MARIN</t>
  </si>
  <si>
    <t>OBEIMAR ANTONIO ERASO BASTIDAS</t>
  </si>
  <si>
    <t>CELIX FABIO NAVIA</t>
  </si>
  <si>
    <t>WILLIAN ANDRES LOPEZ MURILLO</t>
  </si>
  <si>
    <t>JOSE EDILBERTO PATIÑO HERNANDEZ</t>
  </si>
  <si>
    <t>SERGIO FERNANDO CAMPO ACOSTA</t>
  </si>
  <si>
    <t>LIBARDO RODRIGUEZ TROCHEZ</t>
  </si>
  <si>
    <t>JHON FREDY BARAHONA MARIN</t>
  </si>
  <si>
    <t>WALTER JULIAN MEJIA QUINTERO</t>
  </si>
  <si>
    <t>POLIVIO GONZALO REINA TOBAR</t>
  </si>
  <si>
    <t>LEONEL MIGDONY BETANCOURT SOLIS</t>
  </si>
  <si>
    <t>LUIS FELIPE MARTINEZ DIAZ</t>
  </si>
  <si>
    <t>FABIAN ERNESTO ANTE COQUE</t>
  </si>
  <si>
    <t>FABIAN ALEXANDER SALCEDO FORERO</t>
  </si>
  <si>
    <t>MARTHA LUCIA MAMIAM PAJOY</t>
  </si>
  <si>
    <t>IMPORTACIONES KM MOTOS S.A.S</t>
  </si>
  <si>
    <t>CINDY MABEL TORRIJOS VIVAS</t>
  </si>
  <si>
    <t>JIMMY SEBASTIAN CARATAR SALAZAR</t>
  </si>
  <si>
    <t>MARCO FIDEL CAIZA ORTIZ</t>
  </si>
  <si>
    <t>EDUARDO VILLOTA RENGIFO</t>
  </si>
  <si>
    <t>ENOIDE TORRES ROJAS</t>
  </si>
  <si>
    <t>DEICY YURANY PANTOJA MARTINEZ</t>
  </si>
  <si>
    <t>VIVIANA OLAYA ORDOÑEZ</t>
  </si>
  <si>
    <t>SEGUNDO EFRAIN CERON ARCOS</t>
  </si>
  <si>
    <t>MIGUEL ANGEL HERRERA BURBANO</t>
  </si>
  <si>
    <t>OSCAR IVAN GARCIA MARIN</t>
  </si>
  <si>
    <t>HERMES MENDOZA MARTINEZ</t>
  </si>
  <si>
    <t>LUIS CARLOS URBANO PENCUA</t>
  </si>
  <si>
    <t>OSCAR IVAN GUTIERREZ MORENO</t>
  </si>
  <si>
    <t>ESTHER JULIA RIVAS SALINAS</t>
  </si>
  <si>
    <t>ARNOLDO ZULUAGA ZULUAGA</t>
  </si>
  <si>
    <t>LUIS CARLOS MUÑOZ SAMBONI</t>
  </si>
  <si>
    <t>SILENA MABEL RIVERA BURBANO</t>
  </si>
  <si>
    <t>SEGUNDO LAUREANO GALINDRES GALINDRE</t>
  </si>
  <si>
    <t>MONICA ANDREA BETANCOURT LOZADA</t>
  </si>
  <si>
    <t>EDGAR HUMBERTO VILLAQUIRAN HURTADO</t>
  </si>
  <si>
    <t>JUAN DAVID CARDOZO MARMOLEJO</t>
  </si>
  <si>
    <t>MAYRA ALEJANDRA GUZMAN QUESADA</t>
  </si>
  <si>
    <t>MIL AUTOREPUESTOS SAS ZOMAC</t>
  </si>
  <si>
    <t>JAQUELINE VALLEJO VILLALOBOS</t>
  </si>
  <si>
    <t>EDUIN VICENTE PAZ TOBAR</t>
  </si>
  <si>
    <t>DANIEL HUMBERTO RAMIREZ</t>
  </si>
  <si>
    <t>HECTOR FERNANDO CANTUCA URRESTI</t>
  </si>
  <si>
    <t>JESUS HERNNEY ARTURO HERNANDEZ</t>
  </si>
  <si>
    <t>CARLOS ALBERTO MARTINEZ RAMOS</t>
  </si>
  <si>
    <t>PAOLA SANTACRUZ VELASQUEZ</t>
  </si>
  <si>
    <t>LUIS GABRIEL CALVACHE BASTIDAS</t>
  </si>
  <si>
    <t>MARIA YACKELINE RAMIREZ</t>
  </si>
  <si>
    <t>CAMILO DIAZ CALDERON</t>
  </si>
  <si>
    <t>LUIS ALFREDO MILLAN GUALDRON</t>
  </si>
  <si>
    <t>JOSE JAROLD CHAVEZ CASTAÑO</t>
  </si>
  <si>
    <t>HEYDI JOHANNA SANCHEZ PASTRANA</t>
  </si>
  <si>
    <t>MAYRA ALEJANDRO SOLARTE RAMOS</t>
  </si>
  <si>
    <t>DIEGO FERNEY ROSERO HERNANDEZ</t>
  </si>
  <si>
    <t xml:space="preserve">GIOVANY ALEXANDRA MONTENEGRO CORRALES </t>
  </si>
  <si>
    <t>CESAR GONZALEZ CARVAJAL</t>
  </si>
  <si>
    <t>INGRID JOHANA ORDOÑEZ GUZMAN</t>
  </si>
  <si>
    <t>MANUEL ANTONIO DAVID PERDOMO</t>
  </si>
  <si>
    <t>LUZ DARY DIAZ RAMIREZ</t>
  </si>
  <si>
    <t>ANA GRACIELA ANDRADE MELO</t>
  </si>
  <si>
    <t>GERMAN RAMIRO GETIAL MENESES</t>
  </si>
  <si>
    <t>BLANCA NIEVES PARRA GOMEZ</t>
  </si>
  <si>
    <t>JUSTINIANO GUERRERO AGUDELO</t>
  </si>
  <si>
    <t>YOLANDA FIGUEROA OREJARENA</t>
  </si>
  <si>
    <t>NURY ZULEIMA TROCHEZ LLANTEN</t>
  </si>
  <si>
    <t>MILTON JAIRO CORAL NARVAEZ</t>
  </si>
  <si>
    <t>MARIA EUGENIA SOTO MORALES</t>
  </si>
  <si>
    <t>MYRIAN ELISA CORDOBA DE MARQUEZ</t>
  </si>
  <si>
    <t>JOSE JEFRY PALECHOR CAÑAS</t>
  </si>
  <si>
    <t>SANDRA MILENA ROMO ALEGRIA</t>
  </si>
  <si>
    <t>MAURICIO CAMPO ARAQUE</t>
  </si>
  <si>
    <t>JUAN CARLOS GORDON TAPIA</t>
  </si>
  <si>
    <t>FLOR DE MARIA OROZCO PALADINES</t>
  </si>
  <si>
    <t>JAIRO MURILLO CASTAÑEDA</t>
  </si>
  <si>
    <t>JULIAN ALBERTO TORRES VELASCO</t>
  </si>
  <si>
    <t>FERNANDO AYALA MANTILLA</t>
  </si>
  <si>
    <t>KELLY NATALIA DIAZ PEREA</t>
  </si>
  <si>
    <t>GUSTAVO ADOLFO TINTINAGO</t>
  </si>
  <si>
    <t>ALEXANDER GARCIA QUINTANA</t>
  </si>
  <si>
    <t>GLORIA PATRICIA GIL PABON</t>
  </si>
  <si>
    <t>EIVAR ANTONIO CAPOTE SERNA</t>
  </si>
  <si>
    <t>FRANCISCO HERNANDO GARCIA CORDOBA</t>
  </si>
  <si>
    <t>OSCAR TIMOTE CAJARES</t>
  </si>
  <si>
    <t>JORGE IVAN GARAVITO MORALES</t>
  </si>
  <si>
    <t>JORGE JULIO MURILLO MARTINEZ</t>
  </si>
  <si>
    <t>JOSE ISRAEL GELPUD MIRAMAG</t>
  </si>
  <si>
    <t>WILLIAN FERNANDO MELO JARAMILLO</t>
  </si>
  <si>
    <t>LUZ STELLA SUAREZ MARIN</t>
  </si>
  <si>
    <t>JUAN LEONARDO GUERRERO GARCIA</t>
  </si>
  <si>
    <t>Total general</t>
  </si>
  <si>
    <t>KATTY CLARINA SOTO PEREZ</t>
  </si>
  <si>
    <t>ROBERTO FALLA MONTEALEGRE</t>
  </si>
  <si>
    <t>ZORAYA MUNOZ GUERRERO</t>
  </si>
  <si>
    <t>SERVITECA EXPRESS SAS</t>
  </si>
  <si>
    <t>ANA SILVIA MINA SANCHEZ</t>
  </si>
  <si>
    <t>GERARDO OCAMPO VILLEGAS</t>
  </si>
  <si>
    <t>FULL ENGINE S.A.S ZOMAC</t>
  </si>
  <si>
    <t>RODRIGO PUERTA BETANCOURT</t>
  </si>
  <si>
    <t>JORGE LEONARDO CUERVO ARTUNDUAGA</t>
  </si>
  <si>
    <t>MAURICIO ALEJANDRO PARRA JARAMILLO</t>
  </si>
  <si>
    <t>FERNANDO ALBERTO SEGOVIA TOBAR</t>
  </si>
  <si>
    <t>JAIME DANILO PERAFAN ROBLES</t>
  </si>
  <si>
    <t>FREDY IMBACUAN MELO</t>
  </si>
  <si>
    <t>WALTER URIEL ESCOBAR GALVIZ</t>
  </si>
  <si>
    <t>INVERSIONES ALFARO SAS</t>
  </si>
  <si>
    <t>LEIDY ALEJANDRA MORENO SAENZ</t>
  </si>
  <si>
    <t>ILDEBRANDO SILVA AMADOR</t>
  </si>
  <si>
    <t>MELIDA IDROBO NUÑEZ</t>
  </si>
  <si>
    <t>MARI CRUS JOJOA</t>
  </si>
  <si>
    <t>FERLEY GUTIERREZ PARRA</t>
  </si>
  <si>
    <t>LUZ MERY VALENCIA HENAO</t>
  </si>
  <si>
    <t>JORGE ORLANDO MUÑOZ GOMEZ</t>
  </si>
  <si>
    <t>ARMANDO BERMEO YAQUINAS</t>
  </si>
  <si>
    <t>MICHEL DAYAN CARRILLO GIRALDO</t>
  </si>
  <si>
    <t>HERMAN ROMAN BRAVO RODRIGUEZ</t>
  </si>
  <si>
    <t>CRISTIAN DAVID DIAZ SAAVEDRA</t>
  </si>
  <si>
    <t>SERVITECA MR. TIRES SAS</t>
  </si>
  <si>
    <t>JESUS FIGUEROA GOMEZ</t>
  </si>
  <si>
    <t>CARLOS ALBERTO ARIAS ORTIZ</t>
  </si>
  <si>
    <t>RUTH NANCY BEDOYA YEPES</t>
  </si>
  <si>
    <t>CARLOS ARMANDO NOGUERA TOBAR</t>
  </si>
  <si>
    <t>GEISON FABIAN RODRIGUEZ LOZANO</t>
  </si>
  <si>
    <t>YONATAN MAURO OJEDA DIAZ</t>
  </si>
  <si>
    <t>ALIRIO SANCHEZ MARTINEZ</t>
  </si>
  <si>
    <t>ALVARO SABOGAL ALVAREZ</t>
  </si>
  <si>
    <t>DUVAN FIGUEROA VIVAS</t>
  </si>
  <si>
    <t>ANTONIO HERNAN MUNOZ DELGADO</t>
  </si>
  <si>
    <t>ALEXANDER PEREZ NARVEZ</t>
  </si>
  <si>
    <t>PAULO EMILIO ORDONEZ HOYOS</t>
  </si>
  <si>
    <t>HAROLD ESTEBAN VILLA VALENCIA</t>
  </si>
  <si>
    <t>JUAN JOSE RODRIGUEZ ARENAS</t>
  </si>
  <si>
    <t>HUGO ARMANDO LARA CASTAÑEDA</t>
  </si>
  <si>
    <t>PARMENIDES BOLAÑOS NARVAEZ</t>
  </si>
  <si>
    <t>MARIA ANGELES HURTADO DE TORO</t>
  </si>
  <si>
    <t>NILSA LONDOÑO SOTO</t>
  </si>
  <si>
    <t>GUSTAVO ADOLFO SEGURA CASTRO</t>
  </si>
  <si>
    <t>TOTAL</t>
  </si>
  <si>
    <t>COOP. DE TRANSP. DE PALMIRA LTDA.</t>
  </si>
  <si>
    <t>ANDRES TORRES BURBANO</t>
  </si>
  <si>
    <t>SANDRA MARCELA MORALES VALDES</t>
  </si>
  <si>
    <t>LUIS ALFONSO ZAMBRANO MERA</t>
  </si>
  <si>
    <t>SEGUNDO ALEXANDER CARLOSAMA VILLOTA</t>
  </si>
  <si>
    <t>YENNY PASCUAZA ESPINOSA</t>
  </si>
  <si>
    <t>MENANDRO NOVAL SAMUDIO RAMOS</t>
  </si>
  <si>
    <t>SURTILLANTAS MARQUEZ &amp; MESA LTDA</t>
  </si>
  <si>
    <t>JOSE ANTONIO NARVAEZ CABRERA</t>
  </si>
  <si>
    <t>LUIS MIGUEL LOPEZ NAVARRETE</t>
  </si>
  <si>
    <t>ANDREA XIOMARA PERDOMO ALVAREZ</t>
  </si>
  <si>
    <t>CARLOS EDUARDO SOLARTE CASTELLANOS</t>
  </si>
  <si>
    <t>JESSICA ANGULO ARAMBURO</t>
  </si>
  <si>
    <t>EDISON ORLANDO CERON VILLOTA</t>
  </si>
  <si>
    <t>YESSICA NUÑEZ GONZALEZ</t>
  </si>
  <si>
    <t>ELIANA ORTIZ FERNANDEZ</t>
  </si>
  <si>
    <t>MYRIAM ZAMUDIO RIVERA</t>
  </si>
  <si>
    <t>ESTACION DE SERVICIO BUGANVILLAS S.A.S.</t>
  </si>
  <si>
    <t>DISTRIBUCIONES CRECEMOS S.A.S.</t>
  </si>
  <si>
    <t>EVER ROJAS FIGUEROA</t>
  </si>
  <si>
    <t>LUIS MANUEL SALAZAR CUERO</t>
  </si>
  <si>
    <t>FRADIS ALEXANDER PAREJA HERRERA</t>
  </si>
  <si>
    <t>CAMILO ANDRES PACHAJOA BURBANO</t>
  </si>
  <si>
    <t>GEOVANY MUÑOZ CAMPO</t>
  </si>
  <si>
    <t>JOHNNATAN RAMIREZ TABARES</t>
  </si>
  <si>
    <t>RAMIRO LEMUNS GARCIA</t>
  </si>
  <si>
    <t>MAYRA ALEJANDRA PARRA QUINONES</t>
  </si>
  <si>
    <t>JIMMY PAZ LEDESMA</t>
  </si>
  <si>
    <t>YURANY RUIZ PATONAZO</t>
  </si>
  <si>
    <t>WILDER MARTINEZ GUTIERREZ</t>
  </si>
  <si>
    <t>JOSE MIGUEL MORENO VIVEROS</t>
  </si>
  <si>
    <t>HECTOR CONSTANTINO NARVAEZ DIAZ</t>
  </si>
  <si>
    <t>NANCY ZUNIGA PINO</t>
  </si>
  <si>
    <t>SILVIO ANDRES GUZMAN CASTILLO</t>
  </si>
  <si>
    <t>UVALDEMAR ALVEAR CRUZ</t>
  </si>
  <si>
    <t>RUTH DELEY MUNOZ HOYOS</t>
  </si>
  <si>
    <t>OLGA MARCELA CEBALLOS ESPANA</t>
  </si>
  <si>
    <t>ANA LORENA ORDONEZ IBARRA</t>
  </si>
  <si>
    <t>FREDDY FERNANDO ORDONEZ ERAZO</t>
  </si>
  <si>
    <t>BYRON FERNANDO OBANDO DE LA CRUZ</t>
  </si>
  <si>
    <t>LUIS ENRIQUE DEVIA GUZMAN</t>
  </si>
  <si>
    <t>LUIS EDUARDO BRINEZ PRIETO</t>
  </si>
  <si>
    <t>ADRIAN EDUARDO VALLEJOS NARVAEZ</t>
  </si>
  <si>
    <t>DORA CECILIA SILVA RUIZ</t>
  </si>
  <si>
    <t>RAQUEL YADIRA NIETO MUÑOZ</t>
  </si>
  <si>
    <t>NARLY RIVAS</t>
  </si>
  <si>
    <t>MARLENI AMPARO CHAPAL</t>
  </si>
  <si>
    <t>JUAN CARLOS AREVALO GUERRA</t>
  </si>
  <si>
    <t>CARLOS ALBERTO SABOGAL YARCE</t>
  </si>
  <si>
    <t>FRANKLIN LUNA</t>
  </si>
  <si>
    <t>YINETH LILIANA GAMBOA MARTINEZ</t>
  </si>
  <si>
    <t>CARLOS EDUARDO ROSERO BARBOZA</t>
  </si>
  <si>
    <t>JORGE ARMANDO GARCIA VAQUIRO</t>
  </si>
  <si>
    <t>GILMA DIELA BASTIDAS VILLOTA</t>
  </si>
  <si>
    <t>LUZ AMAPARO AGUDELO RUIZ</t>
  </si>
  <si>
    <t>JOHN EDISON CANTERO MORALES</t>
  </si>
  <si>
    <t>EDIER YAMID RONCANCIO MANIOS</t>
  </si>
  <si>
    <t>ALIRIO DE JESUS BLANDON</t>
  </si>
  <si>
    <t>FERROAGRO EL RANCHO SAS</t>
  </si>
  <si>
    <t>DAGOBERTO PIZO COTACIO</t>
  </si>
  <si>
    <t xml:space="preserve"> INVERSIONES GARCES QUINTERO SAS</t>
  </si>
  <si>
    <t xml:space="preserve">ROBINSON AVILEZ ORDOÑEZ    </t>
  </si>
  <si>
    <t>EDILMA YOLANDA MORENO TITISTAR</t>
  </si>
  <si>
    <t>CLAUDIA PATRICIA ERASO LASSO</t>
  </si>
  <si>
    <t>ROIMAN ARMANDO HOYOS CORDOBA</t>
  </si>
  <si>
    <t>ROSA DEL CARMEN GUAQUEZ NARVAEZ</t>
  </si>
  <si>
    <t>DIEGO FERNANDO SANCHEZ DIAZ</t>
  </si>
  <si>
    <t>RIVERA BRAVA SAS</t>
  </si>
  <si>
    <t>SOCIEDAD EMPRESARIAL EL TREBOL SAS</t>
  </si>
  <si>
    <t>SERVICAR TIMBIO SAS</t>
  </si>
  <si>
    <t>OSCAR PLINIO BURBANO VILLOTA</t>
  </si>
  <si>
    <t>EDWIN ERICK DEL CASTILLO</t>
  </si>
  <si>
    <t>WILMER ANTONIO CUJIA CHINCHILLA</t>
  </si>
  <si>
    <t>GERMAN ARTURO PANTOJA PAZ</t>
  </si>
  <si>
    <t>HEILEN YURANY RODRIGUEZ DIAZ</t>
  </si>
  <si>
    <t>DAVID GOMEZ GOMEZ</t>
  </si>
  <si>
    <t>JORGE IVAN ARIAS RAMOS</t>
  </si>
  <si>
    <t>HUGO FERNANDO MOSQUERA DAZA</t>
  </si>
  <si>
    <t xml:space="preserve">KAREN LISETH RAMIREZ MONROY     </t>
  </si>
  <si>
    <t>NIEVER EDIS MELO ORTEGA</t>
  </si>
  <si>
    <t>PROMOTORA DE ENERGIAS SOSTENIBLES SAS</t>
  </si>
  <si>
    <t>AIDA ESTELA BASTANTE BARCENAS</t>
  </si>
  <si>
    <t>ESPERANZA CUELLAR SALDARRIAGA</t>
  </si>
  <si>
    <t>RUBIELA TOBON HENAO</t>
  </si>
  <si>
    <t>DIOGENES HERNAN BUESAQUILLO TORRES</t>
  </si>
  <si>
    <t>SEBASTIAN SANCHEZ ERAZO</t>
  </si>
  <si>
    <t>CENTRO DE MANTENIMIENTO AUTOMOTRIZ RD S.A.S</t>
  </si>
  <si>
    <t>DEIBY FABRICIO PANTOJA ROBLES</t>
  </si>
  <si>
    <t>MARIA TERESA CUARTAS ECHAVARRIA</t>
  </si>
  <si>
    <t>EMILSO EMILIANO NOGUERA DIAZ</t>
  </si>
  <si>
    <t>MONICA ANDREA BELTRAN CADAVID</t>
  </si>
  <si>
    <t>FABIO OSWALDO ROSERO ORDOÑEZ</t>
  </si>
  <si>
    <t>LUIS ARTURO PARREÑO GETIAL</t>
  </si>
  <si>
    <t>GUSTAVO ANDRES GARCIA GARCIA</t>
  </si>
  <si>
    <t>FREDDY ARMANDO MAMIANGOMEZ</t>
  </si>
  <si>
    <t>JESUS EDUARDO PANTOJA CORAL</t>
  </si>
  <si>
    <t xml:space="preserve"> YESSICA PAOLA SABOGAL PEÑARANDA</t>
  </si>
  <si>
    <t>SANDRA NATALY CADENA CHACHINOY</t>
  </si>
  <si>
    <t xml:space="preserve">ERIKA ANDREA MARROQUIN DIAZ </t>
  </si>
  <si>
    <t>ELIER LIZANDRO SALCEDO URBANO</t>
  </si>
  <si>
    <t>MR BATERIAS Y LUBRICANTES SAS</t>
  </si>
  <si>
    <t>FLOR ALBA MUÑOZ RAMOS</t>
  </si>
  <si>
    <t>JAMES GERARDO SAENZ HERNANDEZ</t>
  </si>
  <si>
    <t>CARMEN HELENA GALLEGO MELENDEZ</t>
  </si>
  <si>
    <t>JEYSON JAMES RIVADENEIRA NOGUERA</t>
  </si>
  <si>
    <t>ARNUBIO CAMPO TRUQUE</t>
  </si>
  <si>
    <t>JOSE ESAU PANTOJA BENAVIDEZ</t>
  </si>
  <si>
    <t>LILIANA DEL SOCORRO PORTILLO ORTEGA</t>
  </si>
  <si>
    <t>FLAVIA MANUELA LOPEZ VALENCIA</t>
  </si>
  <si>
    <t>MARIA NEY GUZMAN PRADA</t>
  </si>
  <si>
    <t>ALMACEN MOTOCRISS SAS ZOMAC</t>
  </si>
  <si>
    <t>LUZ YANED RAMIREZ GARCIA</t>
  </si>
  <si>
    <t>NANI JOHANA HERRERA TORRES</t>
  </si>
  <si>
    <t>SAIRO ALEJANDRO SAENZ RESTREPO</t>
  </si>
  <si>
    <t>ANNGIE KARINA MARIN CANO</t>
  </si>
  <si>
    <t>CARLOS ALBERTO MELENGE IBARRA</t>
  </si>
  <si>
    <t>JHON BAIRON MIRAMAG CASTILLO</t>
  </si>
  <si>
    <t>BELLANIRES QUIÑONEZ SILVA</t>
  </si>
  <si>
    <t>NATALIA ANDREA ORTIZ OROZCO</t>
  </si>
  <si>
    <t xml:space="preserve">CARLOS HOLMES TRUJILLO BUITRAGO </t>
  </si>
  <si>
    <t>LAURA DANIELA MENDOZA TRUJILLO</t>
  </si>
  <si>
    <t>DUVERNEY HERNANDEZ PALADINEZ</t>
  </si>
  <si>
    <t>YOLI FERNANDA NORIEGA NORIEGA</t>
  </si>
  <si>
    <t>JOSE ANTONIO COBALEDA CASTIBLANCO</t>
  </si>
  <si>
    <t>ANDRES FELIPE PAJAJOY PAJAJOY</t>
  </si>
  <si>
    <t>JAIRO RIVERA</t>
  </si>
  <si>
    <t>ALL TRUCKS SAS</t>
  </si>
  <si>
    <t>ALEJANDRO REYES DULCEY</t>
  </si>
  <si>
    <t>R &amp; R AUTOMOTRIZ SAS</t>
  </si>
  <si>
    <t xml:space="preserve">DILLANCOL S.A </t>
  </si>
  <si>
    <t>IVAN ARMANDO QUIROZ ERAZO</t>
  </si>
  <si>
    <t>EDWIN CARDENAS</t>
  </si>
  <si>
    <t xml:space="preserve">KATHERINE ANDREA NEIRA MONTES    </t>
  </si>
  <si>
    <t>MARINELA ERASO DELGADO</t>
  </si>
  <si>
    <t>HERNANDO PERDOMO CHAVARRO Y CIA S EN C</t>
  </si>
  <si>
    <t>DERLY JOHANA RESTREPO CANDELA</t>
  </si>
  <si>
    <t>AUTOCENTRO FULL SERVICE SAS</t>
  </si>
  <si>
    <t>JUAN GABRIEL MORENO BARRIOS</t>
  </si>
  <si>
    <t xml:space="preserve"> ALVARO ORTIZ BARRERO</t>
  </si>
  <si>
    <t>JULY ALEJANDRA GRISALES RODRIGUEZ</t>
  </si>
  <si>
    <t>PEDRO ALEJANDRO URBANO CERON</t>
  </si>
  <si>
    <t>OSCAR ANDRES ORTEGA OSPINA</t>
  </si>
  <si>
    <t xml:space="preserve">CINDY ROSALBA PANTOJA RAMIREZ </t>
  </si>
  <si>
    <t>ALICIA VELANDIA GARCIA</t>
  </si>
  <si>
    <t>JHON SEBASTIAN MOLINA MORAN</t>
  </si>
  <si>
    <t>CARLOS HUMBERTO CUELLAR ALZATE</t>
  </si>
  <si>
    <t>SHIRLEY CUATIN BALCAZAR</t>
  </si>
  <si>
    <t>GLORIA FANNY CUNDAR EGAS</t>
  </si>
  <si>
    <t>LILIANA GUACA MADRONERO</t>
  </si>
  <si>
    <t>JAVIER RESTREPO ZAPATA</t>
  </si>
  <si>
    <t>GUSTAVO ADOLFO CARDENAS PAZ</t>
  </si>
  <si>
    <t>NINI JOHANNA ORJUELA SANCHEZ</t>
  </si>
  <si>
    <t>BRAYAN LEONARDO BONILLA CORAL</t>
  </si>
  <si>
    <t>JORGE ANCIZAR CHAVEZ IBARRA</t>
  </si>
  <si>
    <t>EDS FRANCISCO PIZARRO LTDA</t>
  </si>
  <si>
    <t>ANGELICA MARIA CORREDOR HERRERA</t>
  </si>
  <si>
    <t>JOSE FIDECIO QUELAL</t>
  </si>
  <si>
    <t>OSCAR FERNANDO ERASO VILLADA</t>
  </si>
  <si>
    <t>VICTOR OSCAR MUÑOZ ROSADA</t>
  </si>
  <si>
    <t>EDUARDO MUSE SUNS</t>
  </si>
  <si>
    <t>AGROFERRETERIA CONSTRUCAMPO BRISAS DE PAYANDE S.A.S</t>
  </si>
  <si>
    <t>ALVARO DE JESUS CASTAÑO VASQUEZ</t>
  </si>
  <si>
    <t>LUIS FRANCISCO BLANDON MOSQUERA</t>
  </si>
  <si>
    <t>EDS LOS GUADUALES SAS</t>
  </si>
  <si>
    <t>MARIA ANGELICA BAUTISTA PEÑA</t>
  </si>
  <si>
    <t>SILVIO FERNANDO CEBALLOS PANTOJA</t>
  </si>
  <si>
    <t>CARLOS ALBERTO CASTAÑEDA VIVAS</t>
  </si>
  <si>
    <t>HELIA ESPERANZA GUE VALENCIA</t>
  </si>
  <si>
    <t>KASSIKE ADMINISTRACIÓN SAS</t>
  </si>
  <si>
    <t>JOSE FRANCISCO SUAZA SANTANILLA</t>
  </si>
  <si>
    <t>EMILIO GERMAN CERON CARPIO</t>
  </si>
  <si>
    <t>CRISTIAN EDUARDO PEÑA NUÑEZ</t>
  </si>
  <si>
    <t>CAROLINA HURTADO PINO</t>
  </si>
  <si>
    <t>LEONOR CALDON RAMIREZ</t>
  </si>
  <si>
    <t>KATERINE CALDERON PARRA</t>
  </si>
  <si>
    <t>YENCY KARINA HORTA CASTRO</t>
  </si>
  <si>
    <t>HERNAN YOVANNY TAQUEZ RODRIGUEZ</t>
  </si>
  <si>
    <t>JHON CLAUDIO MORENO BOLAÑOS</t>
  </si>
  <si>
    <t>ACOPLES INDUSTRIALES Y LUBRICANTES SAS</t>
  </si>
  <si>
    <t>FABIAN CAMILO PATIÑO PUENTE</t>
  </si>
  <si>
    <t>HERNAN MANJARRES RUBIO</t>
  </si>
  <si>
    <t>MALORY SOFIA NAVARRO RODELO</t>
  </si>
  <si>
    <t>DIEGO FERNANDO SOTO SANCHEZ</t>
  </si>
  <si>
    <t>LUIS ALIRIO CERON LOPEZ</t>
  </si>
  <si>
    <t>HELEN ITURRE VALENCIA</t>
  </si>
  <si>
    <t>RUBIEL ANTONIO NOGUERA MUÑOZ</t>
  </si>
  <si>
    <t>HELEN DAYANA LOPEZ BERNAL</t>
  </si>
  <si>
    <t xml:space="preserve">CARLOS ANDRES VARELA GIRALDO </t>
  </si>
  <si>
    <t>ANDREA LOBO VILLARREAL</t>
  </si>
  <si>
    <t>JHON FREDY BUENAVENTURA BARRETO</t>
  </si>
  <si>
    <t>AGUEDA LEONELA CORTEZ NARVAEZ</t>
  </si>
  <si>
    <t>JUAN CARLOS QUINTERO GIRALDO</t>
  </si>
  <si>
    <t>JAVIER EDUARDO ESGUERRA RESTREPO</t>
  </si>
  <si>
    <t>EDS SAN JOAQUIN SAS</t>
  </si>
  <si>
    <t>NICOLAS RUIZ JIMENEZ</t>
  </si>
  <si>
    <t>RICARDO TUNUBALA PECHENE</t>
  </si>
  <si>
    <t>WILFREDO LIBARDO BENAVIDEZ BRAVO</t>
  </si>
  <si>
    <t>MARVIN ALEXIS MANCILLA ANCHICO</t>
  </si>
  <si>
    <t>YULI CAROLINA MARIN HENAO</t>
  </si>
  <si>
    <t>AIDA ISABEL ORTEGA ORTEGA</t>
  </si>
  <si>
    <t>GERMAN ORDOÑEZ BOLAÑOS</t>
  </si>
  <si>
    <t>LUIS ARMANDO RIASCOS LOPEZ</t>
  </si>
  <si>
    <t>ANYI SIRLEY ZAMBRANO MUESES</t>
  </si>
  <si>
    <t>CARLOS ALVEIRO BARRERA PEÑA</t>
  </si>
  <si>
    <t>DIEGO FERNANDO QUINA COLLAZOS</t>
  </si>
  <si>
    <t>NEIDA JIMENA EPIA SILVA</t>
  </si>
  <si>
    <t>JUAN GABRIEL VARGAS DIAZ</t>
  </si>
  <si>
    <t>MUNDO LLANTAS SAS</t>
  </si>
  <si>
    <t>ALMACEN Y TALLER DE MOTOS MUNDO APACHE</t>
  </si>
  <si>
    <t>ANGELICA YULIETH LOAIZA CAMPO</t>
  </si>
  <si>
    <t xml:space="preserve">GERARDO ANTONIO  LONDOÑO MARROQUIN </t>
  </si>
  <si>
    <t xml:space="preserve"> DIEGO FERNANDO ZAPATA RODRIGUEZ</t>
  </si>
  <si>
    <t>DIEGO FERNANDO ALVAREZ DURANGO</t>
  </si>
  <si>
    <t>JHON JAIRO OLIVERA PORTELA</t>
  </si>
  <si>
    <t>RAMIRO RAMIREZ MONTOYA</t>
  </si>
  <si>
    <t>SANDRA MILENA ROJAS ASCENSIO</t>
  </si>
  <si>
    <t>JOHNATAN ACOSTA MONTOYA</t>
  </si>
  <si>
    <t>WILLYNTON ANDRES SALAZAR ASTUR</t>
  </si>
  <si>
    <t>JAIR GOMEZ CRUZ</t>
  </si>
  <si>
    <t>GERSON ZAPATA MARISCAL</t>
  </si>
  <si>
    <t>ESTRID DURLEY MATANCERA RAMOS</t>
  </si>
  <si>
    <t>JUAN GABRIEL VARGAS BERMUDEZ</t>
  </si>
  <si>
    <t>JAMES IZQUIERDO PEÑARANDA</t>
  </si>
  <si>
    <t>DISTRINIPON SAS</t>
  </si>
  <si>
    <t>LUZ MIRYAM TORRES VARGAS</t>
  </si>
  <si>
    <t>YESID LEIVA ARDILA</t>
  </si>
  <si>
    <t>CARLOS ANDRES GALEANO GUAYAN</t>
  </si>
  <si>
    <t>KAREN YUSNEIDY QUINTERO IBAGON</t>
  </si>
  <si>
    <t>ALEXANDRA MOSOS VANEGAS</t>
  </si>
  <si>
    <t>ANDRES FELIPE TRUJILLO MONJE</t>
  </si>
  <si>
    <t>JOSE ABRAHAM RONCANCIO ROMERO</t>
  </si>
  <si>
    <t>JUAN DAVID MURCIA CANAS</t>
  </si>
  <si>
    <t>AURA MARIA GRANJA GARCIA</t>
  </si>
  <si>
    <t>JUAN CAMILO ZAPATA CANTILLO</t>
  </si>
  <si>
    <t>EDILSON UBEIMAR PORTILLO BASTIDAS</t>
  </si>
  <si>
    <t>ARMANDO VASQUEZ VASQUEZ</t>
  </si>
  <si>
    <t>EDSON JESUS SALGADO QUIROGA</t>
  </si>
  <si>
    <t>ERIKA ALEJANDRA BOLAÑOS GUANCHA</t>
  </si>
  <si>
    <t>CARLOS ANTONIO SALAZAR MONTILLA</t>
  </si>
  <si>
    <t>SIGIFREDO AGUDELO AGUDELO</t>
  </si>
  <si>
    <t>GEOVANNY MOLINA NEIRA</t>
  </si>
  <si>
    <t>ANDERSON MADRID GUASAQUILLO</t>
  </si>
  <si>
    <t>CARLOS FERNANDO AMARILLO ORTIZ</t>
  </si>
  <si>
    <t>ERICA SORANY CARDONA ARIAS</t>
  </si>
  <si>
    <t>LAZARO DE JESUS JARAMILLO RESTREPO</t>
  </si>
  <si>
    <t>EDITH PRISCILA BORRERO JARAMILLO</t>
  </si>
  <si>
    <t>LUZ DARY OSORIO De RODRIGUEZ</t>
  </si>
  <si>
    <t>MARIA LUCIA LEON VILLAMIL</t>
  </si>
  <si>
    <t>SAMUEL ACHICANOY</t>
  </si>
  <si>
    <t>YEFERSON ROLANDO MUÑOZ</t>
  </si>
  <si>
    <t>HENRI ANGEL FUENTES NARVAEZ</t>
  </si>
  <si>
    <t>WILLIAM DE JESUS GOMEZ GIRALDO</t>
  </si>
  <si>
    <t>GRANDFIELD INVESTMENT SAS</t>
  </si>
  <si>
    <t>LUZ MARINA RUBIANO PERDOMO</t>
  </si>
  <si>
    <t>YURI ANDREA GRAJALES REYES</t>
  </si>
  <si>
    <t>JOSE ERNESTO PARRA MENDIETA</t>
  </si>
  <si>
    <t>GILBERTO ALVAREZ CONTRERAS</t>
  </si>
  <si>
    <t>COMBUSTIBLES GUACARI SAS</t>
  </si>
  <si>
    <t>ELSY GUZMAN GUETIO</t>
  </si>
  <si>
    <t>JUAN EIDER BOLAÑOS BOLAÑOS</t>
  </si>
  <si>
    <t>JOSELO LOSADA MENDEZ</t>
  </si>
  <si>
    <t>GIOVANNY ANDRES CALDERON MONCAYO</t>
  </si>
  <si>
    <t>YENI ADRIANA DIAZ CUELLAS</t>
  </si>
  <si>
    <t>SANDRA VIVIANA ALDANA</t>
  </si>
  <si>
    <t>JAIME WILLIAM BURBANO</t>
  </si>
  <si>
    <t>MERLY IBATA ORTIZ</t>
  </si>
  <si>
    <t>SERGIO ALEJANDRO GONZALEZ BETANCUR</t>
  </si>
  <si>
    <t>CENEIDA CARO PULGARIN</t>
  </si>
  <si>
    <t>RIGOBERTO BURBANO MARTINEZ</t>
  </si>
  <si>
    <t>AUTOYANKEE SAS</t>
  </si>
  <si>
    <t>ROSALBA SUAREZ SIERRA</t>
  </si>
  <si>
    <t>ERWIN DARIO BRAVO PEREZ</t>
  </si>
  <si>
    <t>OSCAR FERNANDO ARISTIZABAL CALDERON</t>
  </si>
  <si>
    <t>MUNDO COLOR FERRETERIA Y PINTURAS S</t>
  </si>
  <si>
    <t>NESTOR OVIDIO POMEO TOSSE</t>
  </si>
  <si>
    <t>JESUS REINALDO BRAVO URMENDEZ</t>
  </si>
  <si>
    <t>GUSTAVO ADOLFO SERNA BENAVIDES</t>
  </si>
  <si>
    <t>DAIRO ANGARITA LOPEZ</t>
  </si>
  <si>
    <t>JAIME DANILO LEON MARTINEZ</t>
  </si>
  <si>
    <t>ANA RUBIELA ANAMA PAZOS</t>
  </si>
  <si>
    <t>ALBEIRO HERNANDEZ OSSA</t>
  </si>
  <si>
    <t>JHON WILLIAM CORREA RODRIGUEZ</t>
  </si>
  <si>
    <t>WILMAR ALFREDO VALLEJO CORTES</t>
  </si>
  <si>
    <t>FREDY CESPEDES BETANCOURTH</t>
  </si>
  <si>
    <t>JEFFERSON RAMIREZ CARVAJAL</t>
  </si>
  <si>
    <t>GILBERTO CASTRO PEREZ</t>
  </si>
  <si>
    <t>BREINER CAMILO ERAZO CORDOBA</t>
  </si>
  <si>
    <t>JULIAN CASTILLO BONILLA</t>
  </si>
  <si>
    <t>GLORIA INES ARBOLEDA GOMEZ</t>
  </si>
  <si>
    <t>OSCAR MARINO BARCO GOMEZ</t>
  </si>
  <si>
    <t>VICTOR RONINSON SANCHEZ FERNANDEZ</t>
  </si>
  <si>
    <t>JOSE ANTONIO ERAZO HERMOSA</t>
  </si>
  <si>
    <t>YADIRA ALEJANDRA MAYA CALDERON</t>
  </si>
  <si>
    <t>MARIA YINETH VARGAS LOZADA</t>
  </si>
  <si>
    <t>YESID OBDULIO OBANDO ACOSTA</t>
  </si>
  <si>
    <t>SANDRA LORENA ARIAS BANGUERO</t>
  </si>
  <si>
    <t>JOSE DOLORES GUERRERO DIAZ</t>
  </si>
  <si>
    <t>DIEGO ALEXANDER LOPEZ ZULUAGA</t>
  </si>
  <si>
    <t>HENRY FIGUEROA AGREDO</t>
  </si>
  <si>
    <t xml:space="preserve">NILSON AVIDIO ORTIZ CORDOBA </t>
  </si>
  <si>
    <t>LILIANA DEL CARMEN ROSERO ENRIQUEZ</t>
  </si>
  <si>
    <t>JHON FREDDY CUARTAS ECHEVERRI</t>
  </si>
  <si>
    <t>LEIDY LORENA ORTEGA CORAL</t>
  </si>
  <si>
    <t>HERMINSUL CAMPO CAMACHO</t>
  </si>
  <si>
    <t>DIEGO ARMANDO AREIZA SOLANO</t>
  </si>
  <si>
    <t>JHON FREDDY GRISALES</t>
  </si>
  <si>
    <t>OSMAN ANTONIO PEÑA GARCIA</t>
  </si>
  <si>
    <t>HENRY ALEXANDER BOLAÑOS HERNANDEZ</t>
  </si>
  <si>
    <t>CESAR AUGUSTO BOSA ROJAS</t>
  </si>
  <si>
    <t>JHON JANER ARRECHEA</t>
  </si>
  <si>
    <t>ALEXANDER FIGUEROA MUÑOZ</t>
  </si>
  <si>
    <t>ELSA MARIA TRUJILLO MOSQUERA</t>
  </si>
  <si>
    <t>YEFERSON SANZA PANCHO</t>
  </si>
  <si>
    <t>JULIO CESAR ARANGO NOREÑA</t>
  </si>
  <si>
    <t>FRANKLIN ALBERTO MENESES BECERRA</t>
  </si>
  <si>
    <t>LUIS ENRIQUE BONILLA RAMIREZ</t>
  </si>
  <si>
    <t>GUSTAVO DIAZ LEDESMA</t>
  </si>
  <si>
    <t>COMERCIALIZADORA INTEGRAL VIAL SAS</t>
  </si>
  <si>
    <t>JAMINTON GOMEZ RIVAS</t>
  </si>
  <si>
    <t>VLADIMIR AUGUSTO TRUJILLO RODRIGUEZ</t>
  </si>
  <si>
    <t>JERRY MOTOS PALMIRA SAS</t>
  </si>
  <si>
    <t>JOHAN STIVEN CHARRY RODRIGUEZ</t>
  </si>
  <si>
    <t>EDS BUENOS AIRES CAMBAO SAS</t>
  </si>
  <si>
    <t>LINA VANESSA RODIGUEZ RUA</t>
  </si>
  <si>
    <t>RICARDO MARTINEZ ERAZO</t>
  </si>
  <si>
    <t>BELARMINA CORDULA ROSERO PEÑAFIEL</t>
  </si>
  <si>
    <t>YEIGSON ALEXANDER GUARANGA YUNDA</t>
  </si>
  <si>
    <t>OMAIRA BURBANO PARDO</t>
  </si>
  <si>
    <t>LINA VANESSA NUÑEZ FRASSER</t>
  </si>
  <si>
    <t>HERNEY ORDOÑEZ BALANTA</t>
  </si>
  <si>
    <t>JOSE RICARDO RAMIREZ OLAYA</t>
  </si>
  <si>
    <t>LEONARDO ROJAS ROJAS</t>
  </si>
  <si>
    <t>LAURA BANEZA GUTIERREZ MARTINEZ</t>
  </si>
  <si>
    <t>LISANDRO FRANCISCO JARAMILLO BURBAN</t>
  </si>
  <si>
    <t>LEONOR AMEZQUITA CEBALLES</t>
  </si>
  <si>
    <t>EUNICE LOPEZ GOMEZ</t>
  </si>
  <si>
    <t>ILDA CECILIA GUERRERO</t>
  </si>
  <si>
    <t>ZUNY ENITH DEL CASTILLO GARCIA</t>
  </si>
  <si>
    <t>GUIDO FRANCO ESPAÑA MENESES</t>
  </si>
  <si>
    <t>OSCAR LOPEZ PATIÑO</t>
  </si>
  <si>
    <t>MAYRA ALEJANDRA ALVAREZ ANDRADE</t>
  </si>
  <si>
    <t>ADRIANA NATALY CANACUAN SANCHEZ</t>
  </si>
  <si>
    <t>LIDER FABIAN SANTACRUZ MUÑOZ</t>
  </si>
  <si>
    <t>CENTRO DE CONSTRUCCION Y AGREGADOS</t>
  </si>
  <si>
    <t>DIANA FERNANDA PATIÑO BALCARCEL</t>
  </si>
  <si>
    <t>ANAYIVE BUITRON DELGADO</t>
  </si>
  <si>
    <t>CHRISTIAN FERNANDO CHAVEZ OCAMPO</t>
  </si>
  <si>
    <t>DAYAN EDGARDO RIVERA DELGADO</t>
  </si>
  <si>
    <t>NELSON LIZANDRO BASTIDAS CHAVES</t>
  </si>
  <si>
    <t>LUIS FERNANDO FAJARDO</t>
  </si>
  <si>
    <t>ANGELA MARIA LIZCANO RECALDE</t>
  </si>
  <si>
    <t>HECTOR FABIO GUTIERREZ VALENCIA</t>
  </si>
  <si>
    <t>YEISSON ANDRES CARVAJAL SANCHEZ</t>
  </si>
  <si>
    <t>MONICA VIVIANA LUENGAS LIZCANO</t>
  </si>
  <si>
    <t>JOSE FARID GUZMAN SERRATO</t>
  </si>
  <si>
    <t>LONDOÑO GALLO SAS</t>
  </si>
  <si>
    <t>LEIDY DIANA CABANILLAS QUILINDO</t>
  </si>
  <si>
    <t>PAOLA PINO GOMEZ</t>
  </si>
  <si>
    <t>DIEGO ALEJANDRO GUZMAN RODRIGUEZ</t>
  </si>
  <si>
    <t>JOSE GABRIEL CONDE</t>
  </si>
  <si>
    <t>JAMES GIRON VALENCIA</t>
  </si>
  <si>
    <t>PEDRO ANTONIO LORZA TORRES</t>
  </si>
  <si>
    <t>LUIS ALBERTO BURBANO ARTEAGA</t>
  </si>
  <si>
    <t>CLAUDIA ROCIO MENDOZA ROJAS</t>
  </si>
  <si>
    <t>ALEXANDER TASCON CHACON</t>
  </si>
  <si>
    <t>JOSE ALBEIRO CEBALLOS CASTAÑEDA</t>
  </si>
  <si>
    <t>LUIS FREDY PACHECO VARGAS</t>
  </si>
  <si>
    <t>WILSON EDUARDO VASQUEZ VELASQUEZ</t>
  </si>
  <si>
    <t>MULTIREPUESTOS Y MANTENIMIENTOS DE</t>
  </si>
  <si>
    <t>SERGIO CABRERA JIMENEZ</t>
  </si>
  <si>
    <t>ALEXANDER MEJIA PAYAN</t>
  </si>
  <si>
    <t>YOINER EDISON MADROÑERO BASTIDAS</t>
  </si>
  <si>
    <t>TIENDA AGROPECUARIA ASOPACANDE S.A.</t>
  </si>
  <si>
    <t>LUZ ADRIANA VALENCIA CANO</t>
  </si>
  <si>
    <t>CARLOS ALBERTO BAENA GOMEZ</t>
  </si>
  <si>
    <t>DIEGO ERNESTO SUAREZ ARAGON</t>
  </si>
  <si>
    <t>EDER ARRECHEA DIAZ</t>
  </si>
  <si>
    <t>LUZ JHOANY ORTIZ VALAREZO</t>
  </si>
  <si>
    <t>JAIME SARRIA MEDINA</t>
  </si>
  <si>
    <t>ELSSY ORDOÑEZ CHAMIZO</t>
  </si>
  <si>
    <t>NORHA PATRICIA MARIN VICTORIA</t>
  </si>
  <si>
    <t>LUIS ANGEL GARCIA LLANTEN</t>
  </si>
  <si>
    <t>EIDER ALFONSO RESTREPO GONZALEZ</t>
  </si>
  <si>
    <t>SANDRA MALEYNE CARDONA SANCHEZ</t>
  </si>
  <si>
    <t>CHRISTIAN CAMILO LOPEZ CARABALI</t>
  </si>
  <si>
    <t>DIEGO LOPEZ</t>
  </si>
  <si>
    <t>DAVID CAMILO GARCIA</t>
  </si>
  <si>
    <t>OLGA ROCIO CRIOLLO BUITRON</t>
  </si>
  <si>
    <t>MARIA FERNANDA CUELLAR RIOS</t>
  </si>
  <si>
    <t>EDGAR ANTONIO GUTIERREZ RODRIGUEZ</t>
  </si>
  <si>
    <t>RODRIGO CHAVARRO ROJAS</t>
  </si>
  <si>
    <t>ULTRA MOTOS CALI SAS</t>
  </si>
  <si>
    <t>JAVIER CAMPOS CASTILLO</t>
  </si>
  <si>
    <t>ANGIE ESTEFAN SOLARTE MEDINA</t>
  </si>
  <si>
    <t>YEIMINSON ANDRES BETANCOURTH ARANGO</t>
  </si>
  <si>
    <t>CARMEN GISELA MORALES ANACONA</t>
  </si>
  <si>
    <t>CRISTIAN ANDRES MUÑOZ CIFUENTES</t>
  </si>
  <si>
    <t>ROBINSON ANDRES MELENJE GUACA</t>
  </si>
  <si>
    <t>AIDA FRIDA ORDOÑEZ CERON</t>
  </si>
  <si>
    <t>XIMENA BURBANO SANTANCRUZ</t>
  </si>
  <si>
    <t>JOSE ALEJANDRO TROCHEZ RENDON</t>
  </si>
  <si>
    <t>COMERCIALIZADORA LUBRICENTRO DON ME</t>
  </si>
  <si>
    <t>COOPERATIVA INTEGRAL DE TRANSPORTAD</t>
  </si>
  <si>
    <t>PEREGRINO NACERTITO PAZ RIVERA</t>
  </si>
  <si>
    <t>CARBURANTES ANITA SAS</t>
  </si>
  <si>
    <t>ESTACION DE SERVICIOS PAZ DEL RIO S</t>
  </si>
  <si>
    <t>EDS LA ESPERANZA G.L.F. S.A.S.</t>
  </si>
  <si>
    <t>EVER FABIAN MELO MELO</t>
  </si>
  <si>
    <t>SMS INVESTMENTS</t>
  </si>
  <si>
    <t>NILSON ITURRI JACOME</t>
  </si>
  <si>
    <t>LUCERO OROZCO CASTRO</t>
  </si>
  <si>
    <t>JORGE ELIECER VELEZ</t>
  </si>
  <si>
    <t>LIDA YOVANA MUÑOZ CANTERO</t>
  </si>
  <si>
    <t>PROYECTOS Y CONSTRUCCIONES DE OCCID</t>
  </si>
  <si>
    <t>JOSE ALBERTO BARRIOS MORALES</t>
  </si>
  <si>
    <t>YANETH LUCIA GUERRERO VALENCIA</t>
  </si>
  <si>
    <t>DANIELA CRISTINA CASANOVA ESTUPIÑAN</t>
  </si>
  <si>
    <t>MARIA FERNANDA TROMPETA</t>
  </si>
  <si>
    <t>ADER ENRIQUEZ</t>
  </si>
  <si>
    <t>JENNY LORENA ARDILA OCAMPO</t>
  </si>
  <si>
    <t>ABELARDO TRUJILLO PLAZA</t>
  </si>
  <si>
    <t>FRANKLIN JOSE RODRIGUEZ HERNANDEZ</t>
  </si>
  <si>
    <t>OSCAR EDUARDO NIEVAS ROJAS</t>
  </si>
  <si>
    <t>FERNANDO VELEZ MESA</t>
  </si>
  <si>
    <t>CESAR AUGUSTO QUINTERO RODRIGUEZ</t>
  </si>
  <si>
    <t>COESCO COLOMBIA SAS</t>
  </si>
  <si>
    <t>ALEXANDER ALCIDES CASTILLO PEÑA</t>
  </si>
  <si>
    <t>JUAN GABRIEL PEREZ MALFITANO</t>
  </si>
  <si>
    <t>ELVA ELIZABETH ROSERO CALPA</t>
  </si>
  <si>
    <t>HERMES MONTAÑO GRIJALBA</t>
  </si>
  <si>
    <t>SANDRA CECILIA GUE ZUÑIGA</t>
  </si>
  <si>
    <t>HEIMY NATHALIA CAICEDO ZAMBRANO</t>
  </si>
  <si>
    <t>LORENA GUERRERO SUAREZ</t>
  </si>
  <si>
    <t>GREGORY GERONIMO YEPEZ HERRERA</t>
  </si>
  <si>
    <t>VICTOR DANIEL BALANTA GONZALEZ</t>
  </si>
  <si>
    <t>YURY PAOLA SILVA ROJAS</t>
  </si>
  <si>
    <t>DRALUJOS S.A.S</t>
  </si>
  <si>
    <t>MARIA DINA SOLARTE ÑAÑEZ</t>
  </si>
  <si>
    <t>YUVER ANCISAR ROSERO RUIZ</t>
  </si>
  <si>
    <t>DOLLY SORAYA MUÑOZ MOLINA</t>
  </si>
  <si>
    <t>CARLOS HERNANDO BASTIDAS SOLARTE</t>
  </si>
  <si>
    <t>ANDREA LOZADA VALENCIA</t>
  </si>
  <si>
    <t>MAURICIO GAVIRIA MEJIA</t>
  </si>
  <si>
    <t>MARLENY YANUBIS LANDAZURY MEZA</t>
  </si>
  <si>
    <t>JAIRO CANTILLO VEGA</t>
  </si>
  <si>
    <t>LUISA FERNANDA SUAREZ SUAREZ</t>
  </si>
  <si>
    <t>ALFONSO RODRIGUEZ CARDONA</t>
  </si>
  <si>
    <t>HECTOR FABIO VALENCIA MUÑOZ</t>
  </si>
  <si>
    <t>ALBEIRO LEMUS GIRALDO</t>
  </si>
  <si>
    <t>SOLEDAD DE JESUS RAMIREZ VALENCIA</t>
  </si>
  <si>
    <t>VICTOR HUGO ZUÑIGA CASTRO</t>
  </si>
  <si>
    <t>ROBERTO JOSE RUIZ AYALA</t>
  </si>
  <si>
    <t>LUIS ALFONSO GAMBOA</t>
  </si>
  <si>
    <t>MARTHA INES RODRIGUEZ ARANGO</t>
  </si>
  <si>
    <t>LUIS FELIPE GARCIA FLOREZ</t>
  </si>
  <si>
    <t>KELLY JOHANA QUINTERO OSORIO</t>
  </si>
  <si>
    <t>CRISTIAN ALBERTO ALZATE LOZANO</t>
  </si>
  <si>
    <t>ALBERTO PAVA ESTEVES</t>
  </si>
  <si>
    <t>JHON FREDY GIL TORO</t>
  </si>
  <si>
    <t>GABI MOTOS EL PAISA SAS</t>
  </si>
  <si>
    <t>LISANDRO FRANKLY BEDOYA GOMEZ</t>
  </si>
  <si>
    <t>OLGA LUCIA TRUJILLO PERDOMO</t>
  </si>
  <si>
    <t>JAIDER MUÑOZ LINCE</t>
  </si>
  <si>
    <t>FRANCY ELENA SON GARCIA</t>
  </si>
  <si>
    <t>MILLER ALEXANDER YAGUAPAZ JURADO</t>
  </si>
  <si>
    <t>ROBERTO FABIAN TORRES VALERO</t>
  </si>
  <si>
    <t>CAROLINA ACEVEDO FLOREZ</t>
  </si>
  <si>
    <t>MARIA LEONILDE GOMEZ DIAZ</t>
  </si>
  <si>
    <t>RODRIGO ARCOS ORTIZ</t>
  </si>
  <si>
    <t>TEOFILO RONCANCIO ROMERO</t>
  </si>
  <si>
    <t>ROSA ELENA ARIAS VARGAS</t>
  </si>
  <si>
    <t>JOSE NONATO MARTINEZ PERDOMO</t>
  </si>
  <si>
    <t>LIDA ROCIO PEREZ HUERA</t>
  </si>
  <si>
    <t>LUIS ALBERTO VILLEGAS CARDENAS</t>
  </si>
  <si>
    <t>MENANDRO SAMUDIO RAMOS</t>
  </si>
  <si>
    <t>ANDRES FELIPE GALARZA CARDONA</t>
  </si>
  <si>
    <t>WILLIAM HERNANDO MARCILLO BARRERA</t>
  </si>
  <si>
    <t>JEFRY ESTEBAN RODRIGUEZ CEBALLOS</t>
  </si>
  <si>
    <t>YESID LEONARDO GOMEZ ORTIZ</t>
  </si>
  <si>
    <t>SANDRA YANNETH CHAPARRO MARIN</t>
  </si>
  <si>
    <t>VILLEMOTOS GUADALUPE S.A.S.</t>
  </si>
  <si>
    <t>JANGEL S.A.S</t>
  </si>
  <si>
    <t>ALEJANDRO APRAEZ HOYOS</t>
  </si>
  <si>
    <t>JHONATAN TORRES RUBIO</t>
  </si>
  <si>
    <t>LUIS CARLOS TENORIO BONILLA</t>
  </si>
  <si>
    <t>RUTH YAKELINE GUANCHA</t>
  </si>
  <si>
    <t>CORRAJES LAS CINCO D S.A.S</t>
  </si>
  <si>
    <t>AURA BERCELIA DORADO NOGUERA</t>
  </si>
  <si>
    <t>DANIELA FERNANDA SILVA GARIBELLO</t>
  </si>
  <si>
    <t>ARMANDO MUNAR NUÑEZ</t>
  </si>
  <si>
    <t>HECTOR MANUEL CORDOBA CHICUNQUE</t>
  </si>
  <si>
    <t>ROBINSON MORENO GARCIA</t>
  </si>
  <si>
    <t>JAVIER EDUARDO LORA SANTANCRUZ</t>
  </si>
  <si>
    <t>OLMEDO SANTACRUZ CERON</t>
  </si>
  <si>
    <t>FRANCISCO JAVIER SOLARTE ANDRADE</t>
  </si>
  <si>
    <t>LEIDY VARGAS BARRERA</t>
  </si>
  <si>
    <t>JOSE ALEXANDER CANO PEÑA</t>
  </si>
  <si>
    <t>JOSE VICENTE MEDINA CHAVARRO</t>
  </si>
  <si>
    <t>ASOCIACION AGROPECUARIA INDIGENA Y</t>
  </si>
  <si>
    <t>COMERCIALIZADORA ELOHIM-ZULUAGA SAS</t>
  </si>
  <si>
    <t>SERVIALES MANTENIMIENTO E.S.P S.A.S</t>
  </si>
  <si>
    <t>JULIAN DIOMEDES SOLARTE GONZALEZ</t>
  </si>
  <si>
    <t>LUZ EMILIA SANJUAN CLAROS</t>
  </si>
  <si>
    <t>CAMILO PARDO MARTINEZ</t>
  </si>
  <si>
    <t>JOSE ALEXANDER OCAMPO LEAL</t>
  </si>
  <si>
    <t>CARLOS EDUARDO FIGUEROA ARANGO</t>
  </si>
  <si>
    <t>DANIEL STEVEN HERNANDEZ GUEVARA</t>
  </si>
  <si>
    <t>DANIELA VARELA GARCIA</t>
  </si>
  <si>
    <t>LEIDY JOHANNA TORRES CANO</t>
  </si>
  <si>
    <t>RC LLANTAS Y BATERIAS S.A.S</t>
  </si>
  <si>
    <t>DIEGO FERNANDO BEDOYA RODRIGUEZ</t>
  </si>
  <si>
    <t>MARTHA LILIANA CARDENAS HERNANDEZ</t>
  </si>
  <si>
    <t>ANGEL GABRIEL PENAGOS HERNANDEZ</t>
  </si>
  <si>
    <t>SARA LEAL CARDOSO</t>
  </si>
  <si>
    <t>JAIRO ARMANDO ANDRADE LUNA</t>
  </si>
  <si>
    <t>MARTHA LUCIA GUTIERREZ ALVAREZ</t>
  </si>
  <si>
    <t>DIEGO FELIPE RUEDA MERCHANCANO</t>
  </si>
  <si>
    <t>ANA LUCIA ROJAS ALVAREZ</t>
  </si>
  <si>
    <t>YARLENE CERON GRAJALES</t>
  </si>
  <si>
    <t>STEFANY JULIETH CASTRO CAMPOS</t>
  </si>
  <si>
    <t>NANCY MORENO LUGO</t>
  </si>
  <si>
    <t>KEVIN YULIAN FLOREZ MUÑOZ</t>
  </si>
  <si>
    <t>YOHN WARLEZ LONDOÑO AMAYA</t>
  </si>
  <si>
    <t>JOSE LUIS DELGADO CABRERA</t>
  </si>
  <si>
    <t>COLOMBIANA DE GAS VEHICULAR S.A COV</t>
  </si>
  <si>
    <t>MARLON ANTONIO MANOSALVA RODRIGUEZ</t>
  </si>
  <si>
    <t>JHON FREDY ROMERO BOTINA</t>
  </si>
  <si>
    <t>EFIGENIA TEJADA ROSAS</t>
  </si>
  <si>
    <t>JUAN DAVID MUÑOZ CARDENAS</t>
  </si>
  <si>
    <t>HECTOR NOVA MUÑOZ</t>
  </si>
  <si>
    <t>ALIRIO ROMERO</t>
  </si>
  <si>
    <t>LUIS RODRIGO GIRON MUÑOZ</t>
  </si>
  <si>
    <t>HERNANDO JAVIER CASTRO CUESTA</t>
  </si>
  <si>
    <t>ALEXANDER BANGUERO ARCE</t>
  </si>
  <si>
    <t>JORGE LEONARDO CENTENO LASSO</t>
  </si>
  <si>
    <t>PABLO ALONSO MACA QUILINDO</t>
  </si>
  <si>
    <t>ANGELA PATRICIA LOPEZ BOLAÑOS</t>
  </si>
  <si>
    <t>ELIECER RAMIREZ COMETA</t>
  </si>
  <si>
    <t>OMAR MOLINA CARABALI</t>
  </si>
  <si>
    <t>PAOLA ANDREA HOYOS VERA</t>
  </si>
  <si>
    <t>JOSE EDGAR CABRERA FLORIANO</t>
  </si>
  <si>
    <t>CARLOS HUMBERTO ZUÑIGA GARCIA</t>
  </si>
  <si>
    <t>MARIA STELLA JARAMILLO MONSALVE</t>
  </si>
  <si>
    <t>MAURICIO MURCIA</t>
  </si>
  <si>
    <t>WILLIAM FERNANDO LEON NARVAEZ</t>
  </si>
  <si>
    <t>RUBIELA GUTIERREZ TRIVIÑO</t>
  </si>
  <si>
    <t>HENRY RAMON DAVID</t>
  </si>
  <si>
    <t>JOHN ALEXANDER POLANIA CABRERA</t>
  </si>
  <si>
    <t>JUAN MONJE RAMIREZ</t>
  </si>
  <si>
    <t>LUIS FERNEY DUSSAN LOZANO</t>
  </si>
  <si>
    <t>ALBA LUCIA SALAZAR CUELLAR</t>
  </si>
  <si>
    <t>LUZ STELLA GAITAN OTAVO</t>
  </si>
  <si>
    <t>JOSE HUMBERTO HOMME HOLGUIN</t>
  </si>
  <si>
    <t>MILLER VARGAS URAZAN</t>
  </si>
  <si>
    <t>HERNAN EMILIO ROSERO PANTOJA</t>
  </si>
  <si>
    <t>JAIRO SMITH CASTRO CORTES</t>
  </si>
  <si>
    <t>MYRIAM DELGADO MEDINA</t>
  </si>
  <si>
    <t>MERLY YANED GRUESO MARROQUIN</t>
  </si>
  <si>
    <t>JOSE ARMANDO DEVIA BOCANEGRA</t>
  </si>
  <si>
    <t>ESMER IVAN CORDOBA MUÑOZ</t>
  </si>
  <si>
    <t>GUSTABO ERNEY BENAVIDES</t>
  </si>
  <si>
    <t>JHOM JAIRO GARCIA MARIN</t>
  </si>
  <si>
    <t>RAFAEL ANTONIO SOLANO BERJAN</t>
  </si>
  <si>
    <t>INGRID ANDREA CESPEDES CASTILLO</t>
  </si>
  <si>
    <t>CARLOS VALENCIA RUBIANO</t>
  </si>
  <si>
    <t>WILMAN TORRES CAPERA</t>
  </si>
  <si>
    <t>JOSE VICENTE VERGARA GELPUD</t>
  </si>
  <si>
    <t>KENNY ALEXANDER LONDOÑO RAMOS</t>
  </si>
  <si>
    <t>JESUS TAMAYO COLONIA</t>
  </si>
  <si>
    <t>KELLIN SIERRA SERNA</t>
  </si>
  <si>
    <t>JORGE RODRIGO ORDOÑEZ</t>
  </si>
  <si>
    <t>ANA MILENA CARDONA HERNANDEZ</t>
  </si>
  <si>
    <t>YOHAN MANUEL SIERRA RAMIREZ</t>
  </si>
  <si>
    <t>EIDER ROBINSON MUÑOZ BRAVO</t>
  </si>
  <si>
    <t>JHON JAIRO RUEDA BETANCOURT</t>
  </si>
  <si>
    <t>DAYRON OCTAVIO LEON TORO</t>
  </si>
  <si>
    <t>SOLANGY ANDREA GUZMAN GONZALEZ</t>
  </si>
  <si>
    <t>MOTO REPUESTOS H.A SAS</t>
  </si>
  <si>
    <t>INGRID LIZETH MOSQUERA QUEZADA</t>
  </si>
  <si>
    <t>OSCAR YOVANNY MARTINEZ IMBAJOA</t>
  </si>
  <si>
    <t>ESTEFANY SANTA CHACON</t>
  </si>
  <si>
    <t>ANA EDIT VASQUEZ BOLAÑOS</t>
  </si>
  <si>
    <t>ROCIO DEL PILAR CARRILLO SANCHEZ</t>
  </si>
  <si>
    <t>JOHNATTAN ALFREDO RODRIGUEZ SANCHEZ</t>
  </si>
  <si>
    <t>JUAN CARLOS BEDOYA ARIAS</t>
  </si>
  <si>
    <t>EVER CECILIO LOZANO LOZANO</t>
  </si>
  <si>
    <t>LEONIDAS CABALLERO AGUDELO</t>
  </si>
  <si>
    <t>LUIS MIGUEL MENDEZ MONTOYA</t>
  </si>
  <si>
    <t>LUIS FRANCISCO TORRES ROSERO</t>
  </si>
  <si>
    <t>EDWIN GONZALO ACEVEDO ROMERO</t>
  </si>
  <si>
    <t>CHRISTIAN ADRIAN IBARRA JARAMILLO</t>
  </si>
  <si>
    <t>MEJIA JARAMILLO Y CIA S.C.A</t>
  </si>
  <si>
    <t>MARILIN BENAVIDES CORTES</t>
  </si>
  <si>
    <t>GLADYS MILENA ORTEGA LARA</t>
  </si>
  <si>
    <t>ESTACION DE SERVICIO BRISAS DE CORO</t>
  </si>
  <si>
    <t>JHONATAN VELEZ VARELA</t>
  </si>
  <si>
    <t>EDWIN SANCHEZ GRANOBLES</t>
  </si>
  <si>
    <t>EDILMA VIVIANA TEJADA RUIZ</t>
  </si>
  <si>
    <t>JENNY MONTILLA HURTADO</t>
  </si>
  <si>
    <t>BLANCA TERESA ROJAS MATINEZ</t>
  </si>
  <si>
    <t>DIEGO FERNANDO VARGAS ZUÑIGA</t>
  </si>
  <si>
    <t>FAUSTO ANDRES DOMINGUEZ GRAJALES</t>
  </si>
  <si>
    <t>WILLIAM ALZATE SANCHEZ</t>
  </si>
  <si>
    <t>MILTON CESAR LUCUMI</t>
  </si>
  <si>
    <t>LEDY PAOLA TIQUE LOAIZA</t>
  </si>
  <si>
    <t>LUIS DARIO GIRALDO ROLDAN</t>
  </si>
  <si>
    <t>FRANCISCO ANTONIO LOZANO LOPEZ</t>
  </si>
  <si>
    <t>WILLIAMS STEVENS ARIAS VARGAS</t>
  </si>
  <si>
    <t>DORIA ANDREA PERDOMO PARRA</t>
  </si>
  <si>
    <t>JUAN CAMILO RUIZ LAMBERTINEZ</t>
  </si>
  <si>
    <t>ALEXANDER RIASCOS ANGULO</t>
  </si>
  <si>
    <t>PEDRO REINALDO PEÑA SANCHEZ</t>
  </si>
  <si>
    <t>KATHERINE SANCHEZ SANCHEZ</t>
  </si>
  <si>
    <t>JULIO CESAR CALDERON</t>
  </si>
  <si>
    <t>OSCAR JAIME BEDOYA FERNANDEZ</t>
  </si>
  <si>
    <t>HAROL ANDRES SALAZAR</t>
  </si>
  <si>
    <t>ALEJANDRA BUENO GIRALDO</t>
  </si>
  <si>
    <t>GRUPO TRANSGRUAS SAS</t>
  </si>
  <si>
    <t>EDGAR RAMIREZ SALINAS</t>
  </si>
  <si>
    <t>YEINSI ANDREA URUENA BERNAL</t>
  </si>
  <si>
    <t>FABIO NELSON SANCHEZ PALACIOS</t>
  </si>
  <si>
    <t>ANGEL DAVID DIAZ JOJOA</t>
  </si>
  <si>
    <t>JIMMY ALEXANDER MIRAMAG TIMANA</t>
  </si>
  <si>
    <t>YULIANA KATHERINE MACIAS SAMBONI</t>
  </si>
  <si>
    <t>ADRIANA LUCIA HERNANDEZ VARGAS</t>
  </si>
  <si>
    <t>YINA MARCELA PADILLA ALARCON</t>
  </si>
  <si>
    <t>WILSON ALBERTO  CORAL HERRERA</t>
  </si>
  <si>
    <t>LUZ MIREYA OMEN HERNANDEZ</t>
  </si>
  <si>
    <t>GENTIL OLIVEROS LOSADA</t>
  </si>
  <si>
    <t>JHON ALVARO GRISALES MEZA</t>
  </si>
  <si>
    <t>WILSON IVAN CABRERA FALCONI</t>
  </si>
  <si>
    <t>MANUEL GUILLERMO RUBIO ARBELAEZ</t>
  </si>
  <si>
    <t>DIVERNEY TORRES PEREZ</t>
  </si>
  <si>
    <t>NARLY YOHANNA VICTORIA PELAEZ</t>
  </si>
  <si>
    <t>GERARDO ANTONIO MEDICO</t>
  </si>
  <si>
    <t>JAIME EDGAR BRAVO</t>
  </si>
  <si>
    <t>JUAN CARLOS REINA BEDOYA</t>
  </si>
  <si>
    <t>LUIS FERNANDO PAZ VICTORIA</t>
  </si>
  <si>
    <t>YANETH MORALES BERMUDEZ</t>
  </si>
  <si>
    <t>CARLOS ANDRES BOLAÑOS NAVARRO</t>
  </si>
  <si>
    <t>JOSE HERMIDES GUARNIZO LINCER</t>
  </si>
  <si>
    <t>INGRID VANESSA ALVAREZ MEJIA</t>
  </si>
  <si>
    <t>HONORIO ORTIZ DIAZ</t>
  </si>
  <si>
    <t>ALEX FABIAN SACRO CADENA</t>
  </si>
  <si>
    <t>ESPERANZA SALDAÑA TRUJILLO</t>
  </si>
  <si>
    <t>WILSON HAROLD RECALDE CHAMORRO</t>
  </si>
  <si>
    <t>ESTEBAN MEDINA YAGUAPAZ</t>
  </si>
  <si>
    <t>HELBERTH MANJARRES DIAZ</t>
  </si>
  <si>
    <t>MARIA FILOMENA RIASCOS REYES</t>
  </si>
  <si>
    <t>ANGIE CAROLINA BEDOYA CUERVO</t>
  </si>
  <si>
    <t>IVAN ADOLFO MARTINEZ ESPINOSA</t>
  </si>
  <si>
    <t>ABRAHAN LOZANO LOAIZA</t>
  </si>
  <si>
    <t>EIDER DUBAN TORO VELASCO</t>
  </si>
  <si>
    <t>WILLIAM OCAMPO MARTINEZ</t>
  </si>
  <si>
    <t>JOSE ALFREDO VASQUEZ GARCES</t>
  </si>
  <si>
    <t>LUIS ALBERTO MANRIQUE ARANDA</t>
  </si>
  <si>
    <t>YOLANDA ROJAS HERRERA</t>
  </si>
  <si>
    <t>JOHN ALEXANDER OROZCO MOSQUERA</t>
  </si>
  <si>
    <t>GUSTAVO ADOLFO LOZANO SALDAÑA</t>
  </si>
  <si>
    <t>JOSE DONAY BAQUERO RINCON</t>
  </si>
  <si>
    <t>ANDRES CAMILO CORTES PEÑA</t>
  </si>
  <si>
    <t>ISRAEL ANTONIO MOSCOSO CARDENAS</t>
  </si>
  <si>
    <t>ALEXANDER ALMANZA MARTINEZ</t>
  </si>
  <si>
    <t>LUIS ALBERTO CASTAÑEDA ORDOÑEZ</t>
  </si>
  <si>
    <t>KAROL DAHIANA MEZA GONZALEZ</t>
  </si>
  <si>
    <t>JAIME EFREN POTILLA HERNANDEZ</t>
  </si>
  <si>
    <t>JOSE WILMAN MARTINEZ ARIZA</t>
  </si>
  <si>
    <t>ALVARO JESUS GALLEGO MEJIA</t>
  </si>
  <si>
    <t>JORGE ANDRES PARRA VILLAMIL</t>
  </si>
  <si>
    <t>LUIS FERNANDO ALZATE GARCIA</t>
  </si>
  <si>
    <t>LUIS FERNANDO RODRIGUEZ ARTEAGA</t>
  </si>
  <si>
    <t>SIGIFREDO ERAZO MOLINA</t>
  </si>
  <si>
    <t>SERGIO ANDRES VARGAS YUCUMA</t>
  </si>
  <si>
    <t>LUIS ALBERTO BOLAÑOS V S.A.S</t>
  </si>
  <si>
    <t>YOR GLADIS SOLARTE CORTES</t>
  </si>
  <si>
    <t>ADRIAN CASTIBLANCO QUINTERO</t>
  </si>
  <si>
    <t>EMILSEN SAMBONI SAMBONI</t>
  </si>
  <si>
    <t>ALEJANDRA DIAZ PENAGOS</t>
  </si>
  <si>
    <t>DIEGO FERNANDO PORTILLO REVELO</t>
  </si>
  <si>
    <t>LM AUTOPARTS MOTORS S.A.S</t>
  </si>
  <si>
    <t>COLLANSA TYRES SAS</t>
  </si>
  <si>
    <t>ESTACION LOS ALPES S.A.</t>
  </si>
  <si>
    <t>FREDY RICARDO JIMENEZ OROZCO</t>
  </si>
  <si>
    <t>JOSE EDGAR BETANCURT GARCIA</t>
  </si>
  <si>
    <t>BIBIANA DEL ROCIO GOMEZ JARAMILLO</t>
  </si>
  <si>
    <t>NIVIA MARIA JIMENEZ DE HERRERA</t>
  </si>
  <si>
    <t>CARLOS IGNACIO QUINTERO OLIVEROS</t>
  </si>
  <si>
    <t>PROVEEDORA AGROPECUARIA Y DE SERVIC</t>
  </si>
  <si>
    <t>COOP. DE TRANSP PALMERAS LTDA</t>
  </si>
  <si>
    <t>LUZ KARINA BARGUEN BARRERA</t>
  </si>
  <si>
    <t>JUAN JOSE GONZALEZ PORTELA</t>
  </si>
  <si>
    <t>COMERCIALIZADORA AGUDELO SAS</t>
  </si>
  <si>
    <t>JESUS ANTONIO TOVAR VALENCIA</t>
  </si>
  <si>
    <t>LUZ DARYS BETANCURT CEBALLOS</t>
  </si>
  <si>
    <t>JENNER VALENCIA YELA</t>
  </si>
  <si>
    <t>YEIMY DEL PILAR FIGUEROA CAICEDO</t>
  </si>
  <si>
    <t>DUVER ERNEY LOSADA</t>
  </si>
  <si>
    <t>AURA YENY VALENCIA JALBIN</t>
  </si>
  <si>
    <t>JAVIER PAZ VARGAS</t>
  </si>
  <si>
    <t>FABIAN VAQUIRO MURCIA</t>
  </si>
  <si>
    <t>ANDRES FELIPE  GALEANO RENGIFO</t>
  </si>
  <si>
    <t>YEINER ALEXANDER CADENA</t>
  </si>
  <si>
    <t>ARLEY JARAMILLO ARIAS</t>
  </si>
  <si>
    <t>JOSE FABIAN GIRALDO ALVAREZ</t>
  </si>
  <si>
    <t>BERNARDO OBANDO</t>
  </si>
  <si>
    <t>CARLOS ANDRES ORDOÑEZ JARAMILLO</t>
  </si>
  <si>
    <t>JUAN PABLO MENA HENAO</t>
  </si>
  <si>
    <t>PAOLA ANDREA BRION VASQUEZ</t>
  </si>
  <si>
    <t>OSCAR AUGUSTO CHARRY RODRIGUEZ</t>
  </si>
  <si>
    <t>DERLY YOHANNA SANTACRUZ CHAGUENDO</t>
  </si>
  <si>
    <t>DEHIBER CANDELA GOMEZ</t>
  </si>
  <si>
    <t>LUZ AMPARO BAPTISTA GIRALDO</t>
  </si>
  <si>
    <t>MARLON ESTIVEN PIEDRAHITA BECOCHE</t>
  </si>
  <si>
    <t>JORGE ENRIQUE ORTIZ</t>
  </si>
  <si>
    <t>NOLAM AFRACNNY CABRERA MORA</t>
  </si>
  <si>
    <t>JOHN JAIRO FRANCO HERNANDEZ</t>
  </si>
  <si>
    <t>OMAR CUELLAR MENDEZ</t>
  </si>
  <si>
    <t>SANTIAGO SERNA MORENO</t>
  </si>
  <si>
    <t>JOHN MARIO GRANADA PEREZ</t>
  </si>
  <si>
    <t>LLANTAS Y LLANTAS DE COLOMBIA S.A.S</t>
  </si>
  <si>
    <t>GRUPO POWER PARTS SAS</t>
  </si>
  <si>
    <t>BERTHA ISABEL GAMEZ AMAYA</t>
  </si>
  <si>
    <t>PAOLA ALEJANDRA BOLAÑOS MUÑOZ</t>
  </si>
  <si>
    <t>HUMBERTO EGAS MEJIA</t>
  </si>
  <si>
    <t>MANUEL ALEJANDRO ERAZO HURTADO</t>
  </si>
  <si>
    <t>SERGIO FUENTES ORTEGA</t>
  </si>
  <si>
    <t>FREDY SIERRA FONSECA</t>
  </si>
  <si>
    <t>HERNANDO ALFONSO GOMEZ URBANO</t>
  </si>
  <si>
    <t>MILLER ALFONSO HERNANDEZ</t>
  </si>
  <si>
    <t>JHON JAIRO CHICA RODAS</t>
  </si>
  <si>
    <t>GENERAL HIDRAULIC SERVICES S.A.S</t>
  </si>
  <si>
    <t>JOSE HERNAN GARCIA TROCHEZ</t>
  </si>
  <si>
    <t>LEOVIGILDO RAMOS HENAO</t>
  </si>
  <si>
    <t>AYDY CANGREJO DE VELASCO</t>
  </si>
  <si>
    <t>BETTY SALAZAR VELEZ</t>
  </si>
  <si>
    <t>OMAR MAYORGA DIAZ</t>
  </si>
  <si>
    <t>ROSA MARIA PUERRES MENESES</t>
  </si>
  <si>
    <t>ARLEY GONZALEZ IPIA</t>
  </si>
  <si>
    <t>CARLOS ALBERTO ZULUAGA CAÑON</t>
  </si>
  <si>
    <t>KELYN YINETH PANTEVIZ RODRIGUEZ</t>
  </si>
  <si>
    <t>AGROVETERINARIA MUNDO GANADERO S.A.</t>
  </si>
  <si>
    <t>LUIS HECTOR NOGUERA YELA</t>
  </si>
  <si>
    <t>CAROLINA PARRA OTERO</t>
  </si>
  <si>
    <t>LUIS ALBEIRO OBANDO VARGAS</t>
  </si>
  <si>
    <t>DIDIER CASTILLO DIAZ</t>
  </si>
  <si>
    <t>CARLOS ALBERTO ALOS SOTO</t>
  </si>
  <si>
    <t>TOBIAS QUIROGA LEON</t>
  </si>
  <si>
    <t>JHON EDINSON RIVAS TIERRADENTRO</t>
  </si>
  <si>
    <t>JOSE JULIAN RESTREPO RESTREPO</t>
  </si>
  <si>
    <t>ARMANDO ORTIZ VASQUEZ</t>
  </si>
  <si>
    <t>MARIA ANGELA GUZMAN PADILLA</t>
  </si>
  <si>
    <t>JABIER PERDOMO GUZMAN</t>
  </si>
  <si>
    <t>JAIRO ANDRES MARTINEZ SOLARTE</t>
  </si>
  <si>
    <t>ANDRES OSORIO HERRERA</t>
  </si>
  <si>
    <t>FABIO ALBERTO ZAMORA GIRALDO</t>
  </si>
  <si>
    <t>FERNEY ALVARADO VELASCO</t>
  </si>
  <si>
    <t>ORLAISEN CHACON VALENCIA</t>
  </si>
  <si>
    <t>ESPERANZA ALARCON LOPEZ</t>
  </si>
  <si>
    <t>KATERIN MARIANA MOLINA SANCHEZ</t>
  </si>
  <si>
    <t>ANDRES ALFONSO AGUADO APONZA</t>
  </si>
  <si>
    <t>EFRAIN CHAVEZ MARTINEZ</t>
  </si>
  <si>
    <t>MOTORLAB S.A.S</t>
  </si>
  <si>
    <t>DAYRA ARGENIS SANTANDER ZAMBRANO</t>
  </si>
  <si>
    <t>DUBERNEY COLORADO TABARES</t>
  </si>
  <si>
    <t>JESUS HORACIO LOPEZ ESCOBAR</t>
  </si>
  <si>
    <t>JESUS FERNANDO DEL CASTILLO</t>
  </si>
  <si>
    <t>CLAUDIA PATRICIA MARENTES MUÑOZ</t>
  </si>
  <si>
    <t>NATALIA CELIS GARNICA</t>
  </si>
  <si>
    <t>EDGAR IBARRA</t>
  </si>
  <si>
    <t>ELVIS YOHAN VARGAS RUBIO</t>
  </si>
  <si>
    <t>MILLER SANTIAGO CASTILLO GOMEZ</t>
  </si>
  <si>
    <t>CRISTHIAN MAURICIO CASTRO QUINTERO</t>
  </si>
  <si>
    <t>FERNANDO PENCUA MARTINEZ</t>
  </si>
  <si>
    <t>DANNY CAMILO JIMENEZ RODAS</t>
  </si>
  <si>
    <t>LAURA SOFIA CAMACHO TAMAYO</t>
  </si>
  <si>
    <t>MARIA XIMENA ORDOÑEZ DELGADO</t>
  </si>
  <si>
    <t>JHON FREDY BERMUDEZ TORRES</t>
  </si>
  <si>
    <t>JOSE ADVEIRO MORA VARGAS</t>
  </si>
  <si>
    <t>JORGE ENRIQUE PERDOMO MOSQUERA</t>
  </si>
  <si>
    <t>ANGIE JULIANA LEDEZMA GOMEZ</t>
  </si>
  <si>
    <t>BLANCA LILIANA SALAZAR MARROQUIN</t>
  </si>
  <si>
    <t>SANDRA MARIA VEGA ESCALANTE</t>
  </si>
  <si>
    <t>FRANCY YINETH LOMBO ORTIZ</t>
  </si>
  <si>
    <t>FABIAN ANDRES PATIÑO ALVAREZ</t>
  </si>
  <si>
    <t>ALBEIRO IBARRA IMBACHI</t>
  </si>
  <si>
    <t>FRANCISCO JAVIER GIRALDO GIRALDO</t>
  </si>
  <si>
    <t>DARLYN ANDRES PINEDA MARTINEZ</t>
  </si>
  <si>
    <t>MARTHA HELENA BURBANO PARDO</t>
  </si>
  <si>
    <t>DANIELA PATRICIA QUILINDO CUAJI</t>
  </si>
  <si>
    <t>JAIME OLIVER ANDRADE SOTO</t>
  </si>
  <si>
    <t>JAIME RICAURTE MENDEZ MIRANDA</t>
  </si>
  <si>
    <t>INVERSIONES BRETAÑA SAS</t>
  </si>
  <si>
    <t>ESTACION DE SERVICIO RIO PALO S.A.S</t>
  </si>
  <si>
    <t>INVERSIONES PORVENIR COLOMBIA SAS</t>
  </si>
  <si>
    <t>LUZ MARIA PARRA ANDRADE</t>
  </si>
  <si>
    <t>FELIPE ALEJANDRO IBARRA JARAMILLO</t>
  </si>
  <si>
    <t>JUAN DAVID MARTINEZ TORO</t>
  </si>
  <si>
    <t>OBYCO S.A.</t>
  </si>
  <si>
    <t>MARIA DACIER GALEANO VELASQUEZ</t>
  </si>
  <si>
    <t>LAVAUTOS CHIPICHAPE LTDA</t>
  </si>
  <si>
    <t>ESTACION DE SERVICIO SERVICENTRO SA</t>
  </si>
  <si>
    <t>EDWARD ANCIZAR VARGAS FERRER</t>
  </si>
  <si>
    <t>JENNIFER ALEXANDRA OJEDA MUÑOZ</t>
  </si>
  <si>
    <t>ALMACEN MOTO PIÑA S.A.S.</t>
  </si>
  <si>
    <t>JIMMY ALEXANDER ROSERO ESTRADA</t>
  </si>
  <si>
    <t>OSCAR HUMBERTO OROZCO CASANOVA</t>
  </si>
  <si>
    <t>ANYI PAOLA CARDENAS JURADO</t>
  </si>
  <si>
    <t>SUPER MOTOPARTES SAS</t>
  </si>
  <si>
    <t>ALEXANDRA PATRICIA ERAZO DOMINGUEZ</t>
  </si>
  <si>
    <t>SAUL EDILBERTO VILLOTA RODRIGUEZ</t>
  </si>
  <si>
    <t>PEDRO CLAVER LOPEZ GOMEZ</t>
  </si>
  <si>
    <t>AMANDA MUÑOZ GURRUTE</t>
  </si>
  <si>
    <t>EMERSON BENAVIDES ORTEGA</t>
  </si>
  <si>
    <t>UBO JABE BOLAÑOS FUENTES</t>
  </si>
  <si>
    <t>CARLOS GUSTAVO MARTELO CAICEDO</t>
  </si>
  <si>
    <t>DISTRIBUIDORA O&amp;V HERMANOS ASOCIADO</t>
  </si>
  <si>
    <t>FABIO ANDRES MARIN VILLADA</t>
  </si>
  <si>
    <t>BRAYAN ALEXIS FERNANDEZ TREJO</t>
  </si>
  <si>
    <t>JHONATAN CORREA GARCIA</t>
  </si>
  <si>
    <t>OLGA JOHANA PEÑA MUÑOZ</t>
  </si>
  <si>
    <t xml:space="preserve">DREDY ALEXANDER REINOSO SALCEDO </t>
  </si>
  <si>
    <t>ARIEL ARMANDO ANTOLINES AVILA</t>
  </si>
  <si>
    <t>HEBERT RAMIREZ BARRIOS</t>
  </si>
  <si>
    <t>JOSE EDUARDO ACHURY MENA</t>
  </si>
  <si>
    <t>NELSON CASAÑAS VASQUEZ</t>
  </si>
  <si>
    <t>FRANCISCO MARTINEZ FERNANDEZ</t>
  </si>
  <si>
    <t>AYDA CRISTINA AGUIRRE HERNANDEZ</t>
  </si>
  <si>
    <t>JAVIER ANTONIO QUINTERO VANEGAS</t>
  </si>
  <si>
    <t>LUIS FERNANDO OVIEDO CORRALES</t>
  </si>
  <si>
    <t>IMPORTADORA PARTESCENTRO SAS</t>
  </si>
  <si>
    <t>MANUEL CHAVEZ ALMACEN Y TALLER DE MOTOS SAS</t>
  </si>
  <si>
    <t>INTERAMERICANA DE CONSTRUCCION INTCO SAS</t>
  </si>
  <si>
    <t>DISTRIBUIDORA MOBIL VALLE DEL LILI SAS</t>
  </si>
  <si>
    <t>CASA LA MAGDALENA SAS</t>
  </si>
  <si>
    <t>AUTOMORALES S.A.S. ZOMAC</t>
  </si>
  <si>
    <t>AGROPARTES S.A.S</t>
  </si>
  <si>
    <t>MULTISERVICES DE COLOMBIA S.A.S.</t>
  </si>
  <si>
    <t>EDISON FERNANDO CLAVIJO ALZATE</t>
  </si>
  <si>
    <t>MARINELA PRADA MENDEZ</t>
  </si>
  <si>
    <t>JESUS HERNAN PLAZA OTERO</t>
  </si>
  <si>
    <t>ESTACION DE SERVICIO ARAZUL SAS</t>
  </si>
  <si>
    <t>MULTISERVICIOS INEL SAS</t>
  </si>
  <si>
    <t>MILTON MARINO RODRIGUEZ CALDERON</t>
  </si>
  <si>
    <t>ILDE BRANDO OSORIO TRUJILLO</t>
  </si>
  <si>
    <t>WILSON MATITUY PEREZ</t>
  </si>
  <si>
    <t>EDS SRD SAS</t>
  </si>
  <si>
    <t>ARABAR SAS</t>
  </si>
  <si>
    <t>ARMANDO WILLIAM ANDRADE IBARRA</t>
  </si>
  <si>
    <t>CUARAN REINEL SAS ZOMAC</t>
  </si>
  <si>
    <t>HECTOR JULIAN LEON CARDENAS</t>
  </si>
  <si>
    <t>MARIA SERAFINA VALENTIERRA CASIERRA</t>
  </si>
  <si>
    <t>IVAN DARIO MATABANCHOY DELGADO</t>
  </si>
  <si>
    <t>LILIA LOZANO FRASSER</t>
  </si>
  <si>
    <t>INGRID JACKELIN VELASQUEZ RENGIFO</t>
  </si>
  <si>
    <t>JAMES YEPES CASTILLO</t>
  </si>
  <si>
    <t>FABIAN LEONARDO QUINTERO ALFONSO</t>
  </si>
  <si>
    <t>JAZMIN ANDREA SANCHEZ NIÑO</t>
  </si>
  <si>
    <t>JALVER LEON GOMEZ ORDOÑEZ</t>
  </si>
  <si>
    <t>ALBENIS LILIANA DUQUE CORRALES</t>
  </si>
  <si>
    <t>LUIS ALBERTO ÑAÑEZ RUIZ</t>
  </si>
  <si>
    <t>EDWARD HERMIDES MANRIQUE</t>
  </si>
  <si>
    <t>SANDRA PAOLA GOMEZ CAMUEZ</t>
  </si>
  <si>
    <t>EGDA DEL CARMEN POLO DE RUEDA</t>
  </si>
  <si>
    <t>LUIS ANGEL YUSTY MORENO</t>
  </si>
  <si>
    <t>SERVICENTRO COCONUCO SAS</t>
  </si>
  <si>
    <t>HUMBERTO MANRIQUE VALDERRAMA</t>
  </si>
  <si>
    <t>ORLANDA DE FATIMA SANCHEZ PEREZ</t>
  </si>
  <si>
    <t>CARMENZA DEL MAR AMAYA</t>
  </si>
  <si>
    <t>YENNY TATIANA LONDOÑO GAVIRIA</t>
  </si>
  <si>
    <t>TITO DAYAM CAICEDO ALVAREZ</t>
  </si>
  <si>
    <t>JOSE FERNEY OJEDA</t>
  </si>
  <si>
    <t>TECNO DIESEL DEL SUR S.A.S</t>
  </si>
  <si>
    <t>JENNY ALEJANDRA PORTILLA ANDRADE</t>
  </si>
  <si>
    <t>VICTOR ALFONSO QUIÑONES QUIÑONES</t>
  </si>
  <si>
    <t>ARLOC SUAREZ CORTES</t>
  </si>
  <si>
    <t>WILSON IVAN DIAZ ACOSTA</t>
  </si>
  <si>
    <t>STIVEN ALBERTO QUINTERO CALZADA</t>
  </si>
  <si>
    <t>LUIS CARLOS BETANCOURT ARTUNDUAGA</t>
  </si>
  <si>
    <t>ANGELA YVONE PEREZ PANTOJA</t>
  </si>
  <si>
    <t>JUNIOR JAVIER ALOMIA RIVERA</t>
  </si>
  <si>
    <t>ROBERTO CABRERA</t>
  </si>
  <si>
    <t>HECTOR MAURICIO SUAREZ BARCO</t>
  </si>
  <si>
    <t>XIMENA DELGADO VASQUEZ</t>
  </si>
  <si>
    <t>DEYANITH PULECIO MONTIEL</t>
  </si>
  <si>
    <t>JORGE ALBERTO ALVAREZ VEGA</t>
  </si>
  <si>
    <t>RODOLFO BOHORQUEZ BUSTAMANTE</t>
  </si>
  <si>
    <t>JHONNY JAIR ENRIQUEZ MORALES</t>
  </si>
  <si>
    <t>MARCO ANTONIO RIVERA MAUNA</t>
  </si>
  <si>
    <t>NILVA ADIELA CHAMORRO MELO</t>
  </si>
  <si>
    <t>JHON EIBER CRUZ ATEHORTUA</t>
  </si>
  <si>
    <t>JHON BRAYNER CHACON JIMENEZ</t>
  </si>
  <si>
    <t>DIEGO FERNANDO MONCAYO GRISALES</t>
  </si>
  <si>
    <t>FAUSTO JHOANNY SOTO CUELLAR</t>
  </si>
  <si>
    <t>GERSAIN VILLANO OTERO</t>
  </si>
  <si>
    <t>OVIDIO FERNANDO CERON MEDINA</t>
  </si>
  <si>
    <t>FRANCISCO ANTONIO MEJIA AGUIAR</t>
  </si>
  <si>
    <t>JANER MARTINEZ GARCIA</t>
  </si>
  <si>
    <t>JHON ALEXANDER ARCILA SIERRA</t>
  </si>
  <si>
    <t>JAHIR MARIN ORTIZ</t>
  </si>
  <si>
    <t>JOSE DANIEL OROZCO VILLADA</t>
  </si>
  <si>
    <t>JANET OLIVIA MOSQUERA MORENO</t>
  </si>
  <si>
    <t>TAXIS LA FRONTERA S A</t>
  </si>
  <si>
    <t>AQUILINO MURILLO</t>
  </si>
  <si>
    <t>JHON CARLOS VALENCIA RENTERIA</t>
  </si>
  <si>
    <t>TOTAL (GLN)</t>
  </si>
  <si>
    <t>COD</t>
  </si>
  <si>
    <t>DISTRILLANTAS R.E. S.A.S</t>
  </si>
  <si>
    <t>JOSE OMAR CORREA CORREA</t>
  </si>
  <si>
    <t>YULIAN ANTONIO BURITICA PARRA</t>
  </si>
  <si>
    <t>CARLOS ARLEY CHUVILA URBANO</t>
  </si>
  <si>
    <t>ELIANA NAYIBE ROSERO HERNANDEZ</t>
  </si>
  <si>
    <t>LUISA FERNANDA MOLINA RAIGOZA</t>
  </si>
  <si>
    <t>SANTIAGO LOZANO CASTILLO</t>
  </si>
  <si>
    <t>SERVIAUTOS PESCADOR S A S</t>
  </si>
  <si>
    <t>ESTACION DE SERVICIO CARMENCOMB SAS</t>
  </si>
  <si>
    <t>MANUEL CAMILO SINISTERRA</t>
  </si>
  <si>
    <t>KARLA NATALIA TOVAR AVILEZ</t>
  </si>
  <si>
    <t>AGROFERRO SAS - ZOMAC</t>
  </si>
  <si>
    <t>MAURICIO BAUTISTA PERDOMO</t>
  </si>
  <si>
    <t>JONATHAN OCAMPO ALVAREZ</t>
  </si>
  <si>
    <t>OSCAR ANDRES GUZMAN AVILA</t>
  </si>
  <si>
    <t>YINETH ANYEL BURBANO MEDINA</t>
  </si>
  <si>
    <t>JESUS MARIA CASTAÑEDA IJAJI</t>
  </si>
  <si>
    <t>ANTHONY MIGUEL ARCANGEL LASTRA LEDO</t>
  </si>
  <si>
    <t>MILTON ANIBAL GELPUD GELPUD</t>
  </si>
  <si>
    <t>JHON EDINSON VALENZUELA GARCIA</t>
  </si>
  <si>
    <t>YESSICA MARIA CRUZ ARAGON</t>
  </si>
  <si>
    <t>ANTONIO CARLOS PERNA SIERRA</t>
  </si>
  <si>
    <t>SINDY VANESSA FRANCO ROJAS</t>
  </si>
  <si>
    <t>MARIA VICTORIA BEDOYA PEREZ</t>
  </si>
  <si>
    <t>JHON JAIRO MUÑOZ MARIN</t>
  </si>
  <si>
    <t>EDGAR BUSTOS POLANIA</t>
  </si>
  <si>
    <t>JEISSON GONZALEZ MARTINEZ</t>
  </si>
  <si>
    <t>WILBER YECID MUÑOZ ALVEAR</t>
  </si>
  <si>
    <t>WILLIAM QUINTERO MUÑOZ</t>
  </si>
  <si>
    <t>BRAIDON JANIER ABONIAS ZAMBRANO</t>
  </si>
  <si>
    <t>JONATHAN ALBEIRO CASAÑAS POSSO</t>
  </si>
  <si>
    <t>ROBERTO CARLOS TOVAR</t>
  </si>
  <si>
    <t>IVONNE MARCELA ROJAS GUTIERREZ</t>
  </si>
  <si>
    <t>NATALI RENGIFO AGUILAR</t>
  </si>
  <si>
    <t>NORA LILIANA MAYORGA</t>
  </si>
  <si>
    <t>OSCAR EDUARDO OBREGON IPUZ</t>
  </si>
  <si>
    <t>SERVICENTRO VALLE DEL LILI SAS</t>
  </si>
  <si>
    <t>OSCAR DANILO BALANTA LUCUMI</t>
  </si>
  <si>
    <t>JHONN JHADER GIRALDO TELLO</t>
  </si>
  <si>
    <t>JOSE ANTONIO MARTINEZ</t>
  </si>
  <si>
    <t>JENNY ALEJANDRA PEREZ RODRIGUEZ</t>
  </si>
  <si>
    <t>ILIA NARVAEZ DE CORAL</t>
  </si>
  <si>
    <t>KAREN ELIZABETH MARIN NOGUERA</t>
  </si>
  <si>
    <t xml:space="preserve">Suma de INGRESO TOTAL </t>
  </si>
  <si>
    <t>Suma de COSTO TOTAL + SPA</t>
  </si>
  <si>
    <t>YAMILE ROJAS PRADA</t>
  </si>
  <si>
    <t>CAROLINA SALAZAR BETANCUR</t>
  </si>
  <si>
    <t>EMMA CRISTINA BOLAÑOS MANQUILLO</t>
  </si>
  <si>
    <t>JAIME ANDRES ARBELAEZ MENDOZA</t>
  </si>
  <si>
    <t>OSCAR OVIDIO GARCIA PINO</t>
  </si>
  <si>
    <t>JAIME ORLANDO REVELO VILLEGAS</t>
  </si>
  <si>
    <t>MARIA EUGENIA AGUILAR MARIN</t>
  </si>
  <si>
    <t>GERALDIN LISSET LENIS CASTAÑEDA</t>
  </si>
  <si>
    <t>CARLOS JULIO MALDONADO CABRERA</t>
  </si>
  <si>
    <t>INVERSIONISTAS UNIDOS DE COLOMBIA I</t>
  </si>
  <si>
    <t>MARIANA GOMEZ BALTAN</t>
  </si>
  <si>
    <t>OSCAR ALEXANDER DELGADO ORDOÑEZ</t>
  </si>
  <si>
    <t>JORGE LEONARDO BERMUDEZ TOVAR</t>
  </si>
  <si>
    <t>GILMA CELIS TRUJILLO</t>
  </si>
  <si>
    <t>FABIO NELSON GUTIERREZ ANDRADE</t>
  </si>
  <si>
    <t>ESTACION DE SERVICIO LOS LAGOS PURI</t>
  </si>
  <si>
    <t>NATHALIA ISABELLA RODRIGUEZ SARMIEN</t>
  </si>
  <si>
    <t>ADOLFO OBANDO SAMBONI</t>
  </si>
  <si>
    <t>LUIS MIGUEL MOSQUERA QUINTO</t>
  </si>
  <si>
    <t>COMERCIAL CALDONO SAS</t>
  </si>
  <si>
    <t>TERESA ARRIGUI MEDINA</t>
  </si>
  <si>
    <t>CLAUDIA MARSELA PALACIO URIBE</t>
  </si>
  <si>
    <t>JUAN CARLOS MARIN BENAVIDES</t>
  </si>
  <si>
    <t>LUZ DANERY LOZANO RODRIGUEZ</t>
  </si>
  <si>
    <t>SERVILLANTAS FLORENCIA ZOMAC S.A.S</t>
  </si>
  <si>
    <t>DIEGO FERNANDO YALI GELVES</t>
  </si>
  <si>
    <t>INVERSIONES ALIANZA COLOMBIA SAS</t>
  </si>
  <si>
    <t>GAMALIEL ARIAS GARCIA</t>
  </si>
  <si>
    <t>ALFREDO PECHENE RAMIREZ</t>
  </si>
  <si>
    <t>WILVER RAMOS CHICA</t>
  </si>
  <si>
    <t>EDUIN ANDRES BAUTISTA PERALTA</t>
  </si>
  <si>
    <t>VIVIANA ANDREA SANCHEZ MACHADO</t>
  </si>
  <si>
    <t>CARLOS ALFREDO FIGUEROA ROJAS</t>
  </si>
  <si>
    <t>DILIA RAMIREZ VELASQUEZ</t>
  </si>
  <si>
    <t>JHON WILLIAM VALDERRAMA PARRA</t>
  </si>
  <si>
    <t>NATALIA MUÑOZ PEREZ</t>
  </si>
  <si>
    <t>DANIELA MORALES ANDRADE</t>
  </si>
  <si>
    <t>ARLEY CARABALI RODALLEGA</t>
  </si>
  <si>
    <t>SERVICIOS AGRICOLAS CAICEDO S.A.S</t>
  </si>
  <si>
    <t>BOBINADOS Y MANTENIMIENTOS DEL CAUC</t>
  </si>
  <si>
    <t>ANDRES FELIPE CALLEJAS GARCIA</t>
  </si>
  <si>
    <t>VLADIMIR AGUDELO CASTAÑEDA</t>
  </si>
  <si>
    <t>LUIS ANGEL QUINTERO ZULUAGA</t>
  </si>
  <si>
    <t>LUIS HARVEY JARAMILLO MONTES</t>
  </si>
  <si>
    <t>NESTOR LEANDRO RAMIREZ CHAVEZ</t>
  </si>
  <si>
    <t>JHOSMAN HURTADO MUNOZ</t>
  </si>
  <si>
    <t>CASA JAPON JL SAS</t>
  </si>
  <si>
    <t>DUBERNEY SANCHEZ LONDOÑO</t>
  </si>
  <si>
    <t>EIDER ANDRES QUINAS QUINTANA</t>
  </si>
  <si>
    <t>MARITZA ACOSTA MONCALEANO</t>
  </si>
  <si>
    <t>JOSE ADAN RODRIGUEZ MONTOYA</t>
  </si>
  <si>
    <t>DANIEL GALVIN MONTEALEGRE</t>
  </si>
  <si>
    <t>LUZ ELIANA PADILLA VARON</t>
  </si>
  <si>
    <t>LUZ DENY ZAPATA GARCIA</t>
  </si>
  <si>
    <t>CARLOS JOSE OSPINA ANDRADE</t>
  </si>
  <si>
    <t>JEIDY DAMARIS CONTRERAS MONCAYO</t>
  </si>
  <si>
    <t>GREEN SAS</t>
  </si>
  <si>
    <t>YERSON ALEJANDRO MAMIAN QUINAYAS</t>
  </si>
  <si>
    <t>OSCAR JAVIER CARDOZO SANCHEZ</t>
  </si>
  <si>
    <t>WILMAR EFREN URMENDIZ MACHADO</t>
  </si>
  <si>
    <t>FREDDY ALEXANDER DAVILA BUENAVENTUR</t>
  </si>
  <si>
    <t>DANIELA SOFIA ZUÑIGA CERON</t>
  </si>
  <si>
    <t>ANDRES ALEXANDER CORTES NARVAEZ</t>
  </si>
  <si>
    <t>GLADYS FLOREZ GONZALEZ</t>
  </si>
  <si>
    <t>MARIA ZULENY SANCHEZ CUNDA</t>
  </si>
  <si>
    <t>MARIA CECILIA VILLARREAL RIASCOS</t>
  </si>
  <si>
    <t>FRANKIL DUVER PAGUATIAN DELGADO</t>
  </si>
  <si>
    <t>ANDRES MAURICIO CERQUERA MONTOYA</t>
  </si>
  <si>
    <t>ELSY MARYBEL CUARAN CUARAN</t>
  </si>
  <si>
    <t>DIEGO FERNANDO PINZON ARIAS</t>
  </si>
  <si>
    <t>GEYDY ANDREA CETRE MOSQUERA</t>
  </si>
  <si>
    <t>CLAUDIA JIMENA CUELLAR VALDERRAMA</t>
  </si>
  <si>
    <t>MOTOMANIA CALI S.A.S</t>
  </si>
  <si>
    <t>JULIO CESAR DIAZ CABRERA</t>
  </si>
  <si>
    <t>MATIAS VARGAS MOTATO</t>
  </si>
  <si>
    <t>NATURE GROWN AVOCADO FARMS S.A.S</t>
  </si>
  <si>
    <t>SERGIO ORTIZ CERON</t>
  </si>
  <si>
    <t>INVERSIONES ANDINA DEL SUR SAS</t>
  </si>
  <si>
    <t>ANGELA MARIA ROBAYO ARCIA</t>
  </si>
  <si>
    <t>LA FINCA FERRE AGRO S.A.S</t>
  </si>
  <si>
    <t>MARTHA CECILIA AFANADOR CASTRO</t>
  </si>
  <si>
    <t>SEBASTIAN HOYOS JARAMILLO</t>
  </si>
  <si>
    <t>ANDRES FELIPE MELENDEZ CARDOZO</t>
  </si>
  <si>
    <t>JAIR ADRIAN CASTAÑEDA HINCAPIE</t>
  </si>
  <si>
    <t>JHONATAN JAVIER SANCHEZ URRIAGO</t>
  </si>
  <si>
    <t>JUAN CARLOS COLLAZOS CRUZ</t>
  </si>
  <si>
    <t>RUBEN DARIO PEÑA HOYOS</t>
  </si>
  <si>
    <t>ALEXANDER BALLESTEROS PANTOJA</t>
  </si>
  <si>
    <t>FUEL TECH SAS</t>
  </si>
  <si>
    <t>LUIS FERNANDO CORREA GIRALDO</t>
  </si>
  <si>
    <t>WILLIAM DAVID NOGUERA BENAVIDEZ</t>
  </si>
  <si>
    <t>VELEZ Y HERMANOS S.A.S</t>
  </si>
  <si>
    <t>RUBEN DARIO PEÑA GONZALEZ</t>
  </si>
  <si>
    <t>AINE QUIROGA LEYVA</t>
  </si>
  <si>
    <t>FARLEY BARRERO CAMPOS</t>
  </si>
  <si>
    <t>JENNY AZCARATE DE GUERRA</t>
  </si>
  <si>
    <t>DIANA PATRICIA BURBANO CALVACHE</t>
  </si>
  <si>
    <t>HARBEY QUIJANO TIFARO</t>
  </si>
  <si>
    <t>GLORIA NANCY CARVAJAL SANTOS</t>
  </si>
  <si>
    <t>KELLY JHOANA BUITRON RIVERA</t>
  </si>
  <si>
    <t>JUAN DAVID ARAGON JIMENEZ</t>
  </si>
  <si>
    <t>ORLANDO PEÑA</t>
  </si>
  <si>
    <t>JEFERSON CAMPO PEÑA</t>
  </si>
  <si>
    <t>JOSE IGNACIO ESPAÑA NATES</t>
  </si>
  <si>
    <t>JOSE LIZARDO OVIEDO RAMIREZ</t>
  </si>
  <si>
    <t>MIGUEL ANGEL CORDOBA HOYOS</t>
  </si>
  <si>
    <t>EMILIANO MORENO DIAZ</t>
  </si>
  <si>
    <t>WILLIAM FELIPE CAMPOS PEREZ</t>
  </si>
  <si>
    <t>JOSE VICENTE GARZON</t>
  </si>
  <si>
    <t>FLORINDA DEL CARMEN TERAN GOYES</t>
  </si>
  <si>
    <t>ORLANDO SERRANO GARZON</t>
  </si>
  <si>
    <t>BRENDA JOHANA ROJAS GUATUSMAL</t>
  </si>
  <si>
    <t>JUAN PABLO MORA</t>
  </si>
  <si>
    <t>MAYERLI LOPEZ BELTRAN</t>
  </si>
  <si>
    <t>MILVIA RENGIFO RENGIFO</t>
  </si>
  <si>
    <t>ORLANDO BALLESTEROS MARIN</t>
  </si>
  <si>
    <t>CHRISTIAN DAVID OSPINA PUERTAS</t>
  </si>
  <si>
    <t>JOSMA ORLANDO MURILLO MEDINA</t>
  </si>
  <si>
    <t>NELSON CABRERA CADENA</t>
  </si>
  <si>
    <t>JOSE ABADIAS MEDINA</t>
  </si>
  <si>
    <t>BRAYAN STIVEN CUELLAR TAMARA</t>
  </si>
  <si>
    <t>LUIS FARID OTAVO MELO</t>
  </si>
  <si>
    <t>JAIME LOSADA GARCIA</t>
  </si>
  <si>
    <t>PRISCILA OSPINA VERA</t>
  </si>
  <si>
    <t>JACQUELINE LOPEZ PALMA</t>
  </si>
  <si>
    <t>FREDY YOVANNY POTOSI CUASPUD</t>
  </si>
  <si>
    <t>GUIDO SANDOVAL CLAROS</t>
  </si>
  <si>
    <t>FERNANDO LEIVA</t>
  </si>
  <si>
    <t>ANDRES FELIPE ROJAS PAZ</t>
  </si>
  <si>
    <t>ESTEFANIA LOPEZ PEREA</t>
  </si>
  <si>
    <t>FANIER EDUARDO SARRIA ANTE</t>
  </si>
  <si>
    <t>ALMACEN DE REPUESTOS AUTOMOTORES Y TALLER MORALES S.A.S ZOMAC</t>
  </si>
  <si>
    <t>FLAVIO CAICEDO MONTAÑO</t>
  </si>
  <si>
    <t>GEILER ANTONIO MOSQUERA CORDOBA</t>
  </si>
  <si>
    <t>JOAQUIN MARIA MARTINEZ MOSQUERA</t>
  </si>
  <si>
    <t>JESICA LORENA RUBIANO MEDINA</t>
  </si>
  <si>
    <t>YOHN EDINSON CASTILLO GOMEZ</t>
  </si>
  <si>
    <t>MAYOLIS ZAMORA</t>
  </si>
  <si>
    <t>MAGDALENA LOSADA OLIVEROS</t>
  </si>
  <si>
    <t>HERNAN DARIO CASTRO DE LA CRUZ</t>
  </si>
  <si>
    <t>BENJAMIN PEÑA CANO</t>
  </si>
  <si>
    <t>YOVANY CUELLAR CHALA</t>
  </si>
  <si>
    <t>ADRIANA FERNANDA ANDRADE QUIGUANAS</t>
  </si>
  <si>
    <t>JOHN ALBERTH GOMEZ RAMIREZ</t>
  </si>
  <si>
    <t>YUDY EUGENIA MONTOYA CHINGAL</t>
  </si>
  <si>
    <t>OLMEDO FIGUEROA QUINTERO</t>
  </si>
  <si>
    <t>JORGE MARIO TORO VIRGUEZ</t>
  </si>
  <si>
    <t>DUBERNEY GARCIA GONZALEZ</t>
  </si>
  <si>
    <t>JEINER ADRIAN RODRIGUEZ TOLOZA</t>
  </si>
  <si>
    <t>BEIMAN ALEXANDER ARTEAGA RODRIGUEZ</t>
  </si>
  <si>
    <t>JOSE ABELARDO MELO CASTRO</t>
  </si>
  <si>
    <t>JOHAN ALEXANDER PULIDO FLOREZ</t>
  </si>
  <si>
    <t>SANDRA PATRICIA ANGULO SANCHEZ</t>
  </si>
  <si>
    <t>HERMES LUGO ROSERO</t>
  </si>
  <si>
    <t>MARTHA CECILIA OSSA GARCEZ</t>
  </si>
  <si>
    <t>PEDRO ANDRES VELASQUEZ ARREDONDO</t>
  </si>
  <si>
    <t>YONY PAUL CUATIN MORENO</t>
  </si>
  <si>
    <t>MARY YULIETH CAMPOS ORTIZ</t>
  </si>
  <si>
    <t>LIZETH DADIANA GONZALEZ VALENCIA</t>
  </si>
  <si>
    <t>JOSE FERNANDO TELLEZ POTES</t>
  </si>
  <si>
    <t>LUIS FERNANDO ARIAS SANCHEZ</t>
  </si>
  <si>
    <t>JOSE ANTONIO CANTILLO PINZON</t>
  </si>
  <si>
    <t>LAURA NATALIA JIMENEZ HOYOS</t>
  </si>
  <si>
    <t>PABLO CESAR CORREA FRANCO</t>
  </si>
  <si>
    <t>WILLIAM HERNAN URBANO GRANDA</t>
  </si>
  <si>
    <t>LARRY GERARDO LOPEZ BELTRAN</t>
  </si>
  <si>
    <t>FANNY ROJAS MOLINA</t>
  </si>
  <si>
    <t>LUIS HERMINSUL GARCIA RAMOS</t>
  </si>
  <si>
    <t>JHON JAIRO SAAVEDRA BOHORQUEZ</t>
  </si>
  <si>
    <t>MARLON DAVID CORDOBA BURBANO</t>
  </si>
  <si>
    <t>SANDRA LORENA MUÑOZ ARENAS</t>
  </si>
  <si>
    <t>DIEGO FAVIAN MONDRAGON OROZCO</t>
  </si>
  <si>
    <t>GILDARDO TIMANA CHANCHI</t>
  </si>
  <si>
    <t>YAQUELINE ALEJANDRA MELLIZO BURBANO</t>
  </si>
  <si>
    <t>JONATHAN JOSE MARTINEZ QUIÑONEZ</t>
  </si>
  <si>
    <t>LUIS ALBERTO ORTEGA CEBALLOS</t>
  </si>
  <si>
    <t>ALEXANDER LONDOÑO RAMIREZ</t>
  </si>
  <si>
    <t>DIEGO FERNANDO GOMEZ TEJAR</t>
  </si>
  <si>
    <t>GREGORIO ANTONIO ROA ALARCON</t>
  </si>
  <si>
    <t>MARTHA CECILIA MUÑOZ GUEVARA</t>
  </si>
  <si>
    <t>LUIS CARLOS LOPEZ TELLEZ</t>
  </si>
  <si>
    <t>CRISTIAN ALEXIS RIOS LUGO</t>
  </si>
  <si>
    <t>YONFREY MUÑOZ ROQUE</t>
  </si>
  <si>
    <t>VIVIANA ROJAS CARDONA</t>
  </si>
  <si>
    <t>FRUCTUOSO LAVAO TOVAR</t>
  </si>
  <si>
    <t>CRISTIAN PASTRANA CARDOZO</t>
  </si>
  <si>
    <t>RUBEN DARIO CUBILLOS GAVIRIA</t>
  </si>
  <si>
    <t>JORGE ELIECER LEDEZMA NARVAEZ</t>
  </si>
  <si>
    <t>JUAN ESTEBAN SARMIENTO QUINTERO</t>
  </si>
  <si>
    <t>codigo del cliente</t>
  </si>
  <si>
    <t>JUAN CAMILO MOICA GUTIERREZ</t>
  </si>
  <si>
    <t>JHON JAIRO GOMEZ ROJAS</t>
  </si>
  <si>
    <t>LAVA AUTOS PAISA ROZO S.A.S</t>
  </si>
  <si>
    <t>GRUPO EMPRESARIAL R&amp;M SU COMBUSTIBL</t>
  </si>
  <si>
    <t>ROMULO HERNAN MUÑOZ VARGAS</t>
  </si>
  <si>
    <t>LINDA FERNANDA VARGAS CASTAÑEDA</t>
  </si>
  <si>
    <t>SOR LENNY GUASAQUILLO LARGO</t>
  </si>
  <si>
    <t>CENTRO DE SERVICIOS LAS MERCEDES S.</t>
  </si>
  <si>
    <t>ANA GABRIELA CHAMORRO QUIROZ</t>
  </si>
  <si>
    <t>JOSE ALIRIO SUAREZ PALMO</t>
  </si>
  <si>
    <t>LEIDY JOHANNA ERAZO ORTIZ</t>
  </si>
  <si>
    <t>ALEXANDER QUIROGA ARRIGUI</t>
  </si>
  <si>
    <t>ALEX ANTONIO CASTAÑEDA RONDON</t>
  </si>
  <si>
    <t>JHON FERNEY HORTA CERQUERA</t>
  </si>
  <si>
    <t>YORMAN RUBEN YUGUE RIVERA</t>
  </si>
  <si>
    <t>JUAN LIBARDO OROBIO BONILLA</t>
  </si>
  <si>
    <t>YOVANI ALIRIO BURBANO HERNANDEZ</t>
  </si>
  <si>
    <t>JOSE HUMBERTO PARRA RIVERA</t>
  </si>
  <si>
    <t>DANIELA FERNANDEZ VELASCO</t>
  </si>
  <si>
    <t>YURANY MOSQUERA SANCHEZ</t>
  </si>
  <si>
    <t>ALEXANDER LOPEZ IBARRA</t>
  </si>
  <si>
    <t>JUAN CARLOS GIL CARMONA</t>
  </si>
  <si>
    <t>MARILYN RODRIGUEZ BENITEZ</t>
  </si>
  <si>
    <t>MARIA DEL CARMEN ALZATE LOPEZ</t>
  </si>
  <si>
    <t>BRAYAN STEVEN VERDUGO RIASCOS</t>
  </si>
  <si>
    <t>ANGELA PATRICIA URBANO QUICENO</t>
  </si>
  <si>
    <t>ROGER JULIAN RAMIREZ MORALES</t>
  </si>
  <si>
    <t>ELBER LONDOÑO BARRAGAN</t>
  </si>
  <si>
    <t>PB-MOTORS SAS</t>
  </si>
  <si>
    <t>ROBINSSOM ANACONA</t>
  </si>
  <si>
    <t>LILIANA ROJAS VEGA</t>
  </si>
  <si>
    <t>EVER EDUARDO ALVAREZ QUINAYAS</t>
  </si>
  <si>
    <t>CESAR AUGUSTO PINEDA HENAO</t>
  </si>
  <si>
    <t>CARLOS ARTURO LONDOÑO MUÑOZ</t>
  </si>
  <si>
    <t>JUAN CAMILO CAICEDO NARVAEZ</t>
  </si>
  <si>
    <t>SANDRA MILENA ARENAS PELAEZ</t>
  </si>
  <si>
    <t>nume</t>
  </si>
  <si>
    <t>MARIA ISABEL REINA CEBALLOS</t>
  </si>
  <si>
    <t>GRUPO EMPRESARIAL HCMG S.A.S.</t>
  </si>
  <si>
    <t>YINNA CAROLA MADROÑERO VILLOTA</t>
  </si>
  <si>
    <t>MONICA LISETH SAAVEDRA CASTRILLON</t>
  </si>
  <si>
    <t>DORIS MARGARITA JOJOA GUZMAN</t>
  </si>
  <si>
    <t>ALEXANDER ZAMBRANO HOYOS</t>
  </si>
  <si>
    <t>LEYDI JULETTE TAFUR RODRIGUEZ</t>
  </si>
  <si>
    <t>DISTRIBUCIONES DE COMBUSTIBLES VILL</t>
  </si>
  <si>
    <t>MARCELIANO VILLOTA SANCHEZ</t>
  </si>
  <si>
    <t>PEDRO DANIEL RUIZ HERNANDEZ</t>
  </si>
  <si>
    <t>DIANA LORENA VARGAS DIAZ</t>
  </si>
  <si>
    <t>SANDRA GOMEZ VIVAS</t>
  </si>
  <si>
    <t>BRAYAN ALEJANDRO TABARES LONDOÑO</t>
  </si>
  <si>
    <t>CARLOS FERNANDO ORTIZ MONTEALEGRE</t>
  </si>
  <si>
    <t>ESLIN VALERIA BALCAZAR CORRALES</t>
  </si>
  <si>
    <t>WILMER YOWANNY OROZCO FERNANDEZ</t>
  </si>
  <si>
    <t>YEFRI ANACONA PALECHOR</t>
  </si>
  <si>
    <t>PAOLA ANDREA BARRAGAN VELEZ</t>
  </si>
  <si>
    <t>MARIA YAKIZA CAICEDO</t>
  </si>
  <si>
    <t>YEISMI YUBELY LOPEZ JOJOA</t>
  </si>
  <si>
    <t>LILIANA SURAY DIAZ PRADA</t>
  </si>
  <si>
    <t>MICHEL DAYANA SANDOVAL CELIS</t>
  </si>
  <si>
    <t>MARIA RUTH RODRIGUEZ DE CASTRO</t>
  </si>
  <si>
    <t>JOHAN DIDIER ZULETA ACHURY</t>
  </si>
  <si>
    <t>JAIRO GONZALEZ GIRALDO</t>
  </si>
  <si>
    <t>JULIAN ESTEBAN SALCEDO PANTOJA</t>
  </si>
  <si>
    <t>VICTOR PEDRO AYALA ROJAS</t>
  </si>
  <si>
    <t>TECNICENTRO SANTA MONICA S.A.S</t>
  </si>
  <si>
    <t>TECNICENTRO CARWASH PACIFIC S.A.S.</t>
  </si>
  <si>
    <t>TRINIDAD VALDERRAMA RODRIGUEZ</t>
  </si>
  <si>
    <t>JAVIER FERNANDO LEON MORA</t>
  </si>
  <si>
    <t>ALIRIA BRAVO MUÑOZ</t>
  </si>
  <si>
    <t>JHON ALEJANDRO SANDOVAL HURTADO</t>
  </si>
  <si>
    <t>EDIER JOHANY PACUE CRUZ</t>
  </si>
  <si>
    <t>JOSE ARBEY BOCANEGRA MONTIEL</t>
  </si>
  <si>
    <t>RUBEN HURTADO RIVERA</t>
  </si>
  <si>
    <t>YORDANY CARVAJAL GALICIA</t>
  </si>
  <si>
    <t>TANIA MILDRED CABANZO MEDINA</t>
  </si>
  <si>
    <t>OSCAR ANDRES ROSERO SALAZAR</t>
  </si>
  <si>
    <t>DIEGO FERNANDO BARCO ALZATE</t>
  </si>
  <si>
    <t>JAIRO ALBERTO MUÑOZ ARTEAGA</t>
  </si>
  <si>
    <t>OSCAR ARMANDO PISTALA</t>
  </si>
  <si>
    <t>VICTOR GERMAN PEÑA QUINTA</t>
  </si>
  <si>
    <t>CENTRO DE SERVICIOS INTEGRALES DE M</t>
  </si>
  <si>
    <t>JACKELINE VILLEGAS SANCHEZ</t>
  </si>
  <si>
    <t>LUIS EDUARDO MESA BOTERO</t>
  </si>
  <si>
    <t>MARLON NICOLAS CAMPO ZAMBRANO</t>
  </si>
  <si>
    <t>AURA ROSA VELEZ MEJIA</t>
  </si>
  <si>
    <t>OBRIEL FERNANDO ARIAS ORTIZ</t>
  </si>
  <si>
    <t>CARLOS ROLANDO ROJAS GUSTIN</t>
  </si>
  <si>
    <t>CESAR AUGUSTO MEDINA SAENZ</t>
  </si>
  <si>
    <t>YEFERSON VIANA ARAGON</t>
  </si>
  <si>
    <t>FERROELECTRICOS LA GANGA S.A.S.</t>
  </si>
  <si>
    <t>EDIXON RICARDO MARTINEZ GUERRERO</t>
  </si>
  <si>
    <t>CINDY JULIETH SANCHEZ VANEGAS</t>
  </si>
  <si>
    <t>MAURICIO SANCHEZ GARCIA</t>
  </si>
  <si>
    <t>JOSE JAVIER TOLEDO SIERRA</t>
  </si>
  <si>
    <t>LUIS CARLOS GARCIA PEREZ</t>
  </si>
  <si>
    <t>JHON STEVEN BARRIOS CASTRO</t>
  </si>
  <si>
    <t>BAVARIANTEK MOTORSPORT SAS</t>
  </si>
  <si>
    <t>EL PORVENIR O.E. SAS</t>
  </si>
  <si>
    <t>MOTOLLANTAS NEIVA UNO SAS</t>
  </si>
  <si>
    <t>MASSER S.A.S.</t>
  </si>
  <si>
    <t>MOTO MANIATICOS S.A.S.</t>
  </si>
  <si>
    <t>FLEIDER ARLEY GUERRA PANTOJA</t>
  </si>
  <si>
    <t>LUISA FERNANDA ALVAREZ BONILLA</t>
  </si>
  <si>
    <t>TORNIAGRO S.A.S</t>
  </si>
  <si>
    <t>VERNETH FIGUEROA NUÑEZ</t>
  </si>
  <si>
    <t>AUTOLUJOS LATAS Y BOMPERES MOCOA S.</t>
  </si>
  <si>
    <t>INVERSIONES J.A.H.R. S.A.S.</t>
  </si>
  <si>
    <t>CENTRO DE SERVICIOS PUERTAS DEL SOL</t>
  </si>
  <si>
    <t>DIANA MARCELA OSPINA GRANADA</t>
  </si>
  <si>
    <t>MANUEL HERNANDO BELTRAN NIÑO</t>
  </si>
  <si>
    <t>BLANCA ESPERANZA PRADO SALCEDO</t>
  </si>
  <si>
    <t>SURTIMOTOS CALI SAS</t>
  </si>
  <si>
    <t>POLIMOTOS RIOS S.A.S.</t>
  </si>
  <si>
    <t>OSCAR EDUARDO RIVAS ZAPATA</t>
  </si>
  <si>
    <t>PAULA ANDRES SALCEDO BUSUY</t>
  </si>
  <si>
    <t>RENE ALBERTO ACOSTA CRIOLLO</t>
  </si>
  <si>
    <t>RAFAEL ANTONIO SALGADO BERNAL</t>
  </si>
  <si>
    <t>URBAN AUTO SERVICE S.A.S.</t>
  </si>
  <si>
    <t>ZULEIMA LOPEZ PRECIADO</t>
  </si>
  <si>
    <t>YERALDIN FERREIRA CASANOVA</t>
  </si>
  <si>
    <t>ZNACK SAS</t>
  </si>
  <si>
    <t>MAX MOTOS JML S.A.S.</t>
  </si>
  <si>
    <t>SERVICENTRO AVENIDA Y COMPAÑIA S.A.S.</t>
  </si>
  <si>
    <t>LOURDES YOLANDA BASTIDAS ROSERO</t>
  </si>
  <si>
    <t>KENNY ELIUTH VILLA GAMBOA</t>
  </si>
  <si>
    <t>BLANCA LUCIA MARTINEZ ROJAS</t>
  </si>
  <si>
    <t>JOSE HENRY SUAREZ</t>
  </si>
  <si>
    <t>SERVITECA INNOVACION AUTOMOTRIZ</t>
  </si>
  <si>
    <t>JESUS LIBARDO ESPAÑA MENESES</t>
  </si>
  <si>
    <t>GUSTAVO MAFLA RODRIGUEZ</t>
  </si>
  <si>
    <t>JOSE MAURICIO DIAZ ARANGO</t>
  </si>
  <si>
    <t>JULIO CESAR PEINADO NAME</t>
  </si>
  <si>
    <t>OMAR FRANCO CARBONELL</t>
  </si>
  <si>
    <t>MANUEL ANTONIO PERDOMO NASAYO</t>
  </si>
  <si>
    <t>SANDRA JOHANA ANGULO BENAVIDES</t>
  </si>
  <si>
    <t>ALBA RUBY DAZA QUINAYAS</t>
  </si>
  <si>
    <t>WILSON ARVEY ROSERO MARIN</t>
  </si>
  <si>
    <t>WILLIAM ANDRES MUÑOZ</t>
  </si>
  <si>
    <t>NUBIA MARENA RUIZ MURCIA</t>
  </si>
  <si>
    <t>LOS NEGRITOS LA UNION SAS</t>
  </si>
  <si>
    <t>HENRY LOPEZ</t>
  </si>
  <si>
    <t>DIEGO ALEXANDER JORGE YACUE</t>
  </si>
  <si>
    <t>LUIS HERNAN GUZMAN LOPEZ</t>
  </si>
  <si>
    <t>ALEJANDRINA BADOS DE MUÑOZ</t>
  </si>
  <si>
    <t>ANA CELIA BURBANO GOMEZ</t>
  </si>
  <si>
    <t>ROVIS GERMAN BRAVO RODRIGUEZ</t>
  </si>
  <si>
    <t>ANYI CAROLINA MOLINA GOMEZ</t>
  </si>
  <si>
    <t>LILY ESMERALDA BERNAL BONILLA</t>
  </si>
  <si>
    <t>ORGANIZACION URBANO`S S.A.S.</t>
  </si>
  <si>
    <t>VIVIANA PERDOMO VILLADA</t>
  </si>
  <si>
    <t>JOHANNA ANDREA PADILLA VARON</t>
  </si>
  <si>
    <t>MANUEL BERNARDO OCHO ARBELAEZ</t>
  </si>
  <si>
    <t>EDUAR CAMILO ZAMBRANO JURADO</t>
  </si>
  <si>
    <t>BRYAN ALEJANDRO CASTAÑO CORREA</t>
  </si>
  <si>
    <t>INES GETIAL GETIAL</t>
  </si>
  <si>
    <t>CRISTIAN ANDRES ATEHORTUA MUÑOZ</t>
  </si>
  <si>
    <t>YEINSSON LEANDRO MACA CERON</t>
  </si>
  <si>
    <t>DOLMA CRISTINA VALDES GOMEZ</t>
  </si>
  <si>
    <t>IVAN GIOVANY ORDOÑEZ BRAVO</t>
  </si>
  <si>
    <t>ELIZABETH AYA SAENZ</t>
  </si>
  <si>
    <t>EULICES GUTIERREZ CESPEDEZ</t>
  </si>
  <si>
    <t>YEXON VIRGILIO RODRIGUEZ LOPEZ</t>
  </si>
  <si>
    <t>BERCELY CORREA CHILITO</t>
  </si>
  <si>
    <t>LUIS EDUARDO BEJARANO LOPEZ</t>
  </si>
  <si>
    <t>ALIX MILDRED FARIAS CERA</t>
  </si>
  <si>
    <t>JUAN DAVID PEREZ CHASQUI</t>
  </si>
  <si>
    <t>RICHARD PUENTES SOLARTE</t>
  </si>
  <si>
    <t>ROBINSON LEON</t>
  </si>
  <si>
    <t>JAIRO TANCREDO URRESTI CASTILLO</t>
  </si>
  <si>
    <t>ALEX EDUARDO ALDANA GUILOMBO</t>
  </si>
  <si>
    <t>LUIS EDUARDO TIMARAN TIMANA</t>
  </si>
  <si>
    <t>JOSE ANTONIO GOMEZ CASTILLO</t>
  </si>
  <si>
    <t>HUMBERTO DUCUARA PERALTA</t>
  </si>
  <si>
    <t>JENNY VIVIANA ERAZO MOSQUERA</t>
  </si>
  <si>
    <t>EDISON ESNEYDER MARTINEZ ERASO</t>
  </si>
  <si>
    <t>JHON ALEJANDRO SANCHEZ LONDOÑO</t>
  </si>
  <si>
    <t>EFRAIN MAYA RIVERA</t>
  </si>
  <si>
    <t>UNIRODAMIENTOS CALI S.A.S.</t>
  </si>
  <si>
    <t>WILLIAM SANTIAGO GUERRERO BOLAÑOS</t>
  </si>
  <si>
    <t>EVIN ANDRES GIRALDO</t>
  </si>
  <si>
    <t>YOLANDA BARRERA GRANADA</t>
  </si>
  <si>
    <t>GO CAR CENTER SAS</t>
  </si>
  <si>
    <t>JULIANA POSADA TABARES</t>
  </si>
  <si>
    <t>JHON JAIRO PERALTA TRUJILLO</t>
  </si>
  <si>
    <t>MARIA LETICIA CARVAJAL VELEZ</t>
  </si>
  <si>
    <t>NELSON ALEJANDRO OSPINA PENAGOS</t>
  </si>
  <si>
    <t>INGRI KATALINA HOLGUIN PERALTA</t>
  </si>
  <si>
    <t>JONH FERNANDO ZANABRIA PRIETO</t>
  </si>
  <si>
    <t>BRAYAN STIVEN TORRES PEJENDINO</t>
  </si>
  <si>
    <t>YURI JOHANA ANGULO GALEANO</t>
  </si>
  <si>
    <t>EDGAR MUÑOZ OSPINA</t>
  </si>
  <si>
    <t>OSCAR IVAN BARRIOS PERDOMO</t>
  </si>
  <si>
    <t>MARIA OLIVA CASTILLO TOMBE</t>
  </si>
  <si>
    <t>EDWIN ALIRIO ANGULO MURILLO</t>
  </si>
  <si>
    <t>FERNANDO RICO RODRIGUEZ</t>
  </si>
  <si>
    <t>HORACIO ELIAS MUÑOZ DUQUE</t>
  </si>
  <si>
    <t>NUBIA MILENA TRUJILLO SALAZAR</t>
  </si>
  <si>
    <t>GABRIEL RAMIRO MONCAYO PAZ</t>
  </si>
  <si>
    <t>ANDRES FELIPE VALENCIA VIDAL</t>
  </si>
  <si>
    <t>CRISTIAN FERNANDO GOMEZ GOMEZ</t>
  </si>
  <si>
    <t>EDWIN DAVID LOPEZ BENAVIDES</t>
  </si>
  <si>
    <t>MECHANICS TECNOLOGY OPERATION COMPA</t>
  </si>
  <si>
    <t>LINDERMAN VANEGAS OJEDA</t>
  </si>
  <si>
    <t>FRANYER MARINO MUÑOZ GARCIA</t>
  </si>
  <si>
    <t>FABIO ARTURO GAVIRIA OJEDA</t>
  </si>
  <si>
    <t>ANGELA MARIA GONZALEZ MONTOYA</t>
  </si>
  <si>
    <t>JOHN FREDY HERRERA DUQUE</t>
  </si>
  <si>
    <t>YESID LOPEZ ENRIQUEZ</t>
  </si>
  <si>
    <t>OCTAVIO PATIÑO CANO</t>
  </si>
  <si>
    <t>VIVIANA DEL CARMEN TORREGLOSA OROZCO</t>
  </si>
  <si>
    <t>JOSE ALDEMAR GARCIA SANCHEZ</t>
  </si>
  <si>
    <t>BELMER RESTREPO CANDELA</t>
  </si>
  <si>
    <t>JUAN DAVID REYES SALAMANCA</t>
  </si>
  <si>
    <t>CESAR AUGUSTO MEJIA CASTRILLON</t>
  </si>
  <si>
    <t>ROBINSON ARBEY GUAMANGA RENDON</t>
  </si>
  <si>
    <t>EUDEN ALBERTO GOMEZ LONDOÑO</t>
  </si>
  <si>
    <t>YEFERSON ALDAIR DAZA NIETO</t>
  </si>
  <si>
    <t>VIVIANA ANDREA BERMUDEZ SUAREZ</t>
  </si>
  <si>
    <t>SEBASTIAN JIMENEZ ZAPATA</t>
  </si>
  <si>
    <t>GERMAN DARIO JARAMILLO NUÑEZ</t>
  </si>
  <si>
    <t>WILLIAM AUGUSTO ACUÑA ROMERO</t>
  </si>
  <si>
    <t>JUAN SEBASTIAN BRAND RIVAS</t>
  </si>
  <si>
    <t>SERVICENTRO ROSAS C SAS</t>
  </si>
  <si>
    <t>CARLOS ALBERTO FLOREZ ALZATE</t>
  </si>
  <si>
    <t>YIRBEY ARIZA CALDERON</t>
  </si>
  <si>
    <t>CARLOS ARTURO GARCIA CHAVARRIA</t>
  </si>
  <si>
    <t>AGROFUTURO SOLAR ZOMAC S.A.S.</t>
  </si>
  <si>
    <t>WILLIAM HERNANDEZ AGUDELO</t>
  </si>
  <si>
    <t>EDS BUGA MULTISERVICIOS S.A.S.</t>
  </si>
  <si>
    <t>OMAR DARIO LIBREROS GARCIA</t>
  </si>
  <si>
    <t>JULISSA ALEJANDRA CORPUS RAMOS</t>
  </si>
  <si>
    <t>WISTON YONY ORDOÑEZ</t>
  </si>
  <si>
    <t>JUAN CARLOS LOPEZ ORDOÑEZ</t>
  </si>
  <si>
    <t>ANDRES MAURICIO SEPULVEDA GARCIA</t>
  </si>
  <si>
    <t>JAVIER MAURICIO MOSQUERA DAZA</t>
  </si>
  <si>
    <t>VIKY YOANA SANCHEZ BALLESTEROS</t>
  </si>
  <si>
    <t>LUZ DERLY ARENAS LOAIZA</t>
  </si>
  <si>
    <t>BRENDA ROCIO CALVACHE DIAZ</t>
  </si>
  <si>
    <t>EXCAVAR EMMANUEL D Y D SAS</t>
  </si>
  <si>
    <t>JOSE LEONARDO VASQUEZ MARTINEZ</t>
  </si>
  <si>
    <t>EDS BRISAS DE TAMINANGO SAS</t>
  </si>
  <si>
    <t>HERNANDO RAMIREZ ROVIRA</t>
  </si>
  <si>
    <t>AGRICOLA LA TRINIDAD C &amp; C S.A.S.</t>
  </si>
  <si>
    <t>OLGA LUZ CABRERA CASTRO</t>
  </si>
  <si>
    <t>ELIER DELMIRO BOLAÑOS ORTEGA</t>
  </si>
  <si>
    <t>JOSE REINAL CAVICHE PIAMBA</t>
  </si>
  <si>
    <t>NEFTALI RODRIGUEZ LARA</t>
  </si>
  <si>
    <t>JHONNY WILSON MUJICA ADAM</t>
  </si>
  <si>
    <t>JESUS JAIR GIRALDO</t>
  </si>
  <si>
    <t>LUIS ALFREDO RESTREPO VELASQUEZ</t>
  </si>
  <si>
    <t>DAGOBERTO POLANIA OSSA</t>
  </si>
  <si>
    <t>KAROL LIZETH GOLU MURILLO</t>
  </si>
  <si>
    <t>AMANDA SANCHEZ ACOSTA</t>
  </si>
  <si>
    <t>CARLOS ALEXANDER PEÑA LUNA</t>
  </si>
  <si>
    <t>BENITO NOLBERTO GELPUD GELPUD</t>
  </si>
  <si>
    <t>LUZ NATALIA LOPEZ GOMEZ</t>
  </si>
  <si>
    <t>WILTON LOPEZ LASSO</t>
  </si>
  <si>
    <t>OSCAR FERNANDO NAVARRETE MORENO</t>
  </si>
  <si>
    <t>JUAN PABLO CHAVES SOLARTE</t>
  </si>
  <si>
    <t>YINA PAOLA CUBILLOS VALENZUELA</t>
  </si>
  <si>
    <t>IBY SIOMARA GONZALEZ VALENCIA</t>
  </si>
  <si>
    <t>YAIMIR LEANDRO OBANDO MUÑOZ</t>
  </si>
  <si>
    <t>DEICY YOVANA HUILA MULCUE</t>
  </si>
  <si>
    <t>NOLBERTO GONZALEZ VELASCO</t>
  </si>
  <si>
    <t>EDWARD YESID CAMACHO BERNASA</t>
  </si>
  <si>
    <t>YENCY LORENA FIERRO PERDOMO</t>
  </si>
  <si>
    <t>JULIAN ANDRES MORENO URREA</t>
  </si>
  <si>
    <t>MAGALLY VILLARREAL HEREDIA</t>
  </si>
  <si>
    <t>ALEX RAMOS</t>
  </si>
  <si>
    <t>YAZMANI VARGAS MARTINEZ</t>
  </si>
  <si>
    <t>JORGE ALEXANDER RIVERA GUEVARA</t>
  </si>
  <si>
    <t>EDGAR MORALES VANEGAS</t>
  </si>
  <si>
    <t>JOHN MAURICIO GIRALDO CARDONA</t>
  </si>
  <si>
    <t>ANDRES FELIPE HOLGUIN BOLAÑOS</t>
  </si>
  <si>
    <t>LAURA MARCELA CORDOBA NOGUERA</t>
  </si>
  <si>
    <t>SONIA CAROLINA MANCERA REYES</t>
  </si>
  <si>
    <t>DIEGO FERNANDO SANABRIA SANABRIA</t>
  </si>
  <si>
    <t>ARY GIOVANI HURTADO HURTADO</t>
  </si>
  <si>
    <t>SERVISUR NEIVA S.A.S</t>
  </si>
  <si>
    <t xml:space="preserve">CP GESTION Y LOGISTICA S.A.S </t>
  </si>
  <si>
    <t>MARIA VIOLETH BARRERA ZUÑIGA</t>
  </si>
  <si>
    <t>YLDERI FERNANDO PORTILLA GOMEZ</t>
  </si>
  <si>
    <t>HENRY MARINO RIASCOS ORDOÑEZ</t>
  </si>
  <si>
    <t>WILLIAM FERNANDO ROMERO RUIZ</t>
  </si>
  <si>
    <t>GREIS GISSELA RIVILLAS CALLE</t>
  </si>
  <si>
    <t>YURIANA SUAZA SANTANILLA</t>
  </si>
  <si>
    <t>INVERSIONES EL CUNDAY SAS</t>
  </si>
  <si>
    <t>JESUS LORENZO ARCOS URBANO</t>
  </si>
  <si>
    <t>EDUARMARY AURORA MARTINEZ GUILLEN</t>
  </si>
  <si>
    <t>JONATHAN FERNANDO MURILLO LOPEZ</t>
  </si>
  <si>
    <t>EDWAR ARTURO ZAPATA PEREZ</t>
  </si>
  <si>
    <t>DIANA YUDELI CAICEDO ZUNIGA</t>
  </si>
  <si>
    <t>ECTOR JAVIER SIFUENTES LOPEZ</t>
  </si>
  <si>
    <t>YURY VIVIANA MEDINA RAMIREZ</t>
  </si>
  <si>
    <t>VIVIANA ENCISO MARTINEZ</t>
  </si>
  <si>
    <t>YEISON FERNANDO ALMECIGA RODRIGUEZ</t>
  </si>
  <si>
    <t>JAIME DURAN TULCAN</t>
  </si>
  <si>
    <t>LUZ HELENA LEE URBANO</t>
  </si>
  <si>
    <t>LEIDY LORENA PAEZ ANZOLA</t>
  </si>
  <si>
    <t>WILLIAM PADILLA DELGADO</t>
  </si>
  <si>
    <t>JUNNY GERMAN ORTIZ BUSTOS</t>
  </si>
  <si>
    <t>YANDRY CAROLINA HERNANDEZ OSPINA</t>
  </si>
  <si>
    <t>DARIO ORREGO JOAQUI</t>
  </si>
  <si>
    <t>NELSON MAURICIO VILLANUEVA PALMA</t>
  </si>
  <si>
    <t>YESI LORENA VILLAMARIN MORIANO</t>
  </si>
  <si>
    <t>BRAYAN ELIUD ROSERO JANSASOY</t>
  </si>
  <si>
    <t>FLANKLIN LOSADA VALDERRAMA</t>
  </si>
  <si>
    <t>WILMAR ALBEIRO ARMERO LOPEZ</t>
  </si>
  <si>
    <t>OMAIRA LAURENTINA QUINAYAS MADROÑER</t>
  </si>
  <si>
    <t>LUIS ALFONSO VALVERDE CONGOLINO</t>
  </si>
  <si>
    <t>MELQUIADES CARDOZO AVILES</t>
  </si>
  <si>
    <t>TANIA CERQUERA IPIA</t>
  </si>
  <si>
    <t>HAIBER ALBERTO TRUJILLO CAMPO</t>
  </si>
  <si>
    <t>MARTHA FLORALBA DELGADO CHAVEZ</t>
  </si>
  <si>
    <t>GUILLERMO CEBALLES BURBANO</t>
  </si>
  <si>
    <t>AMPARO FARFAN GARCIA</t>
  </si>
  <si>
    <t>NIRAY BARRIOS GUTIERREZ</t>
  </si>
  <si>
    <t>CRISTIAN CAMILO MORA PENCUE</t>
  </si>
  <si>
    <t>DIANA MARCELA BETANCOURT ERAZO</t>
  </si>
  <si>
    <t>DIEGO VARGAS PINILLA</t>
  </si>
  <si>
    <t>LUIS ARBEY VALDERRAMA CUELLAR</t>
  </si>
  <si>
    <t>JHON FREDDY VELASCO CASTILLO</t>
  </si>
  <si>
    <t>SEDOMO RICAUTE MUÑOZ LOPEZ</t>
  </si>
  <si>
    <t>ELIO MILED VARGAS ARGUELLO</t>
  </si>
  <si>
    <t>DANIELA SANABRIA GIRALDO</t>
  </si>
  <si>
    <t>EDWIN MAURICIO FLOR</t>
  </si>
  <si>
    <t xml:space="preserve">JUAN CARLOS GUZMAN RENDON </t>
  </si>
  <si>
    <t>MILDRET SADAY LEAL TAPIERO</t>
  </si>
  <si>
    <t>LUBRIPESADOS DEL VALLE S.A.S.</t>
  </si>
  <si>
    <t>ALEXANDER ORTIZ</t>
  </si>
  <si>
    <t>YANETH TORRES ORTIZ</t>
  </si>
  <si>
    <t>DIANA MARCELA OROZCO QUINTERO</t>
  </si>
  <si>
    <t>MOISES CRUZ GOMEZ</t>
  </si>
  <si>
    <t>CARLOS AUGUSTO CUELLAR TAMAYO</t>
  </si>
  <si>
    <t>KAREN CELENE MURIEL SOTO</t>
  </si>
  <si>
    <t>RUBIELA ECHEVERRY TORO</t>
  </si>
  <si>
    <t>YEFERSON ARLEYO ERAZO MARTINEZ</t>
  </si>
  <si>
    <t>MARCO GILBERTO JARAMILLO CHICAIZA</t>
  </si>
  <si>
    <t>OBEZMA VELAZCO LOPEZ</t>
  </si>
  <si>
    <t>JOSE ERNESLEY TOBON PARRA</t>
  </si>
  <si>
    <t>ALBEIRO GUALTERO ÑUNGO</t>
  </si>
  <si>
    <t>MAICOLL ALEXANDER CUELLAR SOLARTE</t>
  </si>
  <si>
    <t>PABLO ELIAS MARQUEZ GUTIERREZ</t>
  </si>
  <si>
    <t>HAROLD ROJAS PALOMINO</t>
  </si>
  <si>
    <t>HELIODORO GUARNIZO RIVERA</t>
  </si>
  <si>
    <t>MAURICIO SANCHEZ RODRIGUEZ</t>
  </si>
  <si>
    <t>YEIXON JAVIER MONCAYO NOGUERA</t>
  </si>
  <si>
    <t>MIGUEL JAMIOY CHICUNQUE</t>
  </si>
  <si>
    <t>DAHIANA MICHEL NIBIA CASTAÑEDA</t>
  </si>
  <si>
    <t>MAURICIO HERNANDO RUIZ CERON</t>
  </si>
  <si>
    <t>RAUL CABRERA ALDANA</t>
  </si>
  <si>
    <t>MANUEL RICARDO HERNANDEZ MORA</t>
  </si>
  <si>
    <t>JUAN MANUEL LOPEZ ARBOLEDA</t>
  </si>
  <si>
    <t>JAIRO SANCHEZ MORALES</t>
  </si>
  <si>
    <t>TURGAS SA  ESP</t>
  </si>
  <si>
    <t>JAGUTI S.A.S.</t>
  </si>
  <si>
    <t>GRUPO FORTIA SAS</t>
  </si>
  <si>
    <t>O.P.P. GRANELES S.A.</t>
  </si>
  <si>
    <t>GUACAMAYA OIL SERVICES SAS</t>
  </si>
  <si>
    <t>INGREDION COLOMBIA S.A.</t>
  </si>
  <si>
    <t>CARTONES AMERICA S A</t>
  </si>
  <si>
    <t>POLLOS EL BUCANERO S A</t>
  </si>
  <si>
    <t>EMPAQUES INDUSTRIALES DE COLOMBIA S</t>
  </si>
  <si>
    <t>AGREGADOS Y MEZCLAS CACHIBI S.A.</t>
  </si>
  <si>
    <t>CABLES DE ENERGIA Y TELECOMUNICACIO</t>
  </si>
  <si>
    <t>AGREGADOS NACIONALES S.A.S</t>
  </si>
  <si>
    <t>SOCIEDAD AZCARATE S.A.S</t>
  </si>
  <si>
    <t>MENESES RAMIREZ SAS</t>
  </si>
  <si>
    <t>FILTROS Y LUBRICANTES SURCOLOMBIANO LTDA</t>
  </si>
  <si>
    <t>DEICY LORENA GASCA GONGORA</t>
  </si>
  <si>
    <t>INGENIERIA Y GESTION DE MANTENIMIEN</t>
  </si>
  <si>
    <t>COLOMBIANA KIMBERLY COLPAPEL S A S</t>
  </si>
  <si>
    <t>PLASTICOS RIMAX S.A.S</t>
  </si>
  <si>
    <t>BRAKO S.A.S</t>
  </si>
  <si>
    <t>URBASER POPAYAN S.A. E.S.P</t>
  </si>
  <si>
    <t>SOCIEDAD PUERTO INDUSTRIAL AGUADULCE SA</t>
  </si>
  <si>
    <t>INGENIO MARIA LUISA S A</t>
  </si>
  <si>
    <t>BGP CONTAINER &amp; LOGISTICS S.A.</t>
  </si>
  <si>
    <t>JOHNY ALBERTO AGUDELO BERRIO</t>
  </si>
  <si>
    <t>DISTRIBUCIONES TRIPLE AAA DEL SUR SAS</t>
  </si>
  <si>
    <t>EQUISER EQUIPOS Y SERVICIOS S A S</t>
  </si>
  <si>
    <t>ENTREGA DE CARGAS S.A.</t>
  </si>
  <si>
    <t>UNION PISCICOLA LA ESMERALDA S.A.S.</t>
  </si>
  <si>
    <t>SANTA ANITA NAPOLES S.A.</t>
  </si>
  <si>
    <t>TRANSACIONAL DE OCCIDENTES S.A.S.</t>
  </si>
  <si>
    <t>LUIS FERNANDO SANCHEZ SUAREZ</t>
  </si>
  <si>
    <t>EL PAJAL SAS</t>
  </si>
  <si>
    <t>INGENIERIA Y MINERIA DE OCCIDENTE S.A.S</t>
  </si>
  <si>
    <t>CIA INTEGRAL DE TRANSPORTES SAS</t>
  </si>
  <si>
    <t>SILOGISTICA SAS</t>
  </si>
  <si>
    <t>ALIANZA LOGISTICA L&amp;R S.A.S.</t>
  </si>
  <si>
    <t>CELSIA COLOMBIA S.A. E.</t>
  </si>
  <si>
    <t>OG MAQUITRANS S.A.S.</t>
  </si>
  <si>
    <t>SUPPLYTEC S.A.S</t>
  </si>
  <si>
    <t>TRANSP ESPECIAL. RODRIGO TENORIO RIVERA LTDA.</t>
  </si>
  <si>
    <t>FRIOMIX DEL CAUCA S A S</t>
  </si>
  <si>
    <t>FLOTA HUILA S.A.</t>
  </si>
  <si>
    <t>TTP WELL SERVICES S.A.</t>
  </si>
  <si>
    <t>GRUPO PORTUARIO S A</t>
  </si>
  <si>
    <t>MUNDIAL DE FILTROS Y ACEITES S.A.S</t>
  </si>
  <si>
    <t>AGRESUR S.A.S.</t>
  </si>
  <si>
    <t>COLOMBINA S.A.</t>
  </si>
  <si>
    <t>SERVICIOS AGROMECANICOS DE OCCIDENTE SAS</t>
  </si>
  <si>
    <t>SUCROAL S A</t>
  </si>
  <si>
    <t>TECNOPLAST S.A.S.</t>
  </si>
  <si>
    <t>SONOCO DE COLOMBIA LTDA</t>
  </si>
  <si>
    <t>PGI COLOMBIA LTDA</t>
  </si>
  <si>
    <t>MINERA PROVIDENCIA S.A</t>
  </si>
  <si>
    <t>FULLTRANS S.A.S.</t>
  </si>
  <si>
    <t>R.H. S.A.S.</t>
  </si>
  <si>
    <t>GRUAS Y CARGADORES DE COLOMBIA SAS</t>
  </si>
  <si>
    <t>MASSEC  S.A.S.</t>
  </si>
  <si>
    <t>CI PISCICOLA BOTERO SA</t>
  </si>
  <si>
    <t>RAMIRO LARA CORTES</t>
  </si>
  <si>
    <t>H. TORRES R.  S. A. S.</t>
  </si>
  <si>
    <t>PRODUCTOS DE CAUCHO Y LONA S A</t>
  </si>
  <si>
    <t>CONTACTAMOS EQUIPOS S.A.S</t>
  </si>
  <si>
    <t>SONIA CEBALLOS ORREGO</t>
  </si>
  <si>
    <t>CENTRO DE SOLUCIONES AL CAMPO CSC S.A.S.</t>
  </si>
  <si>
    <t>SUMINISTROS DE COLOMBIA S.A.S.</t>
  </si>
  <si>
    <t>GRAVACOL INGENIERIA S.A.S ZOMAC</t>
  </si>
  <si>
    <t>HUGO FERNELI DIAZ PLAZAS</t>
  </si>
  <si>
    <t>CONSTRUCCIONES EQUIPOS Y SERVICIOS</t>
  </si>
  <si>
    <t>PIZARRO INGENIERIA S.A.S</t>
  </si>
  <si>
    <t>TRANSPORTES ESPECIALES MEJIA  SAS</t>
  </si>
  <si>
    <t>GRUAS DE OCCIDENTE S.A.</t>
  </si>
  <si>
    <t>IMPORTADORA EMPRESARIAL MAXI EL MINERO S.A.S.</t>
  </si>
  <si>
    <t>DIMEL INGENIERIA S.A.</t>
  </si>
  <si>
    <t>GRASAS DE CUNDINAMARCA SAS</t>
  </si>
  <si>
    <t>AUTOMOTORES BLAMI SAS</t>
  </si>
  <si>
    <t>CLARIOS DEL PACIFICO SAS</t>
  </si>
  <si>
    <t>FERRO S.A.S</t>
  </si>
  <si>
    <t>AVIDESA DE OCCIDENTE S.A.</t>
  </si>
  <si>
    <t>ASOCIACION DE TRANSPORTADORES FLUVI</t>
  </si>
  <si>
    <t>EMPRESA COLOMBIANA DE ASEO S.A.</t>
  </si>
  <si>
    <t>GRUAS TELESCOPICAS DE COLOMBIA S.A.</t>
  </si>
  <si>
    <t>ULTRALUBE DE COLOMBIA S.A.S.</t>
  </si>
  <si>
    <t>PRECISAGRO S.A.S.</t>
  </si>
  <si>
    <t>TECNICRYO LTDA.</t>
  </si>
  <si>
    <t>AGRICOLA LOS LAURELES LTDA</t>
  </si>
  <si>
    <t>OVER LAND TOURS SAS</t>
  </si>
  <si>
    <t>TECNICAS AGROINDUSTRIALES DE COLOMBIA SAS</t>
  </si>
  <si>
    <t>BALANCEADOS S A</t>
  </si>
  <si>
    <t>OLIO SAS</t>
  </si>
  <si>
    <t>TRANSPORTES PORTILLA CARDONA SAS</t>
  </si>
  <si>
    <t>PLASTICOS ESPECIALES  S.A.S.</t>
  </si>
  <si>
    <t>MUNDIPORT SAS</t>
  </si>
  <si>
    <t>CERVECERIA DEL VALLE SAS</t>
  </si>
  <si>
    <t>LUIS EDO. PATIÑO R.. &amp; CIA. S.A.S.</t>
  </si>
  <si>
    <t>a</t>
  </si>
  <si>
    <t>ELIAS ACOSTA Y CIA S.A.S.</t>
  </si>
  <si>
    <t>QUIMICA Y MINERIA INTEGRADAS S.A</t>
  </si>
  <si>
    <t>SERVITECA CAMPERAUTOS S.A.S ZOMAC</t>
  </si>
  <si>
    <t>CURTIPIELES S.A.S.</t>
  </si>
  <si>
    <t>SOLUCIONES INMOBILIARIAS ANDALUCIA</t>
  </si>
  <si>
    <t>HECTOR FERNANDO NARVAEZ MENA</t>
  </si>
  <si>
    <t>MONTAJES DE INGENIERIA DE COLOMBIA MICOL S.A.</t>
  </si>
  <si>
    <t>EDUVIN ALBERTO BARRIOS VARON</t>
  </si>
  <si>
    <t>TRANSPORTES ESTELAR S.A.S</t>
  </si>
  <si>
    <t>SAMAR GATTAS BULTAIF</t>
  </si>
  <si>
    <t>AGROTRANSPORTES DEL CAUCA ZOMAC S.A.S.</t>
  </si>
  <si>
    <t>EUROCARGA OPERADOR PORTUARIO S.A.S.</t>
  </si>
  <si>
    <t>ALCANOS DE COLOMBIA S.A. E.S.P.</t>
  </si>
  <si>
    <t>CLARIOS ANDINA S.A.S.</t>
  </si>
  <si>
    <t>AGRICOLA AUTOMOTRIZ SAS</t>
  </si>
  <si>
    <t>INDUSTRIAS CATO S A</t>
  </si>
  <si>
    <t>EMPRESA UNIPERSONAL PISICOLA E.U</t>
  </si>
  <si>
    <t>CIA PRODUCTORA DE CONCRETOS AGREGAD</t>
  </si>
  <si>
    <t>MOTOREPUESTOS "LOS MONOS" SAS</t>
  </si>
  <si>
    <t>QUIMPAC DE COLOMBIA S A</t>
  </si>
  <si>
    <t>INVERSIONES HERRERA GIRALDO Y CIA S</t>
  </si>
  <si>
    <t>CRISTAR TABLETOP S.A.S</t>
  </si>
  <si>
    <t>TECNOSUPPLY SAS</t>
  </si>
  <si>
    <t>DRILLING AND TOOLS SAS</t>
  </si>
  <si>
    <t>QUIMICA BASICA COLOMBIANA S.A. Q.B.C.</t>
  </si>
  <si>
    <t>METALICAS E INGENIERIAS S.A.S</t>
  </si>
  <si>
    <t>PALOMINO 189 S.A.S.</t>
  </si>
  <si>
    <t>HIDROCARBUROS SOLUCIONES S.A.S</t>
  </si>
  <si>
    <t>MODO PITS S.A.S.</t>
  </si>
  <si>
    <t>LOGISTICA COMERCIAL MTY S.A.S</t>
  </si>
  <si>
    <t>TRANSPORTES ESPECIALES MEJISA S A S</t>
  </si>
  <si>
    <t>INVERVIAL ING S.A.S.</t>
  </si>
  <si>
    <t>MONSERRATE AJ SAS</t>
  </si>
  <si>
    <t>VICTOR ARMANDO TOBAR MUÑOZ</t>
  </si>
  <si>
    <t>SERVIEQUIPOS VOLVO S.A.S.</t>
  </si>
  <si>
    <t>GONZALO QUIÑONEZ LEON</t>
  </si>
  <si>
    <t>UNION PLASTICA S.A.S.</t>
  </si>
  <si>
    <t>NUTRIENTES AVICOLAS S.A.</t>
  </si>
  <si>
    <t>CAUCASECO S.A.</t>
  </si>
  <si>
    <t>INVERSIONES CASTIBLANCO CORDOBA S.A</t>
  </si>
  <si>
    <t>GARCES EDER  S A S</t>
  </si>
  <si>
    <t>WILLIAM GERARDO RUALES BORBOEZ</t>
  </si>
  <si>
    <t>EMPRESA DE FOSFATO DEL HUILA SA</t>
  </si>
  <si>
    <t>LEONARDO FABIO GARCIA ROJAS</t>
  </si>
  <si>
    <t>QUIMICOS DEL CAUCA S.A.S.</t>
  </si>
  <si>
    <t>CELSO MINA</t>
  </si>
  <si>
    <t>TORRES EQUIPOS S A S</t>
  </si>
  <si>
    <t>ALIS DAYANA QUINTERO SUCUE</t>
  </si>
  <si>
    <t>NATALIA CORTES VALDERRAMA</t>
  </si>
  <si>
    <t>DIVA CARMENZA JURADO QUINAYAS</t>
  </si>
  <si>
    <t>SERVIO TULIO DIAZ OTERO</t>
  </si>
  <si>
    <t>DEIDY FAIUSURY TORRALBA RIOS</t>
  </si>
  <si>
    <t>INGENIERIA &amp; SUMINISTROS INTEGRALES</t>
  </si>
  <si>
    <t>LAURA DANIELA MENDEZ TORO</t>
  </si>
  <si>
    <t>LOS DOBLETROQUES NEIVA S.A.S.</t>
  </si>
  <si>
    <t>SOLUCIONES DE INGENIERIA SERVIGRAN S.A.S</t>
  </si>
  <si>
    <t>JHON WAYNER MERCADO RAMIREZ</t>
  </si>
  <si>
    <t>DIEGO FERNANDO MONTENEGRO BETANCUR</t>
  </si>
  <si>
    <t>LUCILA VILLEGAS VDA DE SANCLEMENTE</t>
  </si>
  <si>
    <t>C &amp; C EQUIPOS S.A.S.</t>
  </si>
  <si>
    <t>ROBERTO CARLOS ZUÑIGA PIAMBA</t>
  </si>
  <si>
    <t>LUIS FERNANDO ALVAREZ AUDOR</t>
  </si>
  <si>
    <t>TRANSPORTADORES ESPINOSA SAS</t>
  </si>
  <si>
    <t>ADRIANA OSORIO PELAEZ</t>
  </si>
  <si>
    <t>INVERSIONES Y COMERCIALIZ SANCHEZ LTDA.</t>
  </si>
  <si>
    <t>OXIGENOS DE COLOMBIA LTDA</t>
  </si>
  <si>
    <t>RAFAEL ENRIQUE NAVARRO CASTILLO</t>
  </si>
  <si>
    <t>ANDREA LERMA CAICEDO</t>
  </si>
  <si>
    <t>ROMAN ALFREDO BASTIDAS ROSERO</t>
  </si>
  <si>
    <t>RAUL EDUARDO ANDRADE ARBELAEZ</t>
  </si>
  <si>
    <t>ISRAEL MONROY MORALES</t>
  </si>
  <si>
    <t>ARMANDO SOLARTE CRIOLLO</t>
  </si>
  <si>
    <t>EDISON ORLANDO CUASPA CUASTUMAL</t>
  </si>
  <si>
    <t>SERVITECA TECNIAUTOS ARCE S.A.S</t>
  </si>
  <si>
    <t>ANDREA PATIÑO LASSO</t>
  </si>
  <si>
    <t>GLOBAL TRUCKS MC S.A.S</t>
  </si>
  <si>
    <t>ANYI MAGNOLIA MERA CAMPO</t>
  </si>
  <si>
    <t>ELIZABETH ZUÑIGA SAMBONI</t>
  </si>
  <si>
    <t>ALIRIO SANCHEZ PARRA</t>
  </si>
  <si>
    <t>OSCAR HERNANDO JOSA IMBACUAN</t>
  </si>
  <si>
    <t>GLADYS LOAIZA CACAIS</t>
  </si>
  <si>
    <t>YANAMILETH PARRA ARTUNDUAGA</t>
  </si>
  <si>
    <t>OSCAR OROBIO ROSALES</t>
  </si>
  <si>
    <t>SERVICIOS AEREOS ESPECIALES LTDA.</t>
  </si>
  <si>
    <t>SERGIO LEONARDO VILLAMIL CAMELO</t>
  </si>
  <si>
    <t>CEPS ENGINEERING SAS</t>
  </si>
  <si>
    <t>JORGE NELCIRO ORTIZ</t>
  </si>
  <si>
    <t>COLOMBIANA TISSUE S.A.S.</t>
  </si>
  <si>
    <t>MARTHA CAICEDO VENEGAS</t>
  </si>
  <si>
    <t>RAUL ALFREDO CASAÑAS RIASCOS</t>
  </si>
  <si>
    <t>BRYAN CAMILO CAIRASCO ORDOÑEZ</t>
  </si>
  <si>
    <t>WILDER ALEXANDER RINCON GUTIERREZ</t>
  </si>
  <si>
    <t>DAIRO ERNESTO JURADO ALMEIDA</t>
  </si>
  <si>
    <t>LEYDY VIVIANA MONTILLA MUÑOZ</t>
  </si>
  <si>
    <t>ALONSO ORTEGA</t>
  </si>
  <si>
    <t>WILMER RIVERA TRIVIÑO</t>
  </si>
  <si>
    <t>JULIAN MARINO MOSQUERA MARULANDA</t>
  </si>
  <si>
    <t>INGENIERIA DE MANTENIMIENTO GLOBAL SAS</t>
  </si>
  <si>
    <t>CESAR AUGUSTO GRIJALBA TRUJILLO</t>
  </si>
  <si>
    <t>ANDERSON DUVAN SEMANATE URREA</t>
  </si>
  <si>
    <t>BELLANIR ORDOÑEZ TRIANA</t>
  </si>
  <si>
    <t>LUIS ALBERTO HENAO RUEDA</t>
  </si>
  <si>
    <t>CARLOS ORLANDO MARTINEZ</t>
  </si>
  <si>
    <t>GEIMAR GEOVANNY CERON REALPE</t>
  </si>
  <si>
    <t>MARIA ALEJANDRINA  SOLARTE</t>
  </si>
  <si>
    <t>DEICY TRUJILLO CHANTRE</t>
  </si>
  <si>
    <t>CARLOS ANDRES ROJAS</t>
  </si>
  <si>
    <t>SILVIA PATRICIA PERDOMO MONTES</t>
  </si>
  <si>
    <t>JUAN CARLOS SANTOFIMIO SANCHEZ</t>
  </si>
  <si>
    <t>YISELA DIAZ SANCHEZ</t>
  </si>
  <si>
    <t>JOEL QUINAYAS CORDOBA</t>
  </si>
  <si>
    <t>SERVITC LLANTAS S A S</t>
  </si>
  <si>
    <t>MONICA DANIELA CUAJI RODRIGUEZ</t>
  </si>
  <si>
    <t>EQUIPOS PARA INGENIERIA CIVIL S.A.S.</t>
  </si>
  <si>
    <t>JOHN ANGEL SABOGAL BELTRAN</t>
  </si>
  <si>
    <t>JOSE JOAQUIN RAMIREZ BOTACHE</t>
  </si>
  <si>
    <t>SERGIO ANDRES SUAREZ TRUJILLO</t>
  </si>
  <si>
    <t>BENYAMIN MENJURA MENDEZ</t>
  </si>
  <si>
    <t>YULI ANDREA VALENCIANO SANCHEZ</t>
  </si>
  <si>
    <t>SINDY LORENA PEREZ GUILOMBO</t>
  </si>
  <si>
    <t>ERVIN SANTIAGO QUINAYAS ORDOÑEZ</t>
  </si>
  <si>
    <t>DANIEL HERIBERTO VELASCO TAFUR</t>
  </si>
  <si>
    <t>YAMILET ARANDA GUERRERO</t>
  </si>
  <si>
    <t>NELSON JAIR RUIZ HUACA</t>
  </si>
  <si>
    <t>JHONER ALEJANDRO ORTIZ ORTIZ</t>
  </si>
  <si>
    <t>NESTOR STEVEN RECALDE CERON</t>
  </si>
  <si>
    <t>KEILY MABEL MONTILLA GOMEZ</t>
  </si>
  <si>
    <t>MARIA ALEJANDRA ZAPATA GAVIRIA</t>
  </si>
  <si>
    <t>CARLOS ARTURO MOSQUERA SALAZAR</t>
  </si>
  <si>
    <t>CASCOS Y ACCESORIOS GAMA MOTOS S.A.S</t>
  </si>
  <si>
    <t>ERWIN  VALDERRAMA VASQUEZ</t>
  </si>
  <si>
    <t>DIEGO ARMANDO PEREZ ZAMORA</t>
  </si>
  <si>
    <t>JHON EDINSON BUITRON URBANO</t>
  </si>
  <si>
    <t>MERCEDES CLAROS PERDOMO</t>
  </si>
  <si>
    <t>HECTOR ALFONSO JIMENEZ TORRES</t>
  </si>
  <si>
    <t>SANTIAGO GUTIERREZ OROZCO</t>
  </si>
  <si>
    <t>ESTEFANIA CUELLAR ARTUNDUAGA</t>
  </si>
  <si>
    <t>FIDEL MUÑOZ GRIJALBA</t>
  </si>
  <si>
    <t>JOSE REINEL NIÑO GRANADOS</t>
  </si>
  <si>
    <t>CARLOS MILTON ZUÑIGA BOLAÑOS</t>
  </si>
  <si>
    <t>CESAR AUGUSTO PEREZ CASTAÑEDA</t>
  </si>
  <si>
    <t>FREDY ARLEY ZEMANATE YELA</t>
  </si>
  <si>
    <t>SANDRO TRIANA MURCIA</t>
  </si>
  <si>
    <t>LUCRECIA GOMEZ DE CHAVARRO</t>
  </si>
  <si>
    <t>TOTAL GAS S.A.</t>
  </si>
  <si>
    <t>RUBEN DARIO MADROÑERO PANTOJA</t>
  </si>
  <si>
    <t>ELVIS LOZANO ORTIZ</t>
  </si>
  <si>
    <t>JHONY EDISON ERAZO RODRIGUEZ</t>
  </si>
  <si>
    <t>FOAMTECK SAS</t>
  </si>
  <si>
    <t>MBC REPRESENTACIONES Y SUMINISTROS</t>
  </si>
  <si>
    <t>SOLLA S A</t>
  </si>
  <si>
    <t>LABORATORIO TECNO-ELECTRICO S.A S.</t>
  </si>
  <si>
    <t>ENALIA S.A.S</t>
  </si>
  <si>
    <t>BRYAN ARTURO GUTIERREZ AZUERO</t>
  </si>
  <si>
    <t>YADIRA MAYAC SAS</t>
  </si>
  <si>
    <t>SANDRA BERLENE GUATUSMAL SAVOGAL</t>
  </si>
  <si>
    <t>ROSA ANGELICA RINCON VEGA</t>
  </si>
  <si>
    <t>JASMIN LORENA VELEZ VELEZ</t>
  </si>
  <si>
    <t>EDUAR MIGUEL ZAMBRANO TORRES</t>
  </si>
  <si>
    <t>DUVAN ARLEY CLAROS AGUDELO</t>
  </si>
  <si>
    <t>LISETH RODRIGUEZ GONZALEZ</t>
  </si>
  <si>
    <t>EFREN CABRERA PENAGOS</t>
  </si>
  <si>
    <t>YILBER SILVA OSORIO</t>
  </si>
  <si>
    <t>DYLAN FERNANDO VARGAS CASTIBLANCO</t>
  </si>
  <si>
    <t>KEIDY ELIANA DELGADO ANACONA</t>
  </si>
  <si>
    <t>JOSE ANDERSON PASOS MONTERO</t>
  </si>
  <si>
    <t>GUSTAVO PARRA QUINTERO</t>
  </si>
  <si>
    <t>LORENA ANDREA DIAZ VICTORIA</t>
  </si>
  <si>
    <t>JESUS GABRIEL MONCAYO LAGOS</t>
  </si>
  <si>
    <t>FREYMAN STEVEN SOTO CARDONA</t>
  </si>
  <si>
    <t>YEISON JAVIER LUNA MELO</t>
  </si>
  <si>
    <t>CARLOS ANDRES ESCOBAR GASCA</t>
  </si>
  <si>
    <t>FERNANDO MANRIQUE MARQUEZ</t>
  </si>
  <si>
    <t>MAURA ALEJANDRA FERIA MEJIA</t>
  </si>
  <si>
    <t>YESID DANILO SANCHEZ MAZABUEL</t>
  </si>
  <si>
    <t>JOSE DAVID GALLEGO CALDERON</t>
  </si>
  <si>
    <t>ALEJANDRO CABRERA</t>
  </si>
  <si>
    <t>JAIRO ARTURO ERASO GOMEZ</t>
  </si>
  <si>
    <t xml:space="preserve"> HAMILTON OSORIO OCHOA</t>
  </si>
  <si>
    <t>ANGEL EDUARDO CARDONA RODRIGUEZ</t>
  </si>
  <si>
    <t>JAIME HERNANDO CUELLAR</t>
  </si>
  <si>
    <t>LUZ EDITH DELGADO FRANCO</t>
  </si>
  <si>
    <t>INGRID DAYANA SAAVEDRA MELENDEZ</t>
  </si>
  <si>
    <t>ANDRES MAURICIO VILLAREAL CORDOBA</t>
  </si>
  <si>
    <t>JAIRO ELIECER GARCIA DAZA</t>
  </si>
  <si>
    <t>ORLANDO RUIZ GALINDEZ</t>
  </si>
  <si>
    <t>CARMEN ELENA PANTOJA DELGADO</t>
  </si>
  <si>
    <t>NASLY LOZANO CRUZ</t>
  </si>
  <si>
    <t>ELISA ANDREA ALARCON BONILLA</t>
  </si>
  <si>
    <t>WILMER BETANCOURT OSORIO</t>
  </si>
  <si>
    <t xml:space="preserve">DANIA MILENA LOPEZ GONZALEZ </t>
  </si>
  <si>
    <t>WILSON FERNANDO MUÑOZ GARZON</t>
  </si>
  <si>
    <t>DIEGO FERNANDO CIFUENTES VELASCO</t>
  </si>
  <si>
    <t>LEIDY YURANY TOVAR BARRERA</t>
  </si>
  <si>
    <t>CLAUDIA BIVIANA HURTADO GARCIA</t>
  </si>
  <si>
    <t>LUIS MANUEL PEÑA OLAVE</t>
  </si>
  <si>
    <t>WILLIAM CASTRO CASTRO</t>
  </si>
  <si>
    <t>EDWIN HERNEY DAVID JIMENEZ</t>
  </si>
  <si>
    <t>OSCAR MEJIA MENESES</t>
  </si>
  <si>
    <t>DANNA CRISTINA SOTO TRIVIÑO</t>
  </si>
  <si>
    <t>TITO CARBALLO LOSADA</t>
  </si>
  <si>
    <t xml:space="preserve">ANDRES DAVID GARCIA MOGOLLON </t>
  </si>
  <si>
    <t>URIEL MAURICIO CARDOSO FLOREZ</t>
  </si>
  <si>
    <t>FERPLASTICOS SAS</t>
  </si>
  <si>
    <t>COMPAÑIA NACIONAL DE LEVADURAS</t>
  </si>
  <si>
    <t>MOTA - ENGIL COLOMBIA SAS</t>
  </si>
  <si>
    <t>MOTOMERCANTE Y RECTIFICADORA S.A.S</t>
  </si>
  <si>
    <t>DISTRIBUIDORA LA SIBERIA S.A.S</t>
  </si>
  <si>
    <t>SICOSECHO SAS BIC</t>
  </si>
  <si>
    <t>MULTI MARCAS LOS CHINOS S.A.S</t>
  </si>
  <si>
    <t>NUBIA JAI ROSERO CUARAN</t>
  </si>
  <si>
    <t xml:space="preserve">JUAN CARLOS </t>
  </si>
  <si>
    <t>JOHN RAFAEL SALAS CHIMACHANA</t>
  </si>
  <si>
    <t>DIANA MARCELA SANCHEZ HERNANDEZ</t>
  </si>
  <si>
    <t>COMERCIALIZADORA DE REPUESTOS ANDRES</t>
  </si>
  <si>
    <t>LAURA NATALIA YAGUARA GOMEZ</t>
  </si>
  <si>
    <t xml:space="preserve">CONSTRUDISEÑOS AGROEQUIPOS COMERCIAL </t>
  </si>
  <si>
    <t>LINEAS TURISTICAS DEL PAEZ S.A.S.</t>
  </si>
  <si>
    <t>VIRUTEX ILKO COLOMBIA S.A.S.</t>
  </si>
  <si>
    <t>INVERSIONES MUÑOZ E HIJOS S.A.S</t>
  </si>
  <si>
    <t>MENSHEN COLOMBIA S.A.S</t>
  </si>
  <si>
    <t>FERRETORNILLOS EL ARRIERO SAS</t>
  </si>
  <si>
    <t>NESTOR FERNANDO MENDOZA CAMAYO</t>
  </si>
  <si>
    <t>OLGA CECILIA POSSO CERQUERA</t>
  </si>
  <si>
    <t>ENERGIMINAS SAS</t>
  </si>
  <si>
    <t>YURANY MARITZA RODRIGUEZ SOLARTE</t>
  </si>
  <si>
    <t>ESTACION DE SERVICIO TEXACO CUMBAL</t>
  </si>
  <si>
    <t>JULLY KARINA GRISALES GALLEGO</t>
  </si>
  <si>
    <t>INVERSIONES ANDINAS DE COLOMBIA S.A</t>
  </si>
  <si>
    <t>MAYORLY ISABEL CUELLAR PELAEZ</t>
  </si>
  <si>
    <t>BLANCA NUBIA QUIJANO</t>
  </si>
  <si>
    <t>CESAR CHALA PERLAZA</t>
  </si>
  <si>
    <t>HECTOR YECID PAEZ TARAZONA</t>
  </si>
  <si>
    <t>EMIRO ARTUNDUAGA SCARPETTA</t>
  </si>
  <si>
    <t>YAMID BOCANEGRA YATE</t>
  </si>
  <si>
    <t>JANIER URLEY DIAZ MUNOZ</t>
  </si>
  <si>
    <t>CARMEN ESTELLA ROBLES BRAVO</t>
  </si>
  <si>
    <t>JOSE FERNANDO NARVAEZ GARZON</t>
  </si>
  <si>
    <t>JHON JAIRO OREJUELA PITO</t>
  </si>
  <si>
    <t>DIEGO FERNANDO PULIDO VIEDMA</t>
  </si>
  <si>
    <t>JUAN PABLO SILVA BOTINA</t>
  </si>
  <si>
    <t>JOSE FERNANDO SALAZAR FERNANDEZ</t>
  </si>
  <si>
    <t>CRISTIAN ANDRES ARTURO LASSO</t>
  </si>
  <si>
    <t>JOHNY JAVIER RODRIGUEZ VILLOTA</t>
  </si>
  <si>
    <t>YANFRED HERNEY BONILLA LOBOA</t>
  </si>
  <si>
    <t>TERMINAL DE TRANSPORTES DE IBAGUE S.A.</t>
  </si>
  <si>
    <t>MIGUEL ANGEL PEREZ OCAMPO</t>
  </si>
  <si>
    <t>MARIA DEL MAR RUIZ CARDENAS</t>
  </si>
  <si>
    <t>PABLO ALEJANDRO SANCHEZ MORALES</t>
  </si>
  <si>
    <t>JOSE MIGUEL RINCONOBANDO</t>
  </si>
  <si>
    <t>CELSIA S.A. E.S.P.</t>
  </si>
  <si>
    <t>AUTOREPUESTOS LA 16 S.A.S</t>
  </si>
  <si>
    <t>SERVI FIX S.A.S</t>
  </si>
  <si>
    <t>CLAUDIA YAMILET VASQUEZ</t>
  </si>
  <si>
    <t>MIGUEL ANGEL AMBITO MURCI</t>
  </si>
  <si>
    <t xml:space="preserve">JUAN CAMILO SANTOS BERMUDEZ </t>
  </si>
  <si>
    <t>HECTOR DANIEL VILLANUEVA TORRES</t>
  </si>
  <si>
    <t>W MOTORS SAS</t>
  </si>
  <si>
    <t>ANABELLY MUÑOZ BOLAÑOS</t>
  </si>
  <si>
    <t>NAZLY JOHANNA MUÑOZ VASQUEZ</t>
  </si>
  <si>
    <t>SERVIAUTOS 2000 NEW SAS</t>
  </si>
  <si>
    <t>DILSON DE JESUS ARAGON ARCILA</t>
  </si>
  <si>
    <t>FELIPE MOJICA JIMENEZ</t>
  </si>
  <si>
    <t>ANDERSON FERLEY DUSSAN VARGAS</t>
  </si>
  <si>
    <t>EIDER FERNANDO MOTTA CARVAJAL</t>
  </si>
  <si>
    <t>BRAJAN ANDRES GUERRERO GUTIERREZ</t>
  </si>
  <si>
    <t>MILTON PALECHOR MARIN</t>
  </si>
  <si>
    <t>ALEJANDRO CUCHIMBA SANCHEZ</t>
  </si>
  <si>
    <t>CAMILO ANDREY VELANDIA GOMEZ</t>
  </si>
  <si>
    <t>CONSTRUCTORA E INMOBILIARIA RIVERA INCORA SAS</t>
  </si>
  <si>
    <t>DOFORMAS S.A.S</t>
  </si>
  <si>
    <t>CRIS DAHIANA HENAO DUQUE</t>
  </si>
  <si>
    <t>OSCAR ALFONSO LOPEZ DELGADO</t>
  </si>
  <si>
    <t>NILSEN PERALTA JIMENEZ</t>
  </si>
  <si>
    <t>INGRID DULFAY MONTOYA HURTADO</t>
  </si>
  <si>
    <t>ANGELA DANIELA ERAZO DOMINGUEZ</t>
  </si>
  <si>
    <t>FABIOLA DOMINGUEZ LOZANO</t>
  </si>
  <si>
    <t>RICHAR SOLARTE GUTIERRES</t>
  </si>
  <si>
    <t>LUIS ALBERTO AGUDELO PULGARIN</t>
  </si>
  <si>
    <t>JULIAN ANDRES GUAYARA ARIAS</t>
  </si>
  <si>
    <t>PABLO ANDRES BRAVO PAZ</t>
  </si>
  <si>
    <t>JOSE LUIS DIAZ TRUJILLO</t>
  </si>
  <si>
    <t>YAZMIN VASQUEZ GUERRERO</t>
  </si>
  <si>
    <t>LUZ HELENA CARDOSO CARDONA</t>
  </si>
  <si>
    <t>JAVIER LLANOS CARDENAS</t>
  </si>
  <si>
    <t>JARO JERVIS ARMERO JOJOA</t>
  </si>
  <si>
    <t>JORGE ANDRES HORTA GARAY</t>
  </si>
  <si>
    <t>HOOVER JAIMEN CUERO ORTIZ</t>
  </si>
  <si>
    <t>GRANGRAVAS S.A.S</t>
  </si>
  <si>
    <t>OSCAR RAMIRO GUATO OSPINA</t>
  </si>
  <si>
    <t>DUAN ALEXIS LOZANO RIVEROS</t>
  </si>
  <si>
    <t>JOSE HUGO HURTADO RAMIREZ</t>
  </si>
  <si>
    <t>YIMI ALEXANDER CAMPO ULCHUR</t>
  </si>
  <si>
    <t>SANDRA MILENA SANABRIA MONTES</t>
  </si>
  <si>
    <t>ALBA LUCIA VELASQUEZ BETANCOURT</t>
  </si>
  <si>
    <t>ANDRES FELIPE CLAVIJO RAMIREZ</t>
  </si>
  <si>
    <t>ALEX WILLINGTON FRANCO MUÑOZ</t>
  </si>
  <si>
    <t>ALEXANDER GAVIRIA HURTADO</t>
  </si>
  <si>
    <t>DIEGO FERNANDO VARGAS ROJAS</t>
  </si>
  <si>
    <t>GERMAN ALCIVAR HORMIGA HORMIGA</t>
  </si>
  <si>
    <t>AGRO FERRETERIA ELECTRICOS DEL SUR SAS</t>
  </si>
  <si>
    <t>JORGE MARIO TRUJILLO GOMEZ</t>
  </si>
  <si>
    <t>GINNA KATHERINE GUERRERO MOLINA</t>
  </si>
  <si>
    <t>HOLMAN STIDWAR CAICEDO NUSTES</t>
  </si>
  <si>
    <t>SANTOS EDUARDO ARCOS PATIÑO</t>
  </si>
  <si>
    <t>ANDRES FELIPE SANTANA</t>
  </si>
  <si>
    <t>GUIDO OMAR ANGULO MUSSE</t>
  </si>
  <si>
    <t>HEIMAN DANILO DELGADO DELGADO</t>
  </si>
  <si>
    <t>FANIRMA GUTIERREZ ESPINOSA</t>
  </si>
  <si>
    <t>LUZ STELLA FLOREZ VARGAS</t>
  </si>
  <si>
    <t>OSCAR ARMANDO NOGUERA ORTIZ</t>
  </si>
  <si>
    <t>DIEGO FERNANDO SALAZAR TUNUBALA</t>
  </si>
  <si>
    <t>JEISON MELLER HERNANDEZ NOGUERA</t>
  </si>
  <si>
    <t>CRISTIAN ANDRES FIERRO TOVAR</t>
  </si>
  <si>
    <t>FABER LEONARDO DIAZ BOLAÑOS</t>
  </si>
  <si>
    <t>JUSTINIANO RESTREPO VALENCIA</t>
  </si>
  <si>
    <t>LILIA MARGOT GUERRERO LOPEZ</t>
  </si>
  <si>
    <t>JACOB CORTES BARRAGAN</t>
  </si>
  <si>
    <t>REYES AMORTEGUI RODRIGUEZ</t>
  </si>
  <si>
    <t>WILMER LEANDRO GONZALEZ ROJAS</t>
  </si>
  <si>
    <t>MARICEL CANO GARCIA</t>
  </si>
  <si>
    <t>JOSE EVELIO CAMPOS MURCIA</t>
  </si>
  <si>
    <t>ALICIA ELENA YELA RODRIGUEZ</t>
  </si>
  <si>
    <t>PEDRO NEL ORTIZ ALARCON</t>
  </si>
  <si>
    <t>EDID FORERO CASTAÑO</t>
  </si>
  <si>
    <t>ORDUVAY MONTERO AYA</t>
  </si>
  <si>
    <t>JUAN CAMILO GONZALEZ OSORIO</t>
  </si>
  <si>
    <t>GUSTAVO ANDRES ROA CACHAYA</t>
  </si>
  <si>
    <t>BRYAN STEVEN ECHAVARRIA CABEZAS</t>
  </si>
  <si>
    <t>YHON FREDY MANCHOLA MEJIA</t>
  </si>
  <si>
    <t>CLAUDIA YURANI FRANCO BETANCOURT</t>
  </si>
  <si>
    <t>JHONY HERMIDA BOLAÑOS</t>
  </si>
  <si>
    <t>WILMAR ANTONIO ESCOBAR ARROYAVE</t>
  </si>
  <si>
    <t>GLORIA MICHELL GOMEZ SEGURA</t>
  </si>
  <si>
    <t>LUIS HERNAN POLO SIERRA</t>
  </si>
  <si>
    <t>JOSE ENRIQUE MURCIA PULIDO</t>
  </si>
  <si>
    <t>MIGUEL ANGEL SILVA</t>
  </si>
  <si>
    <t>JUAN CARLOS RAMIREZ GUEVARA</t>
  </si>
  <si>
    <t>ALEXANDER HERRERA TORRES</t>
  </si>
  <si>
    <t>JUAN CARLOS ARMERO ANDRADE</t>
  </si>
  <si>
    <t>DIANA PATRICIA GOMEZ CERON</t>
  </si>
  <si>
    <t>JAIRO ALFREDO MEZA CHAMORRO</t>
  </si>
  <si>
    <t>QUENIN ENRIQUE HERNANDEZ</t>
  </si>
  <si>
    <t>KAREN VANESSA FERNANDEZ VELASCO</t>
  </si>
  <si>
    <t>VICTOR HUGO MARTINEZ GONZALEZ</t>
  </si>
  <si>
    <t>CONSTRUFUTURE SAS</t>
  </si>
  <si>
    <t>ASTORGA S A</t>
  </si>
  <si>
    <t>SEBASTIAN USECHE RAMIREZ</t>
  </si>
  <si>
    <t>ASAP SOLUTIONS S.A.S.</t>
  </si>
  <si>
    <t>DIEGO FERNANDO MADRID GARCIA</t>
  </si>
  <si>
    <t>PIERANGELYS KEIHT QUIJADA SOLANO</t>
  </si>
  <si>
    <t>JUAN CARLOS REYES COLORADO</t>
  </si>
  <si>
    <t>LILIANA REALPE MOSQUERA</t>
  </si>
  <si>
    <t>GUERLIN JULIANO MAYA</t>
  </si>
  <si>
    <t>FRANKY ALFREDO VANEGAS DIAZ</t>
  </si>
  <si>
    <t>KAREN ANDREA CAICEDO PEREZ</t>
  </si>
  <si>
    <t>WILFREDO ZULETA MUÑOZ</t>
  </si>
  <si>
    <t>YANETH ZUÑIGA PIAMBA</t>
  </si>
  <si>
    <t>BRAYAN ARLEY MARTINEZ CALAMBAS</t>
  </si>
  <si>
    <t>VICTOR ALFONSO PATIÑO</t>
  </si>
  <si>
    <t>FERLEY DUCUARA SAMBONI</t>
  </si>
  <si>
    <t>CARMEN ELENA JARAMILLO GRISALES</t>
  </si>
  <si>
    <t>BETTI CHAVARRO SANCHEZ</t>
  </si>
  <si>
    <t>JOSE DANIEL AGUDELO HENAO</t>
  </si>
  <si>
    <t>FAIVER RAMIREZ BOLAÑOS</t>
  </si>
  <si>
    <t>TANIA LUCIA PALMA SANCHEZ</t>
  </si>
  <si>
    <t>GLORIA ESTHER SOLARTE PORTILLA</t>
  </si>
  <si>
    <t>MIRTHA RIVERA DOMINGUEZ</t>
  </si>
  <si>
    <t>GUSTAVO HENAO GIRALDO</t>
  </si>
  <si>
    <t>SANDRA PATRICIA MOLINA HOYOS</t>
  </si>
  <si>
    <t>JHON FREDY CASTILLO ARDILA</t>
  </si>
  <si>
    <t>JAIVER ALVIRA CASTRO</t>
  </si>
  <si>
    <t>EDUARD ANDRES GONZALEZ PORTELA</t>
  </si>
  <si>
    <t>LEIDY NATALI ROSERO ENRIQUEZ</t>
  </si>
  <si>
    <t xml:space="preserve">  FERNANDO ROJAS CUMBE</t>
  </si>
  <si>
    <t>JONATHAN RODRIGUEZ MOSQUERA</t>
  </si>
  <si>
    <t>BARRERA VIVIANA</t>
  </si>
  <si>
    <t>ANGELA PATRICIA MUNOZ MEDINA</t>
  </si>
  <si>
    <t>DEXCY TALIA ARIAS CORDOBA</t>
  </si>
  <si>
    <t>CARLOS ALBERTO MEJIA ROJAS</t>
  </si>
  <si>
    <t>CAMILO MALDONADO BARBOSA</t>
  </si>
  <si>
    <t>WILTON ADRIAN TROCHEZ ORTIZ</t>
  </si>
  <si>
    <t>OSCAR FERNANDO CORREA OTALVARO</t>
  </si>
  <si>
    <t>DIANA KATHERIN ORTIZ POLANCO</t>
  </si>
  <si>
    <t>EDWIN CAMILO ESCOBAR PARRA</t>
  </si>
  <si>
    <t xml:space="preserve">FAIBER CERQUERA LAGUNA      </t>
  </si>
  <si>
    <t>JAIME ANDRES MARIN JARAMILLO</t>
  </si>
  <si>
    <t>KEILA ROCIO COLLAZOS CALDERON</t>
  </si>
  <si>
    <t>NELSON JIMENEZ ARIAS</t>
  </si>
  <si>
    <t>CARLOS ANDRES OROZCO BURBANO</t>
  </si>
  <si>
    <t>JUAN CARLOS JESUS QUINTERO ARISTIZABAL</t>
  </si>
  <si>
    <t>WILLIN GUZMAN SALGADO</t>
  </si>
  <si>
    <t>INGENIO LA CABAÑA S.A</t>
  </si>
  <si>
    <t>TRANSPORTADORA SERVITAXIS S.A.</t>
  </si>
  <si>
    <t>CENTRO DE SERVICIOS SERVICARS SAS</t>
  </si>
  <si>
    <t>SPA AUTOS VIP SERVICE SAS</t>
  </si>
  <si>
    <t>METALPLAST LIMITADA EN REORGANIZACION</t>
  </si>
  <si>
    <t>HECTOR MARINO MUÑOZ ERAZO</t>
  </si>
  <si>
    <t>JHON HAMILTON RUIZ GOMEZ</t>
  </si>
  <si>
    <t>INVERSIONES LOS ALMENDROS HUILA SAS</t>
  </si>
  <si>
    <t>YOHANA AVIRAMA AVIRAMA</t>
  </si>
  <si>
    <t>OSCAR ANDRES LOPEZ HERRERA</t>
  </si>
  <si>
    <t>LADY XIMENA RINCON SALAZAR</t>
  </si>
  <si>
    <t>FRANCISCO BUENO RESTREPO</t>
  </si>
  <si>
    <t>TRANSPORTES ESPECIALES DEL CAUCA S.A.S.</t>
  </si>
  <si>
    <t>JSSMOTOREPUESTOS SAS</t>
  </si>
  <si>
    <t>ASISTENCIA MEDICA DEL SUR IPS LTDA</t>
  </si>
  <si>
    <t>FENIERT PERDOMO LEYVA</t>
  </si>
  <si>
    <t>DISTRIBUIDORA DE LLANTAS PARA COLOM</t>
  </si>
  <si>
    <t>ANIBAL MURILLO MURILLO</t>
  </si>
  <si>
    <t>RODRIGO DIAZ GONZALEZ SAS</t>
  </si>
  <si>
    <t>YERSON FIGUEROA SANCHEZ</t>
  </si>
  <si>
    <t>NEFRY MILETH HERRERA LOPEZ</t>
  </si>
  <si>
    <t>FABIO HERNAN SALGADO LOPEZ</t>
  </si>
  <si>
    <t>FREDY ORTEGA ORDOÑEZ</t>
  </si>
  <si>
    <t>MIREYA NELLY SOLARTE</t>
  </si>
  <si>
    <t>ADRIANA DEL PILAR LOPEZ ARIAS</t>
  </si>
  <si>
    <t>ROBERT ANCIZAR PEREZ MONCAYO</t>
  </si>
  <si>
    <t>LIBARDO ERASO RODRIGUEZ</t>
  </si>
  <si>
    <t>JOHN FABER GIRALDO ALVAREZ</t>
  </si>
  <si>
    <t>MARGARITA GARCIA</t>
  </si>
  <si>
    <t>DIANA CAROLINA LEON RIOS</t>
  </si>
  <si>
    <t>OMAR VLADIMIR BECERRA MORALES</t>
  </si>
  <si>
    <t>JUAN PABLO SILVA SANCHEZ</t>
  </si>
  <si>
    <t>YEISON ANDRES COCA GONZALEZ</t>
  </si>
  <si>
    <t>LINA MARIA TRUJILLO SALAZAR</t>
  </si>
  <si>
    <t>LILIANA EUGENIA CHARRY</t>
  </si>
  <si>
    <t>LUCENI ROMERO GONZALES</t>
  </si>
  <si>
    <t>CARLOS ALBERTO BEJARANO</t>
  </si>
  <si>
    <t>MULTIREPUESTOS Y SERVICIOS JR S.A.S</t>
  </si>
  <si>
    <t>MONICA ESPERANZA POLO MURCIA</t>
  </si>
  <si>
    <t>ESSINJHAWER LAITON ARENAS</t>
  </si>
  <si>
    <t>VICTOR MANUEL HERNANDEZ ALDANA</t>
  </si>
  <si>
    <t>JEIMY KATHERINE MUÑOZ ROJAS</t>
  </si>
  <si>
    <t>DEIVER MEDINA ORTEGA</t>
  </si>
  <si>
    <t>RONALD ALEXANDER LEDESMA ACOSTA</t>
  </si>
  <si>
    <t>DIANA PAOLA SUAREZ BLANDON</t>
  </si>
  <si>
    <t>TRACVIAL S.A.S</t>
  </si>
  <si>
    <t>JHON JAIRO CAICEDO MARTINEZ</t>
  </si>
  <si>
    <t>PABLO ENRIQUE CADENA HERNANDEZ</t>
  </si>
  <si>
    <t>NORBEY ORTEGA GRAJALES</t>
  </si>
  <si>
    <t>ADRIANA ISABEL ORTEGA HERNANDEZ</t>
  </si>
  <si>
    <t>CAMILO HERNANDO ANGEL LOPEZ</t>
  </si>
  <si>
    <t>JHON ELIAS MOTTA MOSQUERA</t>
  </si>
  <si>
    <t>SHARON DANIELA ORTIZ MEZA</t>
  </si>
  <si>
    <t>ANWAR ALBERTO ALFONSO OSPINA</t>
  </si>
  <si>
    <t>AL PASO MARKET &amp; FOOD S.A.S</t>
  </si>
  <si>
    <t>PINTUHERRAMIENTAS TORNIFFER S.A.S</t>
  </si>
  <si>
    <t>SEGUNDO ANTONIO CASTRO ABRIL</t>
  </si>
  <si>
    <t>ALBEIRO TOVAR TRUJILLO</t>
  </si>
  <si>
    <t>ALBINA OLIVA TABLA ROJAS</t>
  </si>
  <si>
    <t>MONICA MERCEDAS DIAZ MELO</t>
  </si>
  <si>
    <t>DIANA JULIETH BERMEO TOVAR</t>
  </si>
  <si>
    <t>JORGE IVAN TOVAR APONTE</t>
  </si>
  <si>
    <t>JHOAN SABASTIAN PENCUA ROSERO</t>
  </si>
  <si>
    <t>GUILLERMO ALBERTO PAZ GUENGUE</t>
  </si>
  <si>
    <t>CHRISTIAN ANDRES CALDERON REYES</t>
  </si>
  <si>
    <t>CARLOS JULIO SUAZA CESPEDES</t>
  </si>
  <si>
    <t>JASSON GOMEZ CORDOBA</t>
  </si>
  <si>
    <t>NORBERTO TORRES AGUIRRE</t>
  </si>
  <si>
    <t>DEIVER ENRIQUE GUZMAN LAOS</t>
  </si>
  <si>
    <t>JOHAN ARLEY MUÑOZ JURADO</t>
  </si>
  <si>
    <t>EDWIN CAICEDO GIRON</t>
  </si>
  <si>
    <t>HENRY CAPERA</t>
  </si>
  <si>
    <t>LEONELA PATRICIA LEOS PASCUAZA</t>
  </si>
  <si>
    <t>LIDIA YIVITH DORADO MOTTA</t>
  </si>
  <si>
    <t>JOHN FREDY MENESES GORDO</t>
  </si>
  <si>
    <t>EDUAR MILLER APACHE MONTERO</t>
  </si>
  <si>
    <t>ANDRES FELIPE VARGAS MENESES</t>
  </si>
  <si>
    <t>RODAMIENTOS CJR S.A.S. SUCESORES</t>
  </si>
  <si>
    <t>YOHANA MARCELA MORA PORTILLA</t>
  </si>
  <si>
    <t>YENY LILIANA VERGARA ROSERO</t>
  </si>
  <si>
    <t>ALICIA CARDENAS</t>
  </si>
  <si>
    <t>ALVARO HERNAN SALAZAR IDROBO</t>
  </si>
  <si>
    <t>ROMULO FOY CARABALI</t>
  </si>
  <si>
    <t>DEIVY ARTURO POTOSI DIAZ</t>
  </si>
  <si>
    <t>BRAYAN FELIPE GIRALDO GARZON</t>
  </si>
  <si>
    <t>GIRALDO EFRAIN MORENO MONTERO</t>
  </si>
  <si>
    <t>MARIA OMAIRA BASTIDAS REVELO</t>
  </si>
  <si>
    <t>JOSE LUIS VASQUEZ ROJAS</t>
  </si>
  <si>
    <t>JORGE ELIECER MEJIA GALVIS</t>
  </si>
  <si>
    <t>ANDRES MAURICIO POTES DAZA</t>
  </si>
  <si>
    <t>LUBRICENTRO LAS TRACTOMULAS SAS</t>
  </si>
  <si>
    <t>JESUS ALBERTO PINTA PINTA</t>
  </si>
  <si>
    <t>JAVIER ARIAS</t>
  </si>
  <si>
    <t>LEIDER DUVAN MANCO DUARTE</t>
  </si>
  <si>
    <t>JOHN DIVAR BUENDIA MONTOYA</t>
  </si>
  <si>
    <t>LORENA LEDESMA ALFEREZ</t>
  </si>
  <si>
    <t>MARLY PATRICIA MARTINEZ TELLO</t>
  </si>
  <si>
    <t>ROMMEL JAIR FLOREZ</t>
  </si>
  <si>
    <t>JOSE YOVANNY ARAGON CARDENAS</t>
  </si>
  <si>
    <t>ELBER TOVAR</t>
  </si>
  <si>
    <t>ANDRES MAURICIO ARIAS RAMIREZ</t>
  </si>
  <si>
    <t>JORGE ARMANDO YATE AZA</t>
  </si>
  <si>
    <t>EIDER FABIAN GALLEGO ALZATE</t>
  </si>
  <si>
    <t>LUIS ARBEY OSPINA</t>
  </si>
  <si>
    <t>SAMUEL ALBERTO PERDOMO NINCO</t>
  </si>
  <si>
    <t>CLAUDIA MILENA PIZZA URUEÑA</t>
  </si>
  <si>
    <t>YORBELIS CAROLINA GUERRA GOMEZ</t>
  </si>
  <si>
    <t>JEFERSSON STIVEN HERNANDEZ PEREZ</t>
  </si>
  <si>
    <t>ANDERSON MEYBAR PEREZ NOGUERA</t>
  </si>
  <si>
    <t>ALEX FERNANDO GUEVARA LADINO</t>
  </si>
  <si>
    <t>NOHORA IMELDA BENITEZ ENCISO</t>
  </si>
  <si>
    <t>ALEYDA LUSELLY PUSCUE TITIMBO</t>
  </si>
  <si>
    <t>FERNEY EXQUIVEL HERNANDEZ</t>
  </si>
  <si>
    <t>JENNY CAROLINA RODRIGUEZ GIL</t>
  </si>
  <si>
    <t>FAISURY ALEJANDRA CORDOBA VILLARREA</t>
  </si>
  <si>
    <t>JESUS ALEJANDRO CRUZ CEBALLOS</t>
  </si>
  <si>
    <t>PAULINA RUBIO SOLARTE</t>
  </si>
  <si>
    <t>DIANA MARCELA VICUÑA HORTUA</t>
  </si>
  <si>
    <t>DIEGO ARMANDO YUQUILEMA GUARANGA</t>
  </si>
  <si>
    <t>ANGIE DAYANNA RAMIREZ VIVAS</t>
  </si>
  <si>
    <t>ARLEY PAZ PINTO</t>
  </si>
  <si>
    <t>JUDIT ALVIS CERQUERA</t>
  </si>
  <si>
    <t>DARFENSON YULIAN MALDONADO BARBOSA</t>
  </si>
  <si>
    <t>SANDRA MILENA RENZA LIZCANO</t>
  </si>
  <si>
    <t>AGROCAFE LA SIERRA SAS</t>
  </si>
  <si>
    <t>LUIS BENIGNO RODRIGUEZ CORREA</t>
  </si>
  <si>
    <t>OSCAR DANILO BASTIDAS TOBAR</t>
  </si>
  <si>
    <t>JESUS ANTONIO PRADILLA FERNANDEZ</t>
  </si>
  <si>
    <t>CARLOS ARTURO GODOY DIAZ</t>
  </si>
  <si>
    <t>EDITO MELANIO QUIÑONEZ QUIÑONEZ</t>
  </si>
  <si>
    <t>DUBER ARBEY ZAMORANO MUÑOZ</t>
  </si>
  <si>
    <t>JHON SEBASTIAN ARCOS ARAUJO</t>
  </si>
  <si>
    <t>DUVAN BERARDO TRUJILLO MONCAYO</t>
  </si>
  <si>
    <t>MICHAEL STUAR CANO HERNANDEZ</t>
  </si>
  <si>
    <t>LUIS HERNANDO YONDA IPIA</t>
  </si>
  <si>
    <t>MARIA PAULA MURGUEITIO ROMERO</t>
  </si>
  <si>
    <t>DANIEL BOHORQUEZ POLO</t>
  </si>
  <si>
    <t>ADRIANA OROZCO MOROSTOQUE</t>
  </si>
  <si>
    <t>CLAUDIA NATALY ORDOÑEZ SAMBONI</t>
  </si>
  <si>
    <t>DORELLY RIVERA SANCHEZ</t>
  </si>
  <si>
    <t>IMPARTES G&amp;G SAS</t>
  </si>
  <si>
    <t>DEIMAR JAIR JIMENEZ SAMBONI</t>
  </si>
  <si>
    <t>DANOBER ALBERTO MUÑOZ VARON</t>
  </si>
  <si>
    <t>HECTOR ANTONIO JIMENEZ AGUDELO</t>
  </si>
  <si>
    <t>JHONY ALEXANDER QUIMBAYA JARAMILLO</t>
  </si>
  <si>
    <t>JOAQUIN GONZALEZ LUCUMI</t>
  </si>
  <si>
    <t>JHOAN MAURICIO MANCIPE OSORIO</t>
  </si>
  <si>
    <t>ANGIE VANESSA PEREZ SOTELO</t>
  </si>
  <si>
    <t>ANDERSON ACERO MIRA</t>
  </si>
  <si>
    <t>EDISON LINO JOSE SMITH MARTINEZ</t>
  </si>
  <si>
    <t>FRANCISCO LUIS VASQUEZ</t>
  </si>
  <si>
    <t>DIEGO ARDILA HERNANDEZ</t>
  </si>
  <si>
    <t>CARLOS ANDRES VILLEGAS OSORIO</t>
  </si>
  <si>
    <t>EDISSON DUVAN MORALES MARTINEZ</t>
  </si>
  <si>
    <t>ORLANDO ALBEIRO BARRETO PORTELA</t>
  </si>
  <si>
    <t>CHRISTIAN ESTEBAN CHACHINOY CUASQUER</t>
  </si>
  <si>
    <t>CARLOS DAVID AGUDELO PUENTES</t>
  </si>
  <si>
    <t>ALIRIO ALMARIO ROJAS</t>
  </si>
  <si>
    <t>DIANA ALEXANDRA TOLEDO CARDOZO</t>
  </si>
  <si>
    <t>JHON JAIRO RIOS RUIZ</t>
  </si>
  <si>
    <t>MARVIN MENDEZ QUIÑONES</t>
  </si>
  <si>
    <t>ALEXANDER GALINDO CARDENAS</t>
  </si>
  <si>
    <t>MARLYN TATIANA ARIAS RESTREPO</t>
  </si>
  <si>
    <t>MARTHA ELENA GIRALDO</t>
  </si>
  <si>
    <t>LUZ DARY JARAMILLO CASTAÑEDA</t>
  </si>
  <si>
    <t>INVAR GRUPO EMPRESARIAL SAS</t>
  </si>
  <si>
    <t>NILSON EMILIO CUELLAR GIRALDO</t>
  </si>
  <si>
    <t>GILBERTO MONTERO ALARCON</t>
  </si>
  <si>
    <t>NIKOLINA MOTOR DIESEL SAS</t>
  </si>
  <si>
    <t>ZOLANYI VARGAS RINCON</t>
  </si>
  <si>
    <t>JOSE YOBANI PAPAMIJA PAPAMIJA</t>
  </si>
  <si>
    <t>INVERSIONES DMJ PLUSS S.A.S</t>
  </si>
  <si>
    <t>C.I. FUEL SERVICES S.A.</t>
  </si>
  <si>
    <t>GONZALO TIRADO SANMARTIN</t>
  </si>
  <si>
    <t>LLANTAS Y SERVICIOS LG S.A.S.</t>
  </si>
  <si>
    <t>RUTH ARGENIS RENGIFO ROLDAN</t>
  </si>
  <si>
    <t>FULLCARS SERVICIO AUTOMOTRIZ S.A.S.</t>
  </si>
  <si>
    <t>YIMER ALEXANDER LOPEZ FLOR</t>
  </si>
  <si>
    <t>HONGMEI CHEN</t>
  </si>
  <si>
    <t>ESTACION DE SERVICIO LA ESPERANZA G</t>
  </si>
  <si>
    <t>YON JAIRO SOLANO GONZALEZ</t>
  </si>
  <si>
    <t>DUSTANO CALDERON PIRACHICAN</t>
  </si>
  <si>
    <t>NUBIA DEL SOCORRO  CUASAPUD CORDOBA</t>
  </si>
  <si>
    <t>SERVICIOS PROFESIONALES DE ASEO Y MANTENIMIENTO HOYOS S.A.S</t>
  </si>
  <si>
    <t>ALMACENES MULTILLANTAS BUGA S.A.S.</t>
  </si>
  <si>
    <t>JILLY JOHANNA HUERTAS IBARRA</t>
  </si>
  <si>
    <t>ADRIANA MARIA TELLO</t>
  </si>
  <si>
    <t>FERNEY ALEJANDRO PARRA CONDE</t>
  </si>
  <si>
    <t>JORGE GIOVANNY CUJIÑO SANCHEZ</t>
  </si>
  <si>
    <t>NIDIA JANETH QUINTERO</t>
  </si>
  <si>
    <t>LUCY ORTIZ VANEGAS</t>
  </si>
  <si>
    <t>FRANJAVA S.A.S</t>
  </si>
  <si>
    <t>DIEGO ALEJANDRO CORDERO SANCHEZ</t>
  </si>
  <si>
    <t>RAMIRO ELIZALDE LUGO</t>
  </si>
  <si>
    <t>LEIDER ANTONIO GALLEGO ALVAREZ</t>
  </si>
  <si>
    <t>FLORANGELA ASTUDILLO SILVA</t>
  </si>
  <si>
    <t>LIDIA MARIA ESTHER ESCOBAR PANTOJA</t>
  </si>
  <si>
    <t>JOSE LISANDRO BARAHONA CAMACHO</t>
  </si>
  <si>
    <t>SANDRA LILIANA BOLAÑOS YELA</t>
  </si>
  <si>
    <t>SERVIMOTOS NARIÑO S&amp;S S.A.S ZOMAC</t>
  </si>
  <si>
    <t>LORENA IBETH CASTAÑO ORTIZ</t>
  </si>
  <si>
    <t>DANNERY CASTRO ALVARADO</t>
  </si>
  <si>
    <t>JUAN CAMILO TORO HERRERA</t>
  </si>
  <si>
    <t>T C S TALLER AUTOMOTRIZ MULTIMARCA</t>
  </si>
  <si>
    <t>SOFORESTA S.A.S</t>
  </si>
  <si>
    <t>LUBRYREPUESTOS LR S.A.S</t>
  </si>
  <si>
    <t>JORGE ELIECER SANCHEZ</t>
  </si>
  <si>
    <t>ESTACION DE SERVICIO EL CERAL SAS</t>
  </si>
  <si>
    <t>HARVIN DANILO CABRERA VILLOTA</t>
  </si>
  <si>
    <t>LUIS RAMIRO REVELO TATICUAN</t>
  </si>
  <si>
    <t>TRANSPORTES JORGE ELIECER TOVAR TOVAR Y CIA. LTDA.</t>
  </si>
  <si>
    <t>JOSE LUIS VIERA OYOLA</t>
  </si>
  <si>
    <t>JOHON ALEXANDER QUINAYAS URBANO</t>
  </si>
  <si>
    <t>CLAUDIA YICELA MONTERO GOMEZ</t>
  </si>
  <si>
    <t>ARLES EDISON BOLAÑOS JURADO</t>
  </si>
  <si>
    <t>JUAN JOSE OSPINA GARCIA</t>
  </si>
  <si>
    <t>MEJIA HOYOS E HIJOS &amp; CIA. SAS</t>
  </si>
  <si>
    <t>CARLOS ARMANDO BURBANO ACOSTA</t>
  </si>
  <si>
    <t>JORGE DIDIER CORREA CASTIBLANCO</t>
  </si>
  <si>
    <t>MARCO FIDEL SUAREZ CARMONA</t>
  </si>
  <si>
    <t>YURI ANDREA CIFUENTES LOSADA</t>
  </si>
  <si>
    <t>JESUS HENRY BURBANO RUALES</t>
  </si>
  <si>
    <t>ARCELINA MARGOTH GOMEZ CERON</t>
  </si>
  <si>
    <t>YURANY GIRON VALLEJO</t>
  </si>
  <si>
    <t>YUBER ARLEY VARON ANACONA</t>
  </si>
  <si>
    <t>NOHORA MARCELA HOYOS BONILLA</t>
  </si>
  <si>
    <t>YORMAN ANDRES NOREÑA SUAREZ</t>
  </si>
  <si>
    <t>JOSE OMAR CLAROS ROJAS</t>
  </si>
  <si>
    <t>NILSON GONZALEZ RODRIGUEZ</t>
  </si>
  <si>
    <t>FABIO YEISON BUSTOS MONJE</t>
  </si>
  <si>
    <t>JORGE ENRIQUE PEREZ SALAZAR</t>
  </si>
  <si>
    <t>ALEXANDRA SANABRIA JIMENEZ</t>
  </si>
  <si>
    <t>CLAUDIA LORENA PARRA OTERO</t>
  </si>
  <si>
    <t>ANDRES FERNANDO PRADO DIAZ</t>
  </si>
  <si>
    <t>CONSORCIO VIAL PLACA HUELLA 2020</t>
  </si>
  <si>
    <t>RICARDO DE JESUS SANCHEZ BLANDON</t>
  </si>
  <si>
    <t>CRISTIAN DAVID GARCIA ARBOLEDA</t>
  </si>
  <si>
    <t>LUIS DAVID PEÑA DIAZ</t>
  </si>
  <si>
    <t>LEIDY CAROLINA ORTEGA PIAMBA</t>
  </si>
  <si>
    <t>GUSTAVO ADOLFO RAMOS CABRERA</t>
  </si>
  <si>
    <t>EDINSON GARZON HERMOSA</t>
  </si>
  <si>
    <t>JAIME ENRIQUE SEPULVEDA LAMBERTINO</t>
  </si>
  <si>
    <t>YANITH MUÑOZ VARGAS</t>
  </si>
  <si>
    <t>JOSE LUIS COBO CHAUX</t>
  </si>
  <si>
    <t>JUAN CAMILO REYES MARTINEZ</t>
  </si>
  <si>
    <t>HAROL JESUS NOGUERA</t>
  </si>
  <si>
    <t>ROBINSON MARTINEZ PEÑA</t>
  </si>
  <si>
    <t>MARIA CAMILA BONILLA MAHECHA</t>
  </si>
  <si>
    <t>VICTOR GUILLERMO TERAN PANTOJA</t>
  </si>
  <si>
    <t>ANDRES MAURICIO MONJE GUTIERREZ</t>
  </si>
  <si>
    <t>PIEDAD ORDOÑEZ</t>
  </si>
  <si>
    <t>PEDRO ALFONSO RODRIGUEZ MONRROY</t>
  </si>
  <si>
    <t>ASHLY MICHELL CUERO AGUAS</t>
  </si>
  <si>
    <t>JHON FREDY VARGAS CERON</t>
  </si>
  <si>
    <t>COOPERATIVA MULTIACTIVA DE SERVICIO</t>
  </si>
  <si>
    <t>LA FELISA SAS</t>
  </si>
  <si>
    <t>CRISTIAN ANDRES MONTAÑEZ ALVARADO</t>
  </si>
  <si>
    <t>ELVER JHOAN MELO PENAGOS</t>
  </si>
  <si>
    <t>JOSE HOLMES VELASCO NARVAEZ</t>
  </si>
  <si>
    <t>JHONI MAURICIO SANCHEZ LOZANO</t>
  </si>
  <si>
    <t>EDUARDO MONTOYA MENDOZA</t>
  </si>
  <si>
    <t>CRISTIAN ANTONIO CALLE PARDO</t>
  </si>
  <si>
    <t>NATHALIA VALERIA MALTE FLOREZ</t>
  </si>
  <si>
    <t>ANDERSON ACHURY ARANDA</t>
  </si>
  <si>
    <t>ELBER QUINTERO OLIVEROS</t>
  </si>
  <si>
    <t>GLORIA AMPARO ALVAREZ JARAMILLO</t>
  </si>
  <si>
    <t>JUAN DE JESUS MONTES CARDONA</t>
  </si>
  <si>
    <t>LUIS FRANCISCO GARZON</t>
  </si>
  <si>
    <t>DIEGO FELIPE MUNOZ MOSQUERA</t>
  </si>
  <si>
    <t>CRISTIAN ALEXANDER PEREZ GARZON</t>
  </si>
  <si>
    <t>PEREA Y CIA S.A.S.</t>
  </si>
  <si>
    <t>YAQUELINE CASTAÑEDA RODRIGUEZ</t>
  </si>
  <si>
    <t>ALIRIO CALDERON ROJAS</t>
  </si>
  <si>
    <t>SIMON ROBLES QUILINDO</t>
  </si>
  <si>
    <t xml:space="preserve">HAROL ALEXIS CASTRILLON PULECIO </t>
  </si>
  <si>
    <t>JESUS RICARDO LOPEZ MONTILLA</t>
  </si>
  <si>
    <t>JOSE FREDY POLOCHE</t>
  </si>
  <si>
    <t>FABIO ANDRES PEREIRA ROJAS</t>
  </si>
  <si>
    <t>CARLOS EDUARDO GARCIA VARELA</t>
  </si>
  <si>
    <t>JOSE SAIN CLAROS ROJAS</t>
  </si>
  <si>
    <t>CARLOS ALBERTO NUÑEZ REYES</t>
  </si>
  <si>
    <t>CARLOS WILTON CAMACHO REMICIO</t>
  </si>
  <si>
    <t>JEFFERSON SOTTO RUBIANO</t>
  </si>
  <si>
    <t>JORGE BETANCOURT VASQUEZ</t>
  </si>
  <si>
    <t>ALEXA ROSANA MUÑOZ URQUIJO</t>
  </si>
  <si>
    <t>FERNELIO SALGADO OIDOR</t>
  </si>
  <si>
    <t>ASDRUBAL CEDEÑO TAFUR</t>
  </si>
  <si>
    <t>GONZALO CASTRO HORTA</t>
  </si>
  <si>
    <t>VALENTINA CAICEDO CASTAÑEDA</t>
  </si>
  <si>
    <t>BANZER TOMAS BERNAL SANCHEZ</t>
  </si>
  <si>
    <t>RODRIGO ALDANA SANCHEZ</t>
  </si>
  <si>
    <t>JEISSON ARLEY SALAZAR CASTILLO</t>
  </si>
  <si>
    <t>CESAR AUGUSTO BOLAÑO CALDERON</t>
  </si>
  <si>
    <t>EDWIN PLAZAS ORDOÑEZ</t>
  </si>
  <si>
    <t>MARICEL RIVAS CALDERON</t>
  </si>
  <si>
    <t>CARLOS ALFONSO BERMUDEZ QUINTERO</t>
  </si>
  <si>
    <t>LUZ STELLA RODRIGUEZ ALVAREZ</t>
  </si>
  <si>
    <t>YESID CAMACHO</t>
  </si>
  <si>
    <t>DIANA CAROLINA VARGAS GOMEZ</t>
  </si>
  <si>
    <t>YESID FERNANDO PINTO GARCIA</t>
  </si>
  <si>
    <t>JUANA MONTAÑO DE GONGORA</t>
  </si>
  <si>
    <t>JUDDY STEFANNY MOLINA HENAO</t>
  </si>
  <si>
    <t>LUIS FELIPE IBARRA CALERO</t>
  </si>
  <si>
    <t>PEZ NAUTICO S.A.S</t>
  </si>
  <si>
    <t>CONSUELO BONILLA VALDERRAMA</t>
  </si>
  <si>
    <t>HECTOR FABIO CHARRY BOLIVAR</t>
  </si>
  <si>
    <t>DIEGO ALEXANDER TATES MONCAYO</t>
  </si>
  <si>
    <t>ORF S.A</t>
  </si>
  <si>
    <t>MPORT TECNICA ESTUDIOS Y COMERCIAL S.A.</t>
  </si>
  <si>
    <t>PROTERRA FOODS S.A.S.</t>
  </si>
  <si>
    <t>ARNAL CUELLAR GOMEZ</t>
  </si>
  <si>
    <t>ALEXANDER SALAS ENRIQUEZ</t>
  </si>
  <si>
    <t>KAREN PATRICIA VEGA ALVAREZ</t>
  </si>
  <si>
    <t>ANDRES FELIPE LEMES ROJAS</t>
  </si>
  <si>
    <t>JOSE ELVER VALENCIA GARNICA</t>
  </si>
  <si>
    <t>ARNULFO CASTRO GOMEZ</t>
  </si>
  <si>
    <t>CLAUDIO ALEJANDRO GOMEZ HOYOS</t>
  </si>
  <si>
    <t>BRYAN STEVEN HENAO CARDENAS</t>
  </si>
  <si>
    <t>ESTEBAN FERNANDO GARCIA COBO</t>
  </si>
  <si>
    <t>JAQUELINE CASTAÑEDA VASQUEZ</t>
  </si>
  <si>
    <t>FERNEY GONZALEZ RUIZ</t>
  </si>
  <si>
    <t>MARIA NIDIAR CASTRO DIAZ</t>
  </si>
  <si>
    <t>NELSON ENRIQUE VARGAS GUACA</t>
  </si>
  <si>
    <t>IVAN ANDRES RIVAS ZAPATA</t>
  </si>
  <si>
    <t>JULIAN ANDRES LOPEZ OROZCO</t>
  </si>
  <si>
    <t>INVERSIONES OB S.A.S</t>
  </si>
  <si>
    <t>IRMA LEONOR LUNA DIAZ</t>
  </si>
  <si>
    <t>DANNA ASTAIZA BELTRAN</t>
  </si>
  <si>
    <t>OSMAN JAVIER QUINTERO GOMEZ</t>
  </si>
  <si>
    <t>NORMA CONSTANZA MONTEALEGRE BLASQUE</t>
  </si>
  <si>
    <t>RAUL FILIBERTO OBANDO LANDAZURI</t>
  </si>
  <si>
    <t>RUBEN DARIO CARMONA</t>
  </si>
  <si>
    <t>HEIDY MICHEL OSSA ORTIZ</t>
  </si>
  <si>
    <t>ELENA MEJIA PUENTES</t>
  </si>
  <si>
    <t>JUAN MATEO CHITO RUIZ</t>
  </si>
  <si>
    <t>CARLOS EDUARDO RESTREPO YUNDA</t>
  </si>
  <si>
    <t>JAMEN JULIAN ROJAS GOMEZ</t>
  </si>
  <si>
    <t>RICARDO VARGAS RODRIGUEZ</t>
  </si>
  <si>
    <t>DAIRON ORLINSON MONSALVE ORREGO</t>
  </si>
  <si>
    <t>CARLOS JULIO ALARCON RINCON</t>
  </si>
  <si>
    <t>NEYI SORANI MURIEL VALLEJOS</t>
  </si>
  <si>
    <t>MARIA ALEJANDRA CARVAJAL VALENCIA</t>
  </si>
  <si>
    <t>OLMER IVAN PORTILLA RUIZ</t>
  </si>
  <si>
    <t>PAULA ANDREA OIDOR SAAVEDRA</t>
  </si>
  <si>
    <t>JHON EDINSON PENAGOS MEJIA</t>
  </si>
  <si>
    <t>YERSON DAVID CARDENAS ALVAREZ</t>
  </si>
  <si>
    <t>EDUARD HERNAN GONZALEZ SANCHEZ</t>
  </si>
  <si>
    <t>KAREN LIZETH  AVILES MURILLO</t>
  </si>
  <si>
    <t>DUBIER ANTONIO MUÑOZ ACOSTA</t>
  </si>
  <si>
    <t>JOSE HERVER SOTO CASTRILLON</t>
  </si>
  <si>
    <t>EDUARDO FRANCISCO HIDALGO ARROYO</t>
  </si>
  <si>
    <t>JHON JAIRO GOMEZ CASTAÑO</t>
  </si>
  <si>
    <t>JULIO CESAR CARDONA RAMIREZ</t>
  </si>
  <si>
    <t>WILLIAM ASTUDILLO LOMBANA</t>
  </si>
  <si>
    <t>OSCAR MARINO MOREIRA VELASCO</t>
  </si>
  <si>
    <t>JOSE NESTOR BARRERA SANCHEZ</t>
  </si>
  <si>
    <t>BERTHA LUCIA MEDINA RAMOS</t>
  </si>
  <si>
    <t>ELMER ZAIR RIASCOS BRAVO</t>
  </si>
  <si>
    <t>HORACIO CORDOBA CARDOSO</t>
  </si>
  <si>
    <t>MARTHA ISABEL SOLARTE HERNANDEZ</t>
  </si>
  <si>
    <t>JUAN CARLOS TAPIA FIGUEROA</t>
  </si>
  <si>
    <t>REGNIER &amp; CIA S EN C</t>
  </si>
  <si>
    <t>DAVID STEVEN LASSO MEDINA</t>
  </si>
  <si>
    <t>MANUEL PALECHOR ROJAS</t>
  </si>
  <si>
    <t>HUGO PEDRO ALFONSO HUERTAS CORDOBA</t>
  </si>
  <si>
    <t>ROBINSON ALEXANDER CORDOBA GOMEZ</t>
  </si>
  <si>
    <t>JOSE ANTONIO SOCARRAS SIERRA</t>
  </si>
  <si>
    <t>RECICLAJE INDUSTRIAL DE COLOMBIA ESP SAS</t>
  </si>
  <si>
    <t>ECOFERTIL S A</t>
  </si>
  <si>
    <t>NANCY URREA CABALLERO</t>
  </si>
  <si>
    <t>GLADYS MORENO MONSALVE</t>
  </si>
  <si>
    <t>ALBA CRISTINA ROJAS</t>
  </si>
  <si>
    <t>JOSE ARLEY POSADA ECHAVARRIA</t>
  </si>
  <si>
    <t>JAIVER ANDRES REINA MONTEALEGRE</t>
  </si>
  <si>
    <t>GUIDO ARMANDO ARCOS GUZMAN</t>
  </si>
  <si>
    <t>S.I. SOLUCIONES DE INGENIERIA S.A.S</t>
  </si>
  <si>
    <t>TATIANA DIAZ PARDO</t>
  </si>
  <si>
    <t>CERON &amp; PRIETO S.A.S</t>
  </si>
  <si>
    <t>JAIME ALBERTO GOMEZ RAMIREZ</t>
  </si>
  <si>
    <t>A DOMINGUEZ Y CIA S EN C</t>
  </si>
  <si>
    <t>PRODUCTORA Y COMERCIALIZADORA M.J.G</t>
  </si>
  <si>
    <t>LUIS CARLOS VALLEJO ROMAN</t>
  </si>
  <si>
    <t>STIVEN ORDOÑEZ TORO</t>
  </si>
  <si>
    <t>MANGLAR VERDE S.A.S</t>
  </si>
  <si>
    <t>CEMEX COLOMBIA S A</t>
  </si>
  <si>
    <t>KFA INVERSIONES S.A.S</t>
  </si>
  <si>
    <t>JAIME WILFREDO ZUÑIGA MONTENEGRO</t>
  </si>
  <si>
    <t>ELIANA MARCELA SUAZA ARGOTE</t>
  </si>
  <si>
    <t>HUMBERTO ALIRIO ORTIZ MARTINEZ</t>
  </si>
  <si>
    <t>ESMERALDA QUINTERO LOPEZ</t>
  </si>
  <si>
    <t>PISCICOLA LOS CAIMOS S.A.S</t>
  </si>
  <si>
    <t>RAISE COLOMBIA S.A.S</t>
  </si>
  <si>
    <t>LUIS GIRALDO QUINAYAS CORDOBA</t>
  </si>
  <si>
    <t>CARLOS ARTURO ARANGO SALAZAR</t>
  </si>
  <si>
    <t>P Y M INGESERVICIOS SAS</t>
  </si>
  <si>
    <t>CARLOS DANIEL BEDOYA ROJAS</t>
  </si>
  <si>
    <t>REPUESTOS E INYECCIONES S.A.S</t>
  </si>
  <si>
    <t>JOSE ARLEY HERAZO JURADO</t>
  </si>
  <si>
    <t>JAIVER LEONARDO SOTO OSPINA</t>
  </si>
  <si>
    <t>PERALTA ALVIS Y CIA. S. EN C.</t>
  </si>
  <si>
    <t>EDS GRAN AHORRAR S.A.S</t>
  </si>
  <si>
    <t>CALDAS FERNANDEZ &amp; CIA LTDA</t>
  </si>
  <si>
    <t>ADRIAN ARMANDO MORA CORAL</t>
  </si>
  <si>
    <t>COMERCIALIZADORA MACOSER DE OCCIDENTE S.A.S.</t>
  </si>
  <si>
    <t>JONNY ALEXIS HERNANDEZ VALLEJO</t>
  </si>
  <si>
    <t>DIST. Y TRANSPORTADORA COLOMBIA S.A.S.</t>
  </si>
  <si>
    <t>OSCAR MAURICIO CERON PATIO</t>
  </si>
  <si>
    <t>BARBARA ANDREA ARAGON RODRIGUEZ</t>
  </si>
  <si>
    <t>CARLOS FELIPE ZUÑIGA CRUZ</t>
  </si>
  <si>
    <t>GUERLY URREGO RIVEROS</t>
  </si>
  <si>
    <t>JAIR CARDOZO RUIZ</t>
  </si>
  <si>
    <t>SERVITECA BOLIVAR LIMPIACAR"S S.A.S.</t>
  </si>
  <si>
    <t>JHON FREDY MURILLO ARBOLEDA</t>
  </si>
  <si>
    <t>MIGUEL GARCES ZAMUDIO</t>
  </si>
  <si>
    <t>FAVIAN RICARDO CUERO SEGURA</t>
  </si>
  <si>
    <t>FRANCISCO JAVIER ZULUAGA LOPEZ</t>
  </si>
  <si>
    <t>MARIA ESTELA PORTILLO PAREDES</t>
  </si>
  <si>
    <t>DIEGO ARMANDO PEREZ MURILLO</t>
  </si>
  <si>
    <t>FRANCO NAVIA ESPINOSA</t>
  </si>
  <si>
    <t>GRISELI MENESES ACEVEDO</t>
  </si>
  <si>
    <t>MAGALY CANTILLO CORREA</t>
  </si>
  <si>
    <t>YESI PIERINA HOLGUIN ROJAS</t>
  </si>
  <si>
    <t>JUAN CAMILO ALVAREZ OSORIO</t>
  </si>
  <si>
    <t>FAVER HERNAN HIDALGO ZAMBRANO</t>
  </si>
  <si>
    <t>OSCAR GUERRA VALDERRAMA</t>
  </si>
  <si>
    <t>JOSE LUIS TOBAR AMAYA</t>
  </si>
  <si>
    <t>TUBOSA S.A.S.</t>
  </si>
  <si>
    <t>JHON BREYNER VALENCIA CAICEDO</t>
  </si>
  <si>
    <t>YEFFERSON GALVIZ ROLDAN</t>
  </si>
  <si>
    <t>HEIDY CAMILA CLAROS OLIVEROS</t>
  </si>
  <si>
    <t>MARIA LUISA GARCIA SOLANO</t>
  </si>
  <si>
    <t>LUIS GUSTAVO IZASA VALENCIA</t>
  </si>
  <si>
    <t>KEVIN ARNOLD ORTIZ LOZANO</t>
  </si>
  <si>
    <t>CRISTIAN FELIPE AVILA PIAMBA</t>
  </si>
  <si>
    <t>MAURICIO GOMEZ CUARTAS</t>
  </si>
  <si>
    <t xml:space="preserve">CARLOS ENRIQUE MORAN CEBALLOS </t>
  </si>
  <si>
    <t>ICOMALLAS S.A.</t>
  </si>
  <si>
    <t>LEONARDO JAVIER GONZALEZ QUIROZ</t>
  </si>
  <si>
    <t>NELLY BIBIANA MOSQUERA SORA</t>
  </si>
  <si>
    <t>ROSA HIDALGO</t>
  </si>
  <si>
    <t>CRISTIAN EDUARDO ARAUJO ROJAS</t>
  </si>
  <si>
    <t>JUAN PABLO GIL PELAEZ</t>
  </si>
  <si>
    <t>JHONATAN TELLO CUTIVA</t>
  </si>
  <si>
    <t>WALDERMAR FLOREZ ROMERO</t>
  </si>
  <si>
    <t>HILEANE GENIT BRAVO GOMEZ</t>
  </si>
  <si>
    <t>MILTON MAURICIO CORNEJO CASSO</t>
  </si>
  <si>
    <t>IRMA PAVA GARCIA</t>
  </si>
  <si>
    <t>WILMER MARTIN IDROBO MENESES</t>
  </si>
  <si>
    <t>DIBIER ALFONSO ZAMBRANO HUACA</t>
  </si>
  <si>
    <t>CHRISTIAN SAMUEL CRUZ GALINDO</t>
  </si>
  <si>
    <t>JHON SANCHEZ GONZALEZ</t>
  </si>
  <si>
    <t>BELID EDUARDO HERNANDEZ VILLARREAL</t>
  </si>
  <si>
    <t>FREDY RUBIANO MUELAS</t>
  </si>
  <si>
    <t>AMADA MARILU PALACIOS LATORRE</t>
  </si>
  <si>
    <t>CAMILO ANDRES MOLINA COLLAZOS</t>
  </si>
  <si>
    <t>YAN CAMILO LEON QUINTERO</t>
  </si>
  <si>
    <t>LUIS GILBERTO TOBAR LOPEZ</t>
  </si>
  <si>
    <t>DIANA ALEJANDRA SALAS RAMOS</t>
  </si>
  <si>
    <t>NELSON ANDRES SAAVEDRA ESCOBAR</t>
  </si>
  <si>
    <t>GLORIA CONDE DE MORALES</t>
  </si>
  <si>
    <t>SUMINISTROS INDUSTRIALES Y ASESORIA</t>
  </si>
  <si>
    <t>LUZ MIRIAN RUBIO MARTINEZ</t>
  </si>
  <si>
    <t>CRISTIAN DAVID GOMEZ CAMAYO</t>
  </si>
  <si>
    <t>CAMILO ANDRES TORRES ROJAS</t>
  </si>
  <si>
    <t>SERGIO DANIEL ROBLES ACOSTA</t>
  </si>
  <si>
    <t>EIBER ARMANDO BETANCOURT GALARZA</t>
  </si>
  <si>
    <t>YULIMAL COROMOTO MARTINEZ DE ARENAS</t>
  </si>
  <si>
    <t>WILLDER JULIAN HENAO SANCHEZ</t>
  </si>
  <si>
    <t>ALDEMAR JOSE FLOR RIVERA</t>
  </si>
  <si>
    <t>NORMA CONSTANZA PEÑA LIZCANO</t>
  </si>
  <si>
    <t>JOHN EDINSON BEDOYA REY</t>
  </si>
  <si>
    <t>ROSNEY ALESANDER VASQUEZ MARIN</t>
  </si>
  <si>
    <t>JUAN CARLOS MANQUILLO LEDEZMA</t>
  </si>
  <si>
    <t>CARLOS ANDRES GONZALEZ PEREZ</t>
  </si>
  <si>
    <t>WILMAR ORDOÑEZ GOMEZ</t>
  </si>
  <si>
    <t>SEBASTIAN CAICEDO MELLIZO</t>
  </si>
  <si>
    <t>CESAR AUGUSTO OSORIO MEJIA</t>
  </si>
  <si>
    <t>LUIS CARLOS ANDRADE LARA</t>
  </si>
  <si>
    <t>ARMANDO SOLANO RAMIREZ</t>
  </si>
  <si>
    <t>HELMER GARCIA GONZALEZ</t>
  </si>
  <si>
    <t>JOSE IGNACIO AVENDAÑO JARAMILLO</t>
  </si>
  <si>
    <t>COBRES DE COLOMBIA SAS</t>
  </si>
  <si>
    <t>JUAN MANUEL FRANCO HERNANDEZ</t>
  </si>
  <si>
    <t>VICTOR ANDRES GOMEZ PEREZ</t>
  </si>
  <si>
    <t>FABIO NEL CIFUENTES PERDOMO</t>
  </si>
  <si>
    <t>JOSE JESUS MANRIQUE RAMIREZ</t>
  </si>
  <si>
    <t>JAIME ANDRES MORA MORA</t>
  </si>
  <si>
    <t>ALEXANDRA MONTALVO ARRIETA</t>
  </si>
  <si>
    <t>LEONIDAS GONZALEZ NARVAEZ</t>
  </si>
  <si>
    <t>GUZMAN ALVIMAR JIMENEZ AGUILAR</t>
  </si>
  <si>
    <t>IRENE VALENCIA JARAMILLO</t>
  </si>
  <si>
    <t>COEXIMCO SAS</t>
  </si>
  <si>
    <t>OLMEDO MAMBUSCAY</t>
  </si>
  <si>
    <t>JUAN JOSE JURADO POPAYAN</t>
  </si>
  <si>
    <t>JHON JAIRO DAZA LONDOÑO</t>
  </si>
  <si>
    <t>LEONOR QUINTERO ZUÑIGA</t>
  </si>
  <si>
    <t>GEIMAR VIDALES TRUJILLO</t>
  </si>
  <si>
    <t>BRAYAN STIVEN CUELLAR ARROYAVE</t>
  </si>
  <si>
    <t>HEDER HALEIXON TOBAR MONTEZUMA</t>
  </si>
  <si>
    <t>NOHORA ALEXANDRA BAHAMON CALDERON</t>
  </si>
  <si>
    <t>DIOVANNY CASTRO ORTIZ</t>
  </si>
  <si>
    <t>VICTOR HUGO RUDAS SATIZABAL</t>
  </si>
  <si>
    <t>ARLEY CARREÑO ORTEGA</t>
  </si>
  <si>
    <t>MARIA EUGENIA ROJAS GARZON</t>
  </si>
  <si>
    <t>HERNANDO CABRERA VANEGAS</t>
  </si>
  <si>
    <t>NELBA PATRICIA PEJENDINO PEJENDINO</t>
  </si>
  <si>
    <t>CARLOS MIYER DAZA BRAVO</t>
  </si>
  <si>
    <t>DANI JULIANA TORRES BAUTISTA</t>
  </si>
  <si>
    <t>FABIAN PARRA YANGANA</t>
  </si>
  <si>
    <t>MARIELA GUINCHIN ARGOTI</t>
  </si>
  <si>
    <t>VICTOR FABIAN CASTRILLON ACHINTE</t>
  </si>
  <si>
    <t>ADEMIR ESTEBAN CIFUENTES LEITON</t>
  </si>
  <si>
    <t>DIEGO FERNANDO RODRIGUEZ</t>
  </si>
  <si>
    <t>JOHN JAIRO OCAMPO ARENAS</t>
  </si>
  <si>
    <t>RANCES JAVIER OSPINA MORENO</t>
  </si>
  <si>
    <t>MARY LUZ GALLEGO GONZALEZ</t>
  </si>
  <si>
    <t>LEIDY YULIANA CARDONA GARCIA</t>
  </si>
  <si>
    <t>LUIS FERNANDO ESCOBAR ANDRADE</t>
  </si>
  <si>
    <t>JHON ALEXANDER ENRIQUEZ MONTERO</t>
  </si>
  <si>
    <t>DIANA MILDREY BAHAMON MARTINEZ</t>
  </si>
  <si>
    <t>MARIA OLGA NARVAEZ ANSASOY</t>
  </si>
  <si>
    <t>ELCIRA CHILITO BUITRON</t>
  </si>
  <si>
    <t>JUAN FELIPE CUELLAR MORRIS</t>
  </si>
  <si>
    <t>CARLOS ANDRES ORTEGON OROZCO</t>
  </si>
  <si>
    <t>CONSTRUCCIONES CIVILES INGENIERIA S</t>
  </si>
  <si>
    <t>FERRESTAR DE COLOMBIA LTDA</t>
  </si>
  <si>
    <t>P M I REPRESENTACIONES LIMITADA</t>
  </si>
  <si>
    <t>GERMAN ENRIQUE RAMIREZ PUENTES</t>
  </si>
  <si>
    <t>SERVICIO AUTOS CALI S.A.S</t>
  </si>
  <si>
    <t>JUAN GUILLERMO URIBE BUSTOS</t>
  </si>
  <si>
    <t>MARIA DEIBI CARABALI LUCUMI</t>
  </si>
  <si>
    <t>WILLIAN HUMBERTO PORTILLA NARVAEZ</t>
  </si>
  <si>
    <t>VICTOR ALFONSO CRUZ ZAPATA</t>
  </si>
  <si>
    <t>JUAN CARLOS CHAVARRO FAJARDO</t>
  </si>
  <si>
    <t>VERONICA CADENA MEDINA</t>
  </si>
  <si>
    <t>SANDRA PAOLA HERREÑO HERNANDEZ</t>
  </si>
  <si>
    <t>MAURICIO GONZALEZ GONZALEZ</t>
  </si>
  <si>
    <t>AMPARO SANCHEZ GUTIERREZ</t>
  </si>
  <si>
    <t>RICARDO RUALES ORDOÑEZ</t>
  </si>
  <si>
    <t>ESTEFANNI YULIETH GARZON ROSALES</t>
  </si>
  <si>
    <t>MARIA DEL SOCORRO FREYRE</t>
  </si>
  <si>
    <t>MANUEL DAVID PATERNINA BASILIO</t>
  </si>
  <si>
    <t>CLAUDIA JIMENA OSPINA JARAMILLO</t>
  </si>
  <si>
    <t>ADRIAN CAMILO MUÑOZ ALVAREZ</t>
  </si>
  <si>
    <t>LAURA MELISSA BONILLA CARDOSO</t>
  </si>
  <si>
    <t>ANGIE VANESSA GAMBOA CHAMORRO</t>
  </si>
  <si>
    <t>EDWIN ORLANDO CASAS ARENAS</t>
  </si>
  <si>
    <t>HAROLD STIVEN OSORIO ROJAS</t>
  </si>
  <si>
    <t>LEIDY JOHANNA FALLA GONZALEZ</t>
  </si>
  <si>
    <t>VICTOR ANDRES ROJAS GUERRERO</t>
  </si>
  <si>
    <t>DEYBY ARNOLD DAVID HOYOS MONTENEGRO</t>
  </si>
  <si>
    <t>WILMER ANTONIO BELLO MADERA</t>
  </si>
  <si>
    <t>EVELIN DAIANA AREVALO ALZATE</t>
  </si>
  <si>
    <t>JUAN DAVID ESCOBAR SANCHEZ</t>
  </si>
  <si>
    <t>RICARDO GARCIA LOSADA</t>
  </si>
  <si>
    <t>JESUS ALBEIRO LUNA MUÑOZ</t>
  </si>
  <si>
    <t>WILDER MARINO VARGAS ARIAS</t>
  </si>
  <si>
    <t>AUGUSTO LEON LOPEZ LOAIZA</t>
  </si>
  <si>
    <t>SERGIO CUERVO BURBANO</t>
  </si>
  <si>
    <t xml:space="preserve"> JOSE YAMIL AVILA OVIEDO</t>
  </si>
  <si>
    <t>ANGIE CAROLINA PESILLO MONTILLA</t>
  </si>
  <si>
    <t>RODRIGO RIVERA CRUZ</t>
  </si>
  <si>
    <t>HUMBERTO RAMOS MOSQUERA</t>
  </si>
  <si>
    <t>LUIS MIGUEL ESCOBAR OVIEDO</t>
  </si>
  <si>
    <t>LUCIA GRIMANEZA ROSERO</t>
  </si>
  <si>
    <t>LIZETH CAROLINA SALCEDO REYES</t>
  </si>
  <si>
    <t>MANUEL JESUS SALCEDO MORA</t>
  </si>
  <si>
    <t>EMERSON MUÑOZ CULTID</t>
  </si>
  <si>
    <t>LOREN SOFIA CHICA BONILLA</t>
  </si>
  <si>
    <t>JAINOVER VASQUEZ BUITRAGO</t>
  </si>
  <si>
    <t>MARIA MARGARITA ATEHORTUA OSORIO</t>
  </si>
  <si>
    <t>WILSON MANUEL PEREZ RIVERO</t>
  </si>
  <si>
    <t>YURI LILIANA VASQUEZ CHAMORRO</t>
  </si>
  <si>
    <t>PABLO ELVERT DAMIAN QUINTERO</t>
  </si>
  <si>
    <t>ARMANDO ORTIZ GUERRERO</t>
  </si>
  <si>
    <t>EDGAR FABIAN CHASOY JAMIOY</t>
  </si>
  <si>
    <t>JUAN DAVID ARTEAGA ALARCON</t>
  </si>
  <si>
    <t>JUAN SEBASTIAN HIDALGO CASTRO</t>
  </si>
  <si>
    <t>TITO LONDOÑO SUAREZ</t>
  </si>
  <si>
    <t>EDWIN MAURICIO ARANDA CERON</t>
  </si>
  <si>
    <t>GUSTAVO ADOLFO VICTORIA SAA</t>
  </si>
  <si>
    <t>MIGUEL ENRIQUE SALAZAR VELASCO</t>
  </si>
  <si>
    <t>SERVIAUTOS J.S.R. SAS</t>
  </si>
  <si>
    <t>LUIS FERNANDO RIVERA POLANIA</t>
  </si>
  <si>
    <t>MAGDA LILIANA HERNANDEZ ROJAS</t>
  </si>
  <si>
    <t>HOLMES ORLANDO HOYOS CASTRILLON</t>
  </si>
  <si>
    <t>CHRISTIAN FERNANDO CARDONA MERCADO</t>
  </si>
  <si>
    <t>MAURICIO TOVAR SAENZ</t>
  </si>
  <si>
    <t>YIMI OIDOR SERRATO</t>
  </si>
  <si>
    <t>AURA ELIZABETH DORADO MONCADA</t>
  </si>
  <si>
    <t>JUAN CAMILO GAVIRIA RAMIREZ</t>
  </si>
  <si>
    <t>RICARDO OBANDO VARGAS</t>
  </si>
  <si>
    <t>JOSE EMIGDIO MOJICA BERNAL</t>
  </si>
  <si>
    <t>CARLOS FERNANDO CORONADO HOYOS</t>
  </si>
  <si>
    <t>Suma de Vol Total  (GL)</t>
  </si>
  <si>
    <t>INVERSIONES PETER MAR SAS</t>
  </si>
  <si>
    <t>A &amp; G ARENAS Y GRAVAS DE COLOMBIA S.A.S.</t>
  </si>
  <si>
    <t>ALEJANDRO VELASCO SINISTERRA</t>
  </si>
  <si>
    <t>ALMACEN MOTOPIST SAS</t>
  </si>
  <si>
    <t>TRANSP GUERREROS &amp; GUERREROS SAS</t>
  </si>
  <si>
    <t>INNGEN TECNOLOGIAS S.A.S.</t>
  </si>
  <si>
    <t>DF CONSTRUCCIONES Y SERVICIOS S.A.S</t>
  </si>
  <si>
    <t>USOSALDAÑA</t>
  </si>
  <si>
    <t>COMERCIALIZADORA ANGAR</t>
  </si>
  <si>
    <t>MARIA EUGENIA MORALES POSADA</t>
  </si>
  <si>
    <t>RODRIGO VANIN VERGARA</t>
  </si>
  <si>
    <t>GEDECOM S.A.S</t>
  </si>
  <si>
    <t>AGREGADOS MARTINEZ S.A.S.</t>
  </si>
  <si>
    <t>CERRO NIZA S.A.S</t>
  </si>
  <si>
    <t>TERMOEMCALI I S A  E.S.P.</t>
  </si>
  <si>
    <t>COMERCIALIZADORA CALLE Y CIA. S. EN C.S.</t>
  </si>
  <si>
    <t>JHON FREDY CIFUENTES HENAO</t>
  </si>
  <si>
    <t>MAYRA ALEJANDRA PLAZA MORALES</t>
  </si>
  <si>
    <t>EDWARD JULIAN TOBAR COLORADO</t>
  </si>
  <si>
    <t>TERMINAL DE TRANSPORTES DE GIRARDOT</t>
  </si>
  <si>
    <t>EDS EL COLISEO S.A.S</t>
  </si>
  <si>
    <t>ALFONSO RODRIGO RODRIGUEZ CARLOSAMA</t>
  </si>
  <si>
    <t>AYDA MARITZA TULCAN GUACALES</t>
  </si>
  <si>
    <t>MULTIAGRO SAS</t>
  </si>
  <si>
    <t>OSCAR FABIA REYES CARVAJAL</t>
  </si>
  <si>
    <t>AMPARO NOHEMY OVIEDO SARTA</t>
  </si>
  <si>
    <t>MARICEL CASTILLO ASPRILLA</t>
  </si>
  <si>
    <t>JHON RENGIFO LONDOÑO</t>
  </si>
  <si>
    <t>ICOBANDAS S.A.</t>
  </si>
  <si>
    <t>TRANSPORTES Y SUMINISTROS TOBAR HEN</t>
  </si>
  <si>
    <t>VICTOR ANDRES GOMEZ MAYA</t>
  </si>
  <si>
    <t>TERRACOTA G&amp;N S.A.S</t>
  </si>
  <si>
    <t>PANAVIAS INGENIERIA &amp; CONSTRUCCIONE</t>
  </si>
  <si>
    <t>ENRIQUE SANTOS LOPEZ ANDRADE</t>
  </si>
  <si>
    <t>APLICACIONES TERRESTRES APLITER S.A</t>
  </si>
  <si>
    <t>RPM REPUESTOS PARA MOTOS SAS</t>
  </si>
  <si>
    <t>PABLO NERY ORTIZ OCORO</t>
  </si>
  <si>
    <t>JONATHAN MUÑOZ ERAZO</t>
  </si>
  <si>
    <t>RICHARD ALEXANDER ALARCON ALVAREZ</t>
  </si>
  <si>
    <t>JULIO CESAR LEDEZMA CUNDUMI</t>
  </si>
  <si>
    <t>RAUL RODRIGUEZ QUINTERO</t>
  </si>
  <si>
    <t>REPRESENTACIONES LOS MONTAÑEROS S.A</t>
  </si>
  <si>
    <t>CARLOS LAUREANO AREVALO</t>
  </si>
  <si>
    <t>JOSE MIGUEL RINCON OBANDO</t>
  </si>
  <si>
    <t>IMPORTACIONES GIIFER S.A.S</t>
  </si>
  <si>
    <t>HAROLD MEJIA CAMPOS</t>
  </si>
  <si>
    <t>JOHANA ANDREA REALPE GUAQUEZ</t>
  </si>
  <si>
    <t>AMALFI DEL ROSARIO PINEDA CAMARGO</t>
  </si>
  <si>
    <t>ALVARO GAMBOA GARCIA</t>
  </si>
  <si>
    <t>JOHANA ROA DEVIA</t>
  </si>
  <si>
    <t>YADINA BERNAL DE RODRIGUEZ</t>
  </si>
  <si>
    <t>CENTRO DE SERVICIOS ESPECIALIZADOS</t>
  </si>
  <si>
    <t>ADELA OLAYA ARCHILA</t>
  </si>
  <si>
    <t>INGENIERIA DE LA CONTRUCCION E INTE</t>
  </si>
  <si>
    <t>ESPERANZA MOLINA MENDEZ</t>
  </si>
  <si>
    <t>OIL TECH LUBRICANTES Y DESENGRASANT</t>
  </si>
  <si>
    <t>YOINER ALBERTO BRAVO GIRON</t>
  </si>
  <si>
    <t>JUAN DAVID SAPUYES YASCUAL</t>
  </si>
  <si>
    <t>CUERPO DE BOMBEROS VOL. PALMI</t>
  </si>
  <si>
    <t>SERVICIOS &amp; REPUESTOS C.S.P SAS</t>
  </si>
  <si>
    <t>LUIS DAVID CAMPO BALANTA</t>
  </si>
  <si>
    <t>AGROPECUARIA LA GRANJA ORTEGA LIMIT</t>
  </si>
  <si>
    <t>EFREN ARMANDO ARROYO ERASO</t>
  </si>
  <si>
    <t>JESUS ANTONIO VICTORIA BERNAL</t>
  </si>
  <si>
    <t>FERRETERIA JJK SAS</t>
  </si>
  <si>
    <t>JUAN FERNANDO MORALES RUDA</t>
  </si>
  <si>
    <t>SANTOS ERNESTO COTRINO GARCIA</t>
  </si>
  <si>
    <t>MARGOTH CLEMENCIA TIMANA</t>
  </si>
  <si>
    <t>MAIRA ALEJANDRA ORTIZ BARRETO</t>
  </si>
  <si>
    <t>ELMAR EZMIN MARROQUIN HUERFIA</t>
  </si>
  <si>
    <t>MELISSA ANACONA LOSADA</t>
  </si>
  <si>
    <t>GILBERTO RAMIREZ SANCHEZ</t>
  </si>
  <si>
    <t>OVIDIO PAREDES ASTUDILLO</t>
  </si>
  <si>
    <t>JUAN CARLOS CAICEDO</t>
  </si>
  <si>
    <t>GLENN DAVE ARCE BERNAL</t>
  </si>
  <si>
    <t>CENTRO SERVICIO TOYOTA SAS</t>
  </si>
  <si>
    <t>HECTOR FABIO OSSA</t>
  </si>
  <si>
    <t>JOHAN STIVEN ASTUDILLO MARTINEZ</t>
  </si>
  <si>
    <t>ARISTOBULO RODRIGUEZ LIEVANO</t>
  </si>
  <si>
    <t>JOSE FERNANDO RINCON ORDOÑEZ</t>
  </si>
  <si>
    <t>SILENY SIERRA OLAYA</t>
  </si>
  <si>
    <t>HAROLD GUERRERO BOLAÑOS</t>
  </si>
  <si>
    <t>YEFFERSON LOPEZ TOLEDO</t>
  </si>
  <si>
    <t>INGRID RAMIREZ TORRES</t>
  </si>
  <si>
    <t>JOSE ANIBAL LOPEZ CAMACHO</t>
  </si>
  <si>
    <t>VEHYMOTOS E U</t>
  </si>
  <si>
    <t>JORGE ENRIQUE JORDAN PLAZA</t>
  </si>
  <si>
    <t>JIVER ARLEY ZAMORA RUIZ</t>
  </si>
  <si>
    <t>WILMAR ÑAÑEZ MUÑOZ</t>
  </si>
  <si>
    <t>ALEJANDRO GUTIERREZ GONZALEZ</t>
  </si>
  <si>
    <t>ZOILA MARIA HELENA MUÑOZ GUERRERO</t>
  </si>
  <si>
    <t>DIOMIRA HOYOS CAICEDO</t>
  </si>
  <si>
    <t>JHONNY ESTEFAN TIBAVIJA GUZMAN</t>
  </si>
  <si>
    <t>ALEXANDER CARVAJAL RUBIANO</t>
  </si>
  <si>
    <t>LUIS ENRIQUE MIRAMAG</t>
  </si>
  <si>
    <t>EVELINE ANDRADE CONDE</t>
  </si>
  <si>
    <t>JHON FREDY MORALES REYES</t>
  </si>
  <si>
    <t>JAIRO ALBERTO FLORIANO CARDENAS</t>
  </si>
  <si>
    <t>FRANCISCO JAVIER GOMEZ GOMEZ</t>
  </si>
  <si>
    <t>CRISTIAN ANDRES REALPE ALBAN</t>
  </si>
  <si>
    <t>SALDARRIAGA Y COMPAÑA LTDA</t>
  </si>
  <si>
    <t>ANDRES FELIPE DIAZ VICTORIA</t>
  </si>
  <si>
    <t>HECTOR SANCHEZ TIQUE</t>
  </si>
  <si>
    <t>JORGE ANDRES DIAZ CRUZ</t>
  </si>
  <si>
    <t>JOHN FREDY MOLINA NARVAEZ</t>
  </si>
  <si>
    <t>ERICK LEANDRO FONSECA ROJAS</t>
  </si>
  <si>
    <t>MANUEL IGNACIO MORA LEON</t>
  </si>
  <si>
    <t>INDUSTRIAS NORTECAUCANAS SAS</t>
  </si>
  <si>
    <t>CINDY ALEJANDRA BURBANO MORA</t>
  </si>
  <si>
    <t>JOSE ANIBAL ARTEAGA</t>
  </si>
  <si>
    <t>CRISTIAN GONZALO QUIÑONEZ MONROY</t>
  </si>
  <si>
    <t>INTERTEC SAS</t>
  </si>
  <si>
    <t>ANDRES VARELA CABALLERO</t>
  </si>
  <si>
    <t>DG EQUIPOS Y PARTES DE COLOMBIA S.A.S.</t>
  </si>
  <si>
    <t>GLORIA ESTEFANNY LUNA HOYOS</t>
  </si>
  <si>
    <t>ANGIE VANESSA DUCUARA GOMEZ</t>
  </si>
  <si>
    <t>JUAN ESTEBAN CHAVARRO GOMEZ</t>
  </si>
  <si>
    <t>DIEGO ALEXANDER LEUDO CALDERON</t>
  </si>
  <si>
    <t>MAURICIO ANDRES BARONA CARABALI</t>
  </si>
  <si>
    <t>IVAN ANTONIO JURADO SANCHEZ</t>
  </si>
  <si>
    <t>DANY LEANDRO TOLOZA MORALES</t>
  </si>
  <si>
    <t>WASHINGTON VALVERDE DAZA</t>
  </si>
  <si>
    <t>ROBINSON OSPINA TELLEZ</t>
  </si>
  <si>
    <t>NELLY YINED IQUIRA PETEVI</t>
  </si>
  <si>
    <t>MIREYA SANCHEZ DIAZ</t>
  </si>
  <si>
    <t>DANIEL ALEJANDRO MUÑOZ</t>
  </si>
  <si>
    <t>DANIEL ANDRES HOYOS COLLO</t>
  </si>
  <si>
    <t>LIZBETH ALARCON GARRIDO</t>
  </si>
  <si>
    <t>DIANA MARIA HILES VALENCIA</t>
  </si>
  <si>
    <t>PAULA ANDREA HOYOS HERNANDEZ</t>
  </si>
  <si>
    <t>YON FREDY COMETA ESQUIVEL</t>
  </si>
  <si>
    <t>YIVIER RUBEN ORDOÑEZ ANDRADE</t>
  </si>
  <si>
    <t>JOSE MARIA ROSERO CISNEROS</t>
  </si>
  <si>
    <t>JESUS MONCAYO ORTEGA</t>
  </si>
  <si>
    <t>KENY YURANY MOTTA MUÑOZ</t>
  </si>
  <si>
    <t>JHON JARLEY MONTAÑO GUTIERREZ</t>
  </si>
  <si>
    <t>NELSON JAVIER ADARME ERASO</t>
  </si>
  <si>
    <t>FRANCISCO JAVIER BOTINA JOSA</t>
  </si>
  <si>
    <t>LUISA FERNANDA FAJARDO EMBUS</t>
  </si>
  <si>
    <t>ALVARO JOSE GUERRERO HORMAZA</t>
  </si>
  <si>
    <t>LEIDY JOHANA VIERA HERNANDEZ</t>
  </si>
  <si>
    <t>ORLANDO CIRO VICTORIA TORO</t>
  </si>
  <si>
    <t>STEVEN PARRA CALAMBAS</t>
  </si>
  <si>
    <t>MAURICIO BOLIVAR GRAJALES</t>
  </si>
  <si>
    <t>OMAR NIÑO CARDOZO</t>
  </si>
  <si>
    <t>MIYER ALEJANDRO PRADO ZAMBRANO</t>
  </si>
  <si>
    <t>JAVIER BASANTE GUERRERO</t>
  </si>
  <si>
    <t>LUIS ENRIQUE PINO</t>
  </si>
  <si>
    <t>DIANA MARCELA MARIN HINCAPIE</t>
  </si>
  <si>
    <t>KAREN SOFIA AMAYA ALVARADO</t>
  </si>
  <si>
    <t>WILLIAM MARIN JARAMILLO</t>
  </si>
  <si>
    <t>VICTOR MANUEL CEBALLOS CANO</t>
  </si>
  <si>
    <t>JORGE ENRIQUE URBANO BOTINA</t>
  </si>
  <si>
    <t>ROSEMBERG GALVEZ BETANCOURTH</t>
  </si>
  <si>
    <t>FERNEYDER ARANGO TROCHEZ</t>
  </si>
  <si>
    <t>MARLON ANDRES ARIAS SALAZAR</t>
  </si>
  <si>
    <t>CAMILO ANDRES SANCHEZ DOMINGUEZ</t>
  </si>
  <si>
    <t>ALEXANDER SAAVEDRA RIOS</t>
  </si>
  <si>
    <t>LUIS EDUARDO MORENO BUSTOS</t>
  </si>
  <si>
    <t>JOSE ALEXANDER VASQUEZ HERNANDEZ</t>
  </si>
  <si>
    <t>MARLON ANDRES VARGAS SUAREZ</t>
  </si>
  <si>
    <t>CRISTIAN DAVID GARAY LEIVA</t>
  </si>
  <si>
    <t>KATHERIN GRANADA GEORGE</t>
  </si>
  <si>
    <t>MIGUEL JOSE PEINADO NAME</t>
  </si>
  <si>
    <t>EDISON SANCHEZ DUQUE</t>
  </si>
  <si>
    <t>NELCY JOHANA HERNANDEZ YAPO</t>
  </si>
  <si>
    <t>JANER DANIEL ORTIZ SANCHEZ</t>
  </si>
  <si>
    <t>JULIAN ALEJANDRO LADINO MELCHOR</t>
  </si>
  <si>
    <t>LEIDY JOHANNA VALENCIA ACOSTA</t>
  </si>
  <si>
    <t>DIEGO FERNANDO VARGAS ARIZA</t>
  </si>
  <si>
    <t>YULMER RODRIGO CHATE SALINAS</t>
  </si>
  <si>
    <t>GLORIA PATRICIA RAMIREZ MORALES</t>
  </si>
  <si>
    <t>RODRIGO ANDRES VILLANUEVA LUGO</t>
  </si>
  <si>
    <t>CRISTIAN CAMILO GALEANO ROJAS</t>
  </si>
  <si>
    <t>HEINDEL ALBEIRO GARCIA ZUÑIGA</t>
  </si>
  <si>
    <t>KEVIN ESTEBAN MUÑOZ PARRA</t>
  </si>
  <si>
    <t>LEONIDAS BENACHI MOLINA</t>
  </si>
  <si>
    <t>EFREN ALVAREZ ORTEGA</t>
  </si>
  <si>
    <t>MAIDY JULIETH LOSADA CALDON</t>
  </si>
  <si>
    <t>LEIDY JOHANNA VELASCO ARCOS</t>
  </si>
  <si>
    <t>CESAR FABIAN ESTEBAN VARGAS</t>
  </si>
  <si>
    <t>OLGA BEATRIZ MARTINEZ HERNANDEZ</t>
  </si>
  <si>
    <t>FRANCISCO JARAMILLO NIETO</t>
  </si>
  <si>
    <t>LUIS CARLOS GOMEZ SANCHEZ</t>
  </si>
  <si>
    <t>LAURA JULIANA CORTES LONDOÑO</t>
  </si>
  <si>
    <t>NIYIRED PACHECO MONTERO</t>
  </si>
  <si>
    <t>LICED OMAIRA SABOGAL PARRA</t>
  </si>
  <si>
    <t>MARIA NORALBA CERON BENAVIDES</t>
  </si>
  <si>
    <t>G A S MANTENIMIENTO INTEGRAL S.A.S</t>
  </si>
  <si>
    <t>MULAS Y REMOLQUES SAS</t>
  </si>
  <si>
    <t>MULTIPARTES DE COLOMBIA S.A.S.</t>
  </si>
  <si>
    <t>SOLUCIONES EN INGENIERIA ELECTROMEC</t>
  </si>
  <si>
    <t>GUIDO PRECIADO VASQUEZ</t>
  </si>
  <si>
    <t>JAVIER ENRIQUE PRADA MENDEZ</t>
  </si>
  <si>
    <t>ALVARO RODRIGO RUALES ASCUNTAR</t>
  </si>
  <si>
    <t>DIEGO FERNANDO OTALORA CORTES</t>
  </si>
  <si>
    <t>LUIS ALBERTO ANACONA</t>
  </si>
  <si>
    <t>DUBAN ANDRES CAMPO POPO</t>
  </si>
  <si>
    <t>MANUEL ALEJANDRO RUBIO VARGAS</t>
  </si>
  <si>
    <t>MARTHA ISABEL CAICEDO RODRIGUEZ</t>
  </si>
  <si>
    <t>JOSE YON FREDI SCALANTE MENESES</t>
  </si>
  <si>
    <t>DIEGO FERNANDO RAMIREZ CUMBER</t>
  </si>
  <si>
    <t>YORK WILLIAM ALMARIO GUEVARA</t>
  </si>
  <si>
    <t>ALEXANDER ESCOBAR AVILA</t>
  </si>
  <si>
    <t>ARNOL IVAN MONTERO SARRIAS</t>
  </si>
  <si>
    <t>GERSON MAURICIO GONZALEZ GONZALEZ</t>
  </si>
  <si>
    <t>KRISTIAN LEANDRO MELENDEZ MELENDEZ</t>
  </si>
  <si>
    <t>ALVEIRO ALFONSO TELLEZ TORRES</t>
  </si>
  <si>
    <t>EDISSON LEANDRO DIAZ CUASES</t>
  </si>
  <si>
    <t>JOSE VICENTE SANCHEZ GOMEZ</t>
  </si>
  <si>
    <t>EDILBERTO SAAVEDRA</t>
  </si>
  <si>
    <t>ENRIQUE JOSE RIOS YULIA</t>
  </si>
  <si>
    <t>RAFAEL ANGEL ROMERO MARCANO</t>
  </si>
  <si>
    <t>YONIER ORLANDO ESCOBAR VERGEL</t>
  </si>
  <si>
    <t>ABRAHAM VARGAS BENAVIDES</t>
  </si>
  <si>
    <t>DIDIER HERNEY GRAJALES NARVAEZ</t>
  </si>
  <si>
    <t>HECTOR CASTILLO MARTINEZ</t>
  </si>
  <si>
    <t>JHONNATAN ALEXIS TABORDA MARIN</t>
  </si>
  <si>
    <t>JOSE ABEL PEDRAZA RAMIREZ</t>
  </si>
  <si>
    <t>CONSIGNATARIA SARANGEL S.A.S</t>
  </si>
  <si>
    <t>MIGUEL ANGEL VEGA ORTEGA</t>
  </si>
  <si>
    <t>HECTOR MANUEL PEREZ OBISPO</t>
  </si>
  <si>
    <t>JHON JAIDER TRUJILLO POLANIA</t>
  </si>
  <si>
    <t>ARLEY CASTAÑO GUZMAN</t>
  </si>
  <si>
    <t xml:space="preserve"> CESAR AUGUSTO VELASCO YATACUE</t>
  </si>
  <si>
    <t>CRISTIAN ANDRES SIFUENTES ARMERO</t>
  </si>
  <si>
    <t>CRISTIAN CAMILO BALLESTEROS VALLEJO</t>
  </si>
  <si>
    <t>DANIEL MESA BENAVIDES</t>
  </si>
  <si>
    <t>HECTOR FABIO OROZCO OSORIO</t>
  </si>
  <si>
    <t>ANDRES FERNANDO AGUIRRE PAZ</t>
  </si>
  <si>
    <t>ANGELA PATRICIA VALENCIA ZULUAGA</t>
  </si>
  <si>
    <t>CARLOS ALONSO PEREZ JARAMILLO</t>
  </si>
  <si>
    <t>CARLOS ENRIQUE ARIAS MEJIA</t>
  </si>
  <si>
    <t>ROCY KARINA CUELLAR MENDEZ</t>
  </si>
  <si>
    <t>BLANCA ONEIDA CORDOBA MELO</t>
  </si>
  <si>
    <t>NAIDY YARELY DORADO MOTTA</t>
  </si>
  <si>
    <t>ANIZAR NILSO CHARA MORENO</t>
  </si>
  <si>
    <t>IVAN DARIO MINA ROMERO</t>
  </si>
  <si>
    <t>YERSON ZUÑIGA BAMBAGUE</t>
  </si>
  <si>
    <t>JAIRO HERNAN SILVA MENESES</t>
  </si>
  <si>
    <t>ELKIN SEBASTIAN GUARNIZO BARRIOS</t>
  </si>
  <si>
    <t>MARTHA RITA CASTILLO GALLEGO</t>
  </si>
  <si>
    <t>BRYAN ALEXIS VALENCIA MOLINA</t>
  </si>
  <si>
    <t>PETROILGROUP S.A.S.</t>
  </si>
  <si>
    <t>MIGUEL ANGEL OBREGON IPUZ</t>
  </si>
  <si>
    <t>INES EMIR DELGADO DE PANTOJA</t>
  </si>
  <si>
    <t>NANCY JOHANNA DORADO NAVIA</t>
  </si>
  <si>
    <t>MIGUEL ANGEL VALENCIA VILLANUEVA</t>
  </si>
  <si>
    <t>DIEGO GERARDO CUELLAR CERON</t>
  </si>
  <si>
    <t>JHONATAN JAVIER TRULLO MUÑOZ</t>
  </si>
  <si>
    <t>DISTRIBUIDORA LA LLANTA SAS</t>
  </si>
  <si>
    <t>JUAN CAMILO RAMIREZ RIOS</t>
  </si>
  <si>
    <t>MERCEDES MURILLO</t>
  </si>
  <si>
    <t>OSCAR RAMIRO BOLAÑOS CALPA</t>
  </si>
  <si>
    <t xml:space="preserve">MILTON ALEXANDER PEÑA GARCIA </t>
  </si>
  <si>
    <t>RAFAEL HERNAN LARA OJEDA</t>
  </si>
  <si>
    <t>ANDRES DARIO ESPINOSA ESPINOSA</t>
  </si>
  <si>
    <t>FERNEY GARCIA VARON</t>
  </si>
  <si>
    <t>ANGELA VELASCO VELASCO</t>
  </si>
  <si>
    <t>NAYIBE SALAS YESQUEN</t>
  </si>
  <si>
    <t>PAULA ANDREA GIRALDO ALZATE</t>
  </si>
  <si>
    <t>UNION TEMPORAL PARTES Y SERVICIOS</t>
  </si>
  <si>
    <t>CONSTRUCTORA SANTA LUCIA S.A.S</t>
  </si>
  <si>
    <t>EMIRO FAJARDO CERQUERA</t>
  </si>
  <si>
    <t>URBASER COLOMBIA SA ESP</t>
  </si>
  <si>
    <t>INCUBADORA SANTANDER SA</t>
  </si>
  <si>
    <t>ANGEL DAVID VALENZUELA CUELLAR</t>
  </si>
  <si>
    <t>DIANA MINEYI PRECIADO ROMERO</t>
  </si>
  <si>
    <t>LAZARO GARCES CARDENAS</t>
  </si>
  <si>
    <t>CENTRO DE SERVICIOS CSTRANSUCOL SA</t>
  </si>
  <si>
    <t>JAVIER ANTONIO ARIAS SUAREZ</t>
  </si>
  <si>
    <t>MAYKOL STEBAN CARDOZO MICAHAN</t>
  </si>
  <si>
    <t>CONSTRU MINERALES S.A.S</t>
  </si>
  <si>
    <t>TUMBURAGUA PEZ S.A.S</t>
  </si>
  <si>
    <t>HACIENDA LA CRUZ S.A.S</t>
  </si>
  <si>
    <t>MARIA ALEJANDRA VIVEROS GRANDA</t>
  </si>
  <si>
    <t>JAIME LIBARDO MUÑOZ CERON</t>
  </si>
  <si>
    <t>MANUEL ESTEBAN BAUTISTA MORALES</t>
  </si>
  <si>
    <t>LUZ EDIT LOPEZ TOCORA</t>
  </si>
  <si>
    <t>MAURICIO NAZARENO MORILLO MARTINEZ</t>
  </si>
  <si>
    <t>ARBEY DE JESUS CARDENAS GAVIRIA</t>
  </si>
  <si>
    <t>SERVIDAYTONA S.A.S</t>
  </si>
  <si>
    <t>ESTACION DE SERVICIO EL OASIS II SAS</t>
  </si>
  <si>
    <t>FAESGO S.A.S</t>
  </si>
  <si>
    <t>JHOVANNY GUTIERREZ GARCIA</t>
  </si>
  <si>
    <t>MOTODO IMPORT GROUP EN SOCIEDAD CON</t>
  </si>
  <si>
    <t>DISTRACOM S.A</t>
  </si>
  <si>
    <t>JOSE VICENTE MEDINA</t>
  </si>
  <si>
    <t>JOSE LUIS BOLANOS REALPE</t>
  </si>
  <si>
    <t>BRAYAN ESTEBAN MUÑOZ MENESES</t>
  </si>
  <si>
    <t>SEGUNDO EZEQUIEL CARABALLO BARRERA</t>
  </si>
  <si>
    <t>MARIA LUISA TRIANA LEAL</t>
  </si>
  <si>
    <t>FAIBER AUGUSTO VARGAS SILVA</t>
  </si>
  <si>
    <t>CHE-ROS MIX S.A.S.</t>
  </si>
  <si>
    <t>TERRY WALTER MONSALVE MONSALVE</t>
  </si>
  <si>
    <t>RONAL FAURICIO CUARAN ERAZO</t>
  </si>
  <si>
    <t xml:space="preserve">JULIAN ANDRES LOPEZ ANGARITA </t>
  </si>
  <si>
    <t>ALEXANDER SANTACOLOMA JIMENEZ</t>
  </si>
  <si>
    <t>EDGAR ALBERTO BOHORQUEZ JIMENEZ</t>
  </si>
  <si>
    <t>DANIEL FELIPE MURCIA AYA</t>
  </si>
  <si>
    <t>YULLY ROCIO CORTES ORDOÑEZ</t>
  </si>
  <si>
    <t>ALFREDO ROSERO SILVA</t>
  </si>
  <si>
    <t>BLANCA AMALIA MARTINEZ AGUILAR</t>
  </si>
  <si>
    <t>VICTOR EDWIN CASTRO FLOREZ</t>
  </si>
  <si>
    <t>COOPERATIVA DE TRANSPORTADORES DE</t>
  </si>
  <si>
    <t>LISARDO VALDERRAMA ROJAS</t>
  </si>
  <si>
    <t>PAOLA ANDREA QUIMBAYO MEZA</t>
  </si>
  <si>
    <t>ONORI Y CIA LTDA</t>
  </si>
  <si>
    <t>MANUEL FERNANDO QUIROGA BUSTOS</t>
  </si>
  <si>
    <t>MARIO MEDINA CORTES</t>
  </si>
  <si>
    <t>EDUAR VALENCIA ESTUPIÑAN</t>
  </si>
  <si>
    <t>JULY ANDREA SOLARTE NAVIA</t>
  </si>
  <si>
    <t>GUSTAVO ADOLFO MONTOYA GONZALEZ</t>
  </si>
  <si>
    <t>JHON EDISON LIEVANO DIAZ</t>
  </si>
  <si>
    <t>HEDIER BENITEZ GRIJALBA</t>
  </si>
  <si>
    <t>JUAN DE DIOS LONDOÑO GOMEZ</t>
  </si>
  <si>
    <t xml:space="preserve">  FREIDY FABIAN MANZO ERAZO</t>
  </si>
  <si>
    <t>GIOVANNY CAMPIÑO JIMENEZ</t>
  </si>
  <si>
    <t>LUIS ANTONIO HERNANDEZ PEREZ</t>
  </si>
  <si>
    <t>JOSE RENE BELTRAN PEREZ</t>
  </si>
  <si>
    <t>JOSE LUIS CASTILLO URBANO</t>
  </si>
  <si>
    <t>MARDOQUEO MENDEZ BASTO</t>
  </si>
  <si>
    <t>ESTEFANIA ARIAS AVILEX</t>
  </si>
  <si>
    <t>ERNESTO GONZALEZ GIRALDO</t>
  </si>
  <si>
    <t>NILSA YANET TAFUR OSPINA</t>
  </si>
  <si>
    <t>FLOR EDALID CERON PAREJA</t>
  </si>
  <si>
    <t>LAURA CAROLINA ALVARADO GARCIA</t>
  </si>
  <si>
    <t>WILLIAM RIVERA</t>
  </si>
  <si>
    <t>JONATHAN FERNANDO ARBELAEZ CERON</t>
  </si>
  <si>
    <t>CAROLINA PABON ORDOÑEZ</t>
  </si>
  <si>
    <t>FRANCINETH RODRIGUEZ ACOSTA</t>
  </si>
  <si>
    <t>TECNI CENTRO MELGAR UNO A SAS</t>
  </si>
  <si>
    <t>ADRIANA AGUIRRE MARTINEZ</t>
  </si>
  <si>
    <t>VIVIANA MARGOTH ROSERO RIVAS</t>
  </si>
  <si>
    <t>ROBINSON SANABRIA ALVAREZ</t>
  </si>
  <si>
    <t>PABLO ANDRES OTERO ALARCON</t>
  </si>
  <si>
    <t>MARIA EUGENIA ROJAS JOVEN</t>
  </si>
  <si>
    <t>ANGELICA MARCELA CASALLAS SIERRA</t>
  </si>
  <si>
    <t>DIEGO BAUTISTA TIMANA BENAVIDES</t>
  </si>
  <si>
    <t>JORGE STIVEN ZUÑIGA FERNANDEZ</t>
  </si>
  <si>
    <t>DIEGO ORLANDO ESTACIO ZABALA</t>
  </si>
  <si>
    <t>LINA MARCELA BONILLA CASTILLO</t>
  </si>
  <si>
    <t>TRACTOSOLUCIONES S.A.S.</t>
  </si>
  <si>
    <t>GWC INGENIERIA SAS</t>
  </si>
  <si>
    <t>FLOR ANGELA URIBE RODRIGUEZ</t>
  </si>
  <si>
    <t>MARINO HINCAPIE MARTINEZ</t>
  </si>
  <si>
    <t>JOSE FERNANDO LORA LOPEZ</t>
  </si>
  <si>
    <t>DUVER ALEXANDER MUTUMBAJOY ALVAREZ</t>
  </si>
  <si>
    <t>MARIELEN DAGUA VIVAS</t>
  </si>
  <si>
    <t>JAKELINE SEGURA VALENCIA</t>
  </si>
  <si>
    <t>JORGE MARIO DUQUE HERRERA</t>
  </si>
  <si>
    <t>SARA DANIELA SUAREZ RENGIFO</t>
  </si>
  <si>
    <t>EVELIO ANTONIO CADAVID GIRALDO</t>
  </si>
  <si>
    <t>JHON FREDY MONROY MORALES</t>
  </si>
  <si>
    <t>ALBERTO AFRANIO SAPUYES RIASCO</t>
  </si>
  <si>
    <t>JAVIER HIGUERA ALMEIDA</t>
  </si>
  <si>
    <t>DOLLY ACHURY PERDOMO</t>
  </si>
  <si>
    <t>RAMIRO ANTONIO SALAZAR</t>
  </si>
  <si>
    <t>OSCAR EDUARDO MURCIA FALLA</t>
  </si>
  <si>
    <t>ORLANDO COLLAZOS LAMILLA</t>
  </si>
  <si>
    <t>LUZ DAIFENY SARRIA OSPINA</t>
  </si>
  <si>
    <t>FREDDY HARLES BRICEÑO NARANJO</t>
  </si>
  <si>
    <t>ENRIQUE POLANIA LISCANO</t>
  </si>
  <si>
    <t>DILVER ALEXANDER LEON AZUERO</t>
  </si>
  <si>
    <t>HAIVER ARLEY LOAIZA AGUDELO</t>
  </si>
  <si>
    <t>DONALD CARDONA CASTRO</t>
  </si>
  <si>
    <t>JUAN ANSELMO PINEDA HENAO</t>
  </si>
  <si>
    <t>JAIRO ANDRES URBANO BURBANO</t>
  </si>
  <si>
    <t>MARIA DEL SOCORRO PAREJA MARIN</t>
  </si>
  <si>
    <t>JUAN CARLOS SANCHEZ SARASTY</t>
  </si>
  <si>
    <t>NAYIBE GUERRERO SOLANO</t>
  </si>
  <si>
    <t>DIEGO JULIAN MONTEALEGRE PEÑA</t>
  </si>
  <si>
    <t>LIDIA MARIA LOZADA CAMPO</t>
  </si>
  <si>
    <t>ALEXANDER CERON GUTIERREZ</t>
  </si>
  <si>
    <t>MENDOZA INVERSIONES S.A.S</t>
  </si>
  <si>
    <t>DIEGO FERNANDO RODAS MARIN</t>
  </si>
  <si>
    <t>MARIO ALEXANDER OSORIO GONZALEZ</t>
  </si>
  <si>
    <t>JOSE ERMILSON ROJAS SANTANILLA</t>
  </si>
  <si>
    <t>KEVIN STIVEN CAPOTE CHATE</t>
  </si>
  <si>
    <t>MARCOS YOBANI MIPAZ TEPUD</t>
  </si>
  <si>
    <t>CARLOS ANDRES HERNANDEZ LOZANO</t>
  </si>
  <si>
    <t>FREDDY ALEXI GOMEZ DORADO</t>
  </si>
  <si>
    <t>ALDINEVER CARRILLO ROJAS</t>
  </si>
  <si>
    <t>SANDRA LILIANA LOZANO MUÑOZ</t>
  </si>
  <si>
    <t>DELIO MAURICIO MERA VIRGEN</t>
  </si>
  <si>
    <t>HECTOR BAENA LEON</t>
  </si>
  <si>
    <t>SAIR GRANADOS LEMUS</t>
  </si>
  <si>
    <t>INVERSIONES TERRA MOTOS S.A.S</t>
  </si>
  <si>
    <t>JEITZEL JOELISMARY PEÑA PEREZ</t>
  </si>
  <si>
    <t>CRISTHIAN LOPEZ ARANGO</t>
  </si>
  <si>
    <t>CARLOS ANDRES GUERRERO OTAVO</t>
  </si>
  <si>
    <t>JHOANA YISELA BENAVIDES CADENA</t>
  </si>
  <si>
    <t>JULIAN FERNANDO BECERRA BARALT</t>
  </si>
  <si>
    <t>JOSE RENE MONCAYO MUÑOZ</t>
  </si>
  <si>
    <t>ANGEL ANTONIO MELO MELO</t>
  </si>
  <si>
    <t>CARLOS MARTIN SANCHEZ GARCIA</t>
  </si>
  <si>
    <t>CESAR ABELARDO GUERRERO SARASTY</t>
  </si>
  <si>
    <t>MANUEL ESTEBAN PARRA ORTIZ</t>
  </si>
  <si>
    <t>EDGARDO JAVIER LOPEZ ZULUAGA</t>
  </si>
  <si>
    <t>MARIA YOLANDA RUIZ GRISALES</t>
  </si>
  <si>
    <t>ELIAS OVIEDO MOSQUERA</t>
  </si>
  <si>
    <t>DANIEL STEVENS PEREA PINEDA</t>
  </si>
  <si>
    <t>CESAR MANUEL RODRIGUEZ OSORIO</t>
  </si>
  <si>
    <t>EFRAIN JEREZ ORTIZ</t>
  </si>
  <si>
    <t>LUZ MIRIAM MONTERO SOLARTE</t>
  </si>
  <si>
    <t>OSMAR MEDINA HORTA</t>
  </si>
  <si>
    <t>MIGUEL LOZANO ORTIZ</t>
  </si>
  <si>
    <t>YAQUELINE TUMBAJOY NARVAEZ</t>
  </si>
  <si>
    <t>ANDRES CAMILO RODRIGUEZ ARBOLEDA</t>
  </si>
  <si>
    <t>TRACTOMOTOR SURAMERICANA DE REPUESTOS A.G. S.A.S.</t>
  </si>
  <si>
    <t>ANDRES EDUARDO HORMAZA RODRIGUEZ</t>
  </si>
  <si>
    <t>LUISA ALBARY MORENO MONSALVE</t>
  </si>
  <si>
    <t>MARIA DEL CARMEN ALZATE MONTOYA</t>
  </si>
  <si>
    <t>JOSE LUIS HERNANDEZ NINCO</t>
  </si>
  <si>
    <t>TRITURADOS DEL RIO SALDAÑA SAS</t>
  </si>
  <si>
    <t>EDIER GRIJALBA ESPAÑA</t>
  </si>
  <si>
    <t>CARLOS ALBERTO GUTIERREZ ORTIZ</t>
  </si>
  <si>
    <t>CONCRE TOLIMA S.A.</t>
  </si>
  <si>
    <t>ASFALTEMOS S.A.S.</t>
  </si>
  <si>
    <t>MARTHA LUCIA TAIMBUD CHACUA</t>
  </si>
  <si>
    <t>DIANA FERNANDA ANAYA OLIVEROS</t>
  </si>
  <si>
    <t>JUAN CARLOS MORALES ZAPATA</t>
  </si>
  <si>
    <t>JOSEPH BRAYAN SMITH CAICEDO SAENZ</t>
  </si>
  <si>
    <t>CESAR AUGUSTO MOSQUERA BOHORQUEZ</t>
  </si>
  <si>
    <t>ALEXANDER OVIEDO CLAVIJO</t>
  </si>
  <si>
    <t>VICTOR ALFONSO ARIAS LAMES</t>
  </si>
  <si>
    <t>JORGE JULIO MARIN ARROYAVE</t>
  </si>
  <si>
    <t>LUIS EMILIO DUQUE RUIZ</t>
  </si>
  <si>
    <t>JUAN SEBASTIAN DOMINGUEZ</t>
  </si>
  <si>
    <t>EDWIN ANDERSON JARAMILLO FLOR</t>
  </si>
  <si>
    <t>CARLOS ALBERTO GARRIDO FLOYD</t>
  </si>
  <si>
    <t>DIXON EDUARDO GONZALEZ PEREZ</t>
  </si>
  <si>
    <t>JOSE ALEXIS BASTIDAS VILLAREAL</t>
  </si>
  <si>
    <t>JORGE LUBIER OSPINA HENAO</t>
  </si>
  <si>
    <t>GERARDO ANGEL GONZALEZ</t>
  </si>
  <si>
    <t>RAUL GOMEZ AUDOR</t>
  </si>
  <si>
    <t>LUIS ALFONSO OLAYA DOSMAN</t>
  </si>
  <si>
    <t>RUBEN DARIO DAZA OLAVE</t>
  </si>
  <si>
    <t>JUAN JESUS GUEVARA CASTAÑO</t>
  </si>
  <si>
    <t>RUTH MARY SUAZA SANTANILLA</t>
  </si>
  <si>
    <t>HALEN ARIAS AGUIRRE</t>
  </si>
  <si>
    <t>DUBY MABEL MUÑOZ JIMENEZ</t>
  </si>
  <si>
    <t>DANFFER STICK ROSERO GIL</t>
  </si>
  <si>
    <t>MARIO ALFREDO MUÑOZ DORADO</t>
  </si>
  <si>
    <t>DIANA MARCELA LEDESMA RAMIREZ</t>
  </si>
  <si>
    <t>HUBER REYES MENDEZ</t>
  </si>
  <si>
    <t>CARLOS ALBERTO AREVALO GOMEZ</t>
  </si>
  <si>
    <t>JOHNNY OBANDO JARAMILLO</t>
  </si>
  <si>
    <t>KAROL DANIELA ARRECHEA CARABALI</t>
  </si>
  <si>
    <t>NANCY ESPERANZA AVILA MARIN</t>
  </si>
  <si>
    <t>JUAN CAMILO ULABARES BALANTA</t>
  </si>
  <si>
    <t>ALEXANDER ISMAEL GARCIA ROA</t>
  </si>
  <si>
    <t>BRAYAN FERNANDEZ GONZALEZ</t>
  </si>
  <si>
    <t>JAIME ORTIZ PEÑA</t>
  </si>
  <si>
    <t>RAMON ERNESTO OBANDO YEPEZ</t>
  </si>
  <si>
    <t>JULIAN ANDRES LOZANO CADAVID</t>
  </si>
  <si>
    <t>CARLOS ALONSO ESTRADA RUANO</t>
  </si>
  <si>
    <t>FORROMANIA S.A.S</t>
  </si>
  <si>
    <t>JUAN DAVID ARICAPA DIAZ</t>
  </si>
  <si>
    <t>GLORIA CECILIA GUARNIZO PAVA</t>
  </si>
  <si>
    <t>NILSON YONY NARVAEZ BOLAÑOS</t>
  </si>
  <si>
    <t>CRISTIAN JAVER BASTO RONDO</t>
  </si>
  <si>
    <t>NAZLY BRIGITH VARGAS ROJAS</t>
  </si>
  <si>
    <t>WILSON NARVAEZ MARTINEZ</t>
  </si>
  <si>
    <t>JOHANN FELIPE JIMENEZ MADROÑERO</t>
  </si>
  <si>
    <t>JAIRO ALONSO CARDENAS</t>
  </si>
  <si>
    <t>JAIRO EFREN QUITIAQUEZ GONZALEZ</t>
  </si>
  <si>
    <t>ALEXANDER PRETEL VIVEROS</t>
  </si>
  <si>
    <t>MULTISERVICIOS M Y C HUILA S.A.S</t>
  </si>
  <si>
    <t>AURELIANO SANCHEZ CALERO</t>
  </si>
  <si>
    <t>JOSE ADOLFO GUERRERO HURTADO</t>
  </si>
  <si>
    <t>MOISES OSPINA OCAMPO</t>
  </si>
  <si>
    <t>MAYRA ALEJANDRA PORTILLA AVELLA</t>
  </si>
  <si>
    <t>JOSE HUMBERTO BLANCO GARCIA</t>
  </si>
  <si>
    <t>CHK AUTOPARTES FC SAS</t>
  </si>
  <si>
    <t>OLTECHNIK S.A.S.</t>
  </si>
  <si>
    <t>JOSE DANIEL CASTILLO</t>
  </si>
  <si>
    <t>NIBIA LORENA HERRERA JIMENEZ</t>
  </si>
  <si>
    <t>GUILLERMO ALBERTO ORTIZ RUIZ</t>
  </si>
  <si>
    <t>RICARDO FRANKLIN SEGOVIA BELALCAZAR</t>
  </si>
  <si>
    <t>MARINO ANDRES SALAZAR RIVERA</t>
  </si>
  <si>
    <t>GRUPO EMPRESARIAL ACENETH S.A.S</t>
  </si>
  <si>
    <t>ESTEFANY KATHERINE SANABRIA COLLAZO</t>
  </si>
  <si>
    <t>JORGE LUIS ROMO ORDOÑEZ</t>
  </si>
  <si>
    <t>GLORIA MERCEDES PATIÑO VILLARREAL</t>
  </si>
  <si>
    <t>HERNAN FLOREZ OSORIO</t>
  </si>
  <si>
    <t>LUZ ELIDA AVILA HERNANDEZ</t>
  </si>
  <si>
    <t>AGROMARINO SAS ZOMAC</t>
  </si>
  <si>
    <t>NICOLAS CUERO SALAZAR</t>
  </si>
  <si>
    <t>R&amp;R LUBRICANTES S.A.S.</t>
  </si>
  <si>
    <t>COOP MULTIACTIVA DE TRANSPORTADORES DE FLORENCIA</t>
  </si>
  <si>
    <t>JESUS ELIECER VALLEJO BUITRAGO</t>
  </si>
  <si>
    <t>SOL MARIA FIERRO VARON</t>
  </si>
  <si>
    <t>RAFAEL ORLANDO PARRA MONCADA</t>
  </si>
  <si>
    <t>ISABEL PEREZ ZULETA</t>
  </si>
  <si>
    <t>ISLER OBANDO RODRIGUEZ FLOREZ</t>
  </si>
  <si>
    <t>MAGNESITAS BOLIVALLE S A S</t>
  </si>
  <si>
    <t>SICCON SAS</t>
  </si>
  <si>
    <t>OLGA ELSY BECERRA JACOBO</t>
  </si>
  <si>
    <t>ALBERTO CASTILLO SANCHEZ</t>
  </si>
  <si>
    <t>GUILLERMO AVILEZ BUSTOS</t>
  </si>
  <si>
    <t>EDS HEROES DE ORIENTE SAS</t>
  </si>
  <si>
    <t>AUTOMOTORES DEL SURCOLOMBIANO SAS</t>
  </si>
  <si>
    <t>SERO COLOMBIA S.A.S</t>
  </si>
  <si>
    <t>VICTOR ANIBAL FERNANDEZ GUZMAN</t>
  </si>
  <si>
    <t>CAROL ADRIANA ROSERO GUZMAN</t>
  </si>
  <si>
    <t>PEDRO ANTONIO CAICEDO VIVAS</t>
  </si>
  <si>
    <t>ALEXANDER ROMAN VANEGAS</t>
  </si>
  <si>
    <t>JOSE ANTONIO BARRERA GRANADA</t>
  </si>
  <si>
    <t>CARLOS ALBERTO CALLE ORTEGA</t>
  </si>
  <si>
    <t>ITALCOL DE OCCIDENTE S.A</t>
  </si>
  <si>
    <t>LEIDY JOHANNA ESTRADA MAMIAN</t>
  </si>
  <si>
    <t>LINA VANESSA GONZALEZ TOLEDO</t>
  </si>
  <si>
    <t>HECTOR FELICIANO JIMENEZ S Y CIA LT</t>
  </si>
  <si>
    <t>YISETH CAMILA VELEZ MONCAYO</t>
  </si>
  <si>
    <t>GARZON SPEED S.A.S</t>
  </si>
  <si>
    <t>SERGIO YASMAN JURADO PEDRAZA</t>
  </si>
  <si>
    <t>ANA MARIA ALZATE MARIN</t>
  </si>
  <si>
    <t>YIMER ARLEYO SAMBONI MUÑOZ</t>
  </si>
  <si>
    <t>SEBASTIAN LOZANO MUTIS</t>
  </si>
  <si>
    <t>ESMITH MORALES YATE</t>
  </si>
  <si>
    <t>ANDRES ESTEBAN GUTIERREZ ALVEAR</t>
  </si>
  <si>
    <t>RODRIGO PEDRO NEL ALVAREZ BASTIDAS</t>
  </si>
  <si>
    <t>YURANY FERNANDA APONTE MONTAÑEZ</t>
  </si>
  <si>
    <t>CARLOS ALBERTO PEÑAFIEL RODRIGUEZ</t>
  </si>
  <si>
    <t>PITS SERVICE TIRES SAS</t>
  </si>
  <si>
    <t>ALEYDA TRUJILLO ANGULO</t>
  </si>
  <si>
    <t>CARLOS ADOLFO QUEVEDO GIRALDO</t>
  </si>
  <si>
    <t>AURA MARIA CALVACHE ROSERO</t>
  </si>
  <si>
    <t>YANIRA MARY LOPEZ PEREZ</t>
  </si>
  <si>
    <t>NEMESIO RAMIREZ PEÑUELA</t>
  </si>
  <si>
    <t>COMPAÑIA DE ELECTRICIDAD DE TULUA S</t>
  </si>
  <si>
    <t>YEISON ARMANDO CASTRO GOMEZ</t>
  </si>
  <si>
    <t>YULIANA ORTIZ LONDOÑO</t>
  </si>
  <si>
    <t>O. ESPINOSAS &amp; ASOCIADOS S.A.S</t>
  </si>
  <si>
    <t>FREYMAN ROMAN DIAZ GALEANO</t>
  </si>
  <si>
    <t>RICARDO VELASCO TUMIÑA</t>
  </si>
  <si>
    <t>SANDRA PATRICIA PRADA GOMEZ</t>
  </si>
  <si>
    <t>PAOLA ANDREA LOAIZA SERNA</t>
  </si>
  <si>
    <t>FIDEL ANTONIO SARRIA MEDINA</t>
  </si>
  <si>
    <t>LIBIA CLAVIJO GARZON</t>
  </si>
  <si>
    <t>KAREN DAHYANA TORRES MENDEZ</t>
  </si>
  <si>
    <t>EMIGDIO BONILLA CASTILLO</t>
  </si>
  <si>
    <t>MONICA DELFINA CELIS VARGAS</t>
  </si>
  <si>
    <t>CARLOS URIEL RENGIFO CORDOBA</t>
  </si>
  <si>
    <t>JHON FREDY CASALLAS FRANCO</t>
  </si>
  <si>
    <t>EDWARD LEONARDO OJEDA ACOSTA</t>
  </si>
  <si>
    <t>MARIA EUGENIA BALANTA LARGACHA</t>
  </si>
  <si>
    <t>ADRIANA MILENA SILVA BOTINA</t>
  </si>
  <si>
    <t>OMAR JAIME CASTRO MATABANCHOY</t>
  </si>
  <si>
    <t>SERVITECA COUNTRY S.A.S</t>
  </si>
  <si>
    <t>LETICIA ROJAS BARRIOS</t>
  </si>
  <si>
    <t>MOTOKEYMAN DYD S.A.S</t>
  </si>
  <si>
    <t>HECTOR ORJUELA MONROY</t>
  </si>
  <si>
    <t>LUCERO MONTILLA GUERRERO</t>
  </si>
  <si>
    <t>MARIA ALEJANDRA CARDOZO FERNANDEZ</t>
  </si>
  <si>
    <t>DORA DE JESUS GARCIA VARGAS</t>
  </si>
  <si>
    <t>HANER YOSOAD GRISALES CUCUÑAME</t>
  </si>
  <si>
    <t>NERYS OSPINA DE LOZANO</t>
  </si>
  <si>
    <t>LUIS ALFONSO ERAZO GARZON</t>
  </si>
  <si>
    <t>NILVIA REYES MORENO</t>
  </si>
  <si>
    <t>AMIN ROJAS YAGUE</t>
  </si>
  <si>
    <t>WILSON HERNANDEZ ORTIZ</t>
  </si>
  <si>
    <t>GIOMAR IVET USECHE JIMENEZ</t>
  </si>
  <si>
    <t>DIOGENES MORA MOSCOSO</t>
  </si>
  <si>
    <t>MONICA GARCIA MILLAN</t>
  </si>
  <si>
    <t>TRANSPORTE BERNAL &amp; BERNAL S.A.S</t>
  </si>
  <si>
    <t>MULTIMEZCLAS Y AGREGADOS SAS</t>
  </si>
  <si>
    <t>LA BALINERA S.A</t>
  </si>
  <si>
    <t>JOSE ARNULFO QUIÑONES MUÑOZ</t>
  </si>
  <si>
    <t>INDUSTRIA ALIMENTICIA ALAMO SAS</t>
  </si>
  <si>
    <t>DIEGO ALEXANDER SAMBONI CANENCIO</t>
  </si>
  <si>
    <t>JUAN CAMILO HIDALGO MOLINA</t>
  </si>
  <si>
    <t>IONJEYER GONZALEZ LEITON</t>
  </si>
  <si>
    <t>FERNEY MARTINEZ FRANCO</t>
  </si>
  <si>
    <t>LEIDY TATIANA ARTEAGA NARVAEZ</t>
  </si>
  <si>
    <t>DAYANARA SANCHEZ LUGO</t>
  </si>
  <si>
    <t>MAXIMOTOS GM SAS - ZOMAC</t>
  </si>
  <si>
    <t>CARLOS ANTONIO ARGOTY ADARME</t>
  </si>
  <si>
    <t>ALEJANDRO GUTIERREZ IMBACHI</t>
  </si>
  <si>
    <t>LAUREANO MAMIAN PEREZ</t>
  </si>
  <si>
    <t>CIELO ANABELL CORDOBA NOGUERA</t>
  </si>
  <si>
    <t>LUIS ANGEL ASTAIZA OROZCO</t>
  </si>
  <si>
    <t>ELMER RUYER TENORIO MINDA</t>
  </si>
  <si>
    <t>DUVAN CAMILO GOMEZ OVALLE</t>
  </si>
  <si>
    <t>MARYI DAYANA GUYUMUS LIZ</t>
  </si>
  <si>
    <t>JUAN GERARDO CHAVARRO ROJAS</t>
  </si>
  <si>
    <t>DANIEL LEANDRO QUINTERO ORTEGA</t>
  </si>
  <si>
    <t>FREDDY ANDRES INSANDARA ARCINIEGAS</t>
  </si>
  <si>
    <t>GERALDINE VIVIANA NAVIA CASTRO</t>
  </si>
  <si>
    <t>JACKELINE ECHAVARRIA RUIZ</t>
  </si>
  <si>
    <t>E MC ALLISTER S A S</t>
  </si>
  <si>
    <t>LOREN YULIANA DIAZ SAMBONI</t>
  </si>
  <si>
    <t>BRAYAN GIRALDO RIVERA</t>
  </si>
  <si>
    <t>RAFAEL ISIDRO SANCHEZ MARTINEZ</t>
  </si>
  <si>
    <t>ALVARO CASTILLO CARDONA</t>
  </si>
  <si>
    <t>JHON BAYRO RUIZ CIFUENTES</t>
  </si>
  <si>
    <t>SEBASTIAN FELIPE ORDOÑEZ JIMENEZ</t>
  </si>
  <si>
    <t>EDWIN OCHOA CASTRO</t>
  </si>
  <si>
    <t>ANGELA JANNETH VALDES ARANGO</t>
  </si>
  <si>
    <t>MAICOL ANDRES BARRETO RINCON</t>
  </si>
  <si>
    <t>JULIAN DAVID GONZALEZ ILLERA</t>
  </si>
  <si>
    <t>RUBEN DARIO CAVIEDES OLAYA</t>
  </si>
  <si>
    <t>CAMPO EVELIO MENA GUERRERO</t>
  </si>
  <si>
    <t>JOSE DAIRO RODRIGUEZ ACOSTA</t>
  </si>
  <si>
    <t>LEYLA REYES MURILLEJO</t>
  </si>
  <si>
    <t>MYRIAM TRIANA GUZMAN</t>
  </si>
  <si>
    <t>JORGE ELIECER GOMEZ ASTAIZA</t>
  </si>
  <si>
    <t>WILMER YOVANY CORREA MEJIA</t>
  </si>
  <si>
    <t>JOHN WILMAR DIAZ ORTIZ</t>
  </si>
  <si>
    <t>ARLES YAIR VALENCIA ARISMENDI</t>
  </si>
  <si>
    <t>GABRIEL DE JESUS TORRES BUITRAGO</t>
  </si>
  <si>
    <t>RUBEN DARIO SOLARTE OSPINA</t>
  </si>
  <si>
    <t>CARLOS ANDRES RODRIGUEZ RODRIGUEZ</t>
  </si>
  <si>
    <t>LUIS GUILLERMO PLAZA ARAGON</t>
  </si>
  <si>
    <t>CARMEN ROSA MACIAS HERNANDEZ</t>
  </si>
  <si>
    <t>MAYRA ALEJANDRA ASPRILLA VALENCIA</t>
  </si>
  <si>
    <t>MARIA ISABEL NIÑO BUITRAGO</t>
  </si>
  <si>
    <t>HECTOR FABIO CORTES TEJADA</t>
  </si>
  <si>
    <t>ZAIRA DANIELA PEREZ ROJAS</t>
  </si>
  <si>
    <t>ROSEMBER VELARDE FLOR</t>
  </si>
  <si>
    <t>CLAUDIA PATRICIA QUINTERO GONZALEZ</t>
  </si>
  <si>
    <t>RUTHBERT CELIMO PENAFIEL OVIEDO</t>
  </si>
  <si>
    <t>ASOCIACION DE MOTOTRABAJADORES DE CARTAGENA DEL CHAIRA</t>
  </si>
  <si>
    <t>LUIS CARLOS GUERRERO VALENCIA</t>
  </si>
  <si>
    <t>LORENA DEL SOCORRO CAMPO ORDOÑEZ</t>
  </si>
  <si>
    <t>JULIO HERNAN CRUZ ORTIZ</t>
  </si>
  <si>
    <t>FABRIZZIO NIÑO ROJAS</t>
  </si>
  <si>
    <t>JOSE RAMIRO ORTIZ OROZCO</t>
  </si>
  <si>
    <t>HAMILSON CAÑON ORTIZ</t>
  </si>
  <si>
    <t>EVELYN MARIANA PUERTA CASTRO</t>
  </si>
  <si>
    <t>MILTON JAVIER PARRA PAZ</t>
  </si>
  <si>
    <t>LUIS HERNANDO CERON CALEÑO</t>
  </si>
  <si>
    <t>CARLOS ALBERTO TORRES VILLANUEVA</t>
  </si>
  <si>
    <t>ALBENY MENDOZA BERDUGO</t>
  </si>
  <si>
    <t>JAIME GARCIA GUERRERO</t>
  </si>
  <si>
    <t>MARTHA CECILIA MESA CASAS</t>
  </si>
  <si>
    <t>YEIZON ELIAS MARULANDA LOPEZ</t>
  </si>
  <si>
    <t>GONZALEZ JIMENEZ S. EN C.</t>
  </si>
  <si>
    <t>MULTISERVICIOS BOCANEGRA SAS</t>
  </si>
  <si>
    <t>ISMAEL AVILA HERNANDEZ</t>
  </si>
  <si>
    <t>INGENIERIA Y TRANSPORTE RAMIREZ TRU</t>
  </si>
  <si>
    <t>UNION DE ARROCEROS S.A.S</t>
  </si>
  <si>
    <t>TREFILADOS NACIONALES S.A.S.</t>
  </si>
  <si>
    <t>MAIKOL WILMER ORDOÑEZ CHAMORRO</t>
  </si>
  <si>
    <t>PRIME TERMOVALLE S.A.S EMPRESA DE SERVICIOS PUBLICOS</t>
  </si>
  <si>
    <t>COMBUSTIBLES JUANCHITO S A S</t>
  </si>
  <si>
    <t>CONSULTORES HM SAS</t>
  </si>
  <si>
    <t>ZONA FRANCA ESPECIAL CEMENTERA DEL</t>
  </si>
  <si>
    <t>WILLIAM ALBEIRO VICUÑA HORTUA</t>
  </si>
  <si>
    <t>SANDRA LILIANA MENDOZA MURCIA</t>
  </si>
  <si>
    <t>FITNESS AND ENERGY F&amp;E S.A.S</t>
  </si>
  <si>
    <t>ALBA NELLY ORTEGA JIMENEZ</t>
  </si>
  <si>
    <t>MARCO ANTONIO GARZON BUSTAMANTE</t>
  </si>
  <si>
    <t>ANDRES JULIAN BORJA NARANJO</t>
  </si>
  <si>
    <t>JAROL ALFREDY MONTENEGRO CRUZ</t>
  </si>
  <si>
    <t>OSCAR FERNELLY CASTILLO MONTENEGRO</t>
  </si>
  <si>
    <t>JESUS MANUEL ESCORCHE ORTEGA</t>
  </si>
  <si>
    <t>LAURA SOFIA JATIVA VALENCIA</t>
  </si>
  <si>
    <t>JEIMY VANESSA HERNANDEZ PULIDO</t>
  </si>
  <si>
    <t>ARBEY DUARTE RODRIGUEZ</t>
  </si>
  <si>
    <t>DEIRO  TROYANO  LAME</t>
  </si>
  <si>
    <t>JUVENAL MAMIAN YTAZ</t>
  </si>
  <si>
    <t>MADELYNE FERNANDA POLANIA SUAREZ</t>
  </si>
  <si>
    <t>HEIDER PINTO MOLANO</t>
  </si>
  <si>
    <t>ANA JULIA BARBOSA GUARNIZO</t>
  </si>
  <si>
    <t>RUBEN DARIO ANACONA ASTUDILLO</t>
  </si>
  <si>
    <t>JOSE ANDRES GUERRA MORALES</t>
  </si>
  <si>
    <t>OMAR LEONARDO CARVAJAL RINCON</t>
  </si>
  <si>
    <t>ELIAS SON MONTAÑA</t>
  </si>
  <si>
    <t>FRANCY ELENA VASQUEZ</t>
  </si>
  <si>
    <t>CRISTIAN CAMILO BENAVIDES VARELA</t>
  </si>
  <si>
    <t>JOSE ALIRIO FLORES MORA</t>
  </si>
  <si>
    <t>OSKAR JULIAN BEDOYA GONZALEZ</t>
  </si>
  <si>
    <t>MARIA DORIS FRANCO MUÑOZ</t>
  </si>
  <si>
    <t>FABIAN RICARDO GUERRERO SANTACRUZ</t>
  </si>
  <si>
    <t>JOUSCE DAVID GOMEZ CAMACHO</t>
  </si>
  <si>
    <t>DIGNORY MUÑOZ CUELLAR</t>
  </si>
  <si>
    <t>JOHANNA ACOSTA ARDILA</t>
  </si>
  <si>
    <t>CRISTIAN DAVID DOMINGUEZ BUSTOS</t>
  </si>
  <si>
    <t>JUAN PABLO SCARPETA MOSQUERA</t>
  </si>
  <si>
    <t>MARLY YANENCY VILLAMARIN FIERRO</t>
  </si>
  <si>
    <t>YESSIKA KATERINE SOLARTE VILLAMARIN</t>
  </si>
  <si>
    <t>YON ANDERSON CAMARGO REYES</t>
  </si>
  <si>
    <t>FABIAN ANTONIO LEGARDA LEGARDA</t>
  </si>
  <si>
    <t>ANDRES SALGUERO MARULANDA</t>
  </si>
  <si>
    <t>JAN ARNUL RUBIO ROSERO</t>
  </si>
  <si>
    <t>ARIS ANDRES CRUZ CARVAJAL</t>
  </si>
  <si>
    <t>ARNULFO NUÑEZ LLANOS</t>
  </si>
  <si>
    <t>CARLOS ARTURO MOYA GARCIA</t>
  </si>
  <si>
    <t>SAIRA MARIA MERA LOPEZ</t>
  </si>
  <si>
    <t>HEUBER OSWALDO SAMPAYO GUEVARA</t>
  </si>
  <si>
    <t>YESIKA CARLOSAMA BRAVO</t>
  </si>
  <si>
    <t>SERVICIOS AUTOMOTRICES DE COLOMBIA</t>
  </si>
  <si>
    <t>PEDRO LUIS GIRALDO RIVERA</t>
  </si>
  <si>
    <t>JESUS DARIO ASTAIZA MORA</t>
  </si>
  <si>
    <t>NICOLAS ANTONIO HAROLD ROJAS OVIEDO</t>
  </si>
  <si>
    <t>CARLOS EDUARDO MEJIA HERNANDEZ</t>
  </si>
  <si>
    <t>HERVIN ANGEL DURAN PESCADOR</t>
  </si>
  <si>
    <t>JUAN CARLOS VIDAL DIAZ</t>
  </si>
  <si>
    <t>FERNANDO CADENA ORDOÑEZ</t>
  </si>
  <si>
    <t>PASTORA MARIA CHAMORRO ANDRADE</t>
  </si>
  <si>
    <t>RICHARD ORLANDO NAZATE MAYA</t>
  </si>
  <si>
    <t>YUDITH AGREDO GARZON</t>
  </si>
  <si>
    <t>EVELIO MUNOZ HOYOS</t>
  </si>
  <si>
    <t>ANGEL ANDRES PORTOCARRERO CIFUENTES</t>
  </si>
  <si>
    <t>ANDRES MAURICIO MONCADA TABARES</t>
  </si>
  <si>
    <t>JHON JAIRO OCAMPO BUITRAGO</t>
  </si>
  <si>
    <t>DIANA GABRIELA JIMENEZ JOJOA</t>
  </si>
  <si>
    <t>FERNANDO FERNANDEZ SEPULVEDA</t>
  </si>
  <si>
    <t>MARIA MARLENY ROSERO MOGOLLON</t>
  </si>
  <si>
    <t>FABIAN DANIEL ACHIPIZ QUINA</t>
  </si>
  <si>
    <t>SEBASTIAN VELASCO CANALES</t>
  </si>
  <si>
    <t>MARIA NELA RAMIREZ SANCHEZ</t>
  </si>
  <si>
    <t>RUBEN DARIO URRUTIA MUÑOZ</t>
  </si>
  <si>
    <t>GUILLERMO ALBERTO SANTACRUZ FAJARDO</t>
  </si>
  <si>
    <t>FAIYURY LOSADA FARFAN</t>
  </si>
  <si>
    <t>RUBIELA SANCHEZ CERON</t>
  </si>
  <si>
    <t>EMILCEN PAHOLA GOYES PATIÑO</t>
  </si>
  <si>
    <t>EIDER QUINTERO SALAZAR</t>
  </si>
  <si>
    <t>SAMUEL JIMENEZ CAICEDO</t>
  </si>
  <si>
    <t>VIVIANA PATRICIA RODRIGUEZ ANGARITA</t>
  </si>
  <si>
    <t>Districol Ltda.
Proceso de Gestión de Mercadeo
Simulador de inversiones</t>
  </si>
  <si>
    <t>Código</t>
  </si>
  <si>
    <t>FOR-GM-01</t>
  </si>
  <si>
    <t>Fecha de Actualización</t>
  </si>
  <si>
    <t>Versión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</si>
</sst>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.0%"/>
    <numFmt numFmtId="165" formatCode="dd\-mm\-yy;@"/>
    <numFmt numFmtId="166" formatCode="_-* #,##0_-;\-* #,##0_-;_-* &quot;-&quot;??_-;_-@_-"/>
    <numFmt numFmtId="167" formatCode="_-&quot;$&quot;\ * #,##0_-;\-&quot;$&quot;\ * #,##0_-;_-&quot;$&quot;\ * &quot;-&quot;??_-;_-@_-"/>
    <numFmt numFmtId="168" formatCode="_(&quot;$&quot;\ * #,##0.00_);_(&quot;$&quot;\ * \(#,##0.00\);_(&quot;$&quot;\ * &quot;-&quot;??_);_(@_)"/>
    <numFmt numFmtId="169" formatCode="_ &quot;$&quot;\ * #,##0.00_ ;_ &quot;$&quot;\ * \-#,##0.00_ ;_ &quot;$&quot;\ * &quot;-&quot;??_ ;_ @_ "/>
    <numFmt numFmtId="170" formatCode="_ * #,##0.00_ ;_ * \-#,##0.00_ ;_ * &quot;-&quot;??_ ;_ @_ "/>
    <numFmt numFmtId="171" formatCode="[$-2C0A]d&quot; de &quot;mmmm&quot; de &quot;yyyy;@"/>
    <numFmt numFmtId="172" formatCode="_-&quot;$&quot;* #,##0.00_-;\-&quot;$&quot;* #,##0.00_-;_-&quot;$&quot;* &quot;-&quot;??_-;_-@_-"/>
    <numFmt numFmtId="173" formatCode="_-* #,##0.00\ _€_-;\-* #,##0.00\ _€_-;_-* &quot;-&quot;??\ _€_-;_-@_-"/>
    <numFmt numFmtId="174" formatCode="_ &quot;$&quot;\ * #,##0_ ;_ &quot;$&quot;\ * \-#,##0_ ;_ &quot;$&quot;\ * &quot;-&quot;_ ;_ @_ "/>
    <numFmt numFmtId="175" formatCode="_ * #,##0_ ;_ * \-#,##0_ ;_ * &quot;-&quot;_ ;_ @_ "/>
    <numFmt numFmtId="176" formatCode="_-* #,##0\ _B_F_-;\-* #,##0\ _B_F_-;_-* &quot;-&quot;\ _B_F_-;_-@_-"/>
    <numFmt numFmtId="177" formatCode="#,##0.00&quot;    &quot;;\-#,##0.00&quot;    &quot;;&quot; -&quot;#&quot;    &quot;;@\ 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1"/>
      <name val="Calibri"/>
      <family val="2"/>
    </font>
    <font>
      <u/>
      <sz val="12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b/>
      <sz val="16"/>
      <color indexed="23"/>
      <name val="Arial"/>
      <family val="2"/>
    </font>
    <font>
      <sz val="12"/>
      <color theme="1"/>
      <name val="Arial Narrow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3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/>
      <diagonal/>
    </border>
  </borders>
  <cellStyleXfs count="31830">
    <xf numFmtId="0" fontId="0" fillId="0" borderId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18" applyNumberFormat="0" applyFill="0" applyAlignment="0" applyProtection="0"/>
    <xf numFmtId="0" fontId="11" fillId="0" borderId="19" applyNumberFormat="0" applyFill="0" applyAlignment="0" applyProtection="0"/>
    <xf numFmtId="0" fontId="12" fillId="0" borderId="20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6" fillId="10" borderId="21" applyNumberFormat="0" applyAlignment="0" applyProtection="0"/>
    <xf numFmtId="0" fontId="17" fillId="11" borderId="22" applyNumberFormat="0" applyAlignment="0" applyProtection="0"/>
    <xf numFmtId="0" fontId="18" fillId="11" borderId="21" applyNumberFormat="0" applyAlignment="0" applyProtection="0"/>
    <xf numFmtId="0" fontId="19" fillId="0" borderId="23" applyNumberFormat="0" applyFill="0" applyAlignment="0" applyProtection="0"/>
    <xf numFmtId="0" fontId="7" fillId="12" borderId="2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" fillId="0" borderId="26" applyNumberFormat="0" applyFill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3" fillId="0" borderId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5" fillId="38" borderId="27" applyNumberFormat="0" applyProtection="0">
      <alignment horizontal="left" vertical="center" indent="1"/>
    </xf>
    <xf numFmtId="4" fontId="25" fillId="39" borderId="0" applyNumberFormat="0" applyProtection="0">
      <alignment horizontal="left" vertical="center" indent="1"/>
    </xf>
    <xf numFmtId="4" fontId="26" fillId="40" borderId="27" applyNumberFormat="0" applyProtection="0">
      <alignment horizontal="left" vertical="center" indent="1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0" fillId="0" borderId="18" applyNumberFormat="0" applyFill="0" applyAlignment="0" applyProtection="0"/>
    <xf numFmtId="0" fontId="11" fillId="0" borderId="19" applyNumberFormat="0" applyFill="0" applyAlignment="0" applyProtection="0"/>
    <xf numFmtId="0" fontId="12" fillId="0" borderId="20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8" borderId="0" applyNumberFormat="0" applyBorder="0" applyAlignment="0" applyProtection="0"/>
    <xf numFmtId="0" fontId="29" fillId="9" borderId="0" applyNumberFormat="0" applyBorder="0" applyAlignment="0" applyProtection="0"/>
    <xf numFmtId="0" fontId="16" fillId="10" borderId="21" applyNumberFormat="0" applyAlignment="0" applyProtection="0"/>
    <xf numFmtId="0" fontId="17" fillId="11" borderId="22" applyNumberFormat="0" applyAlignment="0" applyProtection="0"/>
    <xf numFmtId="0" fontId="18" fillId="11" borderId="21" applyNumberFormat="0" applyAlignment="0" applyProtection="0"/>
    <xf numFmtId="0" fontId="19" fillId="0" borderId="23" applyNumberFormat="0" applyFill="0" applyAlignment="0" applyProtection="0"/>
    <xf numFmtId="0" fontId="7" fillId="12" borderId="24" applyNumberFormat="0" applyAlignment="0" applyProtection="0"/>
    <xf numFmtId="0" fontId="20" fillId="0" borderId="0" applyNumberFormat="0" applyFill="0" applyBorder="0" applyAlignment="0" applyProtection="0"/>
    <xf numFmtId="0" fontId="1" fillId="13" borderId="25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26" applyNumberFormat="0" applyFill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2" fillId="37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5" fillId="41" borderId="27" applyNumberFormat="0" applyProtection="0">
      <alignment vertical="center"/>
    </xf>
    <xf numFmtId="4" fontId="26" fillId="42" borderId="27" applyNumberFormat="0" applyProtection="0">
      <alignment horizontal="right" vertical="center"/>
    </xf>
    <xf numFmtId="0" fontId="26" fillId="39" borderId="27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33" fillId="7" borderId="0" applyNumberFormat="0" applyBorder="0" applyAlignment="0" applyProtection="0"/>
    <xf numFmtId="0" fontId="34" fillId="11" borderId="21" applyNumberFormat="0" applyAlignment="0" applyProtection="0"/>
    <xf numFmtId="0" fontId="35" fillId="12" borderId="24" applyNumberFormat="0" applyAlignment="0" applyProtection="0"/>
    <xf numFmtId="0" fontId="36" fillId="0" borderId="23" applyNumberFormat="0" applyFill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7" fillId="10" borderId="21" applyNumberFormat="0" applyAlignment="0" applyProtection="0"/>
    <xf numFmtId="0" fontId="38" fillId="0" borderId="0" applyNumberFormat="0" applyFill="0" applyBorder="0" applyAlignment="0" applyProtection="0"/>
    <xf numFmtId="0" fontId="39" fillId="8" borderId="0" applyNumberFormat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40" fillId="9" borderId="0" applyNumberFormat="0" applyBorder="0" applyAlignment="0" applyProtection="0"/>
    <xf numFmtId="0" fontId="3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31" fillId="13" borderId="2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11" borderId="2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26" applyNumberFormat="0" applyFill="0" applyAlignment="0" applyProtection="0"/>
    <xf numFmtId="0" fontId="1" fillId="0" borderId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1" fillId="0" borderId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1" fillId="0" borderId="0"/>
    <xf numFmtId="4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4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4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4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4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4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4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46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4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0" fontId="44" fillId="0" borderId="0">
      <alignment vertical="center"/>
    </xf>
    <xf numFmtId="0" fontId="30" fillId="0" borderId="0">
      <protection locked="0"/>
    </xf>
    <xf numFmtId="168" fontId="30" fillId="0" borderId="0">
      <alignment vertical="top"/>
      <protection locked="0"/>
    </xf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44" fillId="0" borderId="0">
      <alignment vertical="center"/>
    </xf>
    <xf numFmtId="168" fontId="30" fillId="0" borderId="0">
      <alignment vertical="top"/>
      <protection locked="0"/>
    </xf>
    <xf numFmtId="0" fontId="30" fillId="0" borderId="0">
      <protection locked="0"/>
    </xf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47" fillId="38" borderId="27" applyNumberFormat="0" applyProtection="0">
      <alignment vertical="center"/>
    </xf>
    <xf numFmtId="0" fontId="25" fillId="38" borderId="27" applyNumberFormat="0" applyProtection="0">
      <alignment horizontal="left" vertical="top" indent="1"/>
    </xf>
    <xf numFmtId="4" fontId="26" fillId="44" borderId="27" applyNumberFormat="0" applyProtection="0">
      <alignment horizontal="right" vertical="center"/>
    </xf>
    <xf numFmtId="4" fontId="26" fillId="45" borderId="27" applyNumberFormat="0" applyProtection="0">
      <alignment horizontal="right" vertical="center"/>
    </xf>
    <xf numFmtId="4" fontId="26" fillId="46" borderId="27" applyNumberFormat="0" applyProtection="0">
      <alignment horizontal="right" vertical="center"/>
    </xf>
    <xf numFmtId="4" fontId="26" fillId="47" borderId="27" applyNumberFormat="0" applyProtection="0">
      <alignment horizontal="right" vertical="center"/>
    </xf>
    <xf numFmtId="4" fontId="26" fillId="48" borderId="27" applyNumberFormat="0" applyProtection="0">
      <alignment horizontal="right" vertical="center"/>
    </xf>
    <xf numFmtId="4" fontId="26" fillId="49" borderId="27" applyNumberFormat="0" applyProtection="0">
      <alignment horizontal="right" vertical="center"/>
    </xf>
    <xf numFmtId="4" fontId="26" fillId="50" borderId="27" applyNumberFormat="0" applyProtection="0">
      <alignment horizontal="right" vertical="center"/>
    </xf>
    <xf numFmtId="4" fontId="26" fillId="51" borderId="27" applyNumberFormat="0" applyProtection="0">
      <alignment horizontal="right" vertical="center"/>
    </xf>
    <xf numFmtId="4" fontId="26" fillId="52" borderId="27" applyNumberFormat="0" applyProtection="0">
      <alignment horizontal="right" vertical="center"/>
    </xf>
    <xf numFmtId="4" fontId="25" fillId="53" borderId="28" applyNumberFormat="0" applyProtection="0">
      <alignment horizontal="left" vertical="center" indent="1"/>
    </xf>
    <xf numFmtId="4" fontId="26" fillId="42" borderId="0" applyNumberFormat="0" applyProtection="0">
      <alignment horizontal="left" vertical="center" indent="1"/>
    </xf>
    <xf numFmtId="4" fontId="48" fillId="54" borderId="0" applyNumberFormat="0" applyProtection="0">
      <alignment horizontal="left" vertical="center" indent="1"/>
    </xf>
    <xf numFmtId="4" fontId="26" fillId="40" borderId="27" applyNumberFormat="0" applyProtection="0">
      <alignment horizontal="right" vertical="center"/>
    </xf>
    <xf numFmtId="4" fontId="26" fillId="42" borderId="0" applyNumberFormat="0" applyProtection="0">
      <alignment horizontal="left" vertical="center" indent="1"/>
    </xf>
    <xf numFmtId="4" fontId="26" fillId="39" borderId="0" applyNumberFormat="0" applyProtection="0">
      <alignment horizontal="left" vertical="center" indent="1"/>
    </xf>
    <xf numFmtId="0" fontId="24" fillId="54" borderId="27" applyNumberFormat="0" applyProtection="0">
      <alignment horizontal="left" vertical="center" indent="1"/>
    </xf>
    <xf numFmtId="0" fontId="24" fillId="54" borderId="27" applyNumberFormat="0" applyProtection="0">
      <alignment horizontal="left" vertical="top" indent="1"/>
    </xf>
    <xf numFmtId="0" fontId="24" fillId="39" borderId="27" applyNumberFormat="0" applyProtection="0">
      <alignment horizontal="left" vertical="center" indent="1"/>
    </xf>
    <xf numFmtId="0" fontId="24" fillId="39" borderId="27" applyNumberFormat="0" applyProtection="0">
      <alignment horizontal="left" vertical="top" indent="1"/>
    </xf>
    <xf numFmtId="0" fontId="24" fillId="55" borderId="27" applyNumberFormat="0" applyProtection="0">
      <alignment horizontal="left" vertical="center" indent="1"/>
    </xf>
    <xf numFmtId="0" fontId="24" fillId="55" borderId="27" applyNumberFormat="0" applyProtection="0">
      <alignment horizontal="left" vertical="top" indent="1"/>
    </xf>
    <xf numFmtId="0" fontId="24" fillId="43" borderId="27" applyNumberFormat="0" applyProtection="0">
      <alignment horizontal="left" vertical="center" indent="1"/>
    </xf>
    <xf numFmtId="0" fontId="24" fillId="43" borderId="27" applyNumberFormat="0" applyProtection="0">
      <alignment horizontal="left" vertical="top" indent="1"/>
    </xf>
    <xf numFmtId="4" fontId="26" fillId="56" borderId="27" applyNumberFormat="0" applyProtection="0">
      <alignment vertical="center"/>
    </xf>
    <xf numFmtId="4" fontId="49" fillId="56" borderId="27" applyNumberFormat="0" applyProtection="0">
      <alignment vertical="center"/>
    </xf>
    <xf numFmtId="4" fontId="26" fillId="56" borderId="27" applyNumberFormat="0" applyProtection="0">
      <alignment horizontal="left" vertical="center" indent="1"/>
    </xf>
    <xf numFmtId="0" fontId="26" fillId="56" borderId="27" applyNumberFormat="0" applyProtection="0">
      <alignment horizontal="left" vertical="top" indent="1"/>
    </xf>
    <xf numFmtId="4" fontId="49" fillId="42" borderId="27" applyNumberFormat="0" applyProtection="0">
      <alignment horizontal="right" vertical="center"/>
    </xf>
    <xf numFmtId="4" fontId="50" fillId="57" borderId="0" applyNumberFormat="0" applyProtection="0">
      <alignment horizontal="left" vertical="center" indent="1"/>
    </xf>
    <xf numFmtId="4" fontId="51" fillId="42" borderId="27" applyNumberFormat="0" applyProtection="0">
      <alignment horizontal="right" vertical="center"/>
    </xf>
    <xf numFmtId="0" fontId="1" fillId="0" borderId="0"/>
    <xf numFmtId="168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4" fillId="58" borderId="29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3" borderId="25" applyNumberFormat="0" applyFont="0" applyAlignment="0" applyProtection="0"/>
    <xf numFmtId="168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54" borderId="27" applyNumberFormat="0" applyProtection="0">
      <alignment horizontal="left" vertical="center" indent="1"/>
    </xf>
    <xf numFmtId="0" fontId="24" fillId="54" borderId="27" applyNumberFormat="0" applyProtection="0">
      <alignment horizontal="left" vertical="top" indent="1"/>
    </xf>
    <xf numFmtId="0" fontId="24" fillId="39" borderId="27" applyNumberFormat="0" applyProtection="0">
      <alignment horizontal="left" vertical="center" indent="1"/>
    </xf>
    <xf numFmtId="0" fontId="24" fillId="39" borderId="27" applyNumberFormat="0" applyProtection="0">
      <alignment horizontal="left" vertical="top" indent="1"/>
    </xf>
    <xf numFmtId="0" fontId="24" fillId="55" borderId="27" applyNumberFormat="0" applyProtection="0">
      <alignment horizontal="left" vertical="center" indent="1"/>
    </xf>
    <xf numFmtId="0" fontId="24" fillId="55" borderId="27" applyNumberFormat="0" applyProtection="0">
      <alignment horizontal="left" vertical="top" indent="1"/>
    </xf>
    <xf numFmtId="0" fontId="24" fillId="43" borderId="27" applyNumberFormat="0" applyProtection="0">
      <alignment horizontal="left" vertical="center" indent="1"/>
    </xf>
    <xf numFmtId="0" fontId="24" fillId="43" borderId="27" applyNumberFormat="0" applyProtection="0">
      <alignment horizontal="left" vertical="top" indent="1"/>
    </xf>
    <xf numFmtId="0" fontId="24" fillId="0" borderId="0"/>
    <xf numFmtId="9" fontId="24" fillId="0" borderId="0" applyFont="0" applyFill="0" applyBorder="0" applyAlignment="0" applyProtection="0"/>
    <xf numFmtId="0" fontId="5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46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70" fontId="24" fillId="0" borderId="0" applyFont="0" applyFill="0" applyBorder="0" applyAlignment="0" applyProtection="0"/>
    <xf numFmtId="0" fontId="1" fillId="20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24" fillId="0" borderId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0" fontId="1" fillId="0" borderId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1" fillId="0" borderId="0"/>
    <xf numFmtId="171" fontId="1" fillId="0" borderId="0"/>
    <xf numFmtId="171" fontId="1" fillId="0" borderId="0"/>
    <xf numFmtId="171" fontId="24" fillId="0" borderId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71" fontId="1" fillId="0" borderId="0"/>
    <xf numFmtId="171" fontId="1" fillId="0" borderId="0"/>
    <xf numFmtId="171" fontId="1" fillId="0" borderId="0"/>
    <xf numFmtId="170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25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0" fontId="30" fillId="0" borderId="0"/>
    <xf numFmtId="0" fontId="24" fillId="0" borderId="0"/>
    <xf numFmtId="0" fontId="1" fillId="0" borderId="0"/>
    <xf numFmtId="44" fontId="1" fillId="0" borderId="0" applyFont="0" applyFill="0" applyBorder="0" applyAlignment="0" applyProtection="0"/>
    <xf numFmtId="0" fontId="30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44" fillId="0" borderId="0">
      <alignment vertical="center"/>
    </xf>
    <xf numFmtId="0" fontId="30" fillId="0" borderId="0">
      <protection locked="0"/>
    </xf>
    <xf numFmtId="168" fontId="30" fillId="0" borderId="0">
      <alignment vertical="top"/>
      <protection locked="0"/>
    </xf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5" applyNumberFormat="0" applyFont="0" applyAlignment="0" applyProtection="0"/>
    <xf numFmtId="168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6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70" fontId="24" fillId="0" borderId="0" applyFont="0" applyFill="0" applyBorder="0" applyAlignment="0" applyProtection="0"/>
    <xf numFmtId="0" fontId="1" fillId="20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24" fillId="0" borderId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0" fontId="1" fillId="0" borderId="0"/>
    <xf numFmtId="171" fontId="1" fillId="0" borderId="0"/>
    <xf numFmtId="171" fontId="1" fillId="0" borderId="0"/>
    <xf numFmtId="171" fontId="1" fillId="0" borderId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71" fontId="1" fillId="0" borderId="0"/>
    <xf numFmtId="171" fontId="1" fillId="0" borderId="0"/>
    <xf numFmtId="171" fontId="1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25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4" fillId="0" borderId="0" applyFont="0" applyFill="0" applyBorder="0" applyAlignment="0" applyProtection="0"/>
    <xf numFmtId="176" fontId="24" fillId="0" borderId="0" applyFont="0" applyFill="0" applyAlignment="0" applyProtection="0"/>
    <xf numFmtId="175" fontId="24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1" fillId="0" borderId="0"/>
    <xf numFmtId="0" fontId="1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5" applyNumberFormat="0" applyFont="0" applyAlignment="0" applyProtection="0"/>
    <xf numFmtId="168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71" fontId="1" fillId="0" borderId="0"/>
    <xf numFmtId="171" fontId="1" fillId="0" borderId="0"/>
    <xf numFmtId="171" fontId="1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25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5" applyNumberFormat="0" applyFont="0" applyAlignment="0" applyProtection="0"/>
    <xf numFmtId="168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71" fontId="1" fillId="0" borderId="0"/>
    <xf numFmtId="171" fontId="1" fillId="0" borderId="0"/>
    <xf numFmtId="171" fontId="1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168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25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13" borderId="25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2" fillId="0" borderId="0"/>
    <xf numFmtId="42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177" fontId="52" fillId="0" borderId="0" applyFill="0" applyBorder="0" applyAlignment="0" applyProtection="0"/>
    <xf numFmtId="9" fontId="52" fillId="0" borderId="0" applyFont="0" applyFill="0" applyBorder="0" applyAlignment="0" applyProtection="0"/>
    <xf numFmtId="41" fontId="2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1" fillId="0" borderId="0" xfId="1"/>
    <xf numFmtId="0" fontId="1" fillId="0" borderId="4" xfId="1" applyBorder="1"/>
    <xf numFmtId="0" fontId="1" fillId="0" borderId="5" xfId="1" applyBorder="1"/>
    <xf numFmtId="0" fontId="4" fillId="2" borderId="6" xfId="1" applyFont="1" applyFill="1" applyBorder="1" applyAlignment="1">
      <alignment horizontal="center" vertical="center"/>
    </xf>
    <xf numFmtId="0" fontId="2" fillId="0" borderId="1" xfId="1" applyFont="1" applyBorder="1"/>
    <xf numFmtId="164" fontId="0" fillId="0" borderId="3" xfId="2" applyNumberFormat="1" applyFont="1" applyBorder="1" applyAlignment="1">
      <alignment horizontal="right"/>
    </xf>
    <xf numFmtId="0" fontId="2" fillId="0" borderId="4" xfId="1" applyFont="1" applyBorder="1"/>
    <xf numFmtId="41" fontId="1" fillId="0" borderId="5" xfId="1" applyNumberFormat="1" applyBorder="1" applyAlignment="1">
      <alignment horizontal="right"/>
    </xf>
    <xf numFmtId="0" fontId="2" fillId="3" borderId="7" xfId="1" applyFont="1" applyFill="1" applyBorder="1"/>
    <xf numFmtId="42" fontId="6" fillId="3" borderId="8" xfId="4" applyFont="1" applyFill="1" applyBorder="1" applyAlignment="1"/>
    <xf numFmtId="0" fontId="2" fillId="0" borderId="4" xfId="1" applyFont="1" applyBorder="1" applyAlignment="1">
      <alignment horizontal="left"/>
    </xf>
    <xf numFmtId="9" fontId="2" fillId="3" borderId="9" xfId="1" applyNumberFormat="1" applyFont="1" applyFill="1" applyBorder="1"/>
    <xf numFmtId="9" fontId="2" fillId="0" borderId="1" xfId="1" applyNumberFormat="1" applyFont="1" applyBorder="1" applyAlignment="1">
      <alignment horizontal="left"/>
    </xf>
    <xf numFmtId="41" fontId="1" fillId="0" borderId="3" xfId="1" applyNumberFormat="1" applyBorder="1" applyAlignment="1">
      <alignment horizontal="right"/>
    </xf>
    <xf numFmtId="9" fontId="2" fillId="0" borderId="4" xfId="1" applyNumberFormat="1" applyFont="1" applyBorder="1" applyAlignment="1">
      <alignment horizontal="left"/>
    </xf>
    <xf numFmtId="42" fontId="0" fillId="0" borderId="5" xfId="4" applyFont="1" applyBorder="1" applyAlignment="1">
      <alignment horizontal="right"/>
    </xf>
    <xf numFmtId="42" fontId="1" fillId="0" borderId="5" xfId="1" applyNumberFormat="1" applyBorder="1" applyAlignment="1">
      <alignment horizontal="right"/>
    </xf>
    <xf numFmtId="164" fontId="0" fillId="0" borderId="5" xfId="2" applyNumberFormat="1" applyFont="1" applyBorder="1" applyAlignment="1">
      <alignment horizontal="right"/>
    </xf>
    <xf numFmtId="164" fontId="2" fillId="0" borderId="5" xfId="2" applyNumberFormat="1" applyFont="1" applyFill="1" applyBorder="1" applyAlignment="1">
      <alignment horizontal="right"/>
    </xf>
    <xf numFmtId="0" fontId="2" fillId="0" borderId="10" xfId="1" applyFont="1" applyBorder="1"/>
    <xf numFmtId="164" fontId="6" fillId="0" borderId="11" xfId="2" applyNumberFormat="1" applyFont="1" applyBorder="1" applyAlignment="1">
      <alignment horizontal="right"/>
    </xf>
    <xf numFmtId="0" fontId="1" fillId="0" borderId="10" xfId="1" applyBorder="1"/>
    <xf numFmtId="0" fontId="1" fillId="0" borderId="12" xfId="1" applyBorder="1"/>
    <xf numFmtId="0" fontId="1" fillId="0" borderId="11" xfId="1" applyBorder="1"/>
    <xf numFmtId="41" fontId="0" fillId="0" borderId="5" xfId="3" applyFont="1" applyBorder="1" applyAlignment="1">
      <alignment horizontal="right"/>
    </xf>
    <xf numFmtId="0" fontId="2" fillId="0" borderId="0" xfId="1" applyFont="1"/>
    <xf numFmtId="0" fontId="1" fillId="0" borderId="5" xfId="1" applyBorder="1" applyAlignment="1">
      <alignment horizontal="center"/>
    </xf>
    <xf numFmtId="41" fontId="0" fillId="0" borderId="0" xfId="5" applyFont="1"/>
    <xf numFmtId="42" fontId="0" fillId="0" borderId="0" xfId="6" applyFont="1"/>
    <xf numFmtId="41" fontId="1" fillId="0" borderId="0" xfId="1" applyNumberFormat="1"/>
    <xf numFmtId="42" fontId="1" fillId="0" borderId="0" xfId="6" applyBorder="1"/>
    <xf numFmtId="17" fontId="4" fillId="2" borderId="6" xfId="1" applyNumberFormat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horizontal="center" vertical="center"/>
    </xf>
    <xf numFmtId="0" fontId="1" fillId="0" borderId="6" xfId="1" applyBorder="1"/>
    <xf numFmtId="0" fontId="1" fillId="3" borderId="6" xfId="1" applyFill="1" applyBorder="1"/>
    <xf numFmtId="0" fontId="1" fillId="0" borderId="2" xfId="1" applyBorder="1"/>
    <xf numFmtId="0" fontId="1" fillId="0" borderId="3" xfId="1" applyBorder="1"/>
    <xf numFmtId="0" fontId="1" fillId="0" borderId="1" xfId="1" applyBorder="1"/>
    <xf numFmtId="41" fontId="1" fillId="0" borderId="12" xfId="1" applyNumberFormat="1" applyBorder="1"/>
    <xf numFmtId="166" fontId="1" fillId="0" borderId="6" xfId="8" applyNumberFormat="1" applyFont="1" applyFill="1" applyBorder="1" applyAlignment="1">
      <alignment horizontal="center" vertical="center"/>
    </xf>
    <xf numFmtId="166" fontId="2" fillId="6" borderId="6" xfId="1" applyNumberFormat="1" applyFont="1" applyFill="1" applyBorder="1"/>
    <xf numFmtId="166" fontId="0" fillId="0" borderId="0" xfId="8" applyNumberFormat="1" applyFont="1"/>
    <xf numFmtId="167" fontId="0" fillId="0" borderId="0" xfId="9" applyNumberFormat="1" applyFont="1"/>
    <xf numFmtId="44" fontId="1" fillId="0" borderId="0" xfId="9"/>
    <xf numFmtId="167" fontId="1" fillId="0" borderId="0" xfId="9" applyNumberFormat="1"/>
    <xf numFmtId="166" fontId="1" fillId="0" borderId="0" xfId="8" applyNumberFormat="1"/>
    <xf numFmtId="165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41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41" fontId="2" fillId="0" borderId="13" xfId="0" applyNumberFormat="1" applyFont="1" applyBorder="1" applyAlignment="1">
      <alignment horizontal="center"/>
    </xf>
    <xf numFmtId="41" fontId="2" fillId="0" borderId="15" xfId="0" applyNumberFormat="1" applyFont="1" applyBorder="1" applyAlignment="1">
      <alignment horizontal="center"/>
    </xf>
    <xf numFmtId="41" fontId="2" fillId="0" borderId="14" xfId="0" applyNumberFormat="1" applyFont="1" applyBorder="1" applyAlignment="1">
      <alignment horizontal="center"/>
    </xf>
    <xf numFmtId="42" fontId="1" fillId="0" borderId="6" xfId="6" applyBorder="1"/>
    <xf numFmtId="42" fontId="2" fillId="6" borderId="6" xfId="1" applyNumberFormat="1" applyFont="1" applyFill="1" applyBorder="1"/>
    <xf numFmtId="167" fontId="2" fillId="0" borderId="0" xfId="1" applyNumberFormat="1" applyFont="1"/>
    <xf numFmtId="167" fontId="1" fillId="0" borderId="0" xfId="1" applyNumberFormat="1"/>
    <xf numFmtId="164" fontId="1" fillId="0" borderId="0" xfId="31829" applyNumberFormat="1"/>
    <xf numFmtId="10" fontId="1" fillId="0" borderId="0" xfId="1" applyNumberFormat="1"/>
    <xf numFmtId="0" fontId="2" fillId="0" borderId="14" xfId="0" applyFont="1" applyBorder="1"/>
    <xf numFmtId="14" fontId="7" fillId="59" borderId="0" xfId="0" applyNumberFormat="1" applyFont="1" applyFill="1"/>
    <xf numFmtId="0" fontId="2" fillId="60" borderId="0" xfId="0" applyFont="1" applyFill="1"/>
    <xf numFmtId="166" fontId="0" fillId="0" borderId="0" xfId="0" applyNumberFormat="1"/>
    <xf numFmtId="0" fontId="2" fillId="0" borderId="30" xfId="0" applyFont="1" applyBorder="1"/>
    <xf numFmtId="166" fontId="2" fillId="0" borderId="30" xfId="0" applyNumberFormat="1" applyFont="1" applyBorder="1"/>
    <xf numFmtId="0" fontId="5" fillId="0" borderId="0" xfId="1" applyFont="1" applyAlignment="1">
      <alignment horizontal="center" vertical="center" wrapText="1"/>
    </xf>
    <xf numFmtId="9" fontId="1" fillId="0" borderId="0" xfId="31829"/>
    <xf numFmtId="9" fontId="1" fillId="0" borderId="0" xfId="9" applyNumberFormat="1"/>
    <xf numFmtId="0" fontId="7" fillId="59" borderId="31" xfId="0" applyFont="1" applyFill="1" applyBorder="1"/>
    <xf numFmtId="0" fontId="7" fillId="59" borderId="31" xfId="0" applyFont="1" applyFill="1" applyBorder="1" applyAlignment="1">
      <alignment horizontal="center"/>
    </xf>
    <xf numFmtId="0" fontId="7" fillId="59" borderId="0" xfId="0" applyFont="1" applyFill="1" applyAlignment="1">
      <alignment wrapText="1"/>
    </xf>
    <xf numFmtId="0" fontId="7" fillId="59" borderId="0" xfId="0" applyFont="1" applyFill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0" fontId="2" fillId="0" borderId="30" xfId="0" applyFont="1" applyBorder="1" applyAlignment="1">
      <alignment horizontal="center"/>
    </xf>
    <xf numFmtId="166" fontId="2" fillId="0" borderId="30" xfId="0" applyNumberFormat="1" applyFont="1" applyBorder="1" applyAlignment="1">
      <alignment horizontal="center"/>
    </xf>
    <xf numFmtId="0" fontId="3" fillId="0" borderId="2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6" borderId="16" xfId="1" applyFont="1" applyFill="1" applyBorder="1" applyAlignment="1">
      <alignment horizontal="center"/>
    </xf>
    <xf numFmtId="0" fontId="2" fillId="6" borderId="17" xfId="1" applyFont="1" applyFill="1" applyBorder="1" applyAlignment="1">
      <alignment horizontal="center"/>
    </xf>
    <xf numFmtId="0" fontId="8" fillId="0" borderId="0" xfId="1" applyFont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top"/>
    </xf>
    <xf numFmtId="0" fontId="2" fillId="0" borderId="2" xfId="1" applyFont="1" applyBorder="1" applyAlignment="1">
      <alignment horizontal="left" vertical="top"/>
    </xf>
    <xf numFmtId="0" fontId="2" fillId="0" borderId="3" xfId="1" applyFont="1" applyBorder="1" applyAlignment="1">
      <alignment horizontal="left" vertical="top"/>
    </xf>
    <xf numFmtId="0" fontId="2" fillId="0" borderId="4" xfId="1" applyFont="1" applyBorder="1" applyAlignment="1">
      <alignment horizontal="left" vertical="top"/>
    </xf>
    <xf numFmtId="0" fontId="2" fillId="0" borderId="0" xfId="1" applyFont="1" applyAlignment="1">
      <alignment horizontal="left" vertical="top"/>
    </xf>
    <xf numFmtId="0" fontId="2" fillId="0" borderId="5" xfId="1" applyFont="1" applyBorder="1" applyAlignment="1">
      <alignment horizontal="left" vertical="top"/>
    </xf>
    <xf numFmtId="0" fontId="2" fillId="0" borderId="10" xfId="1" applyFont="1" applyBorder="1" applyAlignment="1">
      <alignment horizontal="left" vertical="top"/>
    </xf>
    <xf numFmtId="0" fontId="2" fillId="0" borderId="12" xfId="1" applyFont="1" applyBorder="1" applyAlignment="1">
      <alignment horizontal="left" vertical="top"/>
    </xf>
    <xf numFmtId="0" fontId="2" fillId="0" borderId="11" xfId="1" applyFont="1" applyBorder="1" applyAlignment="1">
      <alignment horizontal="left" vertical="top"/>
    </xf>
    <xf numFmtId="0" fontId="1" fillId="0" borderId="6" xfId="1" applyBorder="1" applyAlignment="1">
      <alignment horizontal="center"/>
    </xf>
    <xf numFmtId="0" fontId="54" fillId="0" borderId="6" xfId="1" applyFont="1" applyBorder="1" applyAlignment="1">
      <alignment horizontal="center" vertical="center"/>
    </xf>
    <xf numFmtId="14" fontId="54" fillId="0" borderId="6" xfId="1" applyNumberFormat="1" applyFont="1" applyBorder="1" applyAlignment="1">
      <alignment horizontal="center" vertical="center"/>
    </xf>
    <xf numFmtId="0" fontId="54" fillId="0" borderId="6" xfId="1" applyFont="1" applyBorder="1" applyAlignment="1">
      <alignment horizontal="center" vertical="center" wrapText="1"/>
    </xf>
    <xf numFmtId="0" fontId="54" fillId="0" borderId="6" xfId="1" applyFont="1" applyBorder="1" applyAlignment="1">
      <alignment horizontal="center" vertical="center"/>
    </xf>
  </cellXfs>
  <cellStyles count="31830">
    <cellStyle name="=C:\WINNT\SYSTEM32\COMMAND.COM" xfId="16335" xr:uid="{6EC17507-2054-491E-B2A4-D3912814FEB2}"/>
    <cellStyle name="20% - Énfasis1" xfId="26" builtinId="30" customBuiltin="1"/>
    <cellStyle name="20% - Énfasis1 2" xfId="88" xr:uid="{ADB3BEE2-FBB7-4FDA-B56D-D89F500D38F1}"/>
    <cellStyle name="20% - Énfasis1 2 10" xfId="5558" xr:uid="{5FD8F77D-0482-45E9-8270-ED620955B153}"/>
    <cellStyle name="20% - Énfasis1 2 10 2" xfId="13559" xr:uid="{9E29E62E-D4AB-4D92-8D63-C526E7B9EFC3}"/>
    <cellStyle name="20% - Énfasis1 2 10 2 2" xfId="29019" xr:uid="{E5460DB5-0E5B-4683-9823-1433DC4DD817}"/>
    <cellStyle name="20% - Énfasis1 2 10 3" xfId="21196" xr:uid="{14F0C32E-CFE2-40D7-86BF-AAE05B389F73}"/>
    <cellStyle name="20% - Énfasis1 2 11" xfId="7179" xr:uid="{4D5EDBFF-225C-4F22-9C5F-426962850930}"/>
    <cellStyle name="20% - Énfasis1 2 11 2" xfId="15166" xr:uid="{1E043567-EDE6-4195-9E1C-2E6B6C67E2AF}"/>
    <cellStyle name="20% - Énfasis1 2 11 2 2" xfId="30619" xr:uid="{5506E37B-797D-425F-BE79-F73683F02FC3}"/>
    <cellStyle name="20% - Énfasis1 2 11 3" xfId="22721" xr:uid="{7E813C94-7D95-4D14-9FFC-56D0ABBB924C}"/>
    <cellStyle name="20% - Énfasis1 2 12" xfId="8364" xr:uid="{B93FF508-038C-459D-8CC5-16EC99EE4B56}"/>
    <cellStyle name="20% - Énfasis1 2 12 2" xfId="23864" xr:uid="{A857DCF2-D613-4270-853F-3C428DBB61CB}"/>
    <cellStyle name="20% - Énfasis1 2 13" xfId="16352" xr:uid="{3CDE75EE-4116-448E-A37E-E83EBE8890AC}"/>
    <cellStyle name="20% - Énfasis1 2 2" xfId="133" xr:uid="{92AF0319-D132-4EA4-AE89-C08D1A1CBE34}"/>
    <cellStyle name="20% - Énfasis1 2 3" xfId="209" xr:uid="{8722D0F8-5681-41F8-92D9-ABD6207A39CA}"/>
    <cellStyle name="20% - Énfasis1 2 3 10" xfId="8412" xr:uid="{CC372936-E6ED-4862-8785-12CCAF1EE224}"/>
    <cellStyle name="20% - Énfasis1 2 3 10 2" xfId="23911" xr:uid="{0F6A5953-2495-45DF-B352-4F507E6DC59A}"/>
    <cellStyle name="20% - Énfasis1 2 3 11" xfId="16397" xr:uid="{CEC552B8-E5A4-4EE5-9B0E-BC10237D7FBA}"/>
    <cellStyle name="20% - Énfasis1 2 3 2" xfId="362" xr:uid="{3EF49C42-293A-4D5D-8F00-14C05C1A79D6}"/>
    <cellStyle name="20% - Énfasis1 2 3 2 2" xfId="1305" xr:uid="{92745B00-D61F-43F4-A7E8-C881AE105586}"/>
    <cellStyle name="20% - Énfasis1 2 3 2 2 2" xfId="2890" xr:uid="{D4FF25D2-AA46-431E-9348-63AD3FAF13FC}"/>
    <cellStyle name="20% - Énfasis1 2 3 2 2 2 2" xfId="10961" xr:uid="{BF6AB6FB-272B-48CE-99E3-255760A63FB2}"/>
    <cellStyle name="20% - Énfasis1 2 3 2 2 2 2 2" xfId="26460" xr:uid="{2402F200-EB47-4270-A218-F2CBE5C6C692}"/>
    <cellStyle name="20% - Énfasis1 2 3 2 2 2 3" xfId="18810" xr:uid="{AF99ACF4-F7A5-47FA-9EFB-7DE7232ABB82}"/>
    <cellStyle name="20% - Énfasis1 2 3 2 2 3" xfId="4651" xr:uid="{A0BCE872-1FFE-477C-B92C-DA5B6C6AB063}"/>
    <cellStyle name="20% - Énfasis1 2 3 2 2 3 2" xfId="12656" xr:uid="{6C3032F5-5D66-4AC7-8256-9104AEB013BC}"/>
    <cellStyle name="20% - Énfasis1 2 3 2 2 3 2 2" xfId="28124" xr:uid="{25535AE2-6BB8-4F3D-A0C4-AC5634ABCB98}"/>
    <cellStyle name="20% - Énfasis1 2 3 2 2 3 3" xfId="20391" xr:uid="{4C5E745D-DB69-4F3A-94D1-BFF9C55FE4AF}"/>
    <cellStyle name="20% - Énfasis1 2 3 2 2 4" xfId="6622" xr:uid="{8622CF77-7B38-40C5-B34D-BDB5C1E7DE9A}"/>
    <cellStyle name="20% - Énfasis1 2 3 2 2 4 2" xfId="14623" xr:uid="{F3F7350C-98EB-4EC2-B522-1BA24BF2AB6D}"/>
    <cellStyle name="20% - Énfasis1 2 3 2 2 4 2 2" xfId="30080" xr:uid="{7E9B8438-B90B-47AF-B7FF-C605B188418F}"/>
    <cellStyle name="20% - Énfasis1 2 3 2 2 4 3" xfId="22195" xr:uid="{030166FE-8640-4BEB-8E7F-91F3F09D164F}"/>
    <cellStyle name="20% - Énfasis1 2 3 2 2 5" xfId="7930" xr:uid="{3016D4B2-4985-4A1D-861D-68B6685EE751}"/>
    <cellStyle name="20% - Énfasis1 2 3 2 2 5 2" xfId="15913" xr:uid="{39949BFA-3F77-47D3-AA5F-94F26FBE1B60}"/>
    <cellStyle name="20% - Énfasis1 2 3 2 2 5 2 2" xfId="31366" xr:uid="{501C4111-78BB-41FF-AC5D-5CC5E301A85D}"/>
    <cellStyle name="20% - Énfasis1 2 3 2 2 5 3" xfId="23441" xr:uid="{A08AF80B-20E5-478F-BC27-2C14FEA802AC}"/>
    <cellStyle name="20% - Énfasis1 2 3 2 2 6" xfId="9428" xr:uid="{00D675AF-DB01-41BC-A6D9-D3022B8BB1A4}"/>
    <cellStyle name="20% - Énfasis1 2 3 2 2 6 2" xfId="24927" xr:uid="{CAFD7225-4774-48D9-B551-97A032BAFACC}"/>
    <cellStyle name="20% - Énfasis1 2 3 2 2 7" xfId="17354" xr:uid="{E7ADDC62-46D2-4C3B-8524-8088E026F113}"/>
    <cellStyle name="20% - Énfasis1 2 3 2 3" xfId="1012" xr:uid="{BB23541D-484B-4D5A-AB66-08804F0D30E6}"/>
    <cellStyle name="20% - Énfasis1 2 3 2 3 2" xfId="2601" xr:uid="{2B2BADBA-63E1-4A9C-9CDE-D9FF6795B29E}"/>
    <cellStyle name="20% - Énfasis1 2 3 2 3 2 2" xfId="10673" xr:uid="{22FD3298-5C96-4257-9AAF-6695C7D5826B}"/>
    <cellStyle name="20% - Énfasis1 2 3 2 3 2 2 2" xfId="26172" xr:uid="{1CC8127A-7EC9-414C-819F-32B802AA5F26}"/>
    <cellStyle name="20% - Énfasis1 2 3 2 3 2 3" xfId="18542" xr:uid="{E0923639-A1D4-4101-8CB0-5831FF11CF38}"/>
    <cellStyle name="20% - Énfasis1 2 3 2 3 3" xfId="4363" xr:uid="{42A495A9-0A1D-4D00-9B1E-0B3B373705DD}"/>
    <cellStyle name="20% - Énfasis1 2 3 2 3 3 2" xfId="12368" xr:uid="{81C0ABE8-B2D5-4F1A-8FD3-39A4EF30A40A}"/>
    <cellStyle name="20% - Énfasis1 2 3 2 3 3 2 2" xfId="27836" xr:uid="{AA52B0F7-B8CF-4762-92E4-B2A94F796AE5}"/>
    <cellStyle name="20% - Énfasis1 2 3 2 3 3 3" xfId="20123" xr:uid="{6BD85AB1-67DC-493A-A420-80C0FE119706}"/>
    <cellStyle name="20% - Énfasis1 2 3 2 3 4" xfId="6334" xr:uid="{A12FE9EB-427B-456E-BC9C-461C6FC6FC7B}"/>
    <cellStyle name="20% - Énfasis1 2 3 2 3 4 2" xfId="14335" xr:uid="{F6FD1AF2-6CA3-4040-AA42-895009451B59}"/>
    <cellStyle name="20% - Énfasis1 2 3 2 3 4 2 2" xfId="29792" xr:uid="{79BBD3FA-9073-4262-90D7-80350CEB7D8F}"/>
    <cellStyle name="20% - Énfasis1 2 3 2 3 4 3" xfId="21927" xr:uid="{00285D31-97D8-4A90-8C05-E7B5AC63586E}"/>
    <cellStyle name="20% - Énfasis1 2 3 2 3 5" xfId="9140" xr:uid="{7D4F3495-8C67-484D-87A6-4E9DC6707A6A}"/>
    <cellStyle name="20% - Énfasis1 2 3 2 3 5 2" xfId="24639" xr:uid="{B25AE6EC-A7D3-413C-BE5D-B1A268D625D3}"/>
    <cellStyle name="20% - Énfasis1 2 3 2 3 6" xfId="17086" xr:uid="{6C6AF7BE-69A9-414B-916F-982EE8E6178B}"/>
    <cellStyle name="20% - Énfasis1 2 3 2 4" xfId="2000" xr:uid="{269398ED-2A0C-45D5-B1B3-9C9A87AF1CDD}"/>
    <cellStyle name="20% - Énfasis1 2 3 2 4 2" xfId="10078" xr:uid="{42969AD0-D932-49EE-8BF8-47AB3AE8106B}"/>
    <cellStyle name="20% - Énfasis1 2 3 2 4 2 2" xfId="25577" xr:uid="{295E330E-6744-4325-894F-944DDBE64D75}"/>
    <cellStyle name="20% - Énfasis1 2 3 2 4 3" xfId="17975" xr:uid="{42FBE301-9729-4FD5-9B40-EF49F42D5052}"/>
    <cellStyle name="20% - Énfasis1 2 3 2 5" xfId="3768" xr:uid="{CEB08B42-7509-4359-8AA0-B25FBF006EB6}"/>
    <cellStyle name="20% - Énfasis1 2 3 2 5 2" xfId="11773" xr:uid="{3E03E375-16F3-4430-AE88-2F1EA16C28BF}"/>
    <cellStyle name="20% - Énfasis1 2 3 2 5 2 2" xfId="27241" xr:uid="{86AB1B59-39D0-423D-B796-CFBE232AC245}"/>
    <cellStyle name="20% - Énfasis1 2 3 2 5 3" xfId="19556" xr:uid="{984D33BA-ADA0-470C-9778-C7BCD8FF043D}"/>
    <cellStyle name="20% - Énfasis1 2 3 2 6" xfId="5738" xr:uid="{3B970E9D-4D09-4CD6-804E-81A4C705A1EB}"/>
    <cellStyle name="20% - Énfasis1 2 3 2 6 2" xfId="13739" xr:uid="{59205742-2782-464E-A662-3A939FBEF5D3}"/>
    <cellStyle name="20% - Énfasis1 2 3 2 6 2 2" xfId="29197" xr:uid="{E6409BDC-D592-4777-A2FF-6273D0125347}"/>
    <cellStyle name="20% - Énfasis1 2 3 2 6 3" xfId="21360" xr:uid="{6AC54808-95E5-4233-84DF-047B58AE6127}"/>
    <cellStyle name="20% - Énfasis1 2 3 2 7" xfId="7357" xr:uid="{16745170-2B8E-4FBA-9DD2-AB51E0D83C63}"/>
    <cellStyle name="20% - Énfasis1 2 3 2 7 2" xfId="15344" xr:uid="{7667DA4E-6871-4CFD-98B8-CC3819CA8EE5}"/>
    <cellStyle name="20% - Énfasis1 2 3 2 7 2 2" xfId="30797" xr:uid="{27EC9C78-E01D-4225-A4E4-EAEEB5BE75AF}"/>
    <cellStyle name="20% - Énfasis1 2 3 2 7 3" xfId="22886" xr:uid="{766A008C-FFFA-4B07-9944-2D6410DB074B}"/>
    <cellStyle name="20% - Énfasis1 2 3 2 8" xfId="8545" xr:uid="{EE5538C8-90CC-448A-9AF5-647C715E87B2}"/>
    <cellStyle name="20% - Énfasis1 2 3 2 8 2" xfId="24044" xr:uid="{F388BB66-48D3-4E4A-BDB2-6BAFA9175A14}"/>
    <cellStyle name="20% - Énfasis1 2 3 2 9" xfId="16519" xr:uid="{3ACCB7C9-1CD3-4743-835B-1047E77D28C5}"/>
    <cellStyle name="20% - Énfasis1 2 3 3" xfId="648" xr:uid="{C2AEE144-07DB-42E3-A5E0-0F6ED0B22744}"/>
    <cellStyle name="20% - Énfasis1 2 3 3 2" xfId="1586" xr:uid="{8CC81337-3DA3-49A9-B565-33A770B4CD2B}"/>
    <cellStyle name="20% - Énfasis1 2 3 3 2 2" xfId="3162" xr:uid="{6825379A-7CFC-4E90-BD3A-B5AEE56908BC}"/>
    <cellStyle name="20% - Énfasis1 2 3 3 2 2 2" xfId="11233" xr:uid="{F450C3F1-972F-46D4-B4F2-D8E922207BE7}"/>
    <cellStyle name="20% - Énfasis1 2 3 3 2 2 2 2" xfId="26732" xr:uid="{EFA25A7F-4379-4086-A90D-8C35DDB86BB0}"/>
    <cellStyle name="20% - Énfasis1 2 3 3 2 2 3" xfId="19071" xr:uid="{AD88E1C4-1EA3-491D-88AF-062BEAB9B0DC}"/>
    <cellStyle name="20% - Énfasis1 2 3 3 2 3" xfId="4923" xr:uid="{D2F65D39-2D1A-4B13-9F56-4450386BF08D}"/>
    <cellStyle name="20% - Énfasis1 2 3 3 2 3 2" xfId="12928" xr:uid="{8F14651A-341B-4F50-845F-BE4B36CD2347}"/>
    <cellStyle name="20% - Énfasis1 2 3 3 2 3 2 2" xfId="28396" xr:uid="{9D381A80-E0EC-4B2B-83D4-C40BA2383E4C}"/>
    <cellStyle name="20% - Énfasis1 2 3 3 2 3 3" xfId="20652" xr:uid="{D10A9758-7F97-4790-9E1B-0BE75ED03ED2}"/>
    <cellStyle name="20% - Énfasis1 2 3 3 2 4" xfId="6894" xr:uid="{CFEB55AF-055F-4154-988A-FB55C73DB354}"/>
    <cellStyle name="20% - Énfasis1 2 3 3 2 4 2" xfId="14895" xr:uid="{7C72E592-E40E-485C-963B-73431DA1B754}"/>
    <cellStyle name="20% - Énfasis1 2 3 3 2 4 2 2" xfId="30352" xr:uid="{4C1DA468-5B78-41CC-A18B-77CF6A16E05D}"/>
    <cellStyle name="20% - Énfasis1 2 3 3 2 4 3" xfId="22456" xr:uid="{0485702A-208A-4366-AA0A-1A2EAE40F6A2}"/>
    <cellStyle name="20% - Énfasis1 2 3 3 2 5" xfId="8191" xr:uid="{E11079FC-1CB1-42D7-AEF7-35535ACE8F1D}"/>
    <cellStyle name="20% - Énfasis1 2 3 3 2 5 2" xfId="16174" xr:uid="{234A1702-9D5D-4DA0-8B32-6D4473DE1676}"/>
    <cellStyle name="20% - Énfasis1 2 3 3 2 5 2 2" xfId="31627" xr:uid="{D8C67F19-F6A4-4287-9EE9-F7FF060971C8}"/>
    <cellStyle name="20% - Énfasis1 2 3 3 2 5 3" xfId="23702" xr:uid="{8E6FCA70-1C9A-4BBA-8945-A66F6A4B6482}"/>
    <cellStyle name="20% - Énfasis1 2 3 3 2 6" xfId="9700" xr:uid="{BABDEF88-D362-4C5C-8807-A23CD27E68A2}"/>
    <cellStyle name="20% - Énfasis1 2 3 3 2 6 2" xfId="25199" xr:uid="{46CA0B24-DCF9-41A2-9FE5-5943621894E2}"/>
    <cellStyle name="20% - Énfasis1 2 3 3 2 7" xfId="17615" xr:uid="{1697CE26-7CD1-4696-B248-6A998F1687F9}"/>
    <cellStyle name="20% - Énfasis1 2 3 3 3" xfId="2272" xr:uid="{8C934C4C-51B2-49C2-94B5-AABA79C447D8}"/>
    <cellStyle name="20% - Énfasis1 2 3 3 3 2" xfId="10350" xr:uid="{1A505807-154B-4FC7-852C-ECF2BA42FC6B}"/>
    <cellStyle name="20% - Énfasis1 2 3 3 3 2 2" xfId="25849" xr:uid="{D520EE57-F38B-4020-9902-3BAC017A9D1E}"/>
    <cellStyle name="20% - Énfasis1 2 3 3 3 3" xfId="18236" xr:uid="{1992887D-AE9D-4D9D-84C8-FEEC02D5BFDB}"/>
    <cellStyle name="20% - Énfasis1 2 3 3 4" xfId="4040" xr:uid="{D1C5099C-C855-45EE-A924-87D847C87579}"/>
    <cellStyle name="20% - Énfasis1 2 3 3 4 2" xfId="12045" xr:uid="{75235FAB-ED98-483A-A44D-A7E9CDA59E10}"/>
    <cellStyle name="20% - Énfasis1 2 3 3 4 2 2" xfId="27513" xr:uid="{9425C065-3882-4E89-8017-8A4598C30FD9}"/>
    <cellStyle name="20% - Énfasis1 2 3 3 4 3" xfId="19817" xr:uid="{432584EB-192E-4DD8-9318-FFB70A28CC7E}"/>
    <cellStyle name="20% - Énfasis1 2 3 3 5" xfId="6010" xr:uid="{B2752B16-1931-4827-B4CC-2F10D70F3926}"/>
    <cellStyle name="20% - Énfasis1 2 3 3 5 2" xfId="14011" xr:uid="{CB209F36-EC17-420C-A9AE-DD39008D3518}"/>
    <cellStyle name="20% - Énfasis1 2 3 3 5 2 2" xfId="29469" xr:uid="{B2C39A25-43EC-466A-A092-C932D9E87CA6}"/>
    <cellStyle name="20% - Énfasis1 2 3 3 5 3" xfId="21621" xr:uid="{04AC9FB7-3774-46D7-B41A-2AC0C8F664F6}"/>
    <cellStyle name="20% - Énfasis1 2 3 3 6" xfId="7629" xr:uid="{9770AD96-CDC1-4CCB-99C7-7D98C1DC026D}"/>
    <cellStyle name="20% - Énfasis1 2 3 3 6 2" xfId="15616" xr:uid="{14CE9AC2-674E-4D23-8733-ED028E817011}"/>
    <cellStyle name="20% - Énfasis1 2 3 3 6 2 2" xfId="31069" xr:uid="{5E2A6E3E-987C-4F21-9348-792D5668890A}"/>
    <cellStyle name="20% - Énfasis1 2 3 3 6 3" xfId="23147" xr:uid="{E8060B8D-B0E9-40A3-BF0D-E1B45D342EBD}"/>
    <cellStyle name="20% - Énfasis1 2 3 3 7" xfId="8817" xr:uid="{B48F4A3B-D1A1-4F4B-B21E-3A8E1B47544F}"/>
    <cellStyle name="20% - Énfasis1 2 3 3 7 2" xfId="24316" xr:uid="{87DE7FFC-3072-4DA8-BA58-272C560F6F6D}"/>
    <cellStyle name="20% - Énfasis1 2 3 3 8" xfId="16780" xr:uid="{8AE5AFDC-6E3A-4D95-8D33-C4458BC5D9F5}"/>
    <cellStyle name="20% - Énfasis1 2 3 4" xfId="1168" xr:uid="{CFEBBF10-B4A6-4895-873C-985DEA41D1C6}"/>
    <cellStyle name="20% - Énfasis1 2 3 4 2" xfId="2757" xr:uid="{61E05DCE-A970-4DD0-A272-7FC7399274F3}"/>
    <cellStyle name="20% - Énfasis1 2 3 4 2 2" xfId="10828" xr:uid="{F520831F-E2E0-4C5C-BF76-701B280D4F4B}"/>
    <cellStyle name="20% - Énfasis1 2 3 4 2 2 2" xfId="26327" xr:uid="{ECB83544-27BA-415F-9C3A-FEE1EC589537}"/>
    <cellStyle name="20% - Énfasis1 2 3 4 2 3" xfId="18688" xr:uid="{606DCB53-5510-4294-B6AC-6B7FB10498FF}"/>
    <cellStyle name="20% - Énfasis1 2 3 4 3" xfId="4518" xr:uid="{FA347618-0A1D-4443-9DE9-5E6F78B80507}"/>
    <cellStyle name="20% - Énfasis1 2 3 4 3 2" xfId="12523" xr:uid="{BF1FEA82-06FE-45E3-8F55-873600FD0958}"/>
    <cellStyle name="20% - Énfasis1 2 3 4 3 2 2" xfId="27991" xr:uid="{59900B63-96CD-4156-911B-233EFDC6F5B0}"/>
    <cellStyle name="20% - Énfasis1 2 3 4 3 3" xfId="20269" xr:uid="{7139072B-A542-4B8A-ADA7-F155D41BD473}"/>
    <cellStyle name="20% - Énfasis1 2 3 4 4" xfId="6489" xr:uid="{388A5CD0-5C30-4CE5-B015-95D31344701B}"/>
    <cellStyle name="20% - Énfasis1 2 3 4 4 2" xfId="14490" xr:uid="{C0F82137-85DE-49E7-8563-11427976A8E6}"/>
    <cellStyle name="20% - Énfasis1 2 3 4 4 2 2" xfId="29947" xr:uid="{83F7175D-1CC1-4FA5-894B-0532D9C5BB37}"/>
    <cellStyle name="20% - Énfasis1 2 3 4 4 3" xfId="22073" xr:uid="{42C3561E-D3C2-4750-9C28-E9F0520E981C}"/>
    <cellStyle name="20% - Énfasis1 2 3 4 5" xfId="7808" xr:uid="{B069F0FD-DBCE-4102-AC5D-F3955622FAD9}"/>
    <cellStyle name="20% - Énfasis1 2 3 4 5 2" xfId="15791" xr:uid="{598A63E7-91AB-4445-89B9-FE8968D1784D}"/>
    <cellStyle name="20% - Énfasis1 2 3 4 5 2 2" xfId="31244" xr:uid="{E154D90B-8371-40A6-8DF7-86443B02241D}"/>
    <cellStyle name="20% - Énfasis1 2 3 4 5 3" xfId="23319" xr:uid="{A605DCF8-4DE4-4C33-ACD7-CADE7CCE29E9}"/>
    <cellStyle name="20% - Énfasis1 2 3 4 6" xfId="9295" xr:uid="{903DE331-2B74-4F7C-A210-2B51F012D22C}"/>
    <cellStyle name="20% - Énfasis1 2 3 4 6 2" xfId="24794" xr:uid="{9B6FAA15-CDC1-4A17-9366-0277DE073DCF}"/>
    <cellStyle name="20% - Énfasis1 2 3 4 7" xfId="17232" xr:uid="{BBE77113-1FD1-4A95-9A5B-2141958B48BF}"/>
    <cellStyle name="20% - Énfasis1 2 3 5" xfId="875" xr:uid="{DD11C482-7229-4F92-AE80-54F9C06A2CFF}"/>
    <cellStyle name="20% - Énfasis1 2 3 5 2" xfId="2468" xr:uid="{A7C844A9-E7FF-42A8-97CB-6CDD607C0BCA}"/>
    <cellStyle name="20% - Énfasis1 2 3 5 2 2" xfId="10540" xr:uid="{C84B6C79-9CE6-4837-B809-EC7B11C6BF38}"/>
    <cellStyle name="20% - Énfasis1 2 3 5 2 2 2" xfId="26039" xr:uid="{6D352D22-D07F-4E48-B213-00E0B0B7B774}"/>
    <cellStyle name="20% - Énfasis1 2 3 5 2 3" xfId="18420" xr:uid="{470E55E4-4BF2-4FF1-A9CE-A7FBEB65D10B}"/>
    <cellStyle name="20% - Énfasis1 2 3 5 3" xfId="4230" xr:uid="{87307F2E-3466-41BA-A905-48217941C63E}"/>
    <cellStyle name="20% - Énfasis1 2 3 5 3 2" xfId="12235" xr:uid="{12113ADD-3F13-4C11-AFB3-7F6491693F21}"/>
    <cellStyle name="20% - Énfasis1 2 3 5 3 2 2" xfId="27703" xr:uid="{27EE7191-FE8A-4AB7-B504-2CFFD04E5E71}"/>
    <cellStyle name="20% - Énfasis1 2 3 5 3 3" xfId="20001" xr:uid="{AC524BA7-8344-4DFA-B5FB-B46D66449F32}"/>
    <cellStyle name="20% - Énfasis1 2 3 5 4" xfId="6201" xr:uid="{6AAF41AA-B661-4820-9D3F-5AD3A5409D3D}"/>
    <cellStyle name="20% - Énfasis1 2 3 5 4 2" xfId="14202" xr:uid="{9371B2EE-A902-4155-B9CB-413514BA6E32}"/>
    <cellStyle name="20% - Énfasis1 2 3 5 4 2 2" xfId="29659" xr:uid="{57E123E7-16BD-4670-B840-8CA2F11A364F}"/>
    <cellStyle name="20% - Énfasis1 2 3 5 4 3" xfId="21805" xr:uid="{2B94CA3B-041D-4F07-B308-A32191530048}"/>
    <cellStyle name="20% - Énfasis1 2 3 5 5" xfId="9007" xr:uid="{C72D1B67-9B7F-492D-BB9D-8887F718F796}"/>
    <cellStyle name="20% - Énfasis1 2 3 5 5 2" xfId="24506" xr:uid="{2FB47167-6C74-4E44-8130-5B7E563AD85C}"/>
    <cellStyle name="20% - Énfasis1 2 3 5 6" xfId="16964" xr:uid="{E68559C3-E1AF-4F75-987B-AFF05383B379}"/>
    <cellStyle name="20% - Énfasis1 2 3 6" xfId="1867" xr:uid="{9EF6B8C8-1EDA-422D-A88C-F0DEF94B79F7}"/>
    <cellStyle name="20% - Énfasis1 2 3 6 2" xfId="9945" xr:uid="{0627F64D-01D8-4F19-9217-100A41972FE9}"/>
    <cellStyle name="20% - Énfasis1 2 3 6 2 2" xfId="25444" xr:uid="{8864922D-5552-4493-BC84-80C055550DB4}"/>
    <cellStyle name="20% - Énfasis1 2 3 6 3" xfId="17853" xr:uid="{D8AE650D-1949-4420-A04F-10EBE494E391}"/>
    <cellStyle name="20% - Énfasis1 2 3 7" xfId="3635" xr:uid="{F16CAB17-A25B-4441-8725-45D314A90CCF}"/>
    <cellStyle name="20% - Énfasis1 2 3 7 2" xfId="11640" xr:uid="{AC82277F-0087-4545-94C0-FC40729FFD9C}"/>
    <cellStyle name="20% - Énfasis1 2 3 7 2 2" xfId="27108" xr:uid="{91283DFF-4876-442B-A524-EA7B71C0FD52}"/>
    <cellStyle name="20% - Énfasis1 2 3 7 3" xfId="19434" xr:uid="{D7AF5C67-DB2C-4DD9-A0E8-0C85337033D6}"/>
    <cellStyle name="20% - Énfasis1 2 3 8" xfId="5605" xr:uid="{7D0B3A7B-AC83-429D-87AF-6F790D8828BF}"/>
    <cellStyle name="20% - Énfasis1 2 3 8 2" xfId="13606" xr:uid="{E6075AE3-3BEA-42FC-9B1F-F5DFCFC90796}"/>
    <cellStyle name="20% - Énfasis1 2 3 8 2 2" xfId="29064" xr:uid="{AEB414AE-900C-4269-8762-BECD74E18ECE}"/>
    <cellStyle name="20% - Énfasis1 2 3 8 3" xfId="21238" xr:uid="{6EE5D79B-327D-430D-BEC3-38C6DFC62361}"/>
    <cellStyle name="20% - Énfasis1 2 3 9" xfId="7224" xr:uid="{A2B89D65-2473-4B4E-AD13-4D07A22B9997}"/>
    <cellStyle name="20% - Énfasis1 2 3 9 2" xfId="15211" xr:uid="{0C4BADD9-C589-44B5-8ED8-7FB83986DBC4}"/>
    <cellStyle name="20% - Énfasis1 2 3 9 2 2" xfId="30664" xr:uid="{DD17A065-3F2F-4187-B15E-4EA1E40A115B}"/>
    <cellStyle name="20% - Énfasis1 2 3 9 3" xfId="22764" xr:uid="{4228A59B-BA90-4B0D-8052-6C027DF11F3F}"/>
    <cellStyle name="20% - Énfasis1 2 4" xfId="315" xr:uid="{D21FF10C-B6E1-48D5-A6A7-FD8A0E2557D6}"/>
    <cellStyle name="20% - Énfasis1 2 4 2" xfId="1259" xr:uid="{943C0F0E-6C25-4FDB-91A8-58AB6B94DB4A}"/>
    <cellStyle name="20% - Énfasis1 2 4 2 2" xfId="2844" xr:uid="{9E282836-CF93-47C2-9B4A-F072FBC668E8}"/>
    <cellStyle name="20% - Énfasis1 2 4 2 2 2" xfId="10915" xr:uid="{CFFD0ACA-18D9-4AED-8570-2C2C0803581F}"/>
    <cellStyle name="20% - Énfasis1 2 4 2 2 2 2" xfId="26414" xr:uid="{E1E7E9FE-334A-468E-B262-0737BE94D7CF}"/>
    <cellStyle name="20% - Énfasis1 2 4 2 2 3" xfId="18767" xr:uid="{EB5ABBD2-75B9-441B-ADAE-4C8059D5401B}"/>
    <cellStyle name="20% - Énfasis1 2 4 2 3" xfId="4605" xr:uid="{AAA87C2E-36EF-4806-8D0A-6289877E729C}"/>
    <cellStyle name="20% - Énfasis1 2 4 2 3 2" xfId="12610" xr:uid="{D22D64A3-4B4A-4D6E-82AA-BF3B748E83A2}"/>
    <cellStyle name="20% - Énfasis1 2 4 2 3 2 2" xfId="28078" xr:uid="{C19E3559-3B95-4FEB-9029-48C6F640C1AD}"/>
    <cellStyle name="20% - Énfasis1 2 4 2 3 3" xfId="20348" xr:uid="{6155A0FA-EA88-4436-9F6F-250DB098D3AD}"/>
    <cellStyle name="20% - Énfasis1 2 4 2 4" xfId="6576" xr:uid="{BA88B301-B06A-4C93-8FC6-8800C52B0D37}"/>
    <cellStyle name="20% - Énfasis1 2 4 2 4 2" xfId="14577" xr:uid="{408F9810-9D75-41DF-9537-386AFB99C204}"/>
    <cellStyle name="20% - Énfasis1 2 4 2 4 2 2" xfId="30034" xr:uid="{4593AF2A-5BE6-4AF2-A8EF-FDA7CD85AD18}"/>
    <cellStyle name="20% - Énfasis1 2 4 2 4 3" xfId="22152" xr:uid="{6DC50EFC-CC85-4790-92DC-D7B2E19FDCB4}"/>
    <cellStyle name="20% - Énfasis1 2 4 2 5" xfId="7887" xr:uid="{0C146D4C-3EF5-4AD1-91D2-A6A33E09F3D4}"/>
    <cellStyle name="20% - Énfasis1 2 4 2 5 2" xfId="15870" xr:uid="{74634297-07CE-4E4F-807F-A0C95509017D}"/>
    <cellStyle name="20% - Énfasis1 2 4 2 5 2 2" xfId="31323" xr:uid="{8DE1C139-3B16-412F-9F54-07C4D401B9FD}"/>
    <cellStyle name="20% - Énfasis1 2 4 2 5 3" xfId="23398" xr:uid="{106FFC76-B011-42FD-B6A7-8E9E9BA83350}"/>
    <cellStyle name="20% - Énfasis1 2 4 2 6" xfId="9382" xr:uid="{B6CAE60F-B938-4C64-A185-FC8FDA4930B9}"/>
    <cellStyle name="20% - Énfasis1 2 4 2 6 2" xfId="24881" xr:uid="{B02ACEF4-0C62-45D2-9727-4F1922306502}"/>
    <cellStyle name="20% - Énfasis1 2 4 2 7" xfId="17311" xr:uid="{FB2BE9EB-D5A6-4D10-B04E-A5FA7D414D46}"/>
    <cellStyle name="20% - Énfasis1 2 4 3" xfId="966" xr:uid="{B224AD6B-BED7-406F-8E41-55EA6D4DDC80}"/>
    <cellStyle name="20% - Énfasis1 2 4 3 2" xfId="2555" xr:uid="{95990BBE-F9D0-4E7F-8F1E-BDBD255C476A}"/>
    <cellStyle name="20% - Énfasis1 2 4 3 2 2" xfId="10627" xr:uid="{D5A328CB-22F8-48F4-A931-BABE4F57D370}"/>
    <cellStyle name="20% - Énfasis1 2 4 3 2 2 2" xfId="26126" xr:uid="{64610454-D1A2-477B-91A3-7F881D5DCCD7}"/>
    <cellStyle name="20% - Énfasis1 2 4 3 2 3" xfId="18499" xr:uid="{D78BABEF-FCAC-4A27-8406-198E222AAC9F}"/>
    <cellStyle name="20% - Énfasis1 2 4 3 3" xfId="4317" xr:uid="{371250C4-567D-4421-91D0-4051BCE52C9E}"/>
    <cellStyle name="20% - Énfasis1 2 4 3 3 2" xfId="12322" xr:uid="{E2647B6D-51EF-42C6-AADC-4671DEB3A5D6}"/>
    <cellStyle name="20% - Énfasis1 2 4 3 3 2 2" xfId="27790" xr:uid="{04FDE93E-5F37-42A9-B83B-2F756C0D1C66}"/>
    <cellStyle name="20% - Énfasis1 2 4 3 3 3" xfId="20080" xr:uid="{E75328D9-743A-462B-84A2-4A4BCE27D8B5}"/>
    <cellStyle name="20% - Énfasis1 2 4 3 4" xfId="6288" xr:uid="{7235225D-736F-40B5-BF16-9D4533036B41}"/>
    <cellStyle name="20% - Énfasis1 2 4 3 4 2" xfId="14289" xr:uid="{8738EC12-2B7E-4127-BE0E-0D86E86E9A24}"/>
    <cellStyle name="20% - Énfasis1 2 4 3 4 2 2" xfId="29746" xr:uid="{33C9022F-E7FC-4B1B-8372-B0028DDD5251}"/>
    <cellStyle name="20% - Énfasis1 2 4 3 4 3" xfId="21884" xr:uid="{76693878-5321-44FD-A1F2-DE3931FC3FF1}"/>
    <cellStyle name="20% - Énfasis1 2 4 3 5" xfId="9094" xr:uid="{AFC42B69-5928-46AC-A648-D9CBDF205B10}"/>
    <cellStyle name="20% - Énfasis1 2 4 3 5 2" xfId="24593" xr:uid="{11600C77-F5AC-4BAE-8CAC-A2FE0A139065}"/>
    <cellStyle name="20% - Énfasis1 2 4 3 6" xfId="17043" xr:uid="{09288247-E875-4340-9531-11FC7D527554}"/>
    <cellStyle name="20% - Énfasis1 2 4 4" xfId="1954" xr:uid="{BF3087E5-6A3F-4599-93C6-7CCF1217B0FF}"/>
    <cellStyle name="20% - Énfasis1 2 4 4 2" xfId="10032" xr:uid="{BAC259B7-AA1C-4726-8B13-F3DF2533F13F}"/>
    <cellStyle name="20% - Énfasis1 2 4 4 2 2" xfId="25531" xr:uid="{6817BB36-4690-4794-A5CA-949D1A895B5F}"/>
    <cellStyle name="20% - Énfasis1 2 4 4 3" xfId="17932" xr:uid="{3A54CC36-85E2-4D30-90A5-476E1E2F0909}"/>
    <cellStyle name="20% - Énfasis1 2 4 5" xfId="3722" xr:uid="{E58EBF14-9DC6-431C-9207-65EBDA21765D}"/>
    <cellStyle name="20% - Énfasis1 2 4 5 2" xfId="11727" xr:uid="{70EC2B9C-9276-4BCB-93B2-D4EFC4087DC2}"/>
    <cellStyle name="20% - Énfasis1 2 4 5 2 2" xfId="27195" xr:uid="{03725540-CF92-4C1F-BEED-4C6483A3BD76}"/>
    <cellStyle name="20% - Énfasis1 2 4 5 3" xfId="19513" xr:uid="{9F766329-D2A1-4946-9DC8-9931FE90618A}"/>
    <cellStyle name="20% - Énfasis1 2 4 6" xfId="5692" xr:uid="{E2638917-8C3F-433F-B026-BDF373D10946}"/>
    <cellStyle name="20% - Énfasis1 2 4 6 2" xfId="13693" xr:uid="{479E87A9-54B3-4A12-B8FA-CEC222A6A0AB}"/>
    <cellStyle name="20% - Énfasis1 2 4 6 2 2" xfId="29151" xr:uid="{AE3B70A8-BDFC-4271-AF62-BCE818C62281}"/>
    <cellStyle name="20% - Énfasis1 2 4 6 3" xfId="21317" xr:uid="{D5A5D017-FF47-4641-B9B1-556A5DEBF1FE}"/>
    <cellStyle name="20% - Énfasis1 2 4 7" xfId="7311" xr:uid="{A53710DF-B903-4D9E-8F51-C957C123171B}"/>
    <cellStyle name="20% - Énfasis1 2 4 7 2" xfId="15298" xr:uid="{79B82E49-C770-44CD-930F-B97160E001F7}"/>
    <cellStyle name="20% - Énfasis1 2 4 7 2 2" xfId="30751" xr:uid="{9E2242E9-16F9-40E3-8554-E9FE22EE1FD2}"/>
    <cellStyle name="20% - Énfasis1 2 4 7 3" xfId="22843" xr:uid="{336AB2D7-F560-4305-8F71-3D60A536D63D}"/>
    <cellStyle name="20% - Énfasis1 2 4 8" xfId="8499" xr:uid="{4289456E-E7CC-4D51-8973-200D24E25C6D}"/>
    <cellStyle name="20% - Énfasis1 2 4 8 2" xfId="23998" xr:uid="{875B6953-7EFB-4AB9-87AE-3FC6F09C0F4B}"/>
    <cellStyle name="20% - Énfasis1 2 4 9" xfId="16476" xr:uid="{6FF5537C-5907-4FC2-B2CF-32AAA9B5A257}"/>
    <cellStyle name="20% - Énfasis1 2 5" xfId="600" xr:uid="{2D7A6BF3-17A4-488F-BA53-504F93C867B9}"/>
    <cellStyle name="20% - Énfasis1 2 5 2" xfId="1538" xr:uid="{3D32E37F-3D95-41D9-854E-7FB21EB3CD55}"/>
    <cellStyle name="20% - Énfasis1 2 5 2 2" xfId="3117" xr:uid="{4DE6E1DB-9CAD-4A26-974E-364020936E2B}"/>
    <cellStyle name="20% - Énfasis1 2 5 2 2 2" xfId="11188" xr:uid="{A6396B20-E172-41ED-8C28-687EF2E8304C}"/>
    <cellStyle name="20% - Énfasis1 2 5 2 2 2 2" xfId="26687" xr:uid="{91C488BE-5FC4-46B0-9150-E0BEF02DFB97}"/>
    <cellStyle name="20% - Énfasis1 2 5 2 2 3" xfId="19029" xr:uid="{E755B597-8A68-46F6-B68F-E3E465532053}"/>
    <cellStyle name="20% - Énfasis1 2 5 2 3" xfId="4878" xr:uid="{688B7AB4-F236-4538-907F-000D456D31BD}"/>
    <cellStyle name="20% - Énfasis1 2 5 2 3 2" xfId="12883" xr:uid="{62786368-134A-44F5-8598-AD69566FE136}"/>
    <cellStyle name="20% - Énfasis1 2 5 2 3 2 2" xfId="28351" xr:uid="{D909F91A-0D65-42D8-B942-26C3FCA30452}"/>
    <cellStyle name="20% - Énfasis1 2 5 2 3 3" xfId="20610" xr:uid="{AA778C48-30C6-49BF-80CA-E5FECAC96A17}"/>
    <cellStyle name="20% - Énfasis1 2 5 2 4" xfId="6849" xr:uid="{92C73139-DE55-4C74-8099-31A83ED249B1}"/>
    <cellStyle name="20% - Énfasis1 2 5 2 4 2" xfId="14850" xr:uid="{1B55F088-891A-4276-8A08-1B990D14566C}"/>
    <cellStyle name="20% - Énfasis1 2 5 2 4 2 2" xfId="30307" xr:uid="{594C5827-01D5-4ED5-8B04-3A29898A4CBA}"/>
    <cellStyle name="20% - Énfasis1 2 5 2 4 3" xfId="22414" xr:uid="{6D48DB1F-B56C-488F-B9FE-8A587FFC07DA}"/>
    <cellStyle name="20% - Énfasis1 2 5 2 5" xfId="8149" xr:uid="{8011B9E7-5820-4EDE-A06E-ACA4F5297CBC}"/>
    <cellStyle name="20% - Énfasis1 2 5 2 5 2" xfId="16132" xr:uid="{CD61FBD9-394C-491E-A821-BFC211127411}"/>
    <cellStyle name="20% - Énfasis1 2 5 2 5 2 2" xfId="31585" xr:uid="{7832DBE6-D1C5-40E9-93BA-6CB98320B525}"/>
    <cellStyle name="20% - Énfasis1 2 5 2 5 3" xfId="23660" xr:uid="{81F1F9BE-4C28-41FE-AC30-4627B4D13D9C}"/>
    <cellStyle name="20% - Énfasis1 2 5 2 6" xfId="9655" xr:uid="{1F1707D8-340A-43F3-B4D9-CC1FF708892E}"/>
    <cellStyle name="20% - Énfasis1 2 5 2 6 2" xfId="25154" xr:uid="{C0714102-5AA5-4DBB-B37F-8D64C2841944}"/>
    <cellStyle name="20% - Énfasis1 2 5 2 7" xfId="17573" xr:uid="{32783349-882D-48B3-B7C9-E97D9FCB6C97}"/>
    <cellStyle name="20% - Énfasis1 2 5 3" xfId="2227" xr:uid="{7056E4BA-25EA-437A-AAE2-92817CC9225D}"/>
    <cellStyle name="20% - Énfasis1 2 5 3 2" xfId="10305" xr:uid="{71DB64BC-080B-4F0C-99FD-E5F88F80DC22}"/>
    <cellStyle name="20% - Énfasis1 2 5 3 2 2" xfId="25804" xr:uid="{D09F3A39-A08A-4548-B047-B86BAF913D0E}"/>
    <cellStyle name="20% - Énfasis1 2 5 3 3" xfId="18194" xr:uid="{4D0143A7-1473-4079-B374-8F6D5C4523DA}"/>
    <cellStyle name="20% - Énfasis1 2 5 4" xfId="3995" xr:uid="{2C5B840D-8B87-4B01-BAA4-0A9DA9799784}"/>
    <cellStyle name="20% - Énfasis1 2 5 4 2" xfId="12000" xr:uid="{C496BF65-93E9-4EAE-9267-D9EE6F8E7669}"/>
    <cellStyle name="20% - Énfasis1 2 5 4 2 2" xfId="27468" xr:uid="{5E1742CE-A155-4FD0-ABEC-6E502F91776C}"/>
    <cellStyle name="20% - Énfasis1 2 5 4 3" xfId="19775" xr:uid="{90884D5C-2F74-4A05-B1EE-5C78F67D5D95}"/>
    <cellStyle name="20% - Énfasis1 2 5 5" xfId="5965" xr:uid="{80482877-1330-49FC-80D4-09303D36B6AA}"/>
    <cellStyle name="20% - Énfasis1 2 5 5 2" xfId="13966" xr:uid="{CAA3B575-6C7C-470F-BFE4-31CF30B4CB04}"/>
    <cellStyle name="20% - Énfasis1 2 5 5 2 2" xfId="29424" xr:uid="{C6FDE6D3-390E-47C2-AC36-2B0A4EDDE841}"/>
    <cellStyle name="20% - Énfasis1 2 5 5 3" xfId="21579" xr:uid="{3A28198F-88B6-4299-85C5-894C1D6320B5}"/>
    <cellStyle name="20% - Énfasis1 2 5 6" xfId="7584" xr:uid="{2EB7EF56-7040-4DE4-AB70-BB18DF21B375}"/>
    <cellStyle name="20% - Énfasis1 2 5 6 2" xfId="15571" xr:uid="{FA4E6AA9-AB74-4B39-A060-D4A8EA51CF5F}"/>
    <cellStyle name="20% - Énfasis1 2 5 6 2 2" xfId="31024" xr:uid="{5D634A98-3B65-479A-852F-91ED512A2057}"/>
    <cellStyle name="20% - Énfasis1 2 5 6 3" xfId="23105" xr:uid="{53370797-B233-46F5-B149-DAAD9D38DC9C}"/>
    <cellStyle name="20% - Énfasis1 2 5 7" xfId="8772" xr:uid="{08711028-3B96-421C-BE32-62725AF4D216}"/>
    <cellStyle name="20% - Énfasis1 2 5 7 2" xfId="24271" xr:uid="{92DEA8A4-DE6D-4B82-B01A-362A4FC7644A}"/>
    <cellStyle name="20% - Énfasis1 2 5 8" xfId="16738" xr:uid="{B41CEB3B-DA5C-4663-9565-91E5954D5D2A}"/>
    <cellStyle name="20% - Énfasis1 2 6" xfId="1127" xr:uid="{18C8A922-03FA-45E9-B4E5-46CB35B2409F}"/>
    <cellStyle name="20% - Énfasis1 2 6 2" xfId="2716" xr:uid="{9D81F24C-8323-4383-A584-2E35D3BCAFFE}"/>
    <cellStyle name="20% - Énfasis1 2 6 2 2" xfId="10787" xr:uid="{D39F2FBD-512C-4C03-AB19-37B45D44F21B}"/>
    <cellStyle name="20% - Énfasis1 2 6 2 2 2" xfId="26286" xr:uid="{7044FA34-910E-42EE-90E5-68F4C5C63572}"/>
    <cellStyle name="20% - Énfasis1 2 6 2 3" xfId="18648" xr:uid="{FFFE0AA8-79EE-418A-99CC-6D004CFA293F}"/>
    <cellStyle name="20% - Énfasis1 2 6 3" xfId="4477" xr:uid="{EC4B2186-2999-42AE-A6E4-A299ADB7E42C}"/>
    <cellStyle name="20% - Énfasis1 2 6 3 2" xfId="12482" xr:uid="{CBB0766D-13F6-4657-A01B-A0FAE2BF4E9C}"/>
    <cellStyle name="20% - Énfasis1 2 6 3 2 2" xfId="27950" xr:uid="{17A2E034-6C61-4F67-8BA3-ECDF7CBF9E32}"/>
    <cellStyle name="20% - Énfasis1 2 6 3 3" xfId="20229" xr:uid="{472C8654-BE5F-45F8-9111-F1AFC8B816E6}"/>
    <cellStyle name="20% - Énfasis1 2 6 4" xfId="6448" xr:uid="{9B928BD9-478F-4ADD-BB23-AB86937F2C55}"/>
    <cellStyle name="20% - Énfasis1 2 6 4 2" xfId="14449" xr:uid="{5A324386-7DC0-4D97-B9A1-6936ABE98381}"/>
    <cellStyle name="20% - Énfasis1 2 6 4 2 2" xfId="29906" xr:uid="{C39EA6DD-7182-48CE-9A3E-31BA2885ECD3}"/>
    <cellStyle name="20% - Énfasis1 2 6 4 3" xfId="22033" xr:uid="{20085231-514B-4063-AAFF-51AB86EB04B8}"/>
    <cellStyle name="20% - Énfasis1 2 6 5" xfId="7763" xr:uid="{741E8384-EC4A-4EA0-837E-E141C0E647C1}"/>
    <cellStyle name="20% - Énfasis1 2 6 5 2" xfId="15747" xr:uid="{73FF528D-D501-4DCE-90B6-AF0966A23665}"/>
    <cellStyle name="20% - Énfasis1 2 6 5 2 2" xfId="31200" xr:uid="{864BA1BC-8E6F-4101-9AD0-407F39B09CF4}"/>
    <cellStyle name="20% - Énfasis1 2 6 5 3" xfId="23276" xr:uid="{DBB97ED1-0AE2-449C-BF17-325E537A6326}"/>
    <cellStyle name="20% - Énfasis1 2 6 6" xfId="9254" xr:uid="{9A859265-092E-41D1-8109-82382E25F888}"/>
    <cellStyle name="20% - Énfasis1 2 6 6 2" xfId="24753" xr:uid="{EA98508E-BF5C-4C95-91ED-0155D16D5615}"/>
    <cellStyle name="20% - Énfasis1 2 6 7" xfId="17192" xr:uid="{08232BE0-C72B-4CD7-BE18-94EC47EF71A1}"/>
    <cellStyle name="20% - Énfasis1 2 7" xfId="831" xr:uid="{E7CBE311-C4B3-4856-9357-100E33329C63}"/>
    <cellStyle name="20% - Énfasis1 2 7 2" xfId="2425" xr:uid="{3D98B0AF-2EB0-42C8-8498-95D922F60608}"/>
    <cellStyle name="20% - Énfasis1 2 7 2 2" xfId="10497" xr:uid="{1144B26D-097F-420A-A1A0-0E5E0BDD742C}"/>
    <cellStyle name="20% - Énfasis1 2 7 2 2 2" xfId="25996" xr:uid="{ACD92049-7EFC-4A04-8A4F-702AA22D8C30}"/>
    <cellStyle name="20% - Énfasis1 2 7 2 3" xfId="18380" xr:uid="{9CA8189E-A7D5-4FB3-8A01-8B33CB1DD87C}"/>
    <cellStyle name="20% - Énfasis1 2 7 3" xfId="4187" xr:uid="{B6244B59-567F-4FD3-8727-E175F569FB9D}"/>
    <cellStyle name="20% - Énfasis1 2 7 3 2" xfId="12192" xr:uid="{87342DD2-418F-420F-AD90-F7E176C193E2}"/>
    <cellStyle name="20% - Énfasis1 2 7 3 2 2" xfId="27660" xr:uid="{56D7C90A-2364-4286-82DC-8221FCF6E481}"/>
    <cellStyle name="20% - Énfasis1 2 7 3 3" xfId="19961" xr:uid="{947EFF8B-1396-4CC7-9639-5A392C3338D5}"/>
    <cellStyle name="20% - Énfasis1 2 7 4" xfId="6158" xr:uid="{145BE956-13BE-47E4-B3BE-316513FB15C6}"/>
    <cellStyle name="20% - Énfasis1 2 7 4 2" xfId="14159" xr:uid="{5B5C2B2A-00F2-4794-A847-93C3AE695C66}"/>
    <cellStyle name="20% - Énfasis1 2 7 4 2 2" xfId="29616" xr:uid="{9F633D98-06F3-46A8-90B9-A90634C34D04}"/>
    <cellStyle name="20% - Énfasis1 2 7 4 3" xfId="21765" xr:uid="{84FB9958-5166-4667-844C-B082E0A78917}"/>
    <cellStyle name="20% - Énfasis1 2 7 5" xfId="8964" xr:uid="{CD1A7C03-7F02-4659-AF42-E05760F0B575}"/>
    <cellStyle name="20% - Énfasis1 2 7 5 2" xfId="24463" xr:uid="{5F3024BA-AA50-4713-9513-2A0CAEF972AA}"/>
    <cellStyle name="20% - Énfasis1 2 7 6" xfId="16924" xr:uid="{3415E6A2-E5CE-4FA3-93CA-25BF8324194C}"/>
    <cellStyle name="20% - Énfasis1 2 8" xfId="1820" xr:uid="{ACBE9FC2-BE74-468D-BA6E-E994F6E420C3}"/>
    <cellStyle name="20% - Énfasis1 2 8 2" xfId="9899" xr:uid="{FED50003-C1A2-4A9E-BF8E-E9CD633A9EEA}"/>
    <cellStyle name="20% - Énfasis1 2 8 2 2" xfId="25398" xr:uid="{B4BB8264-E6B5-441E-ABBE-B241D9971A80}"/>
    <cellStyle name="20% - Énfasis1 2 8 3" xfId="17810" xr:uid="{66362FC7-6984-49EA-B129-039FC4997DC0}"/>
    <cellStyle name="20% - Énfasis1 2 9" xfId="3589" xr:uid="{EE60591C-01DA-4091-88A4-10319A8ED2B0}"/>
    <cellStyle name="20% - Énfasis1 2 9 2" xfId="11594" xr:uid="{B0BCD5B8-D025-47CC-A85D-5DB646859A0A}"/>
    <cellStyle name="20% - Énfasis1 2 9 2 2" xfId="27062" xr:uid="{7F77AEF8-B990-4825-9B1D-1A9EF787D81C}"/>
    <cellStyle name="20% - Énfasis1 2 9 3" xfId="19391" xr:uid="{496FA1BD-6EC3-4F29-8BF0-6CFC6086741D}"/>
    <cellStyle name="20% - Énfasis1 3" xfId="5491" xr:uid="{1497B0FD-2B66-4E87-80D1-47AECBA26AA2}"/>
    <cellStyle name="20% - Énfasis1 3 2" xfId="13498" xr:uid="{9E6FE2B7-257D-4E0D-ACAB-A593AD40D6F1}"/>
    <cellStyle name="20% - Énfasis1 3 2 2" xfId="28966" xr:uid="{C6C409EE-02C4-4B5F-8224-D2800F7845F6}"/>
    <cellStyle name="20% - Énfasis1 3 3" xfId="21144" xr:uid="{05FB7506-4375-49B4-BA06-953BD34CB7CE}"/>
    <cellStyle name="20% - Énfasis1 4" xfId="7114" xr:uid="{43712B0A-47DA-44AB-AA2C-689B969699F1}"/>
    <cellStyle name="20% - Énfasis1 4 2" xfId="15106" xr:uid="{E56F7C32-64F6-469A-8DCA-E0F9383B5AE3}"/>
    <cellStyle name="20% - Énfasis1 4 2 2" xfId="30559" xr:uid="{4B3A2269-4FE7-41AF-A169-2F068752896A}"/>
    <cellStyle name="20% - Énfasis1 4 3" xfId="22661" xr:uid="{8085A23F-6A30-4559-9A9B-A51681A60C38}"/>
    <cellStyle name="20% - Énfasis1 5" xfId="7170" xr:uid="{85A952CA-49D8-4867-A4CB-99681CA8855E}"/>
    <cellStyle name="20% - Énfasis1 5 2" xfId="15157" xr:uid="{366049E1-1A2A-47A6-BB68-C40481151EBC}"/>
    <cellStyle name="20% - Énfasis1 5 2 2" xfId="30610" xr:uid="{F8DE5CAF-8837-4207-8086-4D98C538670B}"/>
    <cellStyle name="20% - Énfasis1 5 3" xfId="22712" xr:uid="{C5FC6D23-940E-41A5-8A98-955432082775}"/>
    <cellStyle name="20% - Énfasis1 6" xfId="13461" xr:uid="{37E9DC20-B3C9-43A6-AE97-ED6A79F1ECF0}"/>
    <cellStyle name="20% - Énfasis1 6 2" xfId="28929" xr:uid="{05D246AC-3DF1-45CC-98FF-259A3325C74D}"/>
    <cellStyle name="20% - Énfasis1 7" xfId="21107" xr:uid="{FFA88DEC-AC56-41A8-B5A7-7C1CF55DFCA0}"/>
    <cellStyle name="20% - Énfasis2" xfId="30" builtinId="34" customBuiltin="1"/>
    <cellStyle name="20% - Énfasis2 2" xfId="92" xr:uid="{52BBC643-A493-4700-A365-F5FAF52284F2}"/>
    <cellStyle name="20% - Énfasis2 2 10" xfId="5560" xr:uid="{C07E816C-CE06-4C6E-9F91-640473E58A56}"/>
    <cellStyle name="20% - Énfasis2 2 10 2" xfId="13561" xr:uid="{FDF45A44-5F39-40B7-A900-EC4F64483D6F}"/>
    <cellStyle name="20% - Énfasis2 2 10 2 2" xfId="29021" xr:uid="{691C5A8B-6865-403F-8BAA-4C50241E05E5}"/>
    <cellStyle name="20% - Énfasis2 2 10 3" xfId="21198" xr:uid="{13FBEA76-790E-4D34-9253-C04F86486FB1}"/>
    <cellStyle name="20% - Énfasis2 2 11" xfId="7181" xr:uid="{A767E918-A2F4-42D8-A931-A6943401AC6D}"/>
    <cellStyle name="20% - Énfasis2 2 11 2" xfId="15168" xr:uid="{A635E386-0EB9-4E45-8BC1-A55A8F4BD6CD}"/>
    <cellStyle name="20% - Énfasis2 2 11 2 2" xfId="30621" xr:uid="{976A4B75-634B-4503-AB26-0F4C2B6BC718}"/>
    <cellStyle name="20% - Énfasis2 2 11 3" xfId="22723" xr:uid="{FF95312C-9304-47A8-92A3-1BBD0B456FE6}"/>
    <cellStyle name="20% - Énfasis2 2 12" xfId="8366" xr:uid="{9C7B27FC-D900-47E9-84BA-22363998A643}"/>
    <cellStyle name="20% - Énfasis2 2 12 2" xfId="23866" xr:uid="{56A9DA3E-B3E7-4ADC-9873-C48E415883C2}"/>
    <cellStyle name="20% - Énfasis2 2 13" xfId="16354" xr:uid="{14C15841-BC1A-44D9-B31E-8932720408A6}"/>
    <cellStyle name="20% - Énfasis2 2 2" xfId="134" xr:uid="{E1A00A79-3B3E-4256-A2B6-BFBE68364F6B}"/>
    <cellStyle name="20% - Énfasis2 2 3" xfId="211" xr:uid="{F779B052-8E95-4626-8288-92932196A1B0}"/>
    <cellStyle name="20% - Énfasis2 2 3 10" xfId="8414" xr:uid="{92821B45-3509-488B-A47D-AFC1F992ACA8}"/>
    <cellStyle name="20% - Énfasis2 2 3 10 2" xfId="23913" xr:uid="{84F60C6F-2F4F-4B9C-A74A-3CFB3D8926AF}"/>
    <cellStyle name="20% - Énfasis2 2 3 11" xfId="16399" xr:uid="{95C10ADA-E74F-433E-88FE-ACA646253B82}"/>
    <cellStyle name="20% - Énfasis2 2 3 2" xfId="364" xr:uid="{3750B516-9CD0-41A4-9129-4DF0249FBD3A}"/>
    <cellStyle name="20% - Énfasis2 2 3 2 2" xfId="1307" xr:uid="{29F229EB-6D72-414F-8C5F-C6D5FDD33F9A}"/>
    <cellStyle name="20% - Énfasis2 2 3 2 2 2" xfId="2892" xr:uid="{071CBC2E-CF5F-45C4-A365-0AA31CC07ED2}"/>
    <cellStyle name="20% - Énfasis2 2 3 2 2 2 2" xfId="10963" xr:uid="{CCA8F0DB-73A6-4400-BF7B-B71AC794720B}"/>
    <cellStyle name="20% - Énfasis2 2 3 2 2 2 2 2" xfId="26462" xr:uid="{C876E8E2-DB71-4E11-B2AB-12A7BFBA6A8D}"/>
    <cellStyle name="20% - Énfasis2 2 3 2 2 2 3" xfId="18812" xr:uid="{CE3904A3-1868-43AF-A53A-4A469D727FF6}"/>
    <cellStyle name="20% - Énfasis2 2 3 2 2 3" xfId="4653" xr:uid="{6B4B428E-0194-4517-A7E9-3AFCEBB56276}"/>
    <cellStyle name="20% - Énfasis2 2 3 2 2 3 2" xfId="12658" xr:uid="{32805D46-C7FB-4AD7-984C-73836CA0769E}"/>
    <cellStyle name="20% - Énfasis2 2 3 2 2 3 2 2" xfId="28126" xr:uid="{70B701F6-DBA8-46EC-ACC7-E1D8B667AFF4}"/>
    <cellStyle name="20% - Énfasis2 2 3 2 2 3 3" xfId="20393" xr:uid="{EFA65B36-93DA-46E3-BBD2-E3CE05C57C97}"/>
    <cellStyle name="20% - Énfasis2 2 3 2 2 4" xfId="6624" xr:uid="{09FB00BF-E869-44D4-895B-2BBB99D8D81B}"/>
    <cellStyle name="20% - Énfasis2 2 3 2 2 4 2" xfId="14625" xr:uid="{EBDD7CDB-6517-4FCA-961E-09E1F3DDC3FF}"/>
    <cellStyle name="20% - Énfasis2 2 3 2 2 4 2 2" xfId="30082" xr:uid="{7AE691CE-1D68-425B-B903-1842B017CE7F}"/>
    <cellStyle name="20% - Énfasis2 2 3 2 2 4 3" xfId="22197" xr:uid="{167B4DCA-BADE-45F9-A720-D3104CA49DBE}"/>
    <cellStyle name="20% - Énfasis2 2 3 2 2 5" xfId="7932" xr:uid="{E4875C97-1659-4C74-8254-F34C789F01AB}"/>
    <cellStyle name="20% - Énfasis2 2 3 2 2 5 2" xfId="15915" xr:uid="{27B0A0DE-482A-4719-8B27-4F3D4E9FF064}"/>
    <cellStyle name="20% - Énfasis2 2 3 2 2 5 2 2" xfId="31368" xr:uid="{7E7977A0-D9AE-4C9E-A43F-25B78DEC2AF8}"/>
    <cellStyle name="20% - Énfasis2 2 3 2 2 5 3" xfId="23443" xr:uid="{02A61C9B-A336-496E-9326-095F7B8AD979}"/>
    <cellStyle name="20% - Énfasis2 2 3 2 2 6" xfId="9430" xr:uid="{1EA0B038-FD92-4CB5-B318-C0BD53EB6FC6}"/>
    <cellStyle name="20% - Énfasis2 2 3 2 2 6 2" xfId="24929" xr:uid="{6B889913-0820-421D-84EC-90FCEDF3F1A8}"/>
    <cellStyle name="20% - Énfasis2 2 3 2 2 7" xfId="17356" xr:uid="{86031BBB-E01F-409C-8DE0-4E0953BCD9D2}"/>
    <cellStyle name="20% - Énfasis2 2 3 2 3" xfId="1014" xr:uid="{E80DA1F8-DE78-4A61-9A19-9EC702CE130D}"/>
    <cellStyle name="20% - Énfasis2 2 3 2 3 2" xfId="2603" xr:uid="{652825D1-44BC-441A-90C7-30161E9BC83C}"/>
    <cellStyle name="20% - Énfasis2 2 3 2 3 2 2" xfId="10675" xr:uid="{93E64EC0-1EE4-4676-B2CF-BD99FC75ADF5}"/>
    <cellStyle name="20% - Énfasis2 2 3 2 3 2 2 2" xfId="26174" xr:uid="{B5A65858-FECD-489C-AA9D-C2F812DCF3A3}"/>
    <cellStyle name="20% - Énfasis2 2 3 2 3 2 3" xfId="18544" xr:uid="{86B87BDC-EF68-4A58-BB9B-70A3D08D8034}"/>
    <cellStyle name="20% - Énfasis2 2 3 2 3 3" xfId="4365" xr:uid="{B5E7D027-A337-489E-B387-57433DD0858D}"/>
    <cellStyle name="20% - Énfasis2 2 3 2 3 3 2" xfId="12370" xr:uid="{97850ED0-EC2C-416E-8D16-95CF1FACD26B}"/>
    <cellStyle name="20% - Énfasis2 2 3 2 3 3 2 2" xfId="27838" xr:uid="{14F99CE9-AF8B-479A-B52A-2447BEAF1811}"/>
    <cellStyle name="20% - Énfasis2 2 3 2 3 3 3" xfId="20125" xr:uid="{9011F6E3-0D96-4F33-A435-571C9203079D}"/>
    <cellStyle name="20% - Énfasis2 2 3 2 3 4" xfId="6336" xr:uid="{43E65A0B-F71A-4CDF-91CC-E371FB5A0033}"/>
    <cellStyle name="20% - Énfasis2 2 3 2 3 4 2" xfId="14337" xr:uid="{4B99CEC8-A90F-4A5D-8584-7755CF89BEA4}"/>
    <cellStyle name="20% - Énfasis2 2 3 2 3 4 2 2" xfId="29794" xr:uid="{A56F03E6-3955-4335-9969-752E02CAF181}"/>
    <cellStyle name="20% - Énfasis2 2 3 2 3 4 3" xfId="21929" xr:uid="{9314AA93-D187-4D02-B082-02D92F40BCBC}"/>
    <cellStyle name="20% - Énfasis2 2 3 2 3 5" xfId="9142" xr:uid="{7A08F796-D0F8-4913-AACC-6DFAFCB21C37}"/>
    <cellStyle name="20% - Énfasis2 2 3 2 3 5 2" xfId="24641" xr:uid="{5F5B0F41-E48A-4AA8-99E5-B03A32505CF6}"/>
    <cellStyle name="20% - Énfasis2 2 3 2 3 6" xfId="17088" xr:uid="{AAB135B3-9293-4210-B0F2-8235A30720BC}"/>
    <cellStyle name="20% - Énfasis2 2 3 2 4" xfId="2002" xr:uid="{33D3DA81-C653-4ED6-A8AD-29AD0A3F118F}"/>
    <cellStyle name="20% - Énfasis2 2 3 2 4 2" xfId="10080" xr:uid="{90F8CE35-9A44-42C4-A064-8D815BA3988B}"/>
    <cellStyle name="20% - Énfasis2 2 3 2 4 2 2" xfId="25579" xr:uid="{CE44F02C-1AC5-469D-9C4D-98CB7ECE2D2C}"/>
    <cellStyle name="20% - Énfasis2 2 3 2 4 3" xfId="17977" xr:uid="{BFE1BC6D-4B00-4256-B695-2E4547CCD69A}"/>
    <cellStyle name="20% - Énfasis2 2 3 2 5" xfId="3770" xr:uid="{DE87714F-E174-4852-8FFA-5988C1F4F1CA}"/>
    <cellStyle name="20% - Énfasis2 2 3 2 5 2" xfId="11775" xr:uid="{5FA95013-057F-43B2-B563-01FE88591796}"/>
    <cellStyle name="20% - Énfasis2 2 3 2 5 2 2" xfId="27243" xr:uid="{29724B6E-23EF-4D43-8EE1-788148DB9BA9}"/>
    <cellStyle name="20% - Énfasis2 2 3 2 5 3" xfId="19558" xr:uid="{02F1A4EF-A8E1-4242-AFE0-6E7D1C6E52F1}"/>
    <cellStyle name="20% - Énfasis2 2 3 2 6" xfId="5740" xr:uid="{A4C3BBC3-4CEC-4F44-8B18-54B6B7C98D28}"/>
    <cellStyle name="20% - Énfasis2 2 3 2 6 2" xfId="13741" xr:uid="{5BF1F14B-B788-4778-97C5-CFC765229338}"/>
    <cellStyle name="20% - Énfasis2 2 3 2 6 2 2" xfId="29199" xr:uid="{9B47AA24-22C7-46F0-9CF6-C708FBC65905}"/>
    <cellStyle name="20% - Énfasis2 2 3 2 6 3" xfId="21362" xr:uid="{AAA1D29E-611F-4BBA-A998-D0FBA9349D18}"/>
    <cellStyle name="20% - Énfasis2 2 3 2 7" xfId="7359" xr:uid="{FAB2D1CE-1960-465E-AA2B-7132714D53EA}"/>
    <cellStyle name="20% - Énfasis2 2 3 2 7 2" xfId="15346" xr:uid="{DDE6A49B-E0AB-47FE-BBA8-DEFCC7EB1DA2}"/>
    <cellStyle name="20% - Énfasis2 2 3 2 7 2 2" xfId="30799" xr:uid="{EC7CB27C-2F1D-4ACB-AEDE-07666B634F1D}"/>
    <cellStyle name="20% - Énfasis2 2 3 2 7 3" xfId="22888" xr:uid="{615C12BF-6473-4980-856F-F9DB5065026A}"/>
    <cellStyle name="20% - Énfasis2 2 3 2 8" xfId="8547" xr:uid="{B0A7C8A1-20DB-4024-B1EF-413640DCF648}"/>
    <cellStyle name="20% - Énfasis2 2 3 2 8 2" xfId="24046" xr:uid="{8DE9E6AE-D9E9-43B2-86A8-78F56AF188A2}"/>
    <cellStyle name="20% - Énfasis2 2 3 2 9" xfId="16521" xr:uid="{DDECD04F-7817-4381-866B-8FA4CC755B92}"/>
    <cellStyle name="20% - Énfasis2 2 3 3" xfId="650" xr:uid="{6264DA29-C54B-4A05-94E9-28B431AFB42C}"/>
    <cellStyle name="20% - Énfasis2 2 3 3 2" xfId="1588" xr:uid="{C03D5B37-3C46-45BB-84F1-F4A67A7D7954}"/>
    <cellStyle name="20% - Énfasis2 2 3 3 2 2" xfId="3164" xr:uid="{CBE8A5DD-B391-4D19-B744-91342D677C86}"/>
    <cellStyle name="20% - Énfasis2 2 3 3 2 2 2" xfId="11235" xr:uid="{3D13AFC8-8F1D-4A6C-87E3-31942E28CD4B}"/>
    <cellStyle name="20% - Énfasis2 2 3 3 2 2 2 2" xfId="26734" xr:uid="{0766DDD0-0819-4E43-A893-1B05F4C876C3}"/>
    <cellStyle name="20% - Énfasis2 2 3 3 2 2 3" xfId="19073" xr:uid="{278D7884-3F86-45EB-940B-5FFF2AA4808D}"/>
    <cellStyle name="20% - Énfasis2 2 3 3 2 3" xfId="4925" xr:uid="{015714DA-83F8-49E9-9C8E-8BDE263EA1BB}"/>
    <cellStyle name="20% - Énfasis2 2 3 3 2 3 2" xfId="12930" xr:uid="{387D8A4B-2EA5-4754-9866-9D85953813E4}"/>
    <cellStyle name="20% - Énfasis2 2 3 3 2 3 2 2" xfId="28398" xr:uid="{22CA8226-41EA-4490-8E03-78B83B749DF8}"/>
    <cellStyle name="20% - Énfasis2 2 3 3 2 3 3" xfId="20654" xr:uid="{81F7B528-0BF9-429C-A588-EB280C02195F}"/>
    <cellStyle name="20% - Énfasis2 2 3 3 2 4" xfId="6896" xr:uid="{585D4F81-6FE9-43B3-80B0-EBE99A9481DB}"/>
    <cellStyle name="20% - Énfasis2 2 3 3 2 4 2" xfId="14897" xr:uid="{2EB4261E-D501-40FE-93FC-212B02D8C5C0}"/>
    <cellStyle name="20% - Énfasis2 2 3 3 2 4 2 2" xfId="30354" xr:uid="{C2D8547E-4AA7-452D-BF36-DA31659CB406}"/>
    <cellStyle name="20% - Énfasis2 2 3 3 2 4 3" xfId="22458" xr:uid="{987840B9-3C41-4C25-A1F8-02990B19AD51}"/>
    <cellStyle name="20% - Énfasis2 2 3 3 2 5" xfId="8193" xr:uid="{B5D736E1-4D9D-41CE-8CAF-68575A004545}"/>
    <cellStyle name="20% - Énfasis2 2 3 3 2 5 2" xfId="16176" xr:uid="{AD6C6424-8035-4DB9-8F1B-3937F97718E0}"/>
    <cellStyle name="20% - Énfasis2 2 3 3 2 5 2 2" xfId="31629" xr:uid="{A4762745-AE19-40EF-B764-5FD2F3EB4F95}"/>
    <cellStyle name="20% - Énfasis2 2 3 3 2 5 3" xfId="23704" xr:uid="{E688891D-DF1B-4150-B951-8DDB98B473A9}"/>
    <cellStyle name="20% - Énfasis2 2 3 3 2 6" xfId="9702" xr:uid="{97A50966-1FBE-4D56-B9D2-26EB1285F04B}"/>
    <cellStyle name="20% - Énfasis2 2 3 3 2 6 2" xfId="25201" xr:uid="{11C3E9E0-571E-478C-880C-A214860B9CE2}"/>
    <cellStyle name="20% - Énfasis2 2 3 3 2 7" xfId="17617" xr:uid="{E71D3D69-0FFD-4BF9-B123-AA923BCF057C}"/>
    <cellStyle name="20% - Énfasis2 2 3 3 3" xfId="2274" xr:uid="{7C65A97A-D080-408D-AE11-B48F0FF14244}"/>
    <cellStyle name="20% - Énfasis2 2 3 3 3 2" xfId="10352" xr:uid="{F6DA422C-146D-459E-8BDF-D66CF0050305}"/>
    <cellStyle name="20% - Énfasis2 2 3 3 3 2 2" xfId="25851" xr:uid="{84A536B4-BCF0-447A-83F6-6F197B453108}"/>
    <cellStyle name="20% - Énfasis2 2 3 3 3 3" xfId="18238" xr:uid="{B7A92CBF-250A-4825-A3AC-39CD2D53DA4B}"/>
    <cellStyle name="20% - Énfasis2 2 3 3 4" xfId="4042" xr:uid="{D5E177EF-C24B-47CB-A4F6-0127B11073BD}"/>
    <cellStyle name="20% - Énfasis2 2 3 3 4 2" xfId="12047" xr:uid="{899515B5-739A-4C4B-AFF1-93E112D5B356}"/>
    <cellStyle name="20% - Énfasis2 2 3 3 4 2 2" xfId="27515" xr:uid="{579C448A-2419-497E-8A32-847491DFBB0A}"/>
    <cellStyle name="20% - Énfasis2 2 3 3 4 3" xfId="19819" xr:uid="{A00BA0FC-F2F1-4063-ABF7-C0F42C140702}"/>
    <cellStyle name="20% - Énfasis2 2 3 3 5" xfId="6012" xr:uid="{835D1206-3C7E-42AE-926B-753CC0875E81}"/>
    <cellStyle name="20% - Énfasis2 2 3 3 5 2" xfId="14013" xr:uid="{C633AC63-DFC2-4FC1-9CC0-43D851F0B8E0}"/>
    <cellStyle name="20% - Énfasis2 2 3 3 5 2 2" xfId="29471" xr:uid="{DF4190CD-AA41-43E5-806B-2566EF67A817}"/>
    <cellStyle name="20% - Énfasis2 2 3 3 5 3" xfId="21623" xr:uid="{D8C93394-7553-4EB5-883B-1B895DAAD283}"/>
    <cellStyle name="20% - Énfasis2 2 3 3 6" xfId="7631" xr:uid="{273C5799-944C-4A80-9344-60873C304A06}"/>
    <cellStyle name="20% - Énfasis2 2 3 3 6 2" xfId="15618" xr:uid="{088CE43D-B969-42EB-BD84-C5AB2A44B369}"/>
    <cellStyle name="20% - Énfasis2 2 3 3 6 2 2" xfId="31071" xr:uid="{6A6685E3-42F4-4873-81B5-6C5B4989F928}"/>
    <cellStyle name="20% - Énfasis2 2 3 3 6 3" xfId="23149" xr:uid="{960A0775-E43B-4D48-868C-99741FF8B38A}"/>
    <cellStyle name="20% - Énfasis2 2 3 3 7" xfId="8819" xr:uid="{E1BE39D4-9D1F-4FD7-AFCA-7DB14C0069DB}"/>
    <cellStyle name="20% - Énfasis2 2 3 3 7 2" xfId="24318" xr:uid="{DBA92995-7454-4468-9B4B-489FD2B3D5C0}"/>
    <cellStyle name="20% - Énfasis2 2 3 3 8" xfId="16782" xr:uid="{1F0980FE-7A57-4290-8F37-AA3323FDB14B}"/>
    <cellStyle name="20% - Énfasis2 2 3 4" xfId="1170" xr:uid="{349D57A5-436E-43C0-A016-021683E609DB}"/>
    <cellStyle name="20% - Énfasis2 2 3 4 2" xfId="2759" xr:uid="{41D2E185-1D5E-451F-8006-60EC8591EC69}"/>
    <cellStyle name="20% - Énfasis2 2 3 4 2 2" xfId="10830" xr:uid="{E4CA9154-60AA-4425-82F8-0D4E36A53631}"/>
    <cellStyle name="20% - Énfasis2 2 3 4 2 2 2" xfId="26329" xr:uid="{DCA4715A-D389-43BD-9915-F1E13D533019}"/>
    <cellStyle name="20% - Énfasis2 2 3 4 2 3" xfId="18690" xr:uid="{E8B884C3-EB4E-4176-995C-4A718767AA0E}"/>
    <cellStyle name="20% - Énfasis2 2 3 4 3" xfId="4520" xr:uid="{5F23736E-441C-4202-AEF7-50810BA36379}"/>
    <cellStyle name="20% - Énfasis2 2 3 4 3 2" xfId="12525" xr:uid="{1A1CD892-B700-43D5-9954-939643097E0C}"/>
    <cellStyle name="20% - Énfasis2 2 3 4 3 2 2" xfId="27993" xr:uid="{59CFCDFB-998D-4806-BB76-529947A1DAC4}"/>
    <cellStyle name="20% - Énfasis2 2 3 4 3 3" xfId="20271" xr:uid="{9DC4241E-D743-4743-9B65-253B9CD9CDE7}"/>
    <cellStyle name="20% - Énfasis2 2 3 4 4" xfId="6491" xr:uid="{9ECB88E2-3F1C-4B01-A2C7-78010A80A4A5}"/>
    <cellStyle name="20% - Énfasis2 2 3 4 4 2" xfId="14492" xr:uid="{C13EE8D8-EC96-48B1-BBF6-31F76705C99B}"/>
    <cellStyle name="20% - Énfasis2 2 3 4 4 2 2" xfId="29949" xr:uid="{0A9B7582-B120-4818-BD72-32DFF96F4DCB}"/>
    <cellStyle name="20% - Énfasis2 2 3 4 4 3" xfId="22075" xr:uid="{7579C43D-F6B2-497A-94AE-23F7ACCB31EF}"/>
    <cellStyle name="20% - Énfasis2 2 3 4 5" xfId="7810" xr:uid="{5C1AF411-C184-44B5-AD65-385B236AA4AC}"/>
    <cellStyle name="20% - Énfasis2 2 3 4 5 2" xfId="15793" xr:uid="{6B142880-74C7-42CD-ADC7-8ED7FFD36CB3}"/>
    <cellStyle name="20% - Énfasis2 2 3 4 5 2 2" xfId="31246" xr:uid="{22AABB05-9A2F-4998-BADE-15730764BCB0}"/>
    <cellStyle name="20% - Énfasis2 2 3 4 5 3" xfId="23321" xr:uid="{E1BD31B2-7A91-4C14-B635-0429BBE9F976}"/>
    <cellStyle name="20% - Énfasis2 2 3 4 6" xfId="9297" xr:uid="{F61760D8-4C74-47E3-868A-23A9461B345D}"/>
    <cellStyle name="20% - Énfasis2 2 3 4 6 2" xfId="24796" xr:uid="{5ED267D4-18A8-48B6-B30A-6CDAFE9C7200}"/>
    <cellStyle name="20% - Énfasis2 2 3 4 7" xfId="17234" xr:uid="{E97C1CBB-B124-46A0-A5D0-384E0DE41ED6}"/>
    <cellStyle name="20% - Énfasis2 2 3 5" xfId="877" xr:uid="{44B1884A-E501-4A04-A2AF-AD2BE3D918DF}"/>
    <cellStyle name="20% - Énfasis2 2 3 5 2" xfId="2470" xr:uid="{8137C273-9F14-4F89-BAA1-29C0F9D5DE04}"/>
    <cellStyle name="20% - Énfasis2 2 3 5 2 2" xfId="10542" xr:uid="{F545F35D-ADE5-4885-A0F4-993831555D04}"/>
    <cellStyle name="20% - Énfasis2 2 3 5 2 2 2" xfId="26041" xr:uid="{E05D5CE9-45A4-44A6-A861-6581AA1F63D8}"/>
    <cellStyle name="20% - Énfasis2 2 3 5 2 3" xfId="18422" xr:uid="{8948DADF-25C6-4DBC-8B9B-8CB0BB00510B}"/>
    <cellStyle name="20% - Énfasis2 2 3 5 3" xfId="4232" xr:uid="{E1CC033D-7EED-4933-BB4E-88C2060B58F2}"/>
    <cellStyle name="20% - Énfasis2 2 3 5 3 2" xfId="12237" xr:uid="{B97A8441-530A-4B89-8D50-58AF56CD3F0B}"/>
    <cellStyle name="20% - Énfasis2 2 3 5 3 2 2" xfId="27705" xr:uid="{CB2D067D-285B-40A4-86B3-711F4647D938}"/>
    <cellStyle name="20% - Énfasis2 2 3 5 3 3" xfId="20003" xr:uid="{D5605309-2BB8-4DA0-BDFF-5F56DB230F32}"/>
    <cellStyle name="20% - Énfasis2 2 3 5 4" xfId="6203" xr:uid="{3394CE63-95F4-403B-8712-660D16AD4302}"/>
    <cellStyle name="20% - Énfasis2 2 3 5 4 2" xfId="14204" xr:uid="{C277EB60-5E11-4D75-BB8B-702B9BBF4BE4}"/>
    <cellStyle name="20% - Énfasis2 2 3 5 4 2 2" xfId="29661" xr:uid="{1471D262-1AA5-4A6E-8B8B-67DAFEEBAFD3}"/>
    <cellStyle name="20% - Énfasis2 2 3 5 4 3" xfId="21807" xr:uid="{CCD8BE0C-AA6A-44CF-9082-95797088F4A0}"/>
    <cellStyle name="20% - Énfasis2 2 3 5 5" xfId="9009" xr:uid="{847C70DE-0C4F-4FB6-B8A0-35905FEF6B59}"/>
    <cellStyle name="20% - Énfasis2 2 3 5 5 2" xfId="24508" xr:uid="{24E544CB-FB3B-4F81-B18E-4E96B8276B4B}"/>
    <cellStyle name="20% - Énfasis2 2 3 5 6" xfId="16966" xr:uid="{E0D2E646-9F7D-44C2-9048-08F4EB529F0A}"/>
    <cellStyle name="20% - Énfasis2 2 3 6" xfId="1869" xr:uid="{E72BBB4E-2F3A-4A7E-9FE2-4FA99EA2E0B2}"/>
    <cellStyle name="20% - Énfasis2 2 3 6 2" xfId="9947" xr:uid="{D450A559-1E6E-41E9-80DB-CFBC5468051B}"/>
    <cellStyle name="20% - Énfasis2 2 3 6 2 2" xfId="25446" xr:uid="{78E96210-EA25-42D6-B416-2B442A315D6D}"/>
    <cellStyle name="20% - Énfasis2 2 3 6 3" xfId="17855" xr:uid="{E9377A4E-35E3-4693-8B6D-0B81FECC3543}"/>
    <cellStyle name="20% - Énfasis2 2 3 7" xfId="3637" xr:uid="{FEA35AB0-7604-4483-BFC0-31B8B196B579}"/>
    <cellStyle name="20% - Énfasis2 2 3 7 2" xfId="11642" xr:uid="{0D962C86-DCF0-47B0-A42C-9B7A977D1881}"/>
    <cellStyle name="20% - Énfasis2 2 3 7 2 2" xfId="27110" xr:uid="{F128F83F-F37D-406E-AE5E-5950D96B2043}"/>
    <cellStyle name="20% - Énfasis2 2 3 7 3" xfId="19436" xr:uid="{DCEAA451-B309-45D9-9073-A91B06A304D3}"/>
    <cellStyle name="20% - Énfasis2 2 3 8" xfId="5607" xr:uid="{A668CCCB-CDCB-4069-BFBF-EC1B8EDA5821}"/>
    <cellStyle name="20% - Énfasis2 2 3 8 2" xfId="13608" xr:uid="{103FF509-0BF9-47DC-9E5F-90145A831572}"/>
    <cellStyle name="20% - Énfasis2 2 3 8 2 2" xfId="29066" xr:uid="{50E8DAE2-F6DB-45C3-B980-B8F5B1A5840C}"/>
    <cellStyle name="20% - Énfasis2 2 3 8 3" xfId="21240" xr:uid="{6B15181F-7DB9-4FCF-9C7B-BEBBCEEA6DDF}"/>
    <cellStyle name="20% - Énfasis2 2 3 9" xfId="7226" xr:uid="{44FF576A-9128-4467-945C-E400A4212036}"/>
    <cellStyle name="20% - Énfasis2 2 3 9 2" xfId="15213" xr:uid="{6D786014-545F-489D-82A6-1DB31D90E2BF}"/>
    <cellStyle name="20% - Énfasis2 2 3 9 2 2" xfId="30666" xr:uid="{7D239B0E-37E1-4693-8EDA-CDC1EB181CCD}"/>
    <cellStyle name="20% - Énfasis2 2 3 9 3" xfId="22766" xr:uid="{1758F476-126B-4820-92F3-86909E1E6B84}"/>
    <cellStyle name="20% - Énfasis2 2 4" xfId="317" xr:uid="{E6559B27-3F4E-4D8C-9709-39D9F7DBF1CE}"/>
    <cellStyle name="20% - Énfasis2 2 4 2" xfId="1261" xr:uid="{53599BD3-B351-4C20-AF87-B553EA08EF51}"/>
    <cellStyle name="20% - Énfasis2 2 4 2 2" xfId="2846" xr:uid="{FE00DF7E-08F0-427A-BAFD-6BCAAB384588}"/>
    <cellStyle name="20% - Énfasis2 2 4 2 2 2" xfId="10917" xr:uid="{A74A8DB1-78EE-4E61-8DF8-B0DDB1A7EE10}"/>
    <cellStyle name="20% - Énfasis2 2 4 2 2 2 2" xfId="26416" xr:uid="{0F7C5715-A9A0-4AAC-9FCA-4986C64E2DE3}"/>
    <cellStyle name="20% - Énfasis2 2 4 2 2 3" xfId="18769" xr:uid="{84247596-5409-4FAC-89B4-495DF08C0D04}"/>
    <cellStyle name="20% - Énfasis2 2 4 2 3" xfId="4607" xr:uid="{90D52FCA-2E24-48A1-98B5-0262153AFF5F}"/>
    <cellStyle name="20% - Énfasis2 2 4 2 3 2" xfId="12612" xr:uid="{34142C03-3B15-4F68-B803-14851C5A123B}"/>
    <cellStyle name="20% - Énfasis2 2 4 2 3 2 2" xfId="28080" xr:uid="{DFAD9B05-E51E-41ED-8769-BD2070AD6F18}"/>
    <cellStyle name="20% - Énfasis2 2 4 2 3 3" xfId="20350" xr:uid="{C0A8F2CB-2337-4E37-A091-91BAB04C35DA}"/>
    <cellStyle name="20% - Énfasis2 2 4 2 4" xfId="6578" xr:uid="{918EB94F-C635-4F0D-B1D6-19BC7508F5E5}"/>
    <cellStyle name="20% - Énfasis2 2 4 2 4 2" xfId="14579" xr:uid="{A7954D2A-994C-4155-9097-F5B35B608E43}"/>
    <cellStyle name="20% - Énfasis2 2 4 2 4 2 2" xfId="30036" xr:uid="{01E821B8-C337-4DB2-A453-72EA15BEE3E3}"/>
    <cellStyle name="20% - Énfasis2 2 4 2 4 3" xfId="22154" xr:uid="{8C627F88-EDE4-40FE-A3ED-CE7868F22567}"/>
    <cellStyle name="20% - Énfasis2 2 4 2 5" xfId="7889" xr:uid="{C246B8A2-E646-4941-818C-329E7B5F5FB9}"/>
    <cellStyle name="20% - Énfasis2 2 4 2 5 2" xfId="15872" xr:uid="{A83562D7-6DD6-42A3-8EC7-1C5642CD5540}"/>
    <cellStyle name="20% - Énfasis2 2 4 2 5 2 2" xfId="31325" xr:uid="{EA78EC51-8D31-4AB6-837F-AC121EAC7AF3}"/>
    <cellStyle name="20% - Énfasis2 2 4 2 5 3" xfId="23400" xr:uid="{BEEC930F-E8B5-49A9-8F99-3A578DB31D20}"/>
    <cellStyle name="20% - Énfasis2 2 4 2 6" xfId="9384" xr:uid="{8F9F0D80-6DE3-4858-8158-A0EFA245F3D5}"/>
    <cellStyle name="20% - Énfasis2 2 4 2 6 2" xfId="24883" xr:uid="{5145AEC8-4FBD-4F43-BB39-7558A68217EB}"/>
    <cellStyle name="20% - Énfasis2 2 4 2 7" xfId="17313" xr:uid="{095821E3-9921-4C52-B708-577A4243FF49}"/>
    <cellStyle name="20% - Énfasis2 2 4 3" xfId="968" xr:uid="{BBB2B61B-FD6C-4A65-BE0F-D87DC6C0EC37}"/>
    <cellStyle name="20% - Énfasis2 2 4 3 2" xfId="2557" xr:uid="{55E3C9A1-4E52-4CAF-98F9-5E93C01E2F6C}"/>
    <cellStyle name="20% - Énfasis2 2 4 3 2 2" xfId="10629" xr:uid="{916EDC33-DBD2-459D-AEAB-68E1C36B9854}"/>
    <cellStyle name="20% - Énfasis2 2 4 3 2 2 2" xfId="26128" xr:uid="{D932AE55-B408-498D-9C8C-5AD62A7FEAD8}"/>
    <cellStyle name="20% - Énfasis2 2 4 3 2 3" xfId="18501" xr:uid="{2730E11F-6E22-45E9-AD77-E4439DC6CC97}"/>
    <cellStyle name="20% - Énfasis2 2 4 3 3" xfId="4319" xr:uid="{B268ED26-4A1C-496E-9323-8625AFBEC3D6}"/>
    <cellStyle name="20% - Énfasis2 2 4 3 3 2" xfId="12324" xr:uid="{4E5C832C-53ED-4A0B-8C2C-5425638CA473}"/>
    <cellStyle name="20% - Énfasis2 2 4 3 3 2 2" xfId="27792" xr:uid="{06DB3708-8489-4B9D-B4B5-FC9FEC60B736}"/>
    <cellStyle name="20% - Énfasis2 2 4 3 3 3" xfId="20082" xr:uid="{E786AECB-B930-4279-B047-54FFAD338525}"/>
    <cellStyle name="20% - Énfasis2 2 4 3 4" xfId="6290" xr:uid="{893A2C04-6E5C-43E0-91A7-0331AFC65406}"/>
    <cellStyle name="20% - Énfasis2 2 4 3 4 2" xfId="14291" xr:uid="{ACBC02A1-57E7-487B-A1EB-5E83E3AFFF26}"/>
    <cellStyle name="20% - Énfasis2 2 4 3 4 2 2" xfId="29748" xr:uid="{79316BBC-45EA-41F5-85A8-6C65A214DC2C}"/>
    <cellStyle name="20% - Énfasis2 2 4 3 4 3" xfId="21886" xr:uid="{72455803-0DF3-4839-BE93-6D87289B29EA}"/>
    <cellStyle name="20% - Énfasis2 2 4 3 5" xfId="9096" xr:uid="{27A80B02-852E-4FF1-8E17-56691AB4C684}"/>
    <cellStyle name="20% - Énfasis2 2 4 3 5 2" xfId="24595" xr:uid="{2FE5EB01-9D08-4A63-8B6F-0229239282DE}"/>
    <cellStyle name="20% - Énfasis2 2 4 3 6" xfId="17045" xr:uid="{6BF25A72-4A28-461A-86B0-3EE9DA5F3D75}"/>
    <cellStyle name="20% - Énfasis2 2 4 4" xfId="1956" xr:uid="{C7D70A6E-E58D-45B6-81A6-8CFB1349D963}"/>
    <cellStyle name="20% - Énfasis2 2 4 4 2" xfId="10034" xr:uid="{ED494E51-0B92-4C8A-8F36-8ED6EA084555}"/>
    <cellStyle name="20% - Énfasis2 2 4 4 2 2" xfId="25533" xr:uid="{2331CCFF-D671-4E2F-91A5-DFEC7241E1FE}"/>
    <cellStyle name="20% - Énfasis2 2 4 4 3" xfId="17934" xr:uid="{1709E019-5B58-4E30-B7F9-3718F90C0A23}"/>
    <cellStyle name="20% - Énfasis2 2 4 5" xfId="3724" xr:uid="{266266C6-39BA-450A-8CA3-76040BF47FAB}"/>
    <cellStyle name="20% - Énfasis2 2 4 5 2" xfId="11729" xr:uid="{7B111B81-D9FC-48E2-B493-824CDDE5DB52}"/>
    <cellStyle name="20% - Énfasis2 2 4 5 2 2" xfId="27197" xr:uid="{34F36A16-CEF9-4740-AB19-13A21B7DF490}"/>
    <cellStyle name="20% - Énfasis2 2 4 5 3" xfId="19515" xr:uid="{0245CE97-21CC-402E-8A18-969ECBE9E200}"/>
    <cellStyle name="20% - Énfasis2 2 4 6" xfId="5694" xr:uid="{BD2E652C-BF68-4915-9D09-24B3066ADBFD}"/>
    <cellStyle name="20% - Énfasis2 2 4 6 2" xfId="13695" xr:uid="{9FDB8DE1-CCE4-4AF9-B335-3F458D0AD5B7}"/>
    <cellStyle name="20% - Énfasis2 2 4 6 2 2" xfId="29153" xr:uid="{A621A4F6-B613-48A2-8516-41B68C474806}"/>
    <cellStyle name="20% - Énfasis2 2 4 6 3" xfId="21319" xr:uid="{B6FD8014-BC11-4829-AE64-469B05B6F91E}"/>
    <cellStyle name="20% - Énfasis2 2 4 7" xfId="7313" xr:uid="{B27C1BEA-6967-4A22-A386-58FF25B94620}"/>
    <cellStyle name="20% - Énfasis2 2 4 7 2" xfId="15300" xr:uid="{E661980E-5C1B-49D2-8F45-26D8C8990AC6}"/>
    <cellStyle name="20% - Énfasis2 2 4 7 2 2" xfId="30753" xr:uid="{70391DF3-34F9-48FC-A5C2-295391DA876B}"/>
    <cellStyle name="20% - Énfasis2 2 4 7 3" xfId="22845" xr:uid="{81FB0798-F80F-4022-B674-0602634BBD38}"/>
    <cellStyle name="20% - Énfasis2 2 4 8" xfId="8501" xr:uid="{F0DD856C-9E4D-40F0-91B1-AC413694A2D4}"/>
    <cellStyle name="20% - Énfasis2 2 4 8 2" xfId="24000" xr:uid="{CD156B61-A6C0-4F56-B8B6-2C6138ECADF2}"/>
    <cellStyle name="20% - Énfasis2 2 4 9" xfId="16478" xr:uid="{9A604F01-8BC7-44D5-9593-65D95792162E}"/>
    <cellStyle name="20% - Énfasis2 2 5" xfId="602" xr:uid="{E6C20BA8-1BF4-441E-859D-651200C88F3E}"/>
    <cellStyle name="20% - Énfasis2 2 5 2" xfId="1540" xr:uid="{4839D035-8C15-41B8-9CBE-D85E37E911EB}"/>
    <cellStyle name="20% - Énfasis2 2 5 2 2" xfId="3119" xr:uid="{BBA41BC1-1326-475A-B0AD-00CE4C9F8C40}"/>
    <cellStyle name="20% - Énfasis2 2 5 2 2 2" xfId="11190" xr:uid="{324B84CA-C27B-44A2-B32B-EC38F0F4238D}"/>
    <cellStyle name="20% - Énfasis2 2 5 2 2 2 2" xfId="26689" xr:uid="{D702EC16-0672-4DE7-9157-61103DBD2926}"/>
    <cellStyle name="20% - Énfasis2 2 5 2 2 3" xfId="19031" xr:uid="{8325F004-827B-49B9-A4A7-82934B2DF758}"/>
    <cellStyle name="20% - Énfasis2 2 5 2 3" xfId="4880" xr:uid="{7347B293-9816-480F-A2F7-949B77C06110}"/>
    <cellStyle name="20% - Énfasis2 2 5 2 3 2" xfId="12885" xr:uid="{B840030C-6FC9-4247-921E-C6129FDC2129}"/>
    <cellStyle name="20% - Énfasis2 2 5 2 3 2 2" xfId="28353" xr:uid="{F0C1C994-3AC2-4313-A4F9-0FCE13216869}"/>
    <cellStyle name="20% - Énfasis2 2 5 2 3 3" xfId="20612" xr:uid="{9CC60E95-EEC6-41FA-9E8C-3CB1CC46C77D}"/>
    <cellStyle name="20% - Énfasis2 2 5 2 4" xfId="6851" xr:uid="{11790248-374B-43B9-ACEE-BEFCF67055D7}"/>
    <cellStyle name="20% - Énfasis2 2 5 2 4 2" xfId="14852" xr:uid="{F6A59216-5636-447C-811D-FC2B9375A95A}"/>
    <cellStyle name="20% - Énfasis2 2 5 2 4 2 2" xfId="30309" xr:uid="{38800D71-83E4-41ED-B435-B538CBCA05FE}"/>
    <cellStyle name="20% - Énfasis2 2 5 2 4 3" xfId="22416" xr:uid="{4729BFE4-DA4D-4705-B5D2-B39AB1D70C78}"/>
    <cellStyle name="20% - Énfasis2 2 5 2 5" xfId="8151" xr:uid="{16A6B8F5-F712-4621-AD3B-D901AB7D27DB}"/>
    <cellStyle name="20% - Énfasis2 2 5 2 5 2" xfId="16134" xr:uid="{ADA6D401-8C77-476A-9760-20E3FB32A835}"/>
    <cellStyle name="20% - Énfasis2 2 5 2 5 2 2" xfId="31587" xr:uid="{580C6AF0-E58F-437E-A526-38D60D3E8098}"/>
    <cellStyle name="20% - Énfasis2 2 5 2 5 3" xfId="23662" xr:uid="{E7823D7E-8D8E-44E1-8CED-290C901C59B4}"/>
    <cellStyle name="20% - Énfasis2 2 5 2 6" xfId="9657" xr:uid="{A3BFD1BF-BA5A-43C7-83ED-BBEC428ACA9A}"/>
    <cellStyle name="20% - Énfasis2 2 5 2 6 2" xfId="25156" xr:uid="{6FEBDB9D-4BC0-485D-A399-1ED23AAF8D9F}"/>
    <cellStyle name="20% - Énfasis2 2 5 2 7" xfId="17575" xr:uid="{EFCB5CE7-27E4-49C7-92F1-1E3F5E5CB1FE}"/>
    <cellStyle name="20% - Énfasis2 2 5 3" xfId="2229" xr:uid="{0EF45FE1-34C9-4244-A89B-9DFC3423C80B}"/>
    <cellStyle name="20% - Énfasis2 2 5 3 2" xfId="10307" xr:uid="{23EE7EA0-3E09-420B-957D-B88A9A66433D}"/>
    <cellStyle name="20% - Énfasis2 2 5 3 2 2" xfId="25806" xr:uid="{5E1836BA-F771-4362-98AC-429AF786979C}"/>
    <cellStyle name="20% - Énfasis2 2 5 3 3" xfId="18196" xr:uid="{5BDCF384-BF75-4B16-9E10-09EF48BA98CB}"/>
    <cellStyle name="20% - Énfasis2 2 5 4" xfId="3997" xr:uid="{0476380B-67EE-40CD-A62D-ED9228A1337D}"/>
    <cellStyle name="20% - Énfasis2 2 5 4 2" xfId="12002" xr:uid="{A5A5F553-709E-4BBE-B4FB-A247370EF016}"/>
    <cellStyle name="20% - Énfasis2 2 5 4 2 2" xfId="27470" xr:uid="{87C0534D-4325-48DF-BF7D-F77E52AB9D56}"/>
    <cellStyle name="20% - Énfasis2 2 5 4 3" xfId="19777" xr:uid="{B186273D-A00D-4ACD-AED5-3036452D62CB}"/>
    <cellStyle name="20% - Énfasis2 2 5 5" xfId="5967" xr:uid="{5C028B3E-D9FA-4F71-96E0-FA74F065AE1D}"/>
    <cellStyle name="20% - Énfasis2 2 5 5 2" xfId="13968" xr:uid="{32562130-2883-463B-95D5-F83B3933F2C5}"/>
    <cellStyle name="20% - Énfasis2 2 5 5 2 2" xfId="29426" xr:uid="{61E7C7B7-73CC-4E00-8269-65ECDFF61F18}"/>
    <cellStyle name="20% - Énfasis2 2 5 5 3" xfId="21581" xr:uid="{E6D1D09D-8316-4029-9B06-378BDD412A92}"/>
    <cellStyle name="20% - Énfasis2 2 5 6" xfId="7586" xr:uid="{0060C33E-2562-47F0-8079-E9BFBC385E5A}"/>
    <cellStyle name="20% - Énfasis2 2 5 6 2" xfId="15573" xr:uid="{AC2E1B7F-71BE-41A4-BE7B-319266233C4B}"/>
    <cellStyle name="20% - Énfasis2 2 5 6 2 2" xfId="31026" xr:uid="{48AF58B6-6F6F-4637-91FD-D80BF877D2DF}"/>
    <cellStyle name="20% - Énfasis2 2 5 6 3" xfId="23107" xr:uid="{08F6B128-C5BF-4607-BB99-8B21D32E68C3}"/>
    <cellStyle name="20% - Énfasis2 2 5 7" xfId="8774" xr:uid="{55501896-38DF-4A9B-B923-8C6F1BFF5653}"/>
    <cellStyle name="20% - Énfasis2 2 5 7 2" xfId="24273" xr:uid="{5B1148C8-8A83-42A2-A914-1D1438CB1C55}"/>
    <cellStyle name="20% - Énfasis2 2 5 8" xfId="16740" xr:uid="{30E23643-2C7C-4EB1-B5E7-4A491F0A33FA}"/>
    <cellStyle name="20% - Énfasis2 2 6" xfId="1129" xr:uid="{47593B6C-E375-4FE7-9AEC-89FF6F9C654A}"/>
    <cellStyle name="20% - Énfasis2 2 6 2" xfId="2718" xr:uid="{3AAAB059-BDE5-487A-9651-FBF9BBFE5B76}"/>
    <cellStyle name="20% - Énfasis2 2 6 2 2" xfId="10789" xr:uid="{70CA3F28-092B-4AA5-9D57-D60258BDAE92}"/>
    <cellStyle name="20% - Énfasis2 2 6 2 2 2" xfId="26288" xr:uid="{28B09D8F-FD5D-45A1-9B9E-DB1FB269EC03}"/>
    <cellStyle name="20% - Énfasis2 2 6 2 3" xfId="18650" xr:uid="{A1821648-E87F-493B-9C7E-E04B98346BDE}"/>
    <cellStyle name="20% - Énfasis2 2 6 3" xfId="4479" xr:uid="{65D7FAB0-C38B-4F5A-817B-9719EF2177CC}"/>
    <cellStyle name="20% - Énfasis2 2 6 3 2" xfId="12484" xr:uid="{09913A1C-CC99-4399-B8A7-20F4ACDB632B}"/>
    <cellStyle name="20% - Énfasis2 2 6 3 2 2" xfId="27952" xr:uid="{59048100-2BA7-48D3-A6D9-D48C21803274}"/>
    <cellStyle name="20% - Énfasis2 2 6 3 3" xfId="20231" xr:uid="{AAD253DA-3832-4105-9329-3D99546E1146}"/>
    <cellStyle name="20% - Énfasis2 2 6 4" xfId="6450" xr:uid="{14DAB27A-0751-4ACD-AC63-A45A81E816E1}"/>
    <cellStyle name="20% - Énfasis2 2 6 4 2" xfId="14451" xr:uid="{38C94442-B1C0-4EBE-8F0D-28DD78E029FA}"/>
    <cellStyle name="20% - Énfasis2 2 6 4 2 2" xfId="29908" xr:uid="{6F80DF73-DB58-4533-8631-1AB30B9C599B}"/>
    <cellStyle name="20% - Énfasis2 2 6 4 3" xfId="22035" xr:uid="{4C664835-7770-4594-BEC3-753831BD29EA}"/>
    <cellStyle name="20% - Énfasis2 2 6 5" xfId="7765" xr:uid="{C7BFCF29-F993-46B3-B43D-D6EA3D714386}"/>
    <cellStyle name="20% - Énfasis2 2 6 5 2" xfId="15749" xr:uid="{288E99B3-ABF0-49E9-AE8A-76CC0DB80E47}"/>
    <cellStyle name="20% - Énfasis2 2 6 5 2 2" xfId="31202" xr:uid="{7478E25B-79ED-4AAD-81AE-C7A266B3610A}"/>
    <cellStyle name="20% - Énfasis2 2 6 5 3" xfId="23278" xr:uid="{EBF0DA93-23AC-4515-BD16-4112BD8AC543}"/>
    <cellStyle name="20% - Énfasis2 2 6 6" xfId="9256" xr:uid="{1CD593B8-7B5C-44BF-8EFA-8FA562953449}"/>
    <cellStyle name="20% - Énfasis2 2 6 6 2" xfId="24755" xr:uid="{468BD0D1-8F59-499D-8D9E-9B0042E32436}"/>
    <cellStyle name="20% - Énfasis2 2 6 7" xfId="17194" xr:uid="{9CC5AB78-FEC2-4F65-B262-92E17902A47A}"/>
    <cellStyle name="20% - Énfasis2 2 7" xfId="833" xr:uid="{FC557C23-237F-4394-91E6-45D8DBBE46B9}"/>
    <cellStyle name="20% - Énfasis2 2 7 2" xfId="2427" xr:uid="{735CCC67-A5BC-45EA-AF48-B12E47A1E7EF}"/>
    <cellStyle name="20% - Énfasis2 2 7 2 2" xfId="10499" xr:uid="{DE35E656-66E1-4EBB-831E-2D7888C2F723}"/>
    <cellStyle name="20% - Énfasis2 2 7 2 2 2" xfId="25998" xr:uid="{23E7EF54-A018-4E29-B11F-BABE8E121195}"/>
    <cellStyle name="20% - Énfasis2 2 7 2 3" xfId="18382" xr:uid="{E431F349-863B-4959-A2BC-37527066620A}"/>
    <cellStyle name="20% - Énfasis2 2 7 3" xfId="4189" xr:uid="{D4FB9A06-AC2B-4125-81C7-29E110779CC7}"/>
    <cellStyle name="20% - Énfasis2 2 7 3 2" xfId="12194" xr:uid="{CF0751A3-844A-43E2-84AF-42F7904E2E3C}"/>
    <cellStyle name="20% - Énfasis2 2 7 3 2 2" xfId="27662" xr:uid="{7CD3411D-CAAD-48D6-AC21-0CCCA585D1A6}"/>
    <cellStyle name="20% - Énfasis2 2 7 3 3" xfId="19963" xr:uid="{992BEA1E-57D4-4589-822E-DF246515EEF3}"/>
    <cellStyle name="20% - Énfasis2 2 7 4" xfId="6160" xr:uid="{366B00EF-C797-4DF5-A785-A0688D3707B6}"/>
    <cellStyle name="20% - Énfasis2 2 7 4 2" xfId="14161" xr:uid="{F49752AF-1E1E-4F1A-AA29-140443BBE652}"/>
    <cellStyle name="20% - Énfasis2 2 7 4 2 2" xfId="29618" xr:uid="{21E68927-D101-4A04-8AAB-3FB7B49070F4}"/>
    <cellStyle name="20% - Énfasis2 2 7 4 3" xfId="21767" xr:uid="{7704D735-CD6D-4E40-9093-5F1157914D19}"/>
    <cellStyle name="20% - Énfasis2 2 7 5" xfId="8966" xr:uid="{99D476ED-BAB9-4CC9-BC65-C8EE699954F6}"/>
    <cellStyle name="20% - Énfasis2 2 7 5 2" xfId="24465" xr:uid="{27DE1B0A-4D47-4EFC-A5CE-609BAE08E120}"/>
    <cellStyle name="20% - Énfasis2 2 7 6" xfId="16926" xr:uid="{9D5B4ED2-1E34-4AFB-80C2-13713798937B}"/>
    <cellStyle name="20% - Énfasis2 2 8" xfId="1822" xr:uid="{52A7F8DC-4B53-479C-9F9C-136DD7DD8DC0}"/>
    <cellStyle name="20% - Énfasis2 2 8 2" xfId="9901" xr:uid="{6F82CC86-2127-438D-9461-766B669E8F8F}"/>
    <cellStyle name="20% - Énfasis2 2 8 2 2" xfId="25400" xr:uid="{F185C250-CA64-4E6F-A78E-6D8CEFFC4F17}"/>
    <cellStyle name="20% - Énfasis2 2 8 3" xfId="17812" xr:uid="{BCF9D5CC-A09D-4DE3-A37E-C39DCC818DD4}"/>
    <cellStyle name="20% - Énfasis2 2 9" xfId="3591" xr:uid="{4A17760E-2F52-4A67-A29A-25746E661DF2}"/>
    <cellStyle name="20% - Énfasis2 2 9 2" xfId="11596" xr:uid="{E85E8573-CDD4-4FAF-811A-1B10C1D18995}"/>
    <cellStyle name="20% - Énfasis2 2 9 2 2" xfId="27064" xr:uid="{935C0EF6-F7A2-4595-8A8C-A6DA8319592D}"/>
    <cellStyle name="20% - Énfasis2 2 9 3" xfId="19393" xr:uid="{9FE132EF-9BEE-496F-A182-AA1028FD2F60}"/>
    <cellStyle name="20% - Énfasis2 3" xfId="5493" xr:uid="{DFE702F4-6E04-4CBB-AE84-F78526D6EB55}"/>
    <cellStyle name="20% - Énfasis2 3 2" xfId="13500" xr:uid="{8B836DE7-7D17-448C-815E-6E9FB5262AE7}"/>
    <cellStyle name="20% - Énfasis2 3 2 2" xfId="28968" xr:uid="{53C45CB9-174E-4998-BA8C-307F2CC49BB9}"/>
    <cellStyle name="20% - Énfasis2 3 3" xfId="21146" xr:uid="{A076A53D-28B0-4479-991F-CC9FE878DB11}"/>
    <cellStyle name="20% - Énfasis2 4" xfId="7116" xr:uid="{E4B5155A-C318-4DFF-BC0E-E587604857F0}"/>
    <cellStyle name="20% - Énfasis2 4 2" xfId="15108" xr:uid="{2A3CF9A4-D134-44EB-B4AF-05146A1FAC6D}"/>
    <cellStyle name="20% - Énfasis2 4 2 2" xfId="30561" xr:uid="{728C3289-E48B-43BC-98D6-67B11C26EA4E}"/>
    <cellStyle name="20% - Énfasis2 4 3" xfId="22663" xr:uid="{127D008C-A630-4671-8886-88F7792857EB}"/>
    <cellStyle name="20% - Énfasis2 5" xfId="7167" xr:uid="{DB7C3142-BCFC-4EDE-9A90-B7FCCB116024}"/>
    <cellStyle name="20% - Énfasis2 5 2" xfId="15154" xr:uid="{73F14856-DB21-41B4-9886-9D69B083A2E7}"/>
    <cellStyle name="20% - Énfasis2 5 2 2" xfId="30607" xr:uid="{91E91E8D-8F2F-42CF-B619-EA2750C960B4}"/>
    <cellStyle name="20% - Énfasis2 5 3" xfId="22709" xr:uid="{7820B7EA-A326-4D97-87D1-49DAAB0F9C45}"/>
    <cellStyle name="20% - Énfasis2 6" xfId="13463" xr:uid="{9B02C476-AD3E-4FAB-9DC7-BF0BA118D247}"/>
    <cellStyle name="20% - Énfasis2 6 2" xfId="28931" xr:uid="{3C08712E-AD2B-47E5-8AA5-5A9D3F463DC9}"/>
    <cellStyle name="20% - Énfasis2 7" xfId="21109" xr:uid="{D3C8972E-F3E5-43C3-AB65-4D1763E6150D}"/>
    <cellStyle name="20% - Énfasis3" xfId="34" builtinId="38" customBuiltin="1"/>
    <cellStyle name="20% - Énfasis3 2" xfId="96" xr:uid="{293BA4A5-EF05-45D3-8BA5-038E145FC443}"/>
    <cellStyle name="20% - Énfasis3 2 10" xfId="5564" xr:uid="{F0A4E47D-1138-4DC8-A147-9A3442FB3238}"/>
    <cellStyle name="20% - Énfasis3 2 10 2" xfId="13565" xr:uid="{2D96B0D7-BB10-464B-ACD5-0AD0B46FDE29}"/>
    <cellStyle name="20% - Énfasis3 2 10 2 2" xfId="29024" xr:uid="{8E7121E2-5901-449C-848B-C6ECE194A807}"/>
    <cellStyle name="20% - Énfasis3 2 10 3" xfId="21201" xr:uid="{ADDAD121-EC0C-4526-9EE2-666DD8F503BA}"/>
    <cellStyle name="20% - Énfasis3 2 11" xfId="7183" xr:uid="{20AB79D2-E3DF-4503-858A-5D70F21EC2C2}"/>
    <cellStyle name="20% - Énfasis3 2 11 2" xfId="15170" xr:uid="{F982C164-F5C5-4EDD-AE69-FA1FB3B1319A}"/>
    <cellStyle name="20% - Énfasis3 2 11 2 2" xfId="30623" xr:uid="{376F26E1-8BC9-494A-80D7-C0C094590A12}"/>
    <cellStyle name="20% - Énfasis3 2 11 3" xfId="22725" xr:uid="{E688A0EA-1AE3-40C3-AC89-2FBD6212CF47}"/>
    <cellStyle name="20% - Énfasis3 2 12" xfId="8368" xr:uid="{F1BA61AB-21F4-4A4C-B623-F91E3E5D3571}"/>
    <cellStyle name="20% - Énfasis3 2 12 2" xfId="23868" xr:uid="{04F4981A-1DA4-4DD2-AD3B-48D4149E9B21}"/>
    <cellStyle name="20% - Énfasis3 2 13" xfId="16356" xr:uid="{15186054-1990-453E-AEAC-E86FDE17C6A2}"/>
    <cellStyle name="20% - Énfasis3 2 2" xfId="135" xr:uid="{5E90D549-B762-431F-9623-61D088AC95EC}"/>
    <cellStyle name="20% - Énfasis3 2 3" xfId="213" xr:uid="{1CADF37E-8E43-447A-B92D-7D8F91F6A86F}"/>
    <cellStyle name="20% - Énfasis3 2 3 10" xfId="8416" xr:uid="{C0C59CCA-3178-4034-9313-187D7B22AD29}"/>
    <cellStyle name="20% - Énfasis3 2 3 10 2" xfId="23915" xr:uid="{3326A29E-331B-4CBF-ACBF-FC253DE21E70}"/>
    <cellStyle name="20% - Énfasis3 2 3 11" xfId="16401" xr:uid="{98A0F458-4211-4D5D-B809-419FEAFBA1C3}"/>
    <cellStyle name="20% - Énfasis3 2 3 2" xfId="366" xr:uid="{E2C7424E-27FC-485E-A72F-5D49202CBB0B}"/>
    <cellStyle name="20% - Énfasis3 2 3 2 2" xfId="1309" xr:uid="{462E912E-AAA0-43DA-8452-30E114CB94DC}"/>
    <cellStyle name="20% - Énfasis3 2 3 2 2 2" xfId="2894" xr:uid="{839B97B1-7216-4C7C-A431-F6C614FCB44E}"/>
    <cellStyle name="20% - Énfasis3 2 3 2 2 2 2" xfId="10965" xr:uid="{80F53FBB-5AD1-4B8F-BE7F-98697F3FDB48}"/>
    <cellStyle name="20% - Énfasis3 2 3 2 2 2 2 2" xfId="26464" xr:uid="{9A224C28-CC18-44AC-9715-617BC0E3DBAF}"/>
    <cellStyle name="20% - Énfasis3 2 3 2 2 2 3" xfId="18814" xr:uid="{8127E389-D5F1-4BBD-90BE-471B12FDC5F5}"/>
    <cellStyle name="20% - Énfasis3 2 3 2 2 3" xfId="4655" xr:uid="{595908F5-A250-4C57-BA34-0FC7608C7E3E}"/>
    <cellStyle name="20% - Énfasis3 2 3 2 2 3 2" xfId="12660" xr:uid="{8B9C6733-783B-4A33-9C68-AFBE8C700771}"/>
    <cellStyle name="20% - Énfasis3 2 3 2 2 3 2 2" xfId="28128" xr:uid="{309034FC-2152-4A4F-8161-777F834B73B5}"/>
    <cellStyle name="20% - Énfasis3 2 3 2 2 3 3" xfId="20395" xr:uid="{8AE79224-7C30-4DE4-9216-5719B1ABF5B3}"/>
    <cellStyle name="20% - Énfasis3 2 3 2 2 4" xfId="6626" xr:uid="{26AFD44F-0466-44B8-A3DA-B18A0C1B3C6A}"/>
    <cellStyle name="20% - Énfasis3 2 3 2 2 4 2" xfId="14627" xr:uid="{C7B3CC16-3F59-4FFF-A4D7-19749AD8C1D9}"/>
    <cellStyle name="20% - Énfasis3 2 3 2 2 4 2 2" xfId="30084" xr:uid="{DF9468A0-74B6-45DC-831F-A89EF1468F47}"/>
    <cellStyle name="20% - Énfasis3 2 3 2 2 4 3" xfId="22199" xr:uid="{409F57B7-C593-4DE5-AD55-F2BA3F501FA8}"/>
    <cellStyle name="20% - Énfasis3 2 3 2 2 5" xfId="7934" xr:uid="{78FF32DE-751D-4A90-80B0-AF270A893DD7}"/>
    <cellStyle name="20% - Énfasis3 2 3 2 2 5 2" xfId="15917" xr:uid="{DC4DF2DC-475C-4A0F-B058-D1EBCC51EA9A}"/>
    <cellStyle name="20% - Énfasis3 2 3 2 2 5 2 2" xfId="31370" xr:uid="{C23A9E00-D8A9-4122-9A2A-06CB50BB916A}"/>
    <cellStyle name="20% - Énfasis3 2 3 2 2 5 3" xfId="23445" xr:uid="{9B39708F-5EDF-4385-86D2-574BD413BB6B}"/>
    <cellStyle name="20% - Énfasis3 2 3 2 2 6" xfId="9432" xr:uid="{E5785AF3-4516-42AD-AC60-E0E15D4F2D49}"/>
    <cellStyle name="20% - Énfasis3 2 3 2 2 6 2" xfId="24931" xr:uid="{1836E22F-A997-40A7-8E9B-13A4A7C7119B}"/>
    <cellStyle name="20% - Énfasis3 2 3 2 2 7" xfId="17358" xr:uid="{D3C7C98D-DFE8-4884-BDB5-67617C45F8DF}"/>
    <cellStyle name="20% - Énfasis3 2 3 2 3" xfId="1016" xr:uid="{0DCB9E24-09FA-40D5-B3C6-03FDE9E9D470}"/>
    <cellStyle name="20% - Énfasis3 2 3 2 3 2" xfId="2605" xr:uid="{D4DF92AE-3540-4402-B3CC-C1C8AD4AE6EF}"/>
    <cellStyle name="20% - Énfasis3 2 3 2 3 2 2" xfId="10677" xr:uid="{BAF81A59-C076-480A-A436-3A80360835B6}"/>
    <cellStyle name="20% - Énfasis3 2 3 2 3 2 2 2" xfId="26176" xr:uid="{B4313D06-FA7C-494F-9E74-E056B5B19DD8}"/>
    <cellStyle name="20% - Énfasis3 2 3 2 3 2 3" xfId="18546" xr:uid="{AED91D32-8948-4C29-AC58-F7485C55B8B4}"/>
    <cellStyle name="20% - Énfasis3 2 3 2 3 3" xfId="4367" xr:uid="{85A561AD-435C-4C83-8A3E-A2C1E4077808}"/>
    <cellStyle name="20% - Énfasis3 2 3 2 3 3 2" xfId="12372" xr:uid="{0655BDD7-C18F-4AF2-9131-626EAB82B43D}"/>
    <cellStyle name="20% - Énfasis3 2 3 2 3 3 2 2" xfId="27840" xr:uid="{00E6E4A2-474E-4641-A632-0B9CA98B5D5D}"/>
    <cellStyle name="20% - Énfasis3 2 3 2 3 3 3" xfId="20127" xr:uid="{AE09CE80-B16E-4F5D-8A2E-1A0656FC0A18}"/>
    <cellStyle name="20% - Énfasis3 2 3 2 3 4" xfId="6338" xr:uid="{B624B7FC-61E5-48A7-8A3E-E153CC05A4F1}"/>
    <cellStyle name="20% - Énfasis3 2 3 2 3 4 2" xfId="14339" xr:uid="{21D81044-755B-4749-866A-EC09E43E1EE9}"/>
    <cellStyle name="20% - Énfasis3 2 3 2 3 4 2 2" xfId="29796" xr:uid="{B6D833AD-1303-46A9-BCB1-2AC9D7B14A94}"/>
    <cellStyle name="20% - Énfasis3 2 3 2 3 4 3" xfId="21931" xr:uid="{30D23C67-DB90-4A37-BFAF-5E757CB9157F}"/>
    <cellStyle name="20% - Énfasis3 2 3 2 3 5" xfId="9144" xr:uid="{64B42E22-E3A3-43B7-928A-D6B1192AA90D}"/>
    <cellStyle name="20% - Énfasis3 2 3 2 3 5 2" xfId="24643" xr:uid="{9E0CC8EE-4E16-45EE-9135-0ADDBEDBD4D3}"/>
    <cellStyle name="20% - Énfasis3 2 3 2 3 6" xfId="17090" xr:uid="{3867B643-1291-4CC2-85FA-931E96DF535F}"/>
    <cellStyle name="20% - Énfasis3 2 3 2 4" xfId="2004" xr:uid="{D59EC503-9929-45E6-8A3F-0C8B7BE3A738}"/>
    <cellStyle name="20% - Énfasis3 2 3 2 4 2" xfId="10082" xr:uid="{9AEFD480-138D-46B4-ADD3-6F0220340EE5}"/>
    <cellStyle name="20% - Énfasis3 2 3 2 4 2 2" xfId="25581" xr:uid="{790BB83F-06CA-4D97-A846-7B35B533888B}"/>
    <cellStyle name="20% - Énfasis3 2 3 2 4 3" xfId="17979" xr:uid="{4768B426-DB36-4014-842E-6EA5AE95CA70}"/>
    <cellStyle name="20% - Énfasis3 2 3 2 5" xfId="3772" xr:uid="{4D4EA74B-966E-46AD-ADDD-8F989DFE3573}"/>
    <cellStyle name="20% - Énfasis3 2 3 2 5 2" xfId="11777" xr:uid="{3D4C0F07-ABC6-49F0-B3BE-DB8BE86CC0AC}"/>
    <cellStyle name="20% - Énfasis3 2 3 2 5 2 2" xfId="27245" xr:uid="{4E0A06CB-989B-4165-A7CD-B3C4AD0F3EF0}"/>
    <cellStyle name="20% - Énfasis3 2 3 2 5 3" xfId="19560" xr:uid="{523C84AE-3E00-4BA2-BA96-BA1AF9F7FB72}"/>
    <cellStyle name="20% - Énfasis3 2 3 2 6" xfId="5742" xr:uid="{B142DA83-2B5F-4D0E-A778-608C94515D8A}"/>
    <cellStyle name="20% - Énfasis3 2 3 2 6 2" xfId="13743" xr:uid="{0CFA22A8-1A51-48F4-9809-8177E9FAE69E}"/>
    <cellStyle name="20% - Énfasis3 2 3 2 6 2 2" xfId="29201" xr:uid="{585C4F95-293E-4546-A912-068B2BF3861D}"/>
    <cellStyle name="20% - Énfasis3 2 3 2 6 3" xfId="21364" xr:uid="{3C95948F-925D-4E7B-9C7C-B7612E92CCE2}"/>
    <cellStyle name="20% - Énfasis3 2 3 2 7" xfId="7361" xr:uid="{E90A3FD8-680E-42D9-9656-BB68BA55C42E}"/>
    <cellStyle name="20% - Énfasis3 2 3 2 7 2" xfId="15348" xr:uid="{CA0C4328-1121-4005-9953-BC0A25AAAE79}"/>
    <cellStyle name="20% - Énfasis3 2 3 2 7 2 2" xfId="30801" xr:uid="{6F1A6252-6674-4D42-92FD-583BDBE53449}"/>
    <cellStyle name="20% - Énfasis3 2 3 2 7 3" xfId="22890" xr:uid="{EE7D30F3-C9DB-4E90-AAFA-0FED6FC99A1B}"/>
    <cellStyle name="20% - Énfasis3 2 3 2 8" xfId="8549" xr:uid="{C1183ED2-0330-4339-A2B5-847F3CC2349D}"/>
    <cellStyle name="20% - Énfasis3 2 3 2 8 2" xfId="24048" xr:uid="{6DF12E9A-1078-4683-AC67-35A9C948B929}"/>
    <cellStyle name="20% - Énfasis3 2 3 2 9" xfId="16523" xr:uid="{FD300773-1FA9-4D20-9B1E-76EB95B83FA0}"/>
    <cellStyle name="20% - Énfasis3 2 3 3" xfId="652" xr:uid="{1FE81986-45BF-4D9E-9B85-D86EA68F13EB}"/>
    <cellStyle name="20% - Énfasis3 2 3 3 2" xfId="1590" xr:uid="{B97DA0F8-7EB3-48B0-BDDD-AB4D1F832A22}"/>
    <cellStyle name="20% - Énfasis3 2 3 3 2 2" xfId="3166" xr:uid="{67603D7E-79D2-452E-BC36-376A765CAC44}"/>
    <cellStyle name="20% - Énfasis3 2 3 3 2 2 2" xfId="11237" xr:uid="{3923A709-BA46-4715-82ED-6B1D099FC571}"/>
    <cellStyle name="20% - Énfasis3 2 3 3 2 2 2 2" xfId="26736" xr:uid="{1515A26A-3D4D-49E2-B012-F631D2B5C7E0}"/>
    <cellStyle name="20% - Énfasis3 2 3 3 2 2 3" xfId="19075" xr:uid="{6C4188D2-7320-44BB-8544-0FEE3CBB5FA6}"/>
    <cellStyle name="20% - Énfasis3 2 3 3 2 3" xfId="4927" xr:uid="{058ED2BE-D280-42E3-9865-0C3DC4CA20B9}"/>
    <cellStyle name="20% - Énfasis3 2 3 3 2 3 2" xfId="12932" xr:uid="{31A268C7-E394-4EAC-AC0A-23CE26A487E7}"/>
    <cellStyle name="20% - Énfasis3 2 3 3 2 3 2 2" xfId="28400" xr:uid="{8D3C6A6C-BDAC-4E02-A7EA-19344C6B54BF}"/>
    <cellStyle name="20% - Énfasis3 2 3 3 2 3 3" xfId="20656" xr:uid="{0C41F962-4670-4A75-8EAE-C28185512565}"/>
    <cellStyle name="20% - Énfasis3 2 3 3 2 4" xfId="6898" xr:uid="{3151AAAF-8C0E-44E0-9DFD-B31CFB95B092}"/>
    <cellStyle name="20% - Énfasis3 2 3 3 2 4 2" xfId="14899" xr:uid="{7522F8F2-9A7F-445F-8F10-5454B01390DE}"/>
    <cellStyle name="20% - Énfasis3 2 3 3 2 4 2 2" xfId="30356" xr:uid="{595C1B3F-86DD-4E8C-BAFE-FA51DEA4B8C9}"/>
    <cellStyle name="20% - Énfasis3 2 3 3 2 4 3" xfId="22460" xr:uid="{E6711FCF-2C9C-4071-855E-E15C5E45FEF6}"/>
    <cellStyle name="20% - Énfasis3 2 3 3 2 5" xfId="8195" xr:uid="{276DA5C3-F48B-44F1-92A6-7F4AFA1D7F1E}"/>
    <cellStyle name="20% - Énfasis3 2 3 3 2 5 2" xfId="16178" xr:uid="{0EDC08A7-509A-4A02-8DFB-53C2090A91DA}"/>
    <cellStyle name="20% - Énfasis3 2 3 3 2 5 2 2" xfId="31631" xr:uid="{E0911D73-70D2-41ED-8AB2-C1D696D6BEAD}"/>
    <cellStyle name="20% - Énfasis3 2 3 3 2 5 3" xfId="23706" xr:uid="{F1ACA0CF-68BC-4154-908F-0D07E56B3EA5}"/>
    <cellStyle name="20% - Énfasis3 2 3 3 2 6" xfId="9704" xr:uid="{6E34A964-E741-4BEB-BA72-34398F8E3826}"/>
    <cellStyle name="20% - Énfasis3 2 3 3 2 6 2" xfId="25203" xr:uid="{58F2A144-3D41-43BB-BA96-395D45AFEB2D}"/>
    <cellStyle name="20% - Énfasis3 2 3 3 2 7" xfId="17619" xr:uid="{0959656A-AE55-4717-8869-C845D7C38A09}"/>
    <cellStyle name="20% - Énfasis3 2 3 3 3" xfId="2276" xr:uid="{8573E2B6-2B9F-4556-B62B-F2F2C1630702}"/>
    <cellStyle name="20% - Énfasis3 2 3 3 3 2" xfId="10354" xr:uid="{DD74B241-3D71-446E-A601-6F2682BD77DB}"/>
    <cellStyle name="20% - Énfasis3 2 3 3 3 2 2" xfId="25853" xr:uid="{9DEBC0E8-151C-4A3B-A78E-B97EC327BA59}"/>
    <cellStyle name="20% - Énfasis3 2 3 3 3 3" xfId="18240" xr:uid="{4C91B503-4690-4A08-B3B7-AC820E00F0EB}"/>
    <cellStyle name="20% - Énfasis3 2 3 3 4" xfId="4044" xr:uid="{7F526B45-1B8B-47C5-8DC6-58EF62163B2C}"/>
    <cellStyle name="20% - Énfasis3 2 3 3 4 2" xfId="12049" xr:uid="{62E6FA32-8E79-4520-AE64-A4C327F2219E}"/>
    <cellStyle name="20% - Énfasis3 2 3 3 4 2 2" xfId="27517" xr:uid="{1AD4E1DC-19BD-45F3-B841-C131C3B38A0C}"/>
    <cellStyle name="20% - Énfasis3 2 3 3 4 3" xfId="19821" xr:uid="{551CF179-D5B3-4538-82C8-4E52DF14E0D9}"/>
    <cellStyle name="20% - Énfasis3 2 3 3 5" xfId="6014" xr:uid="{EE299A58-2179-497A-87FB-A2ADB505B609}"/>
    <cellStyle name="20% - Énfasis3 2 3 3 5 2" xfId="14015" xr:uid="{EA4F0ED9-7671-415F-A6C9-42B304969158}"/>
    <cellStyle name="20% - Énfasis3 2 3 3 5 2 2" xfId="29473" xr:uid="{4CE38217-8299-45BB-B66D-2E58E7F07162}"/>
    <cellStyle name="20% - Énfasis3 2 3 3 5 3" xfId="21625" xr:uid="{C34588FF-ED81-47AD-A944-F1E262C386C2}"/>
    <cellStyle name="20% - Énfasis3 2 3 3 6" xfId="7633" xr:uid="{D26D53D2-98AF-409E-BF31-2D6AD7B25B97}"/>
    <cellStyle name="20% - Énfasis3 2 3 3 6 2" xfId="15620" xr:uid="{726E5EC3-434D-4051-9B77-0580EBE85B5A}"/>
    <cellStyle name="20% - Énfasis3 2 3 3 6 2 2" xfId="31073" xr:uid="{DC313939-087D-4A2B-9FA4-9BD391908D98}"/>
    <cellStyle name="20% - Énfasis3 2 3 3 6 3" xfId="23151" xr:uid="{B7928F40-A823-4158-B14E-7CC4CF66AC08}"/>
    <cellStyle name="20% - Énfasis3 2 3 3 7" xfId="8821" xr:uid="{1F4FC2AC-5A3D-44D7-B87C-126C6C7088BC}"/>
    <cellStyle name="20% - Énfasis3 2 3 3 7 2" xfId="24320" xr:uid="{F13DFCFD-EF1F-45B9-AE41-F28FE88DA5A4}"/>
    <cellStyle name="20% - Énfasis3 2 3 3 8" xfId="16784" xr:uid="{3A253B8A-2514-4B98-BD13-FAD05BE3D1EC}"/>
    <cellStyle name="20% - Énfasis3 2 3 4" xfId="1172" xr:uid="{37E46939-19B4-4160-99A4-908942E3A659}"/>
    <cellStyle name="20% - Énfasis3 2 3 4 2" xfId="2761" xr:uid="{F32C7750-D9BE-4F0D-B232-9979C9D80E36}"/>
    <cellStyle name="20% - Énfasis3 2 3 4 2 2" xfId="10832" xr:uid="{895BC014-E728-4D98-A3C1-A71897CF681B}"/>
    <cellStyle name="20% - Énfasis3 2 3 4 2 2 2" xfId="26331" xr:uid="{ED3384B3-D25B-48B9-ACB6-9B990E939FAC}"/>
    <cellStyle name="20% - Énfasis3 2 3 4 2 3" xfId="18692" xr:uid="{6D601F64-EC81-4EA1-BDF6-2699921178EC}"/>
    <cellStyle name="20% - Énfasis3 2 3 4 3" xfId="4522" xr:uid="{889C5E08-23A1-4B32-A2C0-54E59240957E}"/>
    <cellStyle name="20% - Énfasis3 2 3 4 3 2" xfId="12527" xr:uid="{5E03F91E-E706-477B-B7BC-6AB56E4BA41D}"/>
    <cellStyle name="20% - Énfasis3 2 3 4 3 2 2" xfId="27995" xr:uid="{A0BE4C48-4161-4105-9ACD-C963104A0549}"/>
    <cellStyle name="20% - Énfasis3 2 3 4 3 3" xfId="20273" xr:uid="{0476D016-2519-401E-843A-169A1BD8A6B0}"/>
    <cellStyle name="20% - Énfasis3 2 3 4 4" xfId="6493" xr:uid="{4DBF5F1F-7078-4D0C-84FA-666F997BB295}"/>
    <cellStyle name="20% - Énfasis3 2 3 4 4 2" xfId="14494" xr:uid="{993B1EAC-C37F-4266-A3B3-7CE004C87378}"/>
    <cellStyle name="20% - Énfasis3 2 3 4 4 2 2" xfId="29951" xr:uid="{5FEFA251-F9E8-4915-8E34-D3FE51DCFE30}"/>
    <cellStyle name="20% - Énfasis3 2 3 4 4 3" xfId="22077" xr:uid="{FFF29148-A08C-47D8-9C34-83ADF0847378}"/>
    <cellStyle name="20% - Énfasis3 2 3 4 5" xfId="7812" xr:uid="{508A1ED8-99D1-4C8B-8912-81D2A434F28D}"/>
    <cellStyle name="20% - Énfasis3 2 3 4 5 2" xfId="15795" xr:uid="{F2DDFA9A-62B6-411B-B6F8-96F4A7C59865}"/>
    <cellStyle name="20% - Énfasis3 2 3 4 5 2 2" xfId="31248" xr:uid="{2DA0F8D6-9EAA-4161-9666-038E8DF29C24}"/>
    <cellStyle name="20% - Énfasis3 2 3 4 5 3" xfId="23323" xr:uid="{26D08253-A533-43AC-96C4-7CD61851BF5A}"/>
    <cellStyle name="20% - Énfasis3 2 3 4 6" xfId="9299" xr:uid="{11203D0E-265B-4515-A281-F4EB8CBB1AD7}"/>
    <cellStyle name="20% - Énfasis3 2 3 4 6 2" xfId="24798" xr:uid="{609BBD42-CA99-4321-AE58-42829ECE7CCE}"/>
    <cellStyle name="20% - Énfasis3 2 3 4 7" xfId="17236" xr:uid="{2218E0AC-8CE5-48C0-A4E7-A84DD84C5402}"/>
    <cellStyle name="20% - Énfasis3 2 3 5" xfId="879" xr:uid="{53BB952B-EE7A-441D-85F0-FBC8AD6020D1}"/>
    <cellStyle name="20% - Énfasis3 2 3 5 2" xfId="2472" xr:uid="{61F95E58-DC79-41A3-AF45-0FC90D30C4F8}"/>
    <cellStyle name="20% - Énfasis3 2 3 5 2 2" xfId="10544" xr:uid="{1843C6B8-52FD-4763-B1EF-1BCC2D5BA2C6}"/>
    <cellStyle name="20% - Énfasis3 2 3 5 2 2 2" xfId="26043" xr:uid="{ADEC6574-7ECF-47D5-9DFF-9469066F49A7}"/>
    <cellStyle name="20% - Énfasis3 2 3 5 2 3" xfId="18424" xr:uid="{8FD1CD9D-38BC-4821-823E-E372BD9F5836}"/>
    <cellStyle name="20% - Énfasis3 2 3 5 3" xfId="4234" xr:uid="{F79A0350-F180-4CB7-9CA1-5CD8F39732BB}"/>
    <cellStyle name="20% - Énfasis3 2 3 5 3 2" xfId="12239" xr:uid="{FFC60ED2-90F0-4D4B-A551-47FB02417D47}"/>
    <cellStyle name="20% - Énfasis3 2 3 5 3 2 2" xfId="27707" xr:uid="{767ACD8F-9F7F-4D26-BD67-E4F3751BF013}"/>
    <cellStyle name="20% - Énfasis3 2 3 5 3 3" xfId="20005" xr:uid="{F8DE4402-3ED3-4CF2-B744-696C6C602655}"/>
    <cellStyle name="20% - Énfasis3 2 3 5 4" xfId="6205" xr:uid="{566C7519-721A-473A-86B9-4F41204ABEE6}"/>
    <cellStyle name="20% - Énfasis3 2 3 5 4 2" xfId="14206" xr:uid="{1D6FF612-87FC-4FE0-A045-DA9411CB54F8}"/>
    <cellStyle name="20% - Énfasis3 2 3 5 4 2 2" xfId="29663" xr:uid="{820A3919-B658-41AD-9B04-F6D4F9D81924}"/>
    <cellStyle name="20% - Énfasis3 2 3 5 4 3" xfId="21809" xr:uid="{DA7A808A-E5EC-482B-BECC-66741223BDAC}"/>
    <cellStyle name="20% - Énfasis3 2 3 5 5" xfId="9011" xr:uid="{02CBF3DA-CDB0-4E3C-93D6-49C1EB94A53C}"/>
    <cellStyle name="20% - Énfasis3 2 3 5 5 2" xfId="24510" xr:uid="{47603A76-4178-4E57-AA8F-A5B6D2F3BC75}"/>
    <cellStyle name="20% - Énfasis3 2 3 5 6" xfId="16968" xr:uid="{39E1053B-E214-4584-B5BF-0795C19CF30E}"/>
    <cellStyle name="20% - Énfasis3 2 3 6" xfId="1871" xr:uid="{7A4AE3FA-18DF-41F6-9F40-D8375B8B05E9}"/>
    <cellStyle name="20% - Énfasis3 2 3 6 2" xfId="9949" xr:uid="{24E6B7CA-DE97-4B23-8ECC-D7074120A747}"/>
    <cellStyle name="20% - Énfasis3 2 3 6 2 2" xfId="25448" xr:uid="{36ECD4F3-2CD6-498E-A2C6-C56D841497FA}"/>
    <cellStyle name="20% - Énfasis3 2 3 6 3" xfId="17857" xr:uid="{145DD19A-2A12-464B-92DC-60EDA510088E}"/>
    <cellStyle name="20% - Énfasis3 2 3 7" xfId="3639" xr:uid="{D7FB1CCA-32CE-486D-B1ED-0302BA36C527}"/>
    <cellStyle name="20% - Énfasis3 2 3 7 2" xfId="11644" xr:uid="{3241BF56-D15B-47C8-B4C8-6BA9B1E21CC1}"/>
    <cellStyle name="20% - Énfasis3 2 3 7 2 2" xfId="27112" xr:uid="{E713166E-ED3B-4FE7-80C4-69537F1ED782}"/>
    <cellStyle name="20% - Énfasis3 2 3 7 3" xfId="19438" xr:uid="{1CFBB2D4-6DAB-427E-88F7-CC008DBBE205}"/>
    <cellStyle name="20% - Énfasis3 2 3 8" xfId="5609" xr:uid="{37BA2D22-6EFD-45A8-936D-C8E1B3261B23}"/>
    <cellStyle name="20% - Énfasis3 2 3 8 2" xfId="13610" xr:uid="{B11BB4EC-62EC-42F5-89EC-1CE2D1F7A0CC}"/>
    <cellStyle name="20% - Énfasis3 2 3 8 2 2" xfId="29068" xr:uid="{48DE3E17-7CBE-46DF-97BF-32D204D693E9}"/>
    <cellStyle name="20% - Énfasis3 2 3 8 3" xfId="21242" xr:uid="{B6E91C3B-AC5A-4BED-B6AB-82C29449211F}"/>
    <cellStyle name="20% - Énfasis3 2 3 9" xfId="7228" xr:uid="{B9BA3CC1-08C8-42B6-833E-A154A23CF259}"/>
    <cellStyle name="20% - Énfasis3 2 3 9 2" xfId="15215" xr:uid="{7CE083AE-A76E-4E91-85A6-CF8A34AF00EA}"/>
    <cellStyle name="20% - Énfasis3 2 3 9 2 2" xfId="30668" xr:uid="{9D42DB43-A378-420D-8F62-5B98CAD2224C}"/>
    <cellStyle name="20% - Énfasis3 2 3 9 3" xfId="22768" xr:uid="{2BAC0889-2C65-4B1E-95A6-329EF53A1501}"/>
    <cellStyle name="20% - Énfasis3 2 4" xfId="319" xr:uid="{9F6B7CDC-F75F-4D1A-9B71-C69BEE0F5410}"/>
    <cellStyle name="20% - Énfasis3 2 4 2" xfId="1263" xr:uid="{9EBECC86-B4F3-459E-B3EB-D5D8A1A7509E}"/>
    <cellStyle name="20% - Énfasis3 2 4 2 2" xfId="2848" xr:uid="{8AA45626-1774-4899-9B87-D2FB7DDF38B7}"/>
    <cellStyle name="20% - Énfasis3 2 4 2 2 2" xfId="10919" xr:uid="{15C5CBA0-3F4A-4F5A-96C9-0CDDECBD3EB2}"/>
    <cellStyle name="20% - Énfasis3 2 4 2 2 2 2" xfId="26418" xr:uid="{1220D1B5-B429-4DCE-A002-880955FAB84A}"/>
    <cellStyle name="20% - Énfasis3 2 4 2 2 3" xfId="18771" xr:uid="{A58154B7-5BEF-4C7D-84A1-01D1BDBD3787}"/>
    <cellStyle name="20% - Énfasis3 2 4 2 3" xfId="4609" xr:uid="{939FD041-1A30-4C60-9116-5A027929340F}"/>
    <cellStyle name="20% - Énfasis3 2 4 2 3 2" xfId="12614" xr:uid="{F53E4EA8-7D7B-4C91-9769-63FF3B689B11}"/>
    <cellStyle name="20% - Énfasis3 2 4 2 3 2 2" xfId="28082" xr:uid="{FA40223A-A232-4488-8B7A-9D74B13188A4}"/>
    <cellStyle name="20% - Énfasis3 2 4 2 3 3" xfId="20352" xr:uid="{2B7028B6-EDEB-48ED-9A9A-488B07AD478A}"/>
    <cellStyle name="20% - Énfasis3 2 4 2 4" xfId="6580" xr:uid="{38295DD4-D343-42E3-BA66-B6DF1E5EDBE4}"/>
    <cellStyle name="20% - Énfasis3 2 4 2 4 2" xfId="14581" xr:uid="{54A95A4A-1622-4BF1-98FF-0721E63595C0}"/>
    <cellStyle name="20% - Énfasis3 2 4 2 4 2 2" xfId="30038" xr:uid="{32F4D21D-130E-4901-AE39-D156FB9B19D1}"/>
    <cellStyle name="20% - Énfasis3 2 4 2 4 3" xfId="22156" xr:uid="{FBFC1245-92FC-4FD3-A0D8-FBEEB3F008A0}"/>
    <cellStyle name="20% - Énfasis3 2 4 2 5" xfId="7891" xr:uid="{552163EF-F1B1-4A1E-A05A-A9A099D4431D}"/>
    <cellStyle name="20% - Énfasis3 2 4 2 5 2" xfId="15874" xr:uid="{50A85F0F-E8B0-4D4E-AE4A-9EB9A37AE01A}"/>
    <cellStyle name="20% - Énfasis3 2 4 2 5 2 2" xfId="31327" xr:uid="{F790A8F0-B713-4F10-A47D-A13757671F98}"/>
    <cellStyle name="20% - Énfasis3 2 4 2 5 3" xfId="23402" xr:uid="{4E3CFBDB-5932-4D0C-9A6B-D7A5CDA86C41}"/>
    <cellStyle name="20% - Énfasis3 2 4 2 6" xfId="9386" xr:uid="{1260AEA5-5DA2-4DC2-A141-342E4713632C}"/>
    <cellStyle name="20% - Énfasis3 2 4 2 6 2" xfId="24885" xr:uid="{E3E37332-286B-4220-B1D4-05C89732292B}"/>
    <cellStyle name="20% - Énfasis3 2 4 2 7" xfId="17315" xr:uid="{2B9FBC58-B230-4C85-A1F4-25731B2BDF8D}"/>
    <cellStyle name="20% - Énfasis3 2 4 3" xfId="970" xr:uid="{8CCEEB7E-7F54-4D63-A072-507BACB9835A}"/>
    <cellStyle name="20% - Énfasis3 2 4 3 2" xfId="2559" xr:uid="{6CC2FF61-02FA-46E8-9ED6-115D2D046C4B}"/>
    <cellStyle name="20% - Énfasis3 2 4 3 2 2" xfId="10631" xr:uid="{C507A5EE-EA7A-42B0-A8FA-6A4B74687EFF}"/>
    <cellStyle name="20% - Énfasis3 2 4 3 2 2 2" xfId="26130" xr:uid="{E7C5F50C-019A-41FC-81AA-ECC7363FA966}"/>
    <cellStyle name="20% - Énfasis3 2 4 3 2 3" xfId="18503" xr:uid="{AA1EF616-529B-4C65-8F1F-CAF5E33420D6}"/>
    <cellStyle name="20% - Énfasis3 2 4 3 3" xfId="4321" xr:uid="{AE460864-9381-4392-9D03-CCA14E574003}"/>
    <cellStyle name="20% - Énfasis3 2 4 3 3 2" xfId="12326" xr:uid="{75DBDB27-AE18-4715-8F86-0E8FB7858648}"/>
    <cellStyle name="20% - Énfasis3 2 4 3 3 2 2" xfId="27794" xr:uid="{CF3E4075-45D3-4CDC-89BC-4F3C742A199C}"/>
    <cellStyle name="20% - Énfasis3 2 4 3 3 3" xfId="20084" xr:uid="{10151FFE-E7C6-44CE-BEA6-1D42DB7D1328}"/>
    <cellStyle name="20% - Énfasis3 2 4 3 4" xfId="6292" xr:uid="{C5A89745-0873-4184-A577-758CACFD35ED}"/>
    <cellStyle name="20% - Énfasis3 2 4 3 4 2" xfId="14293" xr:uid="{0FE9632D-DED5-417C-A9B7-0440B2A41A25}"/>
    <cellStyle name="20% - Énfasis3 2 4 3 4 2 2" xfId="29750" xr:uid="{F82275DA-5BD6-4927-9E20-F357BF062F38}"/>
    <cellStyle name="20% - Énfasis3 2 4 3 4 3" xfId="21888" xr:uid="{A938FD23-5964-4DD9-BB29-E2F523B5934D}"/>
    <cellStyle name="20% - Énfasis3 2 4 3 5" xfId="9098" xr:uid="{52C546F9-53F2-46E7-8577-65CFB0797A46}"/>
    <cellStyle name="20% - Énfasis3 2 4 3 5 2" xfId="24597" xr:uid="{F22DF9F1-C3AF-44E7-A1DD-3E672C6278AA}"/>
    <cellStyle name="20% - Énfasis3 2 4 3 6" xfId="17047" xr:uid="{624720DB-60E7-4C85-8614-A5BF2D50DDD4}"/>
    <cellStyle name="20% - Énfasis3 2 4 4" xfId="1958" xr:uid="{DCB59B38-79A0-4407-80AF-EC4E9FE08C3E}"/>
    <cellStyle name="20% - Énfasis3 2 4 4 2" xfId="10036" xr:uid="{7752F827-6DDC-4DAF-B6D8-1CFAF58DB899}"/>
    <cellStyle name="20% - Énfasis3 2 4 4 2 2" xfId="25535" xr:uid="{BA32CC00-F0DB-45E1-A158-15C1ABAC4935}"/>
    <cellStyle name="20% - Énfasis3 2 4 4 3" xfId="17936" xr:uid="{DE545E7A-2DC1-4EB5-8681-F773EF2173AC}"/>
    <cellStyle name="20% - Énfasis3 2 4 5" xfId="3726" xr:uid="{DA795806-8BEF-43D2-A6FE-39B31596A80E}"/>
    <cellStyle name="20% - Énfasis3 2 4 5 2" xfId="11731" xr:uid="{F57F8B35-2341-4749-9F10-A5648DE4FB5C}"/>
    <cellStyle name="20% - Énfasis3 2 4 5 2 2" xfId="27199" xr:uid="{F0FFD4CA-9957-43E5-9BBD-2F6AF2426021}"/>
    <cellStyle name="20% - Énfasis3 2 4 5 3" xfId="19517" xr:uid="{E63EFEF3-CE6D-4947-BBA1-6B62A6FEDB1A}"/>
    <cellStyle name="20% - Énfasis3 2 4 6" xfId="5696" xr:uid="{3747FCF9-662F-403B-A4D9-2873DAD0C4B2}"/>
    <cellStyle name="20% - Énfasis3 2 4 6 2" xfId="13697" xr:uid="{B1972B5D-4D79-49A4-A6D2-A1112EC8C752}"/>
    <cellStyle name="20% - Énfasis3 2 4 6 2 2" xfId="29155" xr:uid="{6EC24416-D967-4B63-A214-926B8A31C4CD}"/>
    <cellStyle name="20% - Énfasis3 2 4 6 3" xfId="21321" xr:uid="{CB57AFDB-61CB-4D93-A024-BAB4553589A6}"/>
    <cellStyle name="20% - Énfasis3 2 4 7" xfId="7315" xr:uid="{566AC6EE-7DA1-491D-A2D5-70F8CD62E508}"/>
    <cellStyle name="20% - Énfasis3 2 4 7 2" xfId="15302" xr:uid="{AA8BAF1D-3285-4719-A00F-357DF8635209}"/>
    <cellStyle name="20% - Énfasis3 2 4 7 2 2" xfId="30755" xr:uid="{62B829AA-71FD-4208-B925-BD37E700AE2D}"/>
    <cellStyle name="20% - Énfasis3 2 4 7 3" xfId="22847" xr:uid="{D2BD6C76-D8BC-49D3-A75F-D9C7A90256D2}"/>
    <cellStyle name="20% - Énfasis3 2 4 8" xfId="8503" xr:uid="{1E982FDF-E9B6-4470-9194-3337EA1CCD42}"/>
    <cellStyle name="20% - Énfasis3 2 4 8 2" xfId="24002" xr:uid="{6AA94B3F-AC0F-452A-8E98-0B1C51034325}"/>
    <cellStyle name="20% - Énfasis3 2 4 9" xfId="16480" xr:uid="{F7297B76-C096-4845-A920-79FB5E1F8769}"/>
    <cellStyle name="20% - Énfasis3 2 5" xfId="604" xr:uid="{13A5CF63-97B9-44DC-A48F-4875E4357547}"/>
    <cellStyle name="20% - Énfasis3 2 5 2" xfId="1542" xr:uid="{C071C4D3-6705-4409-80D2-DCBCC8134125}"/>
    <cellStyle name="20% - Énfasis3 2 5 2 2" xfId="3121" xr:uid="{1ED30F73-50AF-4212-8FD6-90B668B499E3}"/>
    <cellStyle name="20% - Énfasis3 2 5 2 2 2" xfId="11192" xr:uid="{59E2EDF6-3A71-4442-AD70-F794D7A82D7D}"/>
    <cellStyle name="20% - Énfasis3 2 5 2 2 2 2" xfId="26691" xr:uid="{7EBBCFAA-4D2A-4160-B66A-2D3C1298A70B}"/>
    <cellStyle name="20% - Énfasis3 2 5 2 2 3" xfId="19033" xr:uid="{FBB9BC3C-06A1-4B56-BC5F-26D3C8037CBF}"/>
    <cellStyle name="20% - Énfasis3 2 5 2 3" xfId="4882" xr:uid="{1A4D367C-6176-4116-87DB-FA3434B4E299}"/>
    <cellStyle name="20% - Énfasis3 2 5 2 3 2" xfId="12887" xr:uid="{198F567E-8F93-48EE-993F-364AB3619612}"/>
    <cellStyle name="20% - Énfasis3 2 5 2 3 2 2" xfId="28355" xr:uid="{1180E195-598E-4767-8A25-43F989709918}"/>
    <cellStyle name="20% - Énfasis3 2 5 2 3 3" xfId="20614" xr:uid="{E1191209-31CC-4BF2-B068-1EE458789F73}"/>
    <cellStyle name="20% - Énfasis3 2 5 2 4" xfId="6853" xr:uid="{093AF806-34C5-4F63-A9C1-9A0853E09BD5}"/>
    <cellStyle name="20% - Énfasis3 2 5 2 4 2" xfId="14854" xr:uid="{7FDCFADB-076B-4FE7-8028-45894B27D9BA}"/>
    <cellStyle name="20% - Énfasis3 2 5 2 4 2 2" xfId="30311" xr:uid="{4186E877-43E7-436F-B266-ED7C558F6F58}"/>
    <cellStyle name="20% - Énfasis3 2 5 2 4 3" xfId="22418" xr:uid="{81953E51-C594-4E21-9A54-CE951990FBEC}"/>
    <cellStyle name="20% - Énfasis3 2 5 2 5" xfId="8153" xr:uid="{9B75FF49-7DF7-4F90-9719-610BA63D0688}"/>
    <cellStyle name="20% - Énfasis3 2 5 2 5 2" xfId="16136" xr:uid="{EF05100B-CDF0-485E-9DB7-D5C7D2C6AA8A}"/>
    <cellStyle name="20% - Énfasis3 2 5 2 5 2 2" xfId="31589" xr:uid="{02E6EA1E-D4D7-4BD2-A988-E2C632A6F661}"/>
    <cellStyle name="20% - Énfasis3 2 5 2 5 3" xfId="23664" xr:uid="{6CD69A69-B43B-4572-A471-4F68219852A0}"/>
    <cellStyle name="20% - Énfasis3 2 5 2 6" xfId="9659" xr:uid="{647CBE09-8FC2-4493-94B0-2055EFC295C4}"/>
    <cellStyle name="20% - Énfasis3 2 5 2 6 2" xfId="25158" xr:uid="{9D32E89B-7B98-4E04-B9AE-E3AC625AC012}"/>
    <cellStyle name="20% - Énfasis3 2 5 2 7" xfId="17577" xr:uid="{7DFB30A2-BFD3-46C6-AF05-822F5DEFD2F7}"/>
    <cellStyle name="20% - Énfasis3 2 5 3" xfId="2231" xr:uid="{3FC43B91-9A13-4638-88B6-E0812DB189A4}"/>
    <cellStyle name="20% - Énfasis3 2 5 3 2" xfId="10309" xr:uid="{B79EEBF7-4CE2-4235-857B-4086FD785136}"/>
    <cellStyle name="20% - Énfasis3 2 5 3 2 2" xfId="25808" xr:uid="{DAD548A1-BC97-44B9-910F-5E1165D0401C}"/>
    <cellStyle name="20% - Énfasis3 2 5 3 3" xfId="18198" xr:uid="{58ADD487-716C-41CD-9FF3-B842B808E44F}"/>
    <cellStyle name="20% - Énfasis3 2 5 4" xfId="3999" xr:uid="{5FB5CE3C-6F94-43D7-BFB5-AA6B8CF4B919}"/>
    <cellStyle name="20% - Énfasis3 2 5 4 2" xfId="12004" xr:uid="{725945B6-33AC-4E33-9848-55F2B597D09B}"/>
    <cellStyle name="20% - Énfasis3 2 5 4 2 2" xfId="27472" xr:uid="{DC531ABB-5711-4FC9-850B-04FD726F41E8}"/>
    <cellStyle name="20% - Énfasis3 2 5 4 3" xfId="19779" xr:uid="{710276FD-F06F-4AD7-9785-501ED68D9198}"/>
    <cellStyle name="20% - Énfasis3 2 5 5" xfId="5969" xr:uid="{33574569-809A-45B3-9362-DB20E83BCFE4}"/>
    <cellStyle name="20% - Énfasis3 2 5 5 2" xfId="13970" xr:uid="{0B377CB2-F515-4634-B3DE-EFFA874193BB}"/>
    <cellStyle name="20% - Énfasis3 2 5 5 2 2" xfId="29428" xr:uid="{A4BE77EA-B908-4FBB-96F1-94D9BFAE0B55}"/>
    <cellStyle name="20% - Énfasis3 2 5 5 3" xfId="21583" xr:uid="{FE2799DD-0593-4EE7-B29E-32C7DF3318EF}"/>
    <cellStyle name="20% - Énfasis3 2 5 6" xfId="7588" xr:uid="{417303B6-0A47-4C08-AAA7-4C89C73E0FF2}"/>
    <cellStyle name="20% - Énfasis3 2 5 6 2" xfId="15575" xr:uid="{13818DDC-C55F-49C7-95F8-9F29B5E76938}"/>
    <cellStyle name="20% - Énfasis3 2 5 6 2 2" xfId="31028" xr:uid="{6C705C20-65E8-4913-B00A-52E903C70A5D}"/>
    <cellStyle name="20% - Énfasis3 2 5 6 3" xfId="23109" xr:uid="{384A77F5-9487-4D56-B484-3362FE9AA2D6}"/>
    <cellStyle name="20% - Énfasis3 2 5 7" xfId="8776" xr:uid="{4275A417-C760-4240-B669-F65B516B334D}"/>
    <cellStyle name="20% - Énfasis3 2 5 7 2" xfId="24275" xr:uid="{F0BDC9FE-0E8D-4F69-9BCF-4C702325F887}"/>
    <cellStyle name="20% - Énfasis3 2 5 8" xfId="16742" xr:uid="{C2E779AB-0B11-468F-900C-FB26E8C9F628}"/>
    <cellStyle name="20% - Énfasis3 2 6" xfId="1131" xr:uid="{6C145E4F-4422-4BA0-9DFC-2CD057AE1DE1}"/>
    <cellStyle name="20% - Énfasis3 2 6 2" xfId="2720" xr:uid="{39204967-0EA7-4D2F-88C0-72D9657543A2}"/>
    <cellStyle name="20% - Énfasis3 2 6 2 2" xfId="10791" xr:uid="{4CA5D29A-F478-451F-810F-3EBD2C0A3956}"/>
    <cellStyle name="20% - Énfasis3 2 6 2 2 2" xfId="26290" xr:uid="{338DDEC7-B0C1-470E-AA42-CD4776F06338}"/>
    <cellStyle name="20% - Énfasis3 2 6 2 3" xfId="18652" xr:uid="{884D27B0-13C3-4661-9E10-3069C925E644}"/>
    <cellStyle name="20% - Énfasis3 2 6 3" xfId="4481" xr:uid="{4F64728A-DCA0-4CCF-BB12-1C4229140EE3}"/>
    <cellStyle name="20% - Énfasis3 2 6 3 2" xfId="12486" xr:uid="{5E66CF4B-4EAF-4CAF-83CB-1578D989BFFE}"/>
    <cellStyle name="20% - Énfasis3 2 6 3 2 2" xfId="27954" xr:uid="{DCFBBC26-2FBC-445E-A975-1160288F37B5}"/>
    <cellStyle name="20% - Énfasis3 2 6 3 3" xfId="20233" xr:uid="{716E1420-F11C-4600-9AF1-8C921B3268B2}"/>
    <cellStyle name="20% - Énfasis3 2 6 4" xfId="6452" xr:uid="{C51222A6-A121-46ED-B488-A4893F4F4153}"/>
    <cellStyle name="20% - Énfasis3 2 6 4 2" xfId="14453" xr:uid="{2E54D2C4-A764-4255-8133-71645D0BFEAD}"/>
    <cellStyle name="20% - Énfasis3 2 6 4 2 2" xfId="29910" xr:uid="{003BDF24-D149-4521-9617-16115D1B935E}"/>
    <cellStyle name="20% - Énfasis3 2 6 4 3" xfId="22037" xr:uid="{09267991-9A21-467F-B9A0-942F7AD810CE}"/>
    <cellStyle name="20% - Énfasis3 2 6 5" xfId="7767" xr:uid="{9D99D52F-0D7E-43E5-BEE9-E651F3C1439D}"/>
    <cellStyle name="20% - Énfasis3 2 6 5 2" xfId="15751" xr:uid="{EC7E014B-29AF-4CE4-B06E-FA2EC7DD18A5}"/>
    <cellStyle name="20% - Énfasis3 2 6 5 2 2" xfId="31204" xr:uid="{367405C6-9D6C-4010-B727-E8F16FE5417C}"/>
    <cellStyle name="20% - Énfasis3 2 6 5 3" xfId="23280" xr:uid="{59BBCCAE-0D06-4D51-B357-C09C7DA3FF99}"/>
    <cellStyle name="20% - Énfasis3 2 6 6" xfId="9258" xr:uid="{F86A2ABA-458A-4897-85A7-B54CA380F0B4}"/>
    <cellStyle name="20% - Énfasis3 2 6 6 2" xfId="24757" xr:uid="{84A1E686-0F04-4607-ADC1-EE1051EF17E5}"/>
    <cellStyle name="20% - Énfasis3 2 6 7" xfId="17196" xr:uid="{A0DEA40E-CC42-4EE6-87A1-913DE0F622AF}"/>
    <cellStyle name="20% - Énfasis3 2 7" xfId="835" xr:uid="{AF897018-673B-4908-88D3-BF8F2F8A6A13}"/>
    <cellStyle name="20% - Énfasis3 2 7 2" xfId="2429" xr:uid="{A46CEF35-CA83-4DBB-BD5C-29B90AECD425}"/>
    <cellStyle name="20% - Énfasis3 2 7 2 2" xfId="10501" xr:uid="{0392090B-8768-427F-996A-E2BDB6AC88C1}"/>
    <cellStyle name="20% - Énfasis3 2 7 2 2 2" xfId="26000" xr:uid="{EC8E4725-DE6F-405B-B21C-E84DBB68F43D}"/>
    <cellStyle name="20% - Énfasis3 2 7 2 3" xfId="18384" xr:uid="{5A0855E4-BD94-4589-A5CA-3DBB93F6A49C}"/>
    <cellStyle name="20% - Énfasis3 2 7 3" xfId="4191" xr:uid="{D0A68228-EE76-4898-90EB-E33DD7F10C49}"/>
    <cellStyle name="20% - Énfasis3 2 7 3 2" xfId="12196" xr:uid="{2F92C929-76EF-44DF-89AB-6952E96ECD48}"/>
    <cellStyle name="20% - Énfasis3 2 7 3 2 2" xfId="27664" xr:uid="{5B532244-6A09-4BD9-A831-73260804CE84}"/>
    <cellStyle name="20% - Énfasis3 2 7 3 3" xfId="19965" xr:uid="{9A720A28-A89B-45AF-AA3D-AEAC8A1FBD10}"/>
    <cellStyle name="20% - Énfasis3 2 7 4" xfId="6162" xr:uid="{B3A34CE3-9020-4F93-B286-A3FF52F4A904}"/>
    <cellStyle name="20% - Énfasis3 2 7 4 2" xfId="14163" xr:uid="{F369C301-0A83-4751-AEC8-C8D661AA0A88}"/>
    <cellStyle name="20% - Énfasis3 2 7 4 2 2" xfId="29620" xr:uid="{D915B0D4-91FD-4B0A-8D16-EC756231715D}"/>
    <cellStyle name="20% - Énfasis3 2 7 4 3" xfId="21769" xr:uid="{2537221C-C704-4269-B096-F178580721A1}"/>
    <cellStyle name="20% - Énfasis3 2 7 5" xfId="8968" xr:uid="{230A65F8-B2C9-4EDD-92FF-9D172AD517BD}"/>
    <cellStyle name="20% - Énfasis3 2 7 5 2" xfId="24467" xr:uid="{8CB441A3-3152-41C5-B41C-F6A0830AA9B6}"/>
    <cellStyle name="20% - Énfasis3 2 7 6" xfId="16928" xr:uid="{0093B9E4-9475-4BF3-9D6A-575BB9C13E28}"/>
    <cellStyle name="20% - Énfasis3 2 8" xfId="1824" xr:uid="{FE5EAEB9-9060-43E5-BB1B-7B864D31899E}"/>
    <cellStyle name="20% - Énfasis3 2 8 2" xfId="9903" xr:uid="{025DB402-C54C-46C9-AF57-7621280EA0CF}"/>
    <cellStyle name="20% - Énfasis3 2 8 2 2" xfId="25402" xr:uid="{C5581E34-FF1B-45F3-BD7A-E5B70D509080}"/>
    <cellStyle name="20% - Énfasis3 2 8 3" xfId="17814" xr:uid="{6ACE5739-EFD3-40F6-995C-077A0DF6426F}"/>
    <cellStyle name="20% - Énfasis3 2 9" xfId="3593" xr:uid="{5CA0595A-955C-4C2A-B436-0A1E7D2487E9}"/>
    <cellStyle name="20% - Énfasis3 2 9 2" xfId="11598" xr:uid="{DCDA052A-31E6-4070-9B2A-FAE70BDB4FC0}"/>
    <cellStyle name="20% - Énfasis3 2 9 2 2" xfId="27066" xr:uid="{82022DDD-1E97-4488-BEEE-1EDC7166BCEE}"/>
    <cellStyle name="20% - Énfasis3 2 9 3" xfId="19395" xr:uid="{8A963EAC-CB7A-4838-B732-3788DACD0137}"/>
    <cellStyle name="20% - Énfasis3 3" xfId="5495" xr:uid="{61AA2FEF-F393-42DF-9914-2D28EA7F267A}"/>
    <cellStyle name="20% - Énfasis3 3 2" xfId="13502" xr:uid="{FDDF80BE-60EB-4030-A84C-1A2B2ECE506C}"/>
    <cellStyle name="20% - Énfasis3 3 2 2" xfId="28970" xr:uid="{1B4EF1C8-90A3-4ED0-AB43-0CA947AD6033}"/>
    <cellStyle name="20% - Énfasis3 3 3" xfId="21148" xr:uid="{0828DAA0-520B-41FF-9927-5798D1139DED}"/>
    <cellStyle name="20% - Énfasis3 4" xfId="7118" xr:uid="{F9FA360D-EBFB-4761-9DAC-BB0963401F09}"/>
    <cellStyle name="20% - Énfasis3 4 2" xfId="15110" xr:uid="{DF109D6D-E143-46FC-B0C0-DA9D428A55C4}"/>
    <cellStyle name="20% - Énfasis3 4 2 2" xfId="30563" xr:uid="{5EE85726-B6C0-4CF9-8A54-75895AB60B99}"/>
    <cellStyle name="20% - Énfasis3 4 3" xfId="22665" xr:uid="{9CBEDCAC-29FA-42B3-B5E9-9C8F8711FBD9}"/>
    <cellStyle name="20% - Énfasis3 5" xfId="7165" xr:uid="{1271AFA1-3A75-4E78-ACAA-C6C1EA1183A5}"/>
    <cellStyle name="20% - Énfasis3 5 2" xfId="15152" xr:uid="{A06EAE53-CF67-4FB7-8AAA-3630C9C04D5E}"/>
    <cellStyle name="20% - Énfasis3 5 2 2" xfId="30605" xr:uid="{C0B7AAA0-05C9-4336-9B04-BE90AF9E46DC}"/>
    <cellStyle name="20% - Énfasis3 5 3" xfId="22707" xr:uid="{4ECFB5DD-4246-478D-9590-0E3FA48A3B51}"/>
    <cellStyle name="20% - Énfasis3 6" xfId="13465" xr:uid="{BF2578F5-630E-4AF3-86AC-A01D358DCE06}"/>
    <cellStyle name="20% - Énfasis3 6 2" xfId="28933" xr:uid="{FC927F28-5154-4A09-950A-159E344E928F}"/>
    <cellStyle name="20% - Énfasis3 7" xfId="21111" xr:uid="{E7BC5E01-F1BA-4470-BB03-F92FA16862FB}"/>
    <cellStyle name="20% - Énfasis4" xfId="38" builtinId="42" customBuiltin="1"/>
    <cellStyle name="20% - Énfasis4 2" xfId="100" xr:uid="{EB8F8874-D808-4C3D-8186-29A6CDE76715}"/>
    <cellStyle name="20% - Énfasis4 2 10" xfId="5565" xr:uid="{BE0453D2-BC08-44F8-9BB5-AA4843FCD101}"/>
    <cellStyle name="20% - Énfasis4 2 10 2" xfId="13566" xr:uid="{B9115BDD-F995-4AAE-9C13-ADEFCB138975}"/>
    <cellStyle name="20% - Énfasis4 2 10 2 2" xfId="29025" xr:uid="{F81A536E-AE0B-4831-8B10-9BDFC5849E3F}"/>
    <cellStyle name="20% - Énfasis4 2 10 3" xfId="21202" xr:uid="{3172F0F9-E7D2-47B1-BDB5-B10BAF723AD0}"/>
    <cellStyle name="20% - Énfasis4 2 11" xfId="7185" xr:uid="{6D4EFE7E-C52B-4A69-B91A-1525C9172967}"/>
    <cellStyle name="20% - Énfasis4 2 11 2" xfId="15172" xr:uid="{835C6964-A9F8-4BD1-A5B8-4DE52C0917F9}"/>
    <cellStyle name="20% - Énfasis4 2 11 2 2" xfId="30625" xr:uid="{EF8E5046-B7AD-468E-A027-5C4C3156B7C1}"/>
    <cellStyle name="20% - Énfasis4 2 11 3" xfId="22727" xr:uid="{8DE78C4C-FD14-4EA7-AE49-B2E2FA4D2313}"/>
    <cellStyle name="20% - Énfasis4 2 12" xfId="8370" xr:uid="{23090E54-66B6-45C8-89E0-AA19D00AD885}"/>
    <cellStyle name="20% - Énfasis4 2 12 2" xfId="23870" xr:uid="{75308BEB-4562-46A4-B38A-8AD57CF1D1F1}"/>
    <cellStyle name="20% - Énfasis4 2 13" xfId="16358" xr:uid="{E3B534DB-2C6E-4DBA-BA32-518A00FE96ED}"/>
    <cellStyle name="20% - Énfasis4 2 2" xfId="136" xr:uid="{4FC6239A-4A82-4C8E-A351-0BF1D257C06A}"/>
    <cellStyle name="20% - Énfasis4 2 3" xfId="215" xr:uid="{333030B5-D890-4CF1-A1C2-E2C965C94A66}"/>
    <cellStyle name="20% - Énfasis4 2 3 10" xfId="8418" xr:uid="{633A6FCA-1C1C-44D4-BCF1-EEA272BA19EE}"/>
    <cellStyle name="20% - Énfasis4 2 3 10 2" xfId="23917" xr:uid="{1C1B7CE4-C588-4D9C-9D7D-4E489867C254}"/>
    <cellStyle name="20% - Énfasis4 2 3 11" xfId="16403" xr:uid="{84E34BFE-CAC3-46AE-A016-76EE8C7CA25C}"/>
    <cellStyle name="20% - Énfasis4 2 3 2" xfId="368" xr:uid="{871D874F-63B1-4B8B-A7ED-50D09A3B9676}"/>
    <cellStyle name="20% - Énfasis4 2 3 2 2" xfId="1311" xr:uid="{89C124B2-7B4C-4AC3-BD07-72487F9838D3}"/>
    <cellStyle name="20% - Énfasis4 2 3 2 2 2" xfId="2896" xr:uid="{BDF815BA-B9CA-47BD-8380-8A339BDF6D89}"/>
    <cellStyle name="20% - Énfasis4 2 3 2 2 2 2" xfId="10967" xr:uid="{56BE5B7F-07F7-45D9-B598-CB430F56784D}"/>
    <cellStyle name="20% - Énfasis4 2 3 2 2 2 2 2" xfId="26466" xr:uid="{F718636E-98E2-456F-98C8-839DB6030BAA}"/>
    <cellStyle name="20% - Énfasis4 2 3 2 2 2 3" xfId="18816" xr:uid="{53584619-C8E9-4271-9716-E89047411F0F}"/>
    <cellStyle name="20% - Énfasis4 2 3 2 2 3" xfId="4657" xr:uid="{81075009-0A30-46C8-94E0-C6E900F1F4AE}"/>
    <cellStyle name="20% - Énfasis4 2 3 2 2 3 2" xfId="12662" xr:uid="{17AE8078-2A36-4D12-8D83-C37EE1439B07}"/>
    <cellStyle name="20% - Énfasis4 2 3 2 2 3 2 2" xfId="28130" xr:uid="{8867017D-A8DF-4BB8-884D-5B50C6440D69}"/>
    <cellStyle name="20% - Énfasis4 2 3 2 2 3 3" xfId="20397" xr:uid="{D2EA7045-055B-4220-A873-C2FB454EB67C}"/>
    <cellStyle name="20% - Énfasis4 2 3 2 2 4" xfId="6628" xr:uid="{35636AC7-46F9-417E-BFCF-4E64DA819674}"/>
    <cellStyle name="20% - Énfasis4 2 3 2 2 4 2" xfId="14629" xr:uid="{7665B6D9-14E8-4D66-833E-C6A8BFE39E8F}"/>
    <cellStyle name="20% - Énfasis4 2 3 2 2 4 2 2" xfId="30086" xr:uid="{7BD64050-99FB-484E-8833-97879F0D66E6}"/>
    <cellStyle name="20% - Énfasis4 2 3 2 2 4 3" xfId="22201" xr:uid="{F6EE8FA6-2CD6-41FD-B6CA-181AA00CCF24}"/>
    <cellStyle name="20% - Énfasis4 2 3 2 2 5" xfId="7936" xr:uid="{DA09DA06-5E80-4E08-9C27-7DFEF0251B57}"/>
    <cellStyle name="20% - Énfasis4 2 3 2 2 5 2" xfId="15919" xr:uid="{F7280475-61ED-4E70-82E8-7B5BB8FAD3FD}"/>
    <cellStyle name="20% - Énfasis4 2 3 2 2 5 2 2" xfId="31372" xr:uid="{DB0FCE39-DF4E-4E1C-B347-C38B4C63C255}"/>
    <cellStyle name="20% - Énfasis4 2 3 2 2 5 3" xfId="23447" xr:uid="{6ECC50F3-504E-4719-AA2D-533EE647AFF4}"/>
    <cellStyle name="20% - Énfasis4 2 3 2 2 6" xfId="9434" xr:uid="{A5E471F2-78AD-486F-9419-7794E70FDF41}"/>
    <cellStyle name="20% - Énfasis4 2 3 2 2 6 2" xfId="24933" xr:uid="{5BC954C2-3CCC-409F-BF0F-C88E50291F84}"/>
    <cellStyle name="20% - Énfasis4 2 3 2 2 7" xfId="17360" xr:uid="{09002A59-367E-4065-A2D8-5965CC2BC98F}"/>
    <cellStyle name="20% - Énfasis4 2 3 2 3" xfId="1018" xr:uid="{ABDF81A1-5FBB-48C2-8971-83C103098B29}"/>
    <cellStyle name="20% - Énfasis4 2 3 2 3 2" xfId="2607" xr:uid="{338F9CF9-5909-4780-9589-DC69914C77C9}"/>
    <cellStyle name="20% - Énfasis4 2 3 2 3 2 2" xfId="10679" xr:uid="{EAB78316-530E-4FCC-9BEA-9FC754902AFF}"/>
    <cellStyle name="20% - Énfasis4 2 3 2 3 2 2 2" xfId="26178" xr:uid="{AABFFA6C-53DA-4C41-9941-8ACF6A339FD2}"/>
    <cellStyle name="20% - Énfasis4 2 3 2 3 2 3" xfId="18548" xr:uid="{789F5085-CEDE-4F72-AF6A-94406711DDED}"/>
    <cellStyle name="20% - Énfasis4 2 3 2 3 3" xfId="4369" xr:uid="{C943A9AA-6777-4AE4-A67D-91237C055C06}"/>
    <cellStyle name="20% - Énfasis4 2 3 2 3 3 2" xfId="12374" xr:uid="{7DB0EF59-69AB-4783-BD7E-7096F3172B10}"/>
    <cellStyle name="20% - Énfasis4 2 3 2 3 3 2 2" xfId="27842" xr:uid="{08477643-CB6F-4103-8D5E-A9475846B809}"/>
    <cellStyle name="20% - Énfasis4 2 3 2 3 3 3" xfId="20129" xr:uid="{344F6721-BD0A-4D8F-9A0F-761506D7411C}"/>
    <cellStyle name="20% - Énfasis4 2 3 2 3 4" xfId="6340" xr:uid="{0C9F4DDF-4208-492C-BFCE-FA55613DC866}"/>
    <cellStyle name="20% - Énfasis4 2 3 2 3 4 2" xfId="14341" xr:uid="{60BF7F22-E101-4ED8-BEE3-FA7F59DC166C}"/>
    <cellStyle name="20% - Énfasis4 2 3 2 3 4 2 2" xfId="29798" xr:uid="{EC437E97-BEB7-4B35-9577-0C89BD213CE8}"/>
    <cellStyle name="20% - Énfasis4 2 3 2 3 4 3" xfId="21933" xr:uid="{309C743A-41AE-4B24-A923-17534EC9E108}"/>
    <cellStyle name="20% - Énfasis4 2 3 2 3 5" xfId="9146" xr:uid="{65AFFBBE-AF11-4E8E-A6F8-EFF8E79C5ABD}"/>
    <cellStyle name="20% - Énfasis4 2 3 2 3 5 2" xfId="24645" xr:uid="{F63CCEF3-9407-45E8-AD2F-6197142687CE}"/>
    <cellStyle name="20% - Énfasis4 2 3 2 3 6" xfId="17092" xr:uid="{99D404EC-257E-46FD-8C00-DFB0A859C49E}"/>
    <cellStyle name="20% - Énfasis4 2 3 2 4" xfId="2006" xr:uid="{C1019813-1EB0-497A-9602-AAFAE8D29F1A}"/>
    <cellStyle name="20% - Énfasis4 2 3 2 4 2" xfId="10084" xr:uid="{314E028D-9977-44FC-A0B6-75451570D664}"/>
    <cellStyle name="20% - Énfasis4 2 3 2 4 2 2" xfId="25583" xr:uid="{A333CBF3-1A33-4FFC-A969-D82189301350}"/>
    <cellStyle name="20% - Énfasis4 2 3 2 4 3" xfId="17981" xr:uid="{BA8105A6-B84F-47F3-9D70-2FE8EBB67796}"/>
    <cellStyle name="20% - Énfasis4 2 3 2 5" xfId="3774" xr:uid="{A3748375-8F69-4522-B40B-E588F3E3E915}"/>
    <cellStyle name="20% - Énfasis4 2 3 2 5 2" xfId="11779" xr:uid="{B4C12E62-006A-4894-A823-D4C474C84DB0}"/>
    <cellStyle name="20% - Énfasis4 2 3 2 5 2 2" xfId="27247" xr:uid="{893B7473-42C2-4B2D-9774-6B27F1D5B27A}"/>
    <cellStyle name="20% - Énfasis4 2 3 2 5 3" xfId="19562" xr:uid="{18AFA29E-34FC-40DC-9251-2659E11F4CE9}"/>
    <cellStyle name="20% - Énfasis4 2 3 2 6" xfId="5744" xr:uid="{01A5FE38-12F1-4F2A-991D-4413BD7A7B9E}"/>
    <cellStyle name="20% - Énfasis4 2 3 2 6 2" xfId="13745" xr:uid="{EAFCDE81-9229-4F54-836E-6C6F422E5C76}"/>
    <cellStyle name="20% - Énfasis4 2 3 2 6 2 2" xfId="29203" xr:uid="{872AD7EB-F3D5-4778-B34F-AB3D998944E2}"/>
    <cellStyle name="20% - Énfasis4 2 3 2 6 3" xfId="21366" xr:uid="{4CBDF012-09F0-4CAE-8EBF-DE2A96720169}"/>
    <cellStyle name="20% - Énfasis4 2 3 2 7" xfId="7363" xr:uid="{E36F9C27-084B-4CED-9DD9-86B044F3A625}"/>
    <cellStyle name="20% - Énfasis4 2 3 2 7 2" xfId="15350" xr:uid="{C7C58128-24F1-4985-B6EE-09EB670B6721}"/>
    <cellStyle name="20% - Énfasis4 2 3 2 7 2 2" xfId="30803" xr:uid="{02821593-BCDB-4CFA-8E2A-E6B18A12D485}"/>
    <cellStyle name="20% - Énfasis4 2 3 2 7 3" xfId="22892" xr:uid="{9B62A52E-7EF4-4AD1-B39C-60F5CD5B6E92}"/>
    <cellStyle name="20% - Énfasis4 2 3 2 8" xfId="8551" xr:uid="{6F15000E-B56F-4BB1-A2AC-914DC7F26D0D}"/>
    <cellStyle name="20% - Énfasis4 2 3 2 8 2" xfId="24050" xr:uid="{C0408549-A546-4F0B-96C3-7346DE0B14A2}"/>
    <cellStyle name="20% - Énfasis4 2 3 2 9" xfId="16525" xr:uid="{CDF50844-BC92-4F6B-BD12-DAFF002DFB8E}"/>
    <cellStyle name="20% - Énfasis4 2 3 3" xfId="654" xr:uid="{036DCC95-0ED8-42D4-B19C-DA0D039E1FB6}"/>
    <cellStyle name="20% - Énfasis4 2 3 3 2" xfId="1592" xr:uid="{FCE84826-C035-443C-BF43-5C3E3B26316F}"/>
    <cellStyle name="20% - Énfasis4 2 3 3 2 2" xfId="3168" xr:uid="{4A250AED-75F3-4581-A415-5B353E5B7FB1}"/>
    <cellStyle name="20% - Énfasis4 2 3 3 2 2 2" xfId="11239" xr:uid="{337CD751-31FB-4136-985D-C749C5C0FEC1}"/>
    <cellStyle name="20% - Énfasis4 2 3 3 2 2 2 2" xfId="26738" xr:uid="{CD9EB55F-BD84-4D95-BFB2-EB96E715E8FA}"/>
    <cellStyle name="20% - Énfasis4 2 3 3 2 2 3" xfId="19077" xr:uid="{0077CC18-E301-4E48-827D-80C307B4224D}"/>
    <cellStyle name="20% - Énfasis4 2 3 3 2 3" xfId="4929" xr:uid="{4E25F7D7-6C7B-4600-8F08-DE4698F3D9A2}"/>
    <cellStyle name="20% - Énfasis4 2 3 3 2 3 2" xfId="12934" xr:uid="{F517340F-801D-47D5-BC14-66453C08E930}"/>
    <cellStyle name="20% - Énfasis4 2 3 3 2 3 2 2" xfId="28402" xr:uid="{76B9C698-549E-44A5-BA75-24FC7CC6AE0B}"/>
    <cellStyle name="20% - Énfasis4 2 3 3 2 3 3" xfId="20658" xr:uid="{6FA8EAF6-78A9-4A11-9B2E-D791014D4277}"/>
    <cellStyle name="20% - Énfasis4 2 3 3 2 4" xfId="6900" xr:uid="{16772A18-450C-4CB6-BA1A-59D0B2DE9886}"/>
    <cellStyle name="20% - Énfasis4 2 3 3 2 4 2" xfId="14901" xr:uid="{F2D16C77-BB33-4529-A1F7-D588780F85DC}"/>
    <cellStyle name="20% - Énfasis4 2 3 3 2 4 2 2" xfId="30358" xr:uid="{CAC81901-2737-432A-88CD-C7ADBDF80312}"/>
    <cellStyle name="20% - Énfasis4 2 3 3 2 4 3" xfId="22462" xr:uid="{6C06DFB4-FEA8-47BE-8D18-8EB2C96E1E60}"/>
    <cellStyle name="20% - Énfasis4 2 3 3 2 5" xfId="8197" xr:uid="{E9E17FD3-E5CE-4DAF-B1B7-E6A319BF6714}"/>
    <cellStyle name="20% - Énfasis4 2 3 3 2 5 2" xfId="16180" xr:uid="{16379A27-922A-4A2C-8573-0DCE0CFDD98B}"/>
    <cellStyle name="20% - Énfasis4 2 3 3 2 5 2 2" xfId="31633" xr:uid="{54E99DF8-6D0E-450B-BB26-34BB097C01D4}"/>
    <cellStyle name="20% - Énfasis4 2 3 3 2 5 3" xfId="23708" xr:uid="{FDB3FC77-A8B5-43EA-9EBC-E5CECB0C3BA1}"/>
    <cellStyle name="20% - Énfasis4 2 3 3 2 6" xfId="9706" xr:uid="{1A097202-00D0-490C-8BB7-9CB04ED43F0F}"/>
    <cellStyle name="20% - Énfasis4 2 3 3 2 6 2" xfId="25205" xr:uid="{8D5C5F2B-B237-4E07-A477-73F8E77B2FFB}"/>
    <cellStyle name="20% - Énfasis4 2 3 3 2 7" xfId="17621" xr:uid="{E3035CB8-0B32-430D-A172-0501580C8151}"/>
    <cellStyle name="20% - Énfasis4 2 3 3 3" xfId="2278" xr:uid="{CA9D896E-5A70-4858-AE7D-7A082DCB5530}"/>
    <cellStyle name="20% - Énfasis4 2 3 3 3 2" xfId="10356" xr:uid="{34F34CAA-50C3-49FC-84AB-077EC47E9A79}"/>
    <cellStyle name="20% - Énfasis4 2 3 3 3 2 2" xfId="25855" xr:uid="{98BE2745-B2BC-43B2-981F-DD58A58C81CC}"/>
    <cellStyle name="20% - Énfasis4 2 3 3 3 3" xfId="18242" xr:uid="{67CEFE14-A9A1-4273-9385-2B54998DE0C8}"/>
    <cellStyle name="20% - Énfasis4 2 3 3 4" xfId="4046" xr:uid="{11829C22-73E7-4831-80AC-4B7DD0026908}"/>
    <cellStyle name="20% - Énfasis4 2 3 3 4 2" xfId="12051" xr:uid="{264D14A2-466B-4948-8430-9E1CAE534994}"/>
    <cellStyle name="20% - Énfasis4 2 3 3 4 2 2" xfId="27519" xr:uid="{CEEABF0B-44F3-494D-96E7-9923AE9D4FA7}"/>
    <cellStyle name="20% - Énfasis4 2 3 3 4 3" xfId="19823" xr:uid="{A36B6B6E-EEB7-4DE1-98A2-ED3C462E9C4A}"/>
    <cellStyle name="20% - Énfasis4 2 3 3 5" xfId="6016" xr:uid="{6695A30B-70CE-42FA-BF9A-CA6100611A4D}"/>
    <cellStyle name="20% - Énfasis4 2 3 3 5 2" xfId="14017" xr:uid="{54E4785B-D534-4ADC-8FF1-BFCBC2082F57}"/>
    <cellStyle name="20% - Énfasis4 2 3 3 5 2 2" xfId="29475" xr:uid="{B49D8B3B-8236-40A0-88BF-E23089936AD1}"/>
    <cellStyle name="20% - Énfasis4 2 3 3 5 3" xfId="21627" xr:uid="{E5E46BC1-666F-4AAA-BD48-E0FB5A664C7A}"/>
    <cellStyle name="20% - Énfasis4 2 3 3 6" xfId="7635" xr:uid="{FD6EA698-4260-4803-9D90-93730AEE2143}"/>
    <cellStyle name="20% - Énfasis4 2 3 3 6 2" xfId="15622" xr:uid="{9069028B-A512-4DAD-881D-695939BEC9EE}"/>
    <cellStyle name="20% - Énfasis4 2 3 3 6 2 2" xfId="31075" xr:uid="{776DEBB6-B2D4-4AE8-9FB4-51EE4D95D325}"/>
    <cellStyle name="20% - Énfasis4 2 3 3 6 3" xfId="23153" xr:uid="{A6D006EC-5A60-4CD3-833C-3FDBF5F88E64}"/>
    <cellStyle name="20% - Énfasis4 2 3 3 7" xfId="8823" xr:uid="{FA2C7D6D-13C0-45DA-9461-F790595A3C19}"/>
    <cellStyle name="20% - Énfasis4 2 3 3 7 2" xfId="24322" xr:uid="{5C6BF363-4B9A-4794-83FA-5FB9E3E060BE}"/>
    <cellStyle name="20% - Énfasis4 2 3 3 8" xfId="16786" xr:uid="{BFD81EA3-7381-452A-A058-50E1B0D09CFF}"/>
    <cellStyle name="20% - Énfasis4 2 3 4" xfId="1174" xr:uid="{E0169D07-3357-4FCC-A30B-390D853613BF}"/>
    <cellStyle name="20% - Énfasis4 2 3 4 2" xfId="2763" xr:uid="{BE6E2132-B6DC-4BFD-ACE2-8C4DD1E2E691}"/>
    <cellStyle name="20% - Énfasis4 2 3 4 2 2" xfId="10834" xr:uid="{449B7220-DB71-482A-9305-1FBB07BDD353}"/>
    <cellStyle name="20% - Énfasis4 2 3 4 2 2 2" xfId="26333" xr:uid="{9C8FE378-A6D8-47FB-9295-D0101A76576E}"/>
    <cellStyle name="20% - Énfasis4 2 3 4 2 3" xfId="18694" xr:uid="{04C19AD4-D778-406F-AFFC-859815E0D47A}"/>
    <cellStyle name="20% - Énfasis4 2 3 4 3" xfId="4524" xr:uid="{81C1ED30-7B07-49D9-A9BD-B0C4AB850B04}"/>
    <cellStyle name="20% - Énfasis4 2 3 4 3 2" xfId="12529" xr:uid="{986BE3EE-4AEF-46DC-AD54-2F5D0275A5C7}"/>
    <cellStyle name="20% - Énfasis4 2 3 4 3 2 2" xfId="27997" xr:uid="{9599E398-EEA5-4564-BCA8-8366DE136E4A}"/>
    <cellStyle name="20% - Énfasis4 2 3 4 3 3" xfId="20275" xr:uid="{DA75C995-7B59-41CD-A862-0A249F1AEAF3}"/>
    <cellStyle name="20% - Énfasis4 2 3 4 4" xfId="6495" xr:uid="{094BE2D7-3960-4F44-A785-3782BE41481F}"/>
    <cellStyle name="20% - Énfasis4 2 3 4 4 2" xfId="14496" xr:uid="{45D8C9BC-BF4F-40B7-881E-D024435809D9}"/>
    <cellStyle name="20% - Énfasis4 2 3 4 4 2 2" xfId="29953" xr:uid="{048E6FD0-A6DA-4940-AE1F-B53A50DEB899}"/>
    <cellStyle name="20% - Énfasis4 2 3 4 4 3" xfId="22079" xr:uid="{2CF7CC77-0E4F-4F8E-8D91-E66F75800E8B}"/>
    <cellStyle name="20% - Énfasis4 2 3 4 5" xfId="7814" xr:uid="{2A9A2AED-2DB8-4487-9768-15FE8AE0C206}"/>
    <cellStyle name="20% - Énfasis4 2 3 4 5 2" xfId="15797" xr:uid="{FF5257D5-7BFD-40DA-934F-79839AE0FFC6}"/>
    <cellStyle name="20% - Énfasis4 2 3 4 5 2 2" xfId="31250" xr:uid="{A7C6A845-D161-4A51-93EB-79252504B929}"/>
    <cellStyle name="20% - Énfasis4 2 3 4 5 3" xfId="23325" xr:uid="{BC9F7F9B-B39D-4F2A-9EF7-93134F3FEE17}"/>
    <cellStyle name="20% - Énfasis4 2 3 4 6" xfId="9301" xr:uid="{0C1AD84A-C131-4B8A-B07F-0DB1AB277B05}"/>
    <cellStyle name="20% - Énfasis4 2 3 4 6 2" xfId="24800" xr:uid="{B70C4930-E0D9-42FF-AE33-676C8414D84B}"/>
    <cellStyle name="20% - Énfasis4 2 3 4 7" xfId="17238" xr:uid="{89135472-8AD5-4E9D-9CEF-7237438D136F}"/>
    <cellStyle name="20% - Énfasis4 2 3 5" xfId="881" xr:uid="{B9F4228E-655A-4AEB-92BA-43C30AACE4A4}"/>
    <cellStyle name="20% - Énfasis4 2 3 5 2" xfId="2474" xr:uid="{A52003B9-0DBF-47C4-BD3D-5CFB74367284}"/>
    <cellStyle name="20% - Énfasis4 2 3 5 2 2" xfId="10546" xr:uid="{77A2413C-6EFE-4288-86E5-9917EAD63B65}"/>
    <cellStyle name="20% - Énfasis4 2 3 5 2 2 2" xfId="26045" xr:uid="{65EDC794-F7A1-4CB7-B81A-BB1DE2C12B32}"/>
    <cellStyle name="20% - Énfasis4 2 3 5 2 3" xfId="18426" xr:uid="{113ABD94-2D29-4AB1-A578-094D5DDDAADD}"/>
    <cellStyle name="20% - Énfasis4 2 3 5 3" xfId="4236" xr:uid="{7559DBEE-022F-4627-929E-45667A853EFA}"/>
    <cellStyle name="20% - Énfasis4 2 3 5 3 2" xfId="12241" xr:uid="{F176538D-C70F-4E84-8121-DE4DF95C5B0B}"/>
    <cellStyle name="20% - Énfasis4 2 3 5 3 2 2" xfId="27709" xr:uid="{8D3D5912-AFCA-43AC-8A30-3237333E6438}"/>
    <cellStyle name="20% - Énfasis4 2 3 5 3 3" xfId="20007" xr:uid="{527B2051-A1F3-4132-ACE1-110BD8ABFC30}"/>
    <cellStyle name="20% - Énfasis4 2 3 5 4" xfId="6207" xr:uid="{26443059-0684-48CB-AE8A-1B15ACF1ED36}"/>
    <cellStyle name="20% - Énfasis4 2 3 5 4 2" xfId="14208" xr:uid="{71AD7634-C612-431D-B034-4EBE566D696B}"/>
    <cellStyle name="20% - Énfasis4 2 3 5 4 2 2" xfId="29665" xr:uid="{0C405B60-0CFA-49B5-8FDE-C1CB85FE31EB}"/>
    <cellStyle name="20% - Énfasis4 2 3 5 4 3" xfId="21811" xr:uid="{9EC556FD-E1A9-49CC-8D61-C670554A494F}"/>
    <cellStyle name="20% - Énfasis4 2 3 5 5" xfId="9013" xr:uid="{0873E344-A6A1-43B6-A490-7852F92F3C95}"/>
    <cellStyle name="20% - Énfasis4 2 3 5 5 2" xfId="24512" xr:uid="{1A20BAC4-217A-4B9C-8F53-C329F69E4584}"/>
    <cellStyle name="20% - Énfasis4 2 3 5 6" xfId="16970" xr:uid="{C3008E6B-AB39-4066-ADA8-7E9AD2E90519}"/>
    <cellStyle name="20% - Énfasis4 2 3 6" xfId="1873" xr:uid="{EAF18F51-02AD-4BEB-943F-711A7CD9610D}"/>
    <cellStyle name="20% - Énfasis4 2 3 6 2" xfId="9951" xr:uid="{4D3273A7-B31B-4712-A395-3BD1C4379012}"/>
    <cellStyle name="20% - Énfasis4 2 3 6 2 2" xfId="25450" xr:uid="{671DBF56-3310-48E9-B3C9-5CA968FC6CEF}"/>
    <cellStyle name="20% - Énfasis4 2 3 6 3" xfId="17859" xr:uid="{32DFA91B-3AC3-4D63-994D-D7618938331D}"/>
    <cellStyle name="20% - Énfasis4 2 3 7" xfId="3641" xr:uid="{02B005E0-C49D-4748-B048-2B4306200080}"/>
    <cellStyle name="20% - Énfasis4 2 3 7 2" xfId="11646" xr:uid="{6C32FA2C-11ED-42D0-9FD1-D0DE127280C9}"/>
    <cellStyle name="20% - Énfasis4 2 3 7 2 2" xfId="27114" xr:uid="{C1B0E2B2-8A48-4984-9643-5BE478CC8CDB}"/>
    <cellStyle name="20% - Énfasis4 2 3 7 3" xfId="19440" xr:uid="{8DC25CFF-9FF7-4631-9367-61B85032AC5F}"/>
    <cellStyle name="20% - Énfasis4 2 3 8" xfId="5611" xr:uid="{475E3B5C-D50E-40B6-B17E-C3F8B243E558}"/>
    <cellStyle name="20% - Énfasis4 2 3 8 2" xfId="13612" xr:uid="{8DF4CD8D-D8DE-42CB-847B-94678C8557F9}"/>
    <cellStyle name="20% - Énfasis4 2 3 8 2 2" xfId="29070" xr:uid="{1A87762A-C841-4B0F-ACC5-1820B79B6925}"/>
    <cellStyle name="20% - Énfasis4 2 3 8 3" xfId="21244" xr:uid="{7C978C17-D11E-4E75-B3C1-1CB4141D24E6}"/>
    <cellStyle name="20% - Énfasis4 2 3 9" xfId="7230" xr:uid="{34063583-D617-420D-BA7F-FDD0CC73A901}"/>
    <cellStyle name="20% - Énfasis4 2 3 9 2" xfId="15217" xr:uid="{FAC76988-C6CF-4BC0-959F-DE675ED94F7C}"/>
    <cellStyle name="20% - Énfasis4 2 3 9 2 2" xfId="30670" xr:uid="{75F65AFA-2894-47EA-8BA6-3B2F6E01478B}"/>
    <cellStyle name="20% - Énfasis4 2 3 9 3" xfId="22770" xr:uid="{D95D92D1-43A8-4053-9EA0-C90940A85130}"/>
    <cellStyle name="20% - Énfasis4 2 4" xfId="321" xr:uid="{EF4BF49A-C069-485E-885C-8726CCAE3A81}"/>
    <cellStyle name="20% - Énfasis4 2 4 2" xfId="1265" xr:uid="{6125A054-EE1D-4223-961D-774496E4DF5E}"/>
    <cellStyle name="20% - Énfasis4 2 4 2 2" xfId="2850" xr:uid="{0F85A5A4-AC36-492F-AE34-E42F8B36B221}"/>
    <cellStyle name="20% - Énfasis4 2 4 2 2 2" xfId="10921" xr:uid="{7E472D66-A976-4B45-9EA0-DCE3DDB9F83D}"/>
    <cellStyle name="20% - Énfasis4 2 4 2 2 2 2" xfId="26420" xr:uid="{8235DE3C-0486-4BBD-BBDB-2A5AA70D9798}"/>
    <cellStyle name="20% - Énfasis4 2 4 2 2 3" xfId="18773" xr:uid="{E46503B7-94FA-480F-8349-3DFD16783FF0}"/>
    <cellStyle name="20% - Énfasis4 2 4 2 3" xfId="4611" xr:uid="{03F6C57D-E16D-4BE4-9957-9B9E6B246A96}"/>
    <cellStyle name="20% - Énfasis4 2 4 2 3 2" xfId="12616" xr:uid="{C09A4C25-7DD7-4CEB-ADD8-C570F56E20CA}"/>
    <cellStyle name="20% - Énfasis4 2 4 2 3 2 2" xfId="28084" xr:uid="{3B6448A0-EA9B-4DD7-8EE7-30D0C7F4EE2E}"/>
    <cellStyle name="20% - Énfasis4 2 4 2 3 3" xfId="20354" xr:uid="{3C8350C8-F0B9-4864-9CE8-CEA563DE02E9}"/>
    <cellStyle name="20% - Énfasis4 2 4 2 4" xfId="6582" xr:uid="{038527F1-6F9D-48C6-B52A-66DA4E872053}"/>
    <cellStyle name="20% - Énfasis4 2 4 2 4 2" xfId="14583" xr:uid="{24AF8A2D-CC8C-4028-A368-BFFC907F26C2}"/>
    <cellStyle name="20% - Énfasis4 2 4 2 4 2 2" xfId="30040" xr:uid="{FF32F989-CFB4-4966-8A9F-066AC77E7582}"/>
    <cellStyle name="20% - Énfasis4 2 4 2 4 3" xfId="22158" xr:uid="{AAA989EA-E783-4C34-932D-4F39D008AD46}"/>
    <cellStyle name="20% - Énfasis4 2 4 2 5" xfId="7893" xr:uid="{EAE1A5E8-0C47-4976-93DC-2C4245224DFB}"/>
    <cellStyle name="20% - Énfasis4 2 4 2 5 2" xfId="15876" xr:uid="{03037589-3883-444C-90F0-E5B81C499F27}"/>
    <cellStyle name="20% - Énfasis4 2 4 2 5 2 2" xfId="31329" xr:uid="{8F64E0CD-E042-47BC-AB29-6EF89B272C2A}"/>
    <cellStyle name="20% - Énfasis4 2 4 2 5 3" xfId="23404" xr:uid="{B641D80A-D745-49F5-9FA5-ACB4A66E67ED}"/>
    <cellStyle name="20% - Énfasis4 2 4 2 6" xfId="9388" xr:uid="{0A5D0CEE-7CFD-46D9-A806-A234FD9837E7}"/>
    <cellStyle name="20% - Énfasis4 2 4 2 6 2" xfId="24887" xr:uid="{E83FF0C9-745E-4D4F-B991-B6BA8DDBBA14}"/>
    <cellStyle name="20% - Énfasis4 2 4 2 7" xfId="17317" xr:uid="{FF7F8151-F382-4179-B605-469FE882BBF3}"/>
    <cellStyle name="20% - Énfasis4 2 4 3" xfId="972" xr:uid="{9FA40750-E48E-4BE5-808B-B330D1AD93E7}"/>
    <cellStyle name="20% - Énfasis4 2 4 3 2" xfId="2561" xr:uid="{EAEB1A64-031F-4BEE-AFDB-BA0BC869AF67}"/>
    <cellStyle name="20% - Énfasis4 2 4 3 2 2" xfId="10633" xr:uid="{D2B11D2E-BD14-4047-98BF-BEB051BE8D35}"/>
    <cellStyle name="20% - Énfasis4 2 4 3 2 2 2" xfId="26132" xr:uid="{8E888F97-46A5-412E-9EE1-DB54360FCAB3}"/>
    <cellStyle name="20% - Énfasis4 2 4 3 2 3" xfId="18505" xr:uid="{748D9F8A-8E1B-4496-9B19-CCB50B075C1D}"/>
    <cellStyle name="20% - Énfasis4 2 4 3 3" xfId="4323" xr:uid="{A180FDC9-4F02-4069-AEF4-4ECBFFB5535B}"/>
    <cellStyle name="20% - Énfasis4 2 4 3 3 2" xfId="12328" xr:uid="{67F7BC7B-AC85-4847-9222-D7CD688564A7}"/>
    <cellStyle name="20% - Énfasis4 2 4 3 3 2 2" xfId="27796" xr:uid="{58B10FCA-5362-4C85-9FE4-FEC4D3CAE04E}"/>
    <cellStyle name="20% - Énfasis4 2 4 3 3 3" xfId="20086" xr:uid="{8741190A-7A9E-43BC-BE68-C524024120E6}"/>
    <cellStyle name="20% - Énfasis4 2 4 3 4" xfId="6294" xr:uid="{E97827B9-58FB-4A7B-9A77-48714D53F0B8}"/>
    <cellStyle name="20% - Énfasis4 2 4 3 4 2" xfId="14295" xr:uid="{F8E15F4E-0EF1-40C8-BDAD-6C80D9130B7F}"/>
    <cellStyle name="20% - Énfasis4 2 4 3 4 2 2" xfId="29752" xr:uid="{89663127-7D91-4FF0-A2F6-032E3133F737}"/>
    <cellStyle name="20% - Énfasis4 2 4 3 4 3" xfId="21890" xr:uid="{DEDFCD6A-F851-4B71-A36D-248A2772142A}"/>
    <cellStyle name="20% - Énfasis4 2 4 3 5" xfId="9100" xr:uid="{7781BB38-A69C-49B0-BB2C-323A92E45FAB}"/>
    <cellStyle name="20% - Énfasis4 2 4 3 5 2" xfId="24599" xr:uid="{24156C5C-3A5E-4171-B4D0-9ED4E269FA66}"/>
    <cellStyle name="20% - Énfasis4 2 4 3 6" xfId="17049" xr:uid="{4F68B70B-8AC0-4C35-9D3F-99DB444E71E5}"/>
    <cellStyle name="20% - Énfasis4 2 4 4" xfId="1960" xr:uid="{FBCD465C-E6F1-411D-AA9A-57D7EA9EF4D8}"/>
    <cellStyle name="20% - Énfasis4 2 4 4 2" xfId="10038" xr:uid="{71CBCC87-9BD6-412A-A3D9-27F99D754D48}"/>
    <cellStyle name="20% - Énfasis4 2 4 4 2 2" xfId="25537" xr:uid="{B3A613A6-BC24-4035-8536-086BF71629C8}"/>
    <cellStyle name="20% - Énfasis4 2 4 4 3" xfId="17938" xr:uid="{5BCAC9EF-5DD5-4FFA-8961-5BD481DA320D}"/>
    <cellStyle name="20% - Énfasis4 2 4 5" xfId="3728" xr:uid="{553DD630-E736-4071-BE70-2EE2324CA060}"/>
    <cellStyle name="20% - Énfasis4 2 4 5 2" xfId="11733" xr:uid="{CADAAA4F-8488-4DB8-8685-3E84D50160C3}"/>
    <cellStyle name="20% - Énfasis4 2 4 5 2 2" xfId="27201" xr:uid="{CB42B0FD-1092-47EF-A498-C5305646442A}"/>
    <cellStyle name="20% - Énfasis4 2 4 5 3" xfId="19519" xr:uid="{1510677A-D56B-46D8-B555-1DA93708E45F}"/>
    <cellStyle name="20% - Énfasis4 2 4 6" xfId="5698" xr:uid="{ACD2B5F6-4B31-4407-ACE1-DEFDB099C434}"/>
    <cellStyle name="20% - Énfasis4 2 4 6 2" xfId="13699" xr:uid="{1B6E809F-F8FD-4B69-8F5C-997A6D878020}"/>
    <cellStyle name="20% - Énfasis4 2 4 6 2 2" xfId="29157" xr:uid="{38B843CD-B0C6-4F2A-ACBA-3F50041B56AB}"/>
    <cellStyle name="20% - Énfasis4 2 4 6 3" xfId="21323" xr:uid="{6E100ECE-FB65-458C-98A2-A8D37CA58903}"/>
    <cellStyle name="20% - Énfasis4 2 4 7" xfId="7317" xr:uid="{751F11C1-7F0E-45AC-A5BE-79BD287C102E}"/>
    <cellStyle name="20% - Énfasis4 2 4 7 2" xfId="15304" xr:uid="{BE98CC79-DD8E-4C0B-B951-CE5888E8303B}"/>
    <cellStyle name="20% - Énfasis4 2 4 7 2 2" xfId="30757" xr:uid="{071F91E1-2120-43A5-81CB-66CF1AA21795}"/>
    <cellStyle name="20% - Énfasis4 2 4 7 3" xfId="22849" xr:uid="{F7E7F79F-302C-4E2C-9862-04F236AE8768}"/>
    <cellStyle name="20% - Énfasis4 2 4 8" xfId="8505" xr:uid="{5F2C037B-6058-4F53-B64B-B6E62D1DB3FB}"/>
    <cellStyle name="20% - Énfasis4 2 4 8 2" xfId="24004" xr:uid="{7CB9D1C0-8564-41B1-AF7E-7A75E822837A}"/>
    <cellStyle name="20% - Énfasis4 2 4 9" xfId="16482" xr:uid="{5A6D555B-06F2-47DF-906E-075F74058B90}"/>
    <cellStyle name="20% - Énfasis4 2 5" xfId="606" xr:uid="{DF0BA5D7-318D-4C92-BFFA-496169F884E1}"/>
    <cellStyle name="20% - Énfasis4 2 5 2" xfId="1544" xr:uid="{C57529F3-B0CD-4431-9189-DEA3DCEEAFBE}"/>
    <cellStyle name="20% - Énfasis4 2 5 2 2" xfId="3123" xr:uid="{C5128DF0-C410-40E7-A0CB-1B7ED479F7D5}"/>
    <cellStyle name="20% - Énfasis4 2 5 2 2 2" xfId="11194" xr:uid="{D8A12CE6-BF33-4973-8160-FA4441E1F21A}"/>
    <cellStyle name="20% - Énfasis4 2 5 2 2 2 2" xfId="26693" xr:uid="{426C337A-1A58-4F9B-A463-20C04602DBC0}"/>
    <cellStyle name="20% - Énfasis4 2 5 2 2 3" xfId="19035" xr:uid="{C6F5E204-110E-422A-89C6-B431BD41204A}"/>
    <cellStyle name="20% - Énfasis4 2 5 2 3" xfId="4884" xr:uid="{DA585FB5-2A41-4897-AF1C-3F9839A22F3F}"/>
    <cellStyle name="20% - Énfasis4 2 5 2 3 2" xfId="12889" xr:uid="{5C133A76-F4A8-463C-8C37-C26BC3D027A7}"/>
    <cellStyle name="20% - Énfasis4 2 5 2 3 2 2" xfId="28357" xr:uid="{2F0F4950-BF6B-4213-A819-E962FC8B9B6D}"/>
    <cellStyle name="20% - Énfasis4 2 5 2 3 3" xfId="20616" xr:uid="{7D7F6FCA-EDCE-4865-9F15-E5F98C906285}"/>
    <cellStyle name="20% - Énfasis4 2 5 2 4" xfId="6855" xr:uid="{4FF18407-6EC5-4457-B150-476DB6ED3E41}"/>
    <cellStyle name="20% - Énfasis4 2 5 2 4 2" xfId="14856" xr:uid="{C0C4AAC3-6AB1-4992-A380-E42560F3E41E}"/>
    <cellStyle name="20% - Énfasis4 2 5 2 4 2 2" xfId="30313" xr:uid="{51C5A635-894F-47A1-9767-E873A6C2149C}"/>
    <cellStyle name="20% - Énfasis4 2 5 2 4 3" xfId="22420" xr:uid="{4FD4FD4E-7974-4BAB-84F8-B4540E8201F7}"/>
    <cellStyle name="20% - Énfasis4 2 5 2 5" xfId="8155" xr:uid="{1E156675-C0D5-4C51-8CED-B6B2F2C432FB}"/>
    <cellStyle name="20% - Énfasis4 2 5 2 5 2" xfId="16138" xr:uid="{BF062269-FC5C-4C37-8F29-6B0A5EAB0161}"/>
    <cellStyle name="20% - Énfasis4 2 5 2 5 2 2" xfId="31591" xr:uid="{A098D49E-D311-4A87-BB5B-57747E349CA2}"/>
    <cellStyle name="20% - Énfasis4 2 5 2 5 3" xfId="23666" xr:uid="{149B4688-78E1-42A5-875A-FB765B30D4DC}"/>
    <cellStyle name="20% - Énfasis4 2 5 2 6" xfId="9661" xr:uid="{A5F912CC-E49D-48F5-A033-0A92CCD62FF9}"/>
    <cellStyle name="20% - Énfasis4 2 5 2 6 2" xfId="25160" xr:uid="{73DEDF8D-F339-4E79-B70F-1A93E959F68A}"/>
    <cellStyle name="20% - Énfasis4 2 5 2 7" xfId="17579" xr:uid="{A19EF972-405A-4443-B927-E34C5DB21D6D}"/>
    <cellStyle name="20% - Énfasis4 2 5 3" xfId="2233" xr:uid="{F8C4E640-4EB0-43D0-B79C-7912792EDBC9}"/>
    <cellStyle name="20% - Énfasis4 2 5 3 2" xfId="10311" xr:uid="{6B54E94F-4AAE-4216-A534-20619136FFEF}"/>
    <cellStyle name="20% - Énfasis4 2 5 3 2 2" xfId="25810" xr:uid="{3E853684-F936-44EB-AC78-C8368DC6B100}"/>
    <cellStyle name="20% - Énfasis4 2 5 3 3" xfId="18200" xr:uid="{5B1BFA9E-26AD-41B6-A8F9-E2D307755AA6}"/>
    <cellStyle name="20% - Énfasis4 2 5 4" xfId="4001" xr:uid="{DDD1C8EC-EDBC-41D2-802F-09771354BFDE}"/>
    <cellStyle name="20% - Énfasis4 2 5 4 2" xfId="12006" xr:uid="{65CDBE0C-E0E1-45C8-BC0A-563D1CB8251A}"/>
    <cellStyle name="20% - Énfasis4 2 5 4 2 2" xfId="27474" xr:uid="{25C2F27C-D543-4D71-A143-24C84A368601}"/>
    <cellStyle name="20% - Énfasis4 2 5 4 3" xfId="19781" xr:uid="{A8CB9001-8E8E-4F93-AD30-5617DC192960}"/>
    <cellStyle name="20% - Énfasis4 2 5 5" xfId="5971" xr:uid="{04A7E176-AA2D-43D0-A78E-5F378E5E9BA8}"/>
    <cellStyle name="20% - Énfasis4 2 5 5 2" xfId="13972" xr:uid="{5CE483BB-69FC-4B40-8B80-E76966259F22}"/>
    <cellStyle name="20% - Énfasis4 2 5 5 2 2" xfId="29430" xr:uid="{A0716EBB-BE9F-4C18-8928-A9EEFBD17BE6}"/>
    <cellStyle name="20% - Énfasis4 2 5 5 3" xfId="21585" xr:uid="{0F0664E8-A34A-489A-B6AB-7179B7AAAC5A}"/>
    <cellStyle name="20% - Énfasis4 2 5 6" xfId="7590" xr:uid="{1BE94778-3256-4EF0-93C0-7B9145F936BD}"/>
    <cellStyle name="20% - Énfasis4 2 5 6 2" xfId="15577" xr:uid="{A9502EFA-D953-40F0-81A1-E5B2D5BAA9E2}"/>
    <cellStyle name="20% - Énfasis4 2 5 6 2 2" xfId="31030" xr:uid="{C955D459-A2D4-49E3-80CD-440177C81C19}"/>
    <cellStyle name="20% - Énfasis4 2 5 6 3" xfId="23111" xr:uid="{FA6795E1-6924-422C-A8A8-D6B3D1F79A67}"/>
    <cellStyle name="20% - Énfasis4 2 5 7" xfId="8778" xr:uid="{84A3EF64-CB63-4601-A56B-19AB9D9F8C7D}"/>
    <cellStyle name="20% - Énfasis4 2 5 7 2" xfId="24277" xr:uid="{C1DF699C-DC12-4195-A9C0-3A37B89E2AF7}"/>
    <cellStyle name="20% - Énfasis4 2 5 8" xfId="16744" xr:uid="{114420BE-BC1B-42E0-9802-1EFD90C6B05E}"/>
    <cellStyle name="20% - Énfasis4 2 6" xfId="1133" xr:uid="{BE71521B-85A2-4A81-9E83-B7542C2195A2}"/>
    <cellStyle name="20% - Énfasis4 2 6 2" xfId="2722" xr:uid="{C00239D4-FEEA-41D1-A096-B039DFE17D31}"/>
    <cellStyle name="20% - Énfasis4 2 6 2 2" xfId="10793" xr:uid="{914F2A3D-AF66-47F7-BDFA-05A8250B9047}"/>
    <cellStyle name="20% - Énfasis4 2 6 2 2 2" xfId="26292" xr:uid="{EEF8C90D-E413-4479-AD6B-95FA770F2141}"/>
    <cellStyle name="20% - Énfasis4 2 6 2 3" xfId="18654" xr:uid="{6D1F1314-B596-47B0-8638-77F5268EDC2C}"/>
    <cellStyle name="20% - Énfasis4 2 6 3" xfId="4483" xr:uid="{F14CA87E-647A-4E1F-969B-BDB3E58DF383}"/>
    <cellStyle name="20% - Énfasis4 2 6 3 2" xfId="12488" xr:uid="{3D153D92-981E-4B17-B4B1-EE20B6055CFE}"/>
    <cellStyle name="20% - Énfasis4 2 6 3 2 2" xfId="27956" xr:uid="{CBFED999-7830-4D7E-99FF-5FD9CAEA144F}"/>
    <cellStyle name="20% - Énfasis4 2 6 3 3" xfId="20235" xr:uid="{C2920B0B-6841-4460-A4DB-1E642FE95889}"/>
    <cellStyle name="20% - Énfasis4 2 6 4" xfId="6454" xr:uid="{2DA3AC51-4BD4-47FA-9194-9AD72DDD9F2C}"/>
    <cellStyle name="20% - Énfasis4 2 6 4 2" xfId="14455" xr:uid="{3DB31BB5-1D50-4EAA-9A10-8033EBF7A6C4}"/>
    <cellStyle name="20% - Énfasis4 2 6 4 2 2" xfId="29912" xr:uid="{38736C0B-C82D-468C-8B74-F94F6A13EA81}"/>
    <cellStyle name="20% - Énfasis4 2 6 4 3" xfId="22039" xr:uid="{F4AC4686-3732-4C22-944E-DCAD1293A377}"/>
    <cellStyle name="20% - Énfasis4 2 6 5" xfId="7769" xr:uid="{7627778E-885E-4BF5-924F-31F52A33ED62}"/>
    <cellStyle name="20% - Énfasis4 2 6 5 2" xfId="15753" xr:uid="{6177243F-333E-456F-99E1-5F7B46579B2D}"/>
    <cellStyle name="20% - Énfasis4 2 6 5 2 2" xfId="31206" xr:uid="{0E70B043-6974-4925-B5BD-E03196181C94}"/>
    <cellStyle name="20% - Énfasis4 2 6 5 3" xfId="23282" xr:uid="{D51FBF4A-D57A-492E-ADCA-DB037E580AB4}"/>
    <cellStyle name="20% - Énfasis4 2 6 6" xfId="9260" xr:uid="{A861B663-7716-42EA-AFDE-FC380B59C0EF}"/>
    <cellStyle name="20% - Énfasis4 2 6 6 2" xfId="24759" xr:uid="{8012AC3C-27FA-4DD3-A0BC-F537C4DBF8C3}"/>
    <cellStyle name="20% - Énfasis4 2 6 7" xfId="17198" xr:uid="{D35CE091-9133-4129-A4F4-E3FA7DD5DABF}"/>
    <cellStyle name="20% - Énfasis4 2 7" xfId="837" xr:uid="{D7B64C4F-1571-4FF0-9ECF-8E0F3449774D}"/>
    <cellStyle name="20% - Énfasis4 2 7 2" xfId="2431" xr:uid="{626021C5-F1FD-4B58-97F4-5F60C9AD6254}"/>
    <cellStyle name="20% - Énfasis4 2 7 2 2" xfId="10503" xr:uid="{D955636B-D58B-48C3-81EB-9E8F7E41BF6C}"/>
    <cellStyle name="20% - Énfasis4 2 7 2 2 2" xfId="26002" xr:uid="{D0FAEEF6-CC18-4499-8A6D-A1C58DEE834C}"/>
    <cellStyle name="20% - Énfasis4 2 7 2 3" xfId="18386" xr:uid="{82C96395-E23D-4D04-9891-8F032DA76715}"/>
    <cellStyle name="20% - Énfasis4 2 7 3" xfId="4193" xr:uid="{D7A5B3CF-1514-490C-9583-731CB3CCA225}"/>
    <cellStyle name="20% - Énfasis4 2 7 3 2" xfId="12198" xr:uid="{1ECCFF24-4AAE-4D1B-88B3-04840E7EF855}"/>
    <cellStyle name="20% - Énfasis4 2 7 3 2 2" xfId="27666" xr:uid="{F0F848C6-28E0-44DC-91E6-D9AAF0BDEBAF}"/>
    <cellStyle name="20% - Énfasis4 2 7 3 3" xfId="19967" xr:uid="{39D64C8D-4E96-4BC3-898B-0FEC6E964449}"/>
    <cellStyle name="20% - Énfasis4 2 7 4" xfId="6164" xr:uid="{44893C07-9A6C-4D28-872F-A9A3E5A1FDE6}"/>
    <cellStyle name="20% - Énfasis4 2 7 4 2" xfId="14165" xr:uid="{A44B75B1-03FC-41CC-BA56-1C70DAF92BF3}"/>
    <cellStyle name="20% - Énfasis4 2 7 4 2 2" xfId="29622" xr:uid="{1E71F202-831A-4B61-A3A5-9A806E9975DC}"/>
    <cellStyle name="20% - Énfasis4 2 7 4 3" xfId="21771" xr:uid="{4E04E4CE-70F0-4E0C-B98F-FAA2A97F625F}"/>
    <cellStyle name="20% - Énfasis4 2 7 5" xfId="8970" xr:uid="{3FFC7F5E-2ED8-4F79-B051-AF333C91C7A4}"/>
    <cellStyle name="20% - Énfasis4 2 7 5 2" xfId="24469" xr:uid="{0C158BE5-F7A5-4A54-8B96-CDAA5AB2C9C4}"/>
    <cellStyle name="20% - Énfasis4 2 7 6" xfId="16930" xr:uid="{D7D2F023-5A1E-4C43-A430-3282AFAE5F73}"/>
    <cellStyle name="20% - Énfasis4 2 8" xfId="1826" xr:uid="{6CA0F851-3233-4F2E-9203-6529F2A419FE}"/>
    <cellStyle name="20% - Énfasis4 2 8 2" xfId="9905" xr:uid="{13D99B05-C41E-4E3D-A1E2-E35A2028EA9A}"/>
    <cellStyle name="20% - Énfasis4 2 8 2 2" xfId="25404" xr:uid="{BA640010-973A-4D03-961E-D4591817B78E}"/>
    <cellStyle name="20% - Énfasis4 2 8 3" xfId="17816" xr:uid="{57D42286-3CC8-4398-9205-C8D797AD9210}"/>
    <cellStyle name="20% - Énfasis4 2 9" xfId="3595" xr:uid="{49D5772F-E0A6-4FFA-A6F8-9219131ECFB4}"/>
    <cellStyle name="20% - Énfasis4 2 9 2" xfId="11600" xr:uid="{3C8B480E-63DD-4517-BADE-F7AC2F2A72A5}"/>
    <cellStyle name="20% - Énfasis4 2 9 2 2" xfId="27068" xr:uid="{B734F603-4F88-4D35-8CAA-BA9DB089F9DF}"/>
    <cellStyle name="20% - Énfasis4 2 9 3" xfId="19397" xr:uid="{03D74211-613E-4146-94D2-57149664661A}"/>
    <cellStyle name="20% - Énfasis4 3" xfId="5497" xr:uid="{E6CBF0DE-5720-467D-8160-C40E4FE94FF8}"/>
    <cellStyle name="20% - Énfasis4 3 2" xfId="13504" xr:uid="{DCFE897C-5C6A-41E1-8DC7-6A4A71F46695}"/>
    <cellStyle name="20% - Énfasis4 3 2 2" xfId="28972" xr:uid="{7137D5D2-4866-460E-B4CF-50FEC63A6765}"/>
    <cellStyle name="20% - Énfasis4 3 3" xfId="21150" xr:uid="{DEA44DB4-56C3-47D7-A60F-4395225A6312}"/>
    <cellStyle name="20% - Énfasis4 4" xfId="7120" xr:uid="{47E5CC89-CCCA-4467-82BC-BAF58F518D05}"/>
    <cellStyle name="20% - Énfasis4 4 2" xfId="15112" xr:uid="{91C01824-D63D-4D1F-8BA1-4E30AFA5BF2D}"/>
    <cellStyle name="20% - Énfasis4 4 2 2" xfId="30565" xr:uid="{ADB5166C-2ED5-49A8-AB65-476D6BEB241B}"/>
    <cellStyle name="20% - Énfasis4 4 3" xfId="22667" xr:uid="{12D7D809-F24B-42AE-8973-6D8F68197FDE}"/>
    <cellStyle name="20% - Énfasis4 5" xfId="7163" xr:uid="{BCB2F23B-AAD9-4A14-A12F-34B9B9BF59F4}"/>
    <cellStyle name="20% - Énfasis4 5 2" xfId="15150" xr:uid="{D70311AE-CDCE-4F6F-A204-07CE313372C1}"/>
    <cellStyle name="20% - Énfasis4 5 2 2" xfId="30603" xr:uid="{BB83E801-B8D9-41BB-8C13-30AB35ABEE62}"/>
    <cellStyle name="20% - Énfasis4 5 3" xfId="22705" xr:uid="{978C070F-537C-4EF8-9632-5DD892FBB796}"/>
    <cellStyle name="20% - Énfasis4 6" xfId="13467" xr:uid="{21B15913-41CB-450E-9F30-6EBC6370C13B}"/>
    <cellStyle name="20% - Énfasis4 6 2" xfId="28935" xr:uid="{A0AF5306-D842-4590-9A6C-4DDBAD9ECFE8}"/>
    <cellStyle name="20% - Énfasis4 7" xfId="21113" xr:uid="{6D24BF7E-1F6F-446A-A2FD-3FB871A5922E}"/>
    <cellStyle name="20% - Énfasis5" xfId="42" builtinId="46" customBuiltin="1"/>
    <cellStyle name="20% - Énfasis5 2" xfId="104" xr:uid="{001BD3F3-C0EB-4139-B96B-E842B8C6EFCF}"/>
    <cellStyle name="20% - Énfasis5 2 10" xfId="5567" xr:uid="{FB37730F-3751-442E-9938-9354A92F5BB4}"/>
    <cellStyle name="20% - Énfasis5 2 10 2" xfId="13568" xr:uid="{9251B605-12B5-4AED-98D0-01807C9B7930}"/>
    <cellStyle name="20% - Énfasis5 2 10 2 2" xfId="29027" xr:uid="{260E8589-8F0E-42E1-808A-4863444A965B}"/>
    <cellStyle name="20% - Énfasis5 2 10 3" xfId="21204" xr:uid="{05EF4B95-C51E-405F-960D-32EDE7484410}"/>
    <cellStyle name="20% - Énfasis5 2 11" xfId="7187" xr:uid="{A22AE80A-34E9-4F34-B670-F5093CE9EE6A}"/>
    <cellStyle name="20% - Énfasis5 2 11 2" xfId="15174" xr:uid="{1E84C53C-F51F-456C-9918-36F603573F81}"/>
    <cellStyle name="20% - Énfasis5 2 11 2 2" xfId="30627" xr:uid="{164AE2BF-6230-4D93-A49C-3FF4219A5F4E}"/>
    <cellStyle name="20% - Énfasis5 2 11 3" xfId="22729" xr:uid="{F75C7472-B77F-4949-A541-F7A10545DD73}"/>
    <cellStyle name="20% - Énfasis5 2 12" xfId="8372" xr:uid="{F716EE87-6369-4C02-9373-59CA2B7063AD}"/>
    <cellStyle name="20% - Énfasis5 2 12 2" xfId="23872" xr:uid="{036DB823-50EA-4C5B-AE09-51601989FC2B}"/>
    <cellStyle name="20% - Énfasis5 2 13" xfId="16360" xr:uid="{60166467-4B43-44C7-9518-89960FAC9DFF}"/>
    <cellStyle name="20% - Énfasis5 2 2" xfId="137" xr:uid="{F5ED6EEC-5376-4B69-830E-BBBAD733337E}"/>
    <cellStyle name="20% - Énfasis5 2 3" xfId="217" xr:uid="{910CE5DE-1EC2-4C1E-84D9-72EB7B180861}"/>
    <cellStyle name="20% - Énfasis5 2 3 10" xfId="8420" xr:uid="{229B8F0F-8B40-4466-B6EF-BD73A1C8F66A}"/>
    <cellStyle name="20% - Énfasis5 2 3 10 2" xfId="23919" xr:uid="{10D07744-754B-4F86-A29E-E46BDFE4167F}"/>
    <cellStyle name="20% - Énfasis5 2 3 11" xfId="16405" xr:uid="{555AF4FC-A087-4D74-9F92-A0CFB581F073}"/>
    <cellStyle name="20% - Énfasis5 2 3 2" xfId="370" xr:uid="{922D0F01-F5EF-4253-992C-387F61A158EE}"/>
    <cellStyle name="20% - Énfasis5 2 3 2 2" xfId="1313" xr:uid="{69353985-AC12-43A9-981A-2396BE21229C}"/>
    <cellStyle name="20% - Énfasis5 2 3 2 2 2" xfId="2898" xr:uid="{D89C83ED-8985-484D-8BF3-84A53F55DE7B}"/>
    <cellStyle name="20% - Énfasis5 2 3 2 2 2 2" xfId="10969" xr:uid="{F33F4541-87BC-437C-BEB1-6CB3291C10BF}"/>
    <cellStyle name="20% - Énfasis5 2 3 2 2 2 2 2" xfId="26468" xr:uid="{02733D7B-BB74-4150-9FBD-79A953BDA6E0}"/>
    <cellStyle name="20% - Énfasis5 2 3 2 2 2 3" xfId="18818" xr:uid="{898E7DBC-EEE1-47E9-B68E-FCD92B6AEF23}"/>
    <cellStyle name="20% - Énfasis5 2 3 2 2 3" xfId="4659" xr:uid="{89482A23-E508-4ED2-98CF-55B99E68D5D8}"/>
    <cellStyle name="20% - Énfasis5 2 3 2 2 3 2" xfId="12664" xr:uid="{F3A85054-D5F3-46AE-B8D4-952CF554006E}"/>
    <cellStyle name="20% - Énfasis5 2 3 2 2 3 2 2" xfId="28132" xr:uid="{754E1E44-56A5-4C36-B7DB-EDA5E6352F17}"/>
    <cellStyle name="20% - Énfasis5 2 3 2 2 3 3" xfId="20399" xr:uid="{82E7E0EE-D70C-4AA7-BC46-37C70EDA26E3}"/>
    <cellStyle name="20% - Énfasis5 2 3 2 2 4" xfId="6630" xr:uid="{DA978FEE-F909-46AE-B576-96F4934120D0}"/>
    <cellStyle name="20% - Énfasis5 2 3 2 2 4 2" xfId="14631" xr:uid="{201527DB-CE1B-4B2B-9A1E-E5DA5E21C964}"/>
    <cellStyle name="20% - Énfasis5 2 3 2 2 4 2 2" xfId="30088" xr:uid="{7A63EE98-76F7-4CE9-8FEA-CDEF819588E3}"/>
    <cellStyle name="20% - Énfasis5 2 3 2 2 4 3" xfId="22203" xr:uid="{2B1DA72C-A6CE-4A91-A510-ECBB0FBC3517}"/>
    <cellStyle name="20% - Énfasis5 2 3 2 2 5" xfId="7938" xr:uid="{49BCCFAA-1138-485D-8C10-09992AC78B2F}"/>
    <cellStyle name="20% - Énfasis5 2 3 2 2 5 2" xfId="15921" xr:uid="{4B3792D7-362D-49E1-96D5-C052DD088F27}"/>
    <cellStyle name="20% - Énfasis5 2 3 2 2 5 2 2" xfId="31374" xr:uid="{12D046C8-C071-479D-9191-C419A5392A3A}"/>
    <cellStyle name="20% - Énfasis5 2 3 2 2 5 3" xfId="23449" xr:uid="{F4E75EF4-B4A2-4A3B-901D-BC91548FD337}"/>
    <cellStyle name="20% - Énfasis5 2 3 2 2 6" xfId="9436" xr:uid="{ABCC781C-DDBB-4D57-A7AB-AC46B5FDFF4A}"/>
    <cellStyle name="20% - Énfasis5 2 3 2 2 6 2" xfId="24935" xr:uid="{1DC4EFF9-49DB-4F03-A594-659A62FC6F71}"/>
    <cellStyle name="20% - Énfasis5 2 3 2 2 7" xfId="17362" xr:uid="{073884E8-67AC-46EF-BA8E-B2A30CD02452}"/>
    <cellStyle name="20% - Énfasis5 2 3 2 3" xfId="1020" xr:uid="{6BAC3EB2-65DB-43FD-A0DA-CB336A7AF2BA}"/>
    <cellStyle name="20% - Énfasis5 2 3 2 3 2" xfId="2609" xr:uid="{C87AC49A-8995-4D7B-9AE6-A10A5CB5D46B}"/>
    <cellStyle name="20% - Énfasis5 2 3 2 3 2 2" xfId="10681" xr:uid="{B9485924-519C-4925-9017-27E87C9EE376}"/>
    <cellStyle name="20% - Énfasis5 2 3 2 3 2 2 2" xfId="26180" xr:uid="{1727DE7F-F219-490D-B407-D5B9D7768183}"/>
    <cellStyle name="20% - Énfasis5 2 3 2 3 2 3" xfId="18550" xr:uid="{0E792798-9EBB-40B5-AB1E-C410A7004F12}"/>
    <cellStyle name="20% - Énfasis5 2 3 2 3 3" xfId="4371" xr:uid="{65575A5E-A782-4547-BFE6-92FA5F19F6AD}"/>
    <cellStyle name="20% - Énfasis5 2 3 2 3 3 2" xfId="12376" xr:uid="{5D083D2E-FD11-4E61-B223-354A7981DD85}"/>
    <cellStyle name="20% - Énfasis5 2 3 2 3 3 2 2" xfId="27844" xr:uid="{55704AC6-D2C8-4C33-A468-2466247E69F2}"/>
    <cellStyle name="20% - Énfasis5 2 3 2 3 3 3" xfId="20131" xr:uid="{9B263EEF-1DE6-47B3-953C-26803633371A}"/>
    <cellStyle name="20% - Énfasis5 2 3 2 3 4" xfId="6342" xr:uid="{71E20F2A-9ED7-4F85-B276-A7F9380484E5}"/>
    <cellStyle name="20% - Énfasis5 2 3 2 3 4 2" xfId="14343" xr:uid="{7A2988E3-46B7-4C27-9352-5092FDC6E235}"/>
    <cellStyle name="20% - Énfasis5 2 3 2 3 4 2 2" xfId="29800" xr:uid="{8F7B5D4C-4772-433C-A757-BBB4C9CD0162}"/>
    <cellStyle name="20% - Énfasis5 2 3 2 3 4 3" xfId="21935" xr:uid="{034988F6-58FB-4DF8-90A6-36136469B0C3}"/>
    <cellStyle name="20% - Énfasis5 2 3 2 3 5" xfId="9148" xr:uid="{67233E63-4375-4626-B402-5EEC0FBD3F61}"/>
    <cellStyle name="20% - Énfasis5 2 3 2 3 5 2" xfId="24647" xr:uid="{A717F681-DB04-4F86-B8EF-2FCF50AC2EAD}"/>
    <cellStyle name="20% - Énfasis5 2 3 2 3 6" xfId="17094" xr:uid="{BEEECF82-2524-4D18-A12F-2AE26B97F6EF}"/>
    <cellStyle name="20% - Énfasis5 2 3 2 4" xfId="2008" xr:uid="{287CE69E-FEE0-42A7-9FFD-9CC331ABCFDC}"/>
    <cellStyle name="20% - Énfasis5 2 3 2 4 2" xfId="10086" xr:uid="{9E73C91D-2023-4D15-B539-E953C9BA0465}"/>
    <cellStyle name="20% - Énfasis5 2 3 2 4 2 2" xfId="25585" xr:uid="{CC334853-0FAA-4C0F-B5FF-F8DCC141A061}"/>
    <cellStyle name="20% - Énfasis5 2 3 2 4 3" xfId="17983" xr:uid="{0643472A-EF53-4572-9F65-C84107F286ED}"/>
    <cellStyle name="20% - Énfasis5 2 3 2 5" xfId="3776" xr:uid="{E4D371CD-C675-4FE9-903B-46BAAB69F491}"/>
    <cellStyle name="20% - Énfasis5 2 3 2 5 2" xfId="11781" xr:uid="{C27C65D2-9360-4C9E-A556-52309DF3DF6C}"/>
    <cellStyle name="20% - Énfasis5 2 3 2 5 2 2" xfId="27249" xr:uid="{7B858229-4758-45DB-BDDA-B3B574B8B360}"/>
    <cellStyle name="20% - Énfasis5 2 3 2 5 3" xfId="19564" xr:uid="{C42D1659-D443-40B7-9988-FAE1F941E7B4}"/>
    <cellStyle name="20% - Énfasis5 2 3 2 6" xfId="5746" xr:uid="{E595D1A9-406D-4BC5-8D32-6E28A00C099B}"/>
    <cellStyle name="20% - Énfasis5 2 3 2 6 2" xfId="13747" xr:uid="{CEA7DDB9-E597-4CAB-80C7-7EEF3439DD89}"/>
    <cellStyle name="20% - Énfasis5 2 3 2 6 2 2" xfId="29205" xr:uid="{0B3121D2-E052-4588-B015-69D7047DA7FE}"/>
    <cellStyle name="20% - Énfasis5 2 3 2 6 3" xfId="21368" xr:uid="{398473E1-E5DB-4CC8-880E-2826D3CA04FF}"/>
    <cellStyle name="20% - Énfasis5 2 3 2 7" xfId="7365" xr:uid="{6BDA540A-1B55-484B-BF76-C436C3EDF8DE}"/>
    <cellStyle name="20% - Énfasis5 2 3 2 7 2" xfId="15352" xr:uid="{9F1A92D4-E67A-43F8-8E27-DB1CF43DCC13}"/>
    <cellStyle name="20% - Énfasis5 2 3 2 7 2 2" xfId="30805" xr:uid="{B0CA500B-57C9-46B0-ACE4-331CB2927846}"/>
    <cellStyle name="20% - Énfasis5 2 3 2 7 3" xfId="22894" xr:uid="{11147D98-BA02-40F2-9EF1-B405B04E61C6}"/>
    <cellStyle name="20% - Énfasis5 2 3 2 8" xfId="8553" xr:uid="{8BE5D733-B38C-4F28-B78C-229F88385B27}"/>
    <cellStyle name="20% - Énfasis5 2 3 2 8 2" xfId="24052" xr:uid="{C371E664-8C52-4DF3-808D-3D52C1425E52}"/>
    <cellStyle name="20% - Énfasis5 2 3 2 9" xfId="16527" xr:uid="{89D90BFC-362B-4771-BF8B-F04A3FB0A3AB}"/>
    <cellStyle name="20% - Énfasis5 2 3 3" xfId="656" xr:uid="{B8720B5D-612B-464E-A768-9F82E6D30561}"/>
    <cellStyle name="20% - Énfasis5 2 3 3 2" xfId="1594" xr:uid="{5BF5E10F-37AB-4B9E-BBD3-A0E8F822F994}"/>
    <cellStyle name="20% - Énfasis5 2 3 3 2 2" xfId="3170" xr:uid="{3803801F-D8BB-4521-A880-FDFED95A2E00}"/>
    <cellStyle name="20% - Énfasis5 2 3 3 2 2 2" xfId="11241" xr:uid="{2A6AEAA2-A562-47F6-86A1-AC11BBDF761A}"/>
    <cellStyle name="20% - Énfasis5 2 3 3 2 2 2 2" xfId="26740" xr:uid="{8C589808-FBD0-4586-AAE1-BD720BA2B71B}"/>
    <cellStyle name="20% - Énfasis5 2 3 3 2 2 3" xfId="19079" xr:uid="{2DC73D19-126F-4C60-B935-06D10E6B3FAF}"/>
    <cellStyle name="20% - Énfasis5 2 3 3 2 3" xfId="4931" xr:uid="{C89DEACF-DE27-403D-B877-E01FEF91A0C6}"/>
    <cellStyle name="20% - Énfasis5 2 3 3 2 3 2" xfId="12936" xr:uid="{9A83793B-097A-49D8-9BDA-03CB47CC84F7}"/>
    <cellStyle name="20% - Énfasis5 2 3 3 2 3 2 2" xfId="28404" xr:uid="{9A19EBB2-D175-4A6B-A245-B6AA4B912224}"/>
    <cellStyle name="20% - Énfasis5 2 3 3 2 3 3" xfId="20660" xr:uid="{4353F2B9-A41A-41E4-ABE3-AFAA20CED7FA}"/>
    <cellStyle name="20% - Énfasis5 2 3 3 2 4" xfId="6902" xr:uid="{436ACEAD-98AA-4250-A9DB-E4F0E056D4F7}"/>
    <cellStyle name="20% - Énfasis5 2 3 3 2 4 2" xfId="14903" xr:uid="{3444468D-F965-483F-9488-5A187CCBF805}"/>
    <cellStyle name="20% - Énfasis5 2 3 3 2 4 2 2" xfId="30360" xr:uid="{ED06F157-E4BF-4F4B-981F-AD2E3E9FF1BE}"/>
    <cellStyle name="20% - Énfasis5 2 3 3 2 4 3" xfId="22464" xr:uid="{C5FB2EC9-74BE-4BD3-8945-51C54DEF04D4}"/>
    <cellStyle name="20% - Énfasis5 2 3 3 2 5" xfId="8199" xr:uid="{9CADD3A4-1705-4602-B8D3-20D00FDA6E46}"/>
    <cellStyle name="20% - Énfasis5 2 3 3 2 5 2" xfId="16182" xr:uid="{E7FA137E-91E1-40F7-998D-2A6660ABBA2C}"/>
    <cellStyle name="20% - Énfasis5 2 3 3 2 5 2 2" xfId="31635" xr:uid="{C1D1DAC2-B51A-4CAD-860A-43C0B629E503}"/>
    <cellStyle name="20% - Énfasis5 2 3 3 2 5 3" xfId="23710" xr:uid="{C54B76A1-D353-455A-9CD0-547AECCA980D}"/>
    <cellStyle name="20% - Énfasis5 2 3 3 2 6" xfId="9708" xr:uid="{5711C403-9A26-41B3-91E1-E13A38336088}"/>
    <cellStyle name="20% - Énfasis5 2 3 3 2 6 2" xfId="25207" xr:uid="{5E5D0E00-B75E-4E74-AAEF-F9798EBCF597}"/>
    <cellStyle name="20% - Énfasis5 2 3 3 2 7" xfId="17623" xr:uid="{94FAFF4E-5981-436D-B92C-B29BEB3AB9DE}"/>
    <cellStyle name="20% - Énfasis5 2 3 3 3" xfId="2280" xr:uid="{10CBFBF6-98EE-49F0-945C-91B0E916067E}"/>
    <cellStyle name="20% - Énfasis5 2 3 3 3 2" xfId="10358" xr:uid="{5C8A21D7-D3C4-4989-BF80-4B919BC25384}"/>
    <cellStyle name="20% - Énfasis5 2 3 3 3 2 2" xfId="25857" xr:uid="{36FA7049-27A6-4A0A-BDD8-F86E728ABAA1}"/>
    <cellStyle name="20% - Énfasis5 2 3 3 3 3" xfId="18244" xr:uid="{B02713A8-85BF-4909-8C6B-4F9E1F72647F}"/>
    <cellStyle name="20% - Énfasis5 2 3 3 4" xfId="4048" xr:uid="{A4AD9E56-C35F-4986-A72E-09779B5605BE}"/>
    <cellStyle name="20% - Énfasis5 2 3 3 4 2" xfId="12053" xr:uid="{C9559632-7C6A-4C14-874C-A0741C59A02B}"/>
    <cellStyle name="20% - Énfasis5 2 3 3 4 2 2" xfId="27521" xr:uid="{C35BC453-4F9C-47F6-A8F9-3A4FB91FDD79}"/>
    <cellStyle name="20% - Énfasis5 2 3 3 4 3" xfId="19825" xr:uid="{05B320D5-B16A-4CEE-9C45-D22BB679D1D3}"/>
    <cellStyle name="20% - Énfasis5 2 3 3 5" xfId="6018" xr:uid="{2BBB3C02-FE84-4992-8313-36C7E43D423C}"/>
    <cellStyle name="20% - Énfasis5 2 3 3 5 2" xfId="14019" xr:uid="{06A15F86-F2E4-48DC-8377-A72787C8969C}"/>
    <cellStyle name="20% - Énfasis5 2 3 3 5 2 2" xfId="29477" xr:uid="{B7BAC3DA-136C-4ED6-A1C3-46360108C76E}"/>
    <cellStyle name="20% - Énfasis5 2 3 3 5 3" xfId="21629" xr:uid="{47179B78-B165-4450-9D90-F460BD97C51A}"/>
    <cellStyle name="20% - Énfasis5 2 3 3 6" xfId="7637" xr:uid="{F28C506C-9B9C-4FB1-8693-3089B8862C3E}"/>
    <cellStyle name="20% - Énfasis5 2 3 3 6 2" xfId="15624" xr:uid="{CC04EAA7-1F6B-47BA-B920-9D0D85A97590}"/>
    <cellStyle name="20% - Énfasis5 2 3 3 6 2 2" xfId="31077" xr:uid="{5676F54F-5C7C-47A6-98ED-1B7FAE9130EE}"/>
    <cellStyle name="20% - Énfasis5 2 3 3 6 3" xfId="23155" xr:uid="{22290333-653F-410E-A9B0-BED784BD9AE0}"/>
    <cellStyle name="20% - Énfasis5 2 3 3 7" xfId="8825" xr:uid="{B96D56AB-0F96-4A8D-B446-D476D95B8849}"/>
    <cellStyle name="20% - Énfasis5 2 3 3 7 2" xfId="24324" xr:uid="{7B3B416D-16C6-4303-98C8-A68D4D02694C}"/>
    <cellStyle name="20% - Énfasis5 2 3 3 8" xfId="16788" xr:uid="{E24930D7-3CA6-4571-9ABE-38B9C62B836E}"/>
    <cellStyle name="20% - Énfasis5 2 3 4" xfId="1176" xr:uid="{EA4B2E02-C058-4AD7-8A3B-48A7F4427A94}"/>
    <cellStyle name="20% - Énfasis5 2 3 4 2" xfId="2765" xr:uid="{96BC6F60-6DAB-4991-B78F-C07818ACE939}"/>
    <cellStyle name="20% - Énfasis5 2 3 4 2 2" xfId="10836" xr:uid="{19D066BE-D504-4B3C-BF57-427811899313}"/>
    <cellStyle name="20% - Énfasis5 2 3 4 2 2 2" xfId="26335" xr:uid="{3F4B5746-A81B-47B9-920E-D95FAF8AB6C8}"/>
    <cellStyle name="20% - Énfasis5 2 3 4 2 3" xfId="18696" xr:uid="{DD792E55-30ED-4AF3-A23E-00BE363D16C5}"/>
    <cellStyle name="20% - Énfasis5 2 3 4 3" xfId="4526" xr:uid="{6B0B7F84-3CE1-4A04-ADA0-A7070200BEB7}"/>
    <cellStyle name="20% - Énfasis5 2 3 4 3 2" xfId="12531" xr:uid="{E7DB05C3-26EC-436A-9AEE-D926EEC14113}"/>
    <cellStyle name="20% - Énfasis5 2 3 4 3 2 2" xfId="27999" xr:uid="{38CB0DE0-1818-46D5-89DB-F2CA458EEEE6}"/>
    <cellStyle name="20% - Énfasis5 2 3 4 3 3" xfId="20277" xr:uid="{1A40E079-897B-4978-A110-308A61E0E19E}"/>
    <cellStyle name="20% - Énfasis5 2 3 4 4" xfId="6497" xr:uid="{7DA4D2CC-700E-488E-A996-91C109740D65}"/>
    <cellStyle name="20% - Énfasis5 2 3 4 4 2" xfId="14498" xr:uid="{A3673606-6610-4ADA-A433-4AB7DA67A2BB}"/>
    <cellStyle name="20% - Énfasis5 2 3 4 4 2 2" xfId="29955" xr:uid="{3B7EB020-E223-4EAA-A47B-70A063602879}"/>
    <cellStyle name="20% - Énfasis5 2 3 4 4 3" xfId="22081" xr:uid="{71EF2AB0-FD9A-4488-9C56-AAF54E3E9B67}"/>
    <cellStyle name="20% - Énfasis5 2 3 4 5" xfId="7816" xr:uid="{C5FB2F57-ACA8-4471-A29F-1235CEC4CB02}"/>
    <cellStyle name="20% - Énfasis5 2 3 4 5 2" xfId="15799" xr:uid="{52D600A6-0D44-449B-9197-B741EA6CADFB}"/>
    <cellStyle name="20% - Énfasis5 2 3 4 5 2 2" xfId="31252" xr:uid="{9FA6C041-843C-4A44-80F5-629B6174096E}"/>
    <cellStyle name="20% - Énfasis5 2 3 4 5 3" xfId="23327" xr:uid="{41295982-4B98-479B-8F12-3D1F6E27D863}"/>
    <cellStyle name="20% - Énfasis5 2 3 4 6" xfId="9303" xr:uid="{3689E944-7A2A-4373-A922-AA78282DF45C}"/>
    <cellStyle name="20% - Énfasis5 2 3 4 6 2" xfId="24802" xr:uid="{69518C9C-8E5D-41F5-9442-130DD5A5B85E}"/>
    <cellStyle name="20% - Énfasis5 2 3 4 7" xfId="17240" xr:uid="{8427E5EF-9AA9-447D-8D5C-97A05117E8D6}"/>
    <cellStyle name="20% - Énfasis5 2 3 5" xfId="883" xr:uid="{527C8BA3-A4B5-476E-B64C-3B9820D3743F}"/>
    <cellStyle name="20% - Énfasis5 2 3 5 2" xfId="2476" xr:uid="{62BBD832-E918-4209-8969-9ED43C85B04D}"/>
    <cellStyle name="20% - Énfasis5 2 3 5 2 2" xfId="10548" xr:uid="{E1BD90C3-9839-409B-A65B-A2AD6785A691}"/>
    <cellStyle name="20% - Énfasis5 2 3 5 2 2 2" xfId="26047" xr:uid="{FFDF5871-6C95-472B-85BF-D35DF4105571}"/>
    <cellStyle name="20% - Énfasis5 2 3 5 2 3" xfId="18428" xr:uid="{DCA06F35-4824-4383-9283-6144F564956C}"/>
    <cellStyle name="20% - Énfasis5 2 3 5 3" xfId="4238" xr:uid="{7CA555BB-0BEC-41FA-8BA8-534CE98A6B48}"/>
    <cellStyle name="20% - Énfasis5 2 3 5 3 2" xfId="12243" xr:uid="{CC3193B5-9D74-418D-98C9-19180DA5B5E8}"/>
    <cellStyle name="20% - Énfasis5 2 3 5 3 2 2" xfId="27711" xr:uid="{FEA25A9C-BF58-49A1-9FCE-1D0571CC7D73}"/>
    <cellStyle name="20% - Énfasis5 2 3 5 3 3" xfId="20009" xr:uid="{DB57F99B-3A91-44C1-8E49-25DCF2210D4D}"/>
    <cellStyle name="20% - Énfasis5 2 3 5 4" xfId="6209" xr:uid="{C6816F8F-FA58-41FF-A853-CE0FD1168B7A}"/>
    <cellStyle name="20% - Énfasis5 2 3 5 4 2" xfId="14210" xr:uid="{3C5B03F6-DEFE-4367-8921-6ACAE3307A9E}"/>
    <cellStyle name="20% - Énfasis5 2 3 5 4 2 2" xfId="29667" xr:uid="{CB8CEDE8-0B81-47DF-93AA-3454BEE6491D}"/>
    <cellStyle name="20% - Énfasis5 2 3 5 4 3" xfId="21813" xr:uid="{AE82B2D1-EC55-42CB-AC05-3E3F408FAC7D}"/>
    <cellStyle name="20% - Énfasis5 2 3 5 5" xfId="9015" xr:uid="{1C09F469-BA9A-4330-8ED5-52E064E6ADF3}"/>
    <cellStyle name="20% - Énfasis5 2 3 5 5 2" xfId="24514" xr:uid="{F159B27A-5002-4AD3-8A1D-8D46D897B3B3}"/>
    <cellStyle name="20% - Énfasis5 2 3 5 6" xfId="16972" xr:uid="{1BD9EC4B-D6CA-4383-A8B4-BC554DDDCBF5}"/>
    <cellStyle name="20% - Énfasis5 2 3 6" xfId="1875" xr:uid="{0D962AC6-9F98-4092-84C9-5938D8D8758D}"/>
    <cellStyle name="20% - Énfasis5 2 3 6 2" xfId="9953" xr:uid="{1E1D8A40-6988-4ECA-A29D-6296A49CF327}"/>
    <cellStyle name="20% - Énfasis5 2 3 6 2 2" xfId="25452" xr:uid="{BB49BC7E-32DD-45E3-A952-D1DFFFF0A69B}"/>
    <cellStyle name="20% - Énfasis5 2 3 6 3" xfId="17861" xr:uid="{9CDAE5FB-2174-4DAD-9ED9-2CEC56EB3F27}"/>
    <cellStyle name="20% - Énfasis5 2 3 7" xfId="3643" xr:uid="{C4FCF641-A158-49D3-B3D2-01F08E16F330}"/>
    <cellStyle name="20% - Énfasis5 2 3 7 2" xfId="11648" xr:uid="{D4AD0705-E95E-44A6-A89B-FAADBA7D3A8A}"/>
    <cellStyle name="20% - Énfasis5 2 3 7 2 2" xfId="27116" xr:uid="{CD01C10C-67C6-4E98-9A24-954C2A56C3AD}"/>
    <cellStyle name="20% - Énfasis5 2 3 7 3" xfId="19442" xr:uid="{EEE98129-2246-4F18-B982-7A5C39EA7991}"/>
    <cellStyle name="20% - Énfasis5 2 3 8" xfId="5613" xr:uid="{6603451E-F59D-4F3E-BDA0-2F3B151207AE}"/>
    <cellStyle name="20% - Énfasis5 2 3 8 2" xfId="13614" xr:uid="{A54082BA-BC3B-4C40-AA33-9522D7CB068B}"/>
    <cellStyle name="20% - Énfasis5 2 3 8 2 2" xfId="29072" xr:uid="{055D6A6F-0C6C-4B3A-A9DE-08C528EF374B}"/>
    <cellStyle name="20% - Énfasis5 2 3 8 3" xfId="21246" xr:uid="{E28FB2B0-79A0-4478-A54B-22881EC9E404}"/>
    <cellStyle name="20% - Énfasis5 2 3 9" xfId="7232" xr:uid="{B326A4BF-EFC6-4452-9091-542CE49B761B}"/>
    <cellStyle name="20% - Énfasis5 2 3 9 2" xfId="15219" xr:uid="{51412AAE-D7BA-4473-A34C-62A415EEED2F}"/>
    <cellStyle name="20% - Énfasis5 2 3 9 2 2" xfId="30672" xr:uid="{C360FC7E-F5E0-4FFE-9145-96D24BB18D4C}"/>
    <cellStyle name="20% - Énfasis5 2 3 9 3" xfId="22772" xr:uid="{B9119593-D1A0-4E59-883F-D0B9AAE90814}"/>
    <cellStyle name="20% - Énfasis5 2 4" xfId="323" xr:uid="{F4B33E80-498D-454A-B192-348695D0E0FA}"/>
    <cellStyle name="20% - Énfasis5 2 4 2" xfId="1267" xr:uid="{38504A30-5FE9-4A5A-9A30-93BE2C48A5B4}"/>
    <cellStyle name="20% - Énfasis5 2 4 2 2" xfId="2852" xr:uid="{23161E7F-6C91-4AC1-810D-FAF7CBD9E579}"/>
    <cellStyle name="20% - Énfasis5 2 4 2 2 2" xfId="10923" xr:uid="{2A425285-1040-4C51-A803-81E2C04948DB}"/>
    <cellStyle name="20% - Énfasis5 2 4 2 2 2 2" xfId="26422" xr:uid="{1900C316-F6C6-46F7-B016-D768A797F41E}"/>
    <cellStyle name="20% - Énfasis5 2 4 2 2 3" xfId="18775" xr:uid="{132F39FA-2FE1-48BD-81AA-80E5722F06E1}"/>
    <cellStyle name="20% - Énfasis5 2 4 2 3" xfId="4613" xr:uid="{DFD53D4B-7A5C-4004-AE1F-13650F01058D}"/>
    <cellStyle name="20% - Énfasis5 2 4 2 3 2" xfId="12618" xr:uid="{1CE48EA0-07E5-416F-B04A-ED61588FFE36}"/>
    <cellStyle name="20% - Énfasis5 2 4 2 3 2 2" xfId="28086" xr:uid="{F06BF53B-945E-407B-8D48-74E67E3D8155}"/>
    <cellStyle name="20% - Énfasis5 2 4 2 3 3" xfId="20356" xr:uid="{D3D2D5C8-2AE1-4FD8-8369-4838F5F29F78}"/>
    <cellStyle name="20% - Énfasis5 2 4 2 4" xfId="6584" xr:uid="{C68C5FBC-78C3-440F-B0C6-3A6EF46FFB52}"/>
    <cellStyle name="20% - Énfasis5 2 4 2 4 2" xfId="14585" xr:uid="{DE690C69-8D5A-414E-9CCE-E6611D906DCB}"/>
    <cellStyle name="20% - Énfasis5 2 4 2 4 2 2" xfId="30042" xr:uid="{8707AA7F-56AD-4614-8B2E-6379E7445CC2}"/>
    <cellStyle name="20% - Énfasis5 2 4 2 4 3" xfId="22160" xr:uid="{EC007375-282D-4832-88B4-CD355DFAE8A0}"/>
    <cellStyle name="20% - Énfasis5 2 4 2 5" xfId="7895" xr:uid="{F23EAFDF-203B-4E8C-914B-0425565B6066}"/>
    <cellStyle name="20% - Énfasis5 2 4 2 5 2" xfId="15878" xr:uid="{B4BECA12-3AA9-4D4A-B3BF-461811272B51}"/>
    <cellStyle name="20% - Énfasis5 2 4 2 5 2 2" xfId="31331" xr:uid="{534950E6-706F-4707-AF6D-E192030731CC}"/>
    <cellStyle name="20% - Énfasis5 2 4 2 5 3" xfId="23406" xr:uid="{8165921C-D8B1-4EB3-B7C2-99E911235D21}"/>
    <cellStyle name="20% - Énfasis5 2 4 2 6" xfId="9390" xr:uid="{CFED4121-9D10-4701-B1C8-2FC9D599BB1A}"/>
    <cellStyle name="20% - Énfasis5 2 4 2 6 2" xfId="24889" xr:uid="{FE0EC7A8-0D0A-4489-8E68-4991FB9AB31E}"/>
    <cellStyle name="20% - Énfasis5 2 4 2 7" xfId="17319" xr:uid="{57B0E051-FEEA-41E2-B264-59F39936B90F}"/>
    <cellStyle name="20% - Énfasis5 2 4 3" xfId="974" xr:uid="{BEA0358E-CCD4-4744-A4BB-034FA98208CB}"/>
    <cellStyle name="20% - Énfasis5 2 4 3 2" xfId="2563" xr:uid="{C28DE925-5D2A-4AA4-AA3E-D706B6B78042}"/>
    <cellStyle name="20% - Énfasis5 2 4 3 2 2" xfId="10635" xr:uid="{E2A2E6B4-FFC9-4739-9DBF-243BBA9BC297}"/>
    <cellStyle name="20% - Énfasis5 2 4 3 2 2 2" xfId="26134" xr:uid="{0887FF25-0296-46AA-8340-CDA74D4E66C1}"/>
    <cellStyle name="20% - Énfasis5 2 4 3 2 3" xfId="18507" xr:uid="{E3815209-319E-4AE4-BF73-7B78667D49A5}"/>
    <cellStyle name="20% - Énfasis5 2 4 3 3" xfId="4325" xr:uid="{C0C91529-ECDE-471B-ADC7-91566D66D57D}"/>
    <cellStyle name="20% - Énfasis5 2 4 3 3 2" xfId="12330" xr:uid="{B72748D6-0109-46CF-9EE6-AFA3B4573C7D}"/>
    <cellStyle name="20% - Énfasis5 2 4 3 3 2 2" xfId="27798" xr:uid="{6C02D65D-745A-43EC-B60A-76041B47A07C}"/>
    <cellStyle name="20% - Énfasis5 2 4 3 3 3" xfId="20088" xr:uid="{9D9208E2-7475-4F8F-A039-25F6EA6CBEE0}"/>
    <cellStyle name="20% - Énfasis5 2 4 3 4" xfId="6296" xr:uid="{ADD64012-458B-44CC-B08F-1FB80C47B18D}"/>
    <cellStyle name="20% - Énfasis5 2 4 3 4 2" xfId="14297" xr:uid="{654C7C3E-2929-4B7F-8A61-4EF17C1D7E2A}"/>
    <cellStyle name="20% - Énfasis5 2 4 3 4 2 2" xfId="29754" xr:uid="{EF440D89-9295-4A68-9154-71AB0CF45312}"/>
    <cellStyle name="20% - Énfasis5 2 4 3 4 3" xfId="21892" xr:uid="{2F24E236-5300-43A9-8FA1-ACDAFB45069D}"/>
    <cellStyle name="20% - Énfasis5 2 4 3 5" xfId="9102" xr:uid="{D84AEE0D-7828-423F-87C8-C6699EA98BFB}"/>
    <cellStyle name="20% - Énfasis5 2 4 3 5 2" xfId="24601" xr:uid="{3E9F19D0-409C-4670-936A-92E89A16BF06}"/>
    <cellStyle name="20% - Énfasis5 2 4 3 6" xfId="17051" xr:uid="{0E5D8343-9B6B-452A-A3AF-E63C996C11EC}"/>
    <cellStyle name="20% - Énfasis5 2 4 4" xfId="1962" xr:uid="{EF1E5A53-4F92-4876-A9C1-4806726E4DC7}"/>
    <cellStyle name="20% - Énfasis5 2 4 4 2" xfId="10040" xr:uid="{41B6705C-C53B-4A44-BDE2-13A4952B17E5}"/>
    <cellStyle name="20% - Énfasis5 2 4 4 2 2" xfId="25539" xr:uid="{D923D7EA-4FD8-4C89-B6EF-CA43865DA82C}"/>
    <cellStyle name="20% - Énfasis5 2 4 4 3" xfId="17940" xr:uid="{F1C55831-4082-432D-BC1A-218234B56438}"/>
    <cellStyle name="20% - Énfasis5 2 4 5" xfId="3730" xr:uid="{AB178933-210B-4FFF-AE81-1CF55BFD4C3A}"/>
    <cellStyle name="20% - Énfasis5 2 4 5 2" xfId="11735" xr:uid="{9F58A8A3-5EA2-44F9-9DF0-DE7B79A4DD34}"/>
    <cellStyle name="20% - Énfasis5 2 4 5 2 2" xfId="27203" xr:uid="{1C4CF275-F472-4972-9732-4CDF03F8E6CC}"/>
    <cellStyle name="20% - Énfasis5 2 4 5 3" xfId="19521" xr:uid="{DB13AE5B-A678-4E19-96BD-B3F60EE6600A}"/>
    <cellStyle name="20% - Énfasis5 2 4 6" xfId="5700" xr:uid="{1CDA5A14-3CA1-4CA8-97DA-E2D94632578F}"/>
    <cellStyle name="20% - Énfasis5 2 4 6 2" xfId="13701" xr:uid="{5ABC5E89-BB8E-4DF2-BA84-0D9CE1137213}"/>
    <cellStyle name="20% - Énfasis5 2 4 6 2 2" xfId="29159" xr:uid="{0D338791-9CDB-4B07-BCB8-6D7A8C30517F}"/>
    <cellStyle name="20% - Énfasis5 2 4 6 3" xfId="21325" xr:uid="{45637E08-158F-4695-A3F6-C7B498ECFD82}"/>
    <cellStyle name="20% - Énfasis5 2 4 7" xfId="7319" xr:uid="{3ACB2B38-1BA4-4DC0-853E-91EE4FE98A27}"/>
    <cellStyle name="20% - Énfasis5 2 4 7 2" xfId="15306" xr:uid="{2417571F-491A-445A-99AA-F21E92268904}"/>
    <cellStyle name="20% - Énfasis5 2 4 7 2 2" xfId="30759" xr:uid="{B3486679-523A-4AAA-B987-FEC0A9A48906}"/>
    <cellStyle name="20% - Énfasis5 2 4 7 3" xfId="22851" xr:uid="{39048F93-907B-44B7-8120-F0DCC2CBFB0E}"/>
    <cellStyle name="20% - Énfasis5 2 4 8" xfId="8507" xr:uid="{E0F7003A-6BE3-4C75-B452-ADF2FB744165}"/>
    <cellStyle name="20% - Énfasis5 2 4 8 2" xfId="24006" xr:uid="{A104CFC0-065E-49BE-9A78-AAD6EC17A04F}"/>
    <cellStyle name="20% - Énfasis5 2 4 9" xfId="16484" xr:uid="{DEA1FE28-2D74-467F-A8BF-BACC59B09767}"/>
    <cellStyle name="20% - Énfasis5 2 5" xfId="608" xr:uid="{2552B9D5-4EA8-4531-A68F-0929E2CEB105}"/>
    <cellStyle name="20% - Énfasis5 2 5 2" xfId="1546" xr:uid="{AF35D9E7-9B82-4031-A5F3-D3184155DB1C}"/>
    <cellStyle name="20% - Énfasis5 2 5 2 2" xfId="3125" xr:uid="{E2161482-94F9-4857-B074-3CFF6B3162F3}"/>
    <cellStyle name="20% - Énfasis5 2 5 2 2 2" xfId="11196" xr:uid="{0F0A1678-2316-46EC-A74F-100EACE16581}"/>
    <cellStyle name="20% - Énfasis5 2 5 2 2 2 2" xfId="26695" xr:uid="{4D868231-0C3B-4D20-9F4B-F91BE5A71C8B}"/>
    <cellStyle name="20% - Énfasis5 2 5 2 2 3" xfId="19037" xr:uid="{1C25D2B7-3F3C-4D87-AE1B-3D6D97EF7466}"/>
    <cellStyle name="20% - Énfasis5 2 5 2 3" xfId="4886" xr:uid="{F66F6502-FB3E-4126-8165-F19E62C0756C}"/>
    <cellStyle name="20% - Énfasis5 2 5 2 3 2" xfId="12891" xr:uid="{F7207A23-97F0-4971-AD85-3D5620C5E9F6}"/>
    <cellStyle name="20% - Énfasis5 2 5 2 3 2 2" xfId="28359" xr:uid="{60B35067-ACE7-4E9A-8C5C-6B172C14D52B}"/>
    <cellStyle name="20% - Énfasis5 2 5 2 3 3" xfId="20618" xr:uid="{CEBB3E6B-0C2B-4DB8-A6E2-D5E85F9CA49D}"/>
    <cellStyle name="20% - Énfasis5 2 5 2 4" xfId="6857" xr:uid="{61CE7569-3752-46B6-92E5-B2D029BAF293}"/>
    <cellStyle name="20% - Énfasis5 2 5 2 4 2" xfId="14858" xr:uid="{A2D2A3AE-D791-4A1A-AE1E-3967ECC9C7D5}"/>
    <cellStyle name="20% - Énfasis5 2 5 2 4 2 2" xfId="30315" xr:uid="{CA13C180-1491-497C-A808-328C7208EDC8}"/>
    <cellStyle name="20% - Énfasis5 2 5 2 4 3" xfId="22422" xr:uid="{D9B3AEDB-5907-47B1-99FF-88A361856E29}"/>
    <cellStyle name="20% - Énfasis5 2 5 2 5" xfId="8157" xr:uid="{83CE9C7B-ADE9-421E-BB48-3E410C676955}"/>
    <cellStyle name="20% - Énfasis5 2 5 2 5 2" xfId="16140" xr:uid="{8F6B9282-6E66-4178-9145-4C73AB5D5115}"/>
    <cellStyle name="20% - Énfasis5 2 5 2 5 2 2" xfId="31593" xr:uid="{0A3E0B8E-290F-4F2A-9C76-116BFE7C918A}"/>
    <cellStyle name="20% - Énfasis5 2 5 2 5 3" xfId="23668" xr:uid="{676F2E8F-2D75-4B40-BDD0-0ADB54ADFEE6}"/>
    <cellStyle name="20% - Énfasis5 2 5 2 6" xfId="9663" xr:uid="{266D3473-7795-4A76-ACD2-C3E44402995F}"/>
    <cellStyle name="20% - Énfasis5 2 5 2 6 2" xfId="25162" xr:uid="{F6313EBC-257A-4EA0-952B-4A2D32CC8708}"/>
    <cellStyle name="20% - Énfasis5 2 5 2 7" xfId="17581" xr:uid="{79642517-16A9-456C-B242-CD1601969D0A}"/>
    <cellStyle name="20% - Énfasis5 2 5 3" xfId="2235" xr:uid="{24066BF7-2CFE-4059-85CC-221D1AA4544A}"/>
    <cellStyle name="20% - Énfasis5 2 5 3 2" xfId="10313" xr:uid="{E7E6F121-65A2-4082-9651-1B7B16F9054A}"/>
    <cellStyle name="20% - Énfasis5 2 5 3 2 2" xfId="25812" xr:uid="{BC29E5CC-6AD9-4913-900F-3FE260550F5A}"/>
    <cellStyle name="20% - Énfasis5 2 5 3 3" xfId="18202" xr:uid="{26F0184E-0FBC-46B7-9DA9-CBD967529D57}"/>
    <cellStyle name="20% - Énfasis5 2 5 4" xfId="4003" xr:uid="{E78BE681-A913-423D-B294-9D9C7EB3E2B9}"/>
    <cellStyle name="20% - Énfasis5 2 5 4 2" xfId="12008" xr:uid="{782D28B4-9355-4FB2-A2BF-3ED667E2D5AF}"/>
    <cellStyle name="20% - Énfasis5 2 5 4 2 2" xfId="27476" xr:uid="{B3D3C7CE-36F2-4800-BB00-5A116AC0D138}"/>
    <cellStyle name="20% - Énfasis5 2 5 4 3" xfId="19783" xr:uid="{35FFEC95-EE19-4131-B458-7E0D9B3BEF0C}"/>
    <cellStyle name="20% - Énfasis5 2 5 5" xfId="5973" xr:uid="{53A452DA-3201-4F6F-AA37-CF8B5BE7FDA0}"/>
    <cellStyle name="20% - Énfasis5 2 5 5 2" xfId="13974" xr:uid="{ABFD8304-2DE9-4E89-833A-51448F8D271E}"/>
    <cellStyle name="20% - Énfasis5 2 5 5 2 2" xfId="29432" xr:uid="{8CCBEFCB-93BA-4BF1-9076-D9DB79B1BADA}"/>
    <cellStyle name="20% - Énfasis5 2 5 5 3" xfId="21587" xr:uid="{09C7803D-D5B8-486D-8015-904CBD5C6E04}"/>
    <cellStyle name="20% - Énfasis5 2 5 6" xfId="7592" xr:uid="{E5E9AF3C-251F-407E-9F35-AD4EC32F2FB9}"/>
    <cellStyle name="20% - Énfasis5 2 5 6 2" xfId="15579" xr:uid="{82B05645-B0D3-47F7-A43D-707839505DDF}"/>
    <cellStyle name="20% - Énfasis5 2 5 6 2 2" xfId="31032" xr:uid="{5E4A844C-F9BF-49A2-B120-F2281B73FBFD}"/>
    <cellStyle name="20% - Énfasis5 2 5 6 3" xfId="23113" xr:uid="{6E1F5558-AA65-4300-B4B1-3FBAB53D26A2}"/>
    <cellStyle name="20% - Énfasis5 2 5 7" xfId="8780" xr:uid="{DE933D1B-1C22-41F6-8744-36133EAF45FF}"/>
    <cellStyle name="20% - Énfasis5 2 5 7 2" xfId="24279" xr:uid="{B0326626-C7E6-4893-8CFF-84B941ADFADD}"/>
    <cellStyle name="20% - Énfasis5 2 5 8" xfId="16746" xr:uid="{867C6DA2-19C0-4914-B240-645F9F01E352}"/>
    <cellStyle name="20% - Énfasis5 2 6" xfId="1135" xr:uid="{2B5BEAE6-D5F9-4EDE-AA6B-0E1941A66308}"/>
    <cellStyle name="20% - Énfasis5 2 6 2" xfId="2724" xr:uid="{16AED56F-981B-415E-97B8-6FB49236A71E}"/>
    <cellStyle name="20% - Énfasis5 2 6 2 2" xfId="10795" xr:uid="{655BE0B4-D299-4681-A4C2-38405C25E277}"/>
    <cellStyle name="20% - Énfasis5 2 6 2 2 2" xfId="26294" xr:uid="{11C1F45E-E603-4C37-9E54-52E57851286B}"/>
    <cellStyle name="20% - Énfasis5 2 6 2 3" xfId="18656" xr:uid="{F525B05D-ADEE-4763-8A6B-42503D8A0697}"/>
    <cellStyle name="20% - Énfasis5 2 6 3" xfId="4485" xr:uid="{8DB4D6AA-4D07-4B58-9853-D160003F1966}"/>
    <cellStyle name="20% - Énfasis5 2 6 3 2" xfId="12490" xr:uid="{37A4A63C-0A95-4D89-9282-9846564D65F3}"/>
    <cellStyle name="20% - Énfasis5 2 6 3 2 2" xfId="27958" xr:uid="{EF6E8203-9924-4DD7-984B-DB12FADB796E}"/>
    <cellStyle name="20% - Énfasis5 2 6 3 3" xfId="20237" xr:uid="{0D6FE5F7-3889-4359-909C-47AC6E38D7CC}"/>
    <cellStyle name="20% - Énfasis5 2 6 4" xfId="6456" xr:uid="{680792AD-F29B-496E-89DB-4F12546047A7}"/>
    <cellStyle name="20% - Énfasis5 2 6 4 2" xfId="14457" xr:uid="{49FDAD0B-6E06-41DB-B1C3-45F0AD7174E7}"/>
    <cellStyle name="20% - Énfasis5 2 6 4 2 2" xfId="29914" xr:uid="{A594D0B0-A1F8-475E-A2A8-DFDFE20FF92E}"/>
    <cellStyle name="20% - Énfasis5 2 6 4 3" xfId="22041" xr:uid="{53AE4A48-6037-48F1-A451-11363FF86377}"/>
    <cellStyle name="20% - Énfasis5 2 6 5" xfId="7771" xr:uid="{346B8364-B340-4358-833B-509C69B8E486}"/>
    <cellStyle name="20% - Énfasis5 2 6 5 2" xfId="15755" xr:uid="{343661D0-1CCF-4C52-9F08-3F64FC8ABF86}"/>
    <cellStyle name="20% - Énfasis5 2 6 5 2 2" xfId="31208" xr:uid="{EB37AA64-4F56-4010-9109-B2087130D7F4}"/>
    <cellStyle name="20% - Énfasis5 2 6 5 3" xfId="23284" xr:uid="{233F6DC6-7E7B-492B-BB27-EF70D9D43177}"/>
    <cellStyle name="20% - Énfasis5 2 6 6" xfId="9262" xr:uid="{998FD691-1B18-4C24-A0B9-C0FE5DFE6421}"/>
    <cellStyle name="20% - Énfasis5 2 6 6 2" xfId="24761" xr:uid="{991234A6-7A05-4A7D-A51A-4777EFA00521}"/>
    <cellStyle name="20% - Énfasis5 2 6 7" xfId="17200" xr:uid="{93CA1954-3068-4A31-9D19-A28D19885014}"/>
    <cellStyle name="20% - Énfasis5 2 7" xfId="839" xr:uid="{54A938CB-F59B-47C3-927B-E21F4EC2D8F1}"/>
    <cellStyle name="20% - Énfasis5 2 7 2" xfId="2433" xr:uid="{8B4E8350-7237-458C-A47B-C786FD85C3CD}"/>
    <cellStyle name="20% - Énfasis5 2 7 2 2" xfId="10505" xr:uid="{F4B451EB-E34E-45E5-927F-FBCABE0F9A67}"/>
    <cellStyle name="20% - Énfasis5 2 7 2 2 2" xfId="26004" xr:uid="{46BB730B-BA0B-48C4-AEEE-126B29F20D56}"/>
    <cellStyle name="20% - Énfasis5 2 7 2 3" xfId="18388" xr:uid="{E61C3180-761C-4939-B248-DAB25432A704}"/>
    <cellStyle name="20% - Énfasis5 2 7 3" xfId="4195" xr:uid="{AA9C1129-78A8-4355-A946-8E24E04C0300}"/>
    <cellStyle name="20% - Énfasis5 2 7 3 2" xfId="12200" xr:uid="{E79530E9-4FBD-4D09-A53E-778C57C1BD12}"/>
    <cellStyle name="20% - Énfasis5 2 7 3 2 2" xfId="27668" xr:uid="{3DB9C980-0E54-4AE1-932E-82C451156629}"/>
    <cellStyle name="20% - Énfasis5 2 7 3 3" xfId="19969" xr:uid="{ECF0A01B-8616-4DCA-87B3-D5F093A8C87F}"/>
    <cellStyle name="20% - Énfasis5 2 7 4" xfId="6166" xr:uid="{27AE5190-CBC0-4AF8-8EDD-CE171F6848F7}"/>
    <cellStyle name="20% - Énfasis5 2 7 4 2" xfId="14167" xr:uid="{91ED41F5-DE02-44A6-8FCA-E42F837F60BD}"/>
    <cellStyle name="20% - Énfasis5 2 7 4 2 2" xfId="29624" xr:uid="{0D3323FC-D399-4559-A708-3E83F3873714}"/>
    <cellStyle name="20% - Énfasis5 2 7 4 3" xfId="21773" xr:uid="{CCE17B5F-3597-4DDD-8E35-0F074565492C}"/>
    <cellStyle name="20% - Énfasis5 2 7 5" xfId="8972" xr:uid="{2570AF3A-A555-48B2-90DB-149C50201D96}"/>
    <cellStyle name="20% - Énfasis5 2 7 5 2" xfId="24471" xr:uid="{5874098C-5BF3-4A96-B57F-638CD92EB1CA}"/>
    <cellStyle name="20% - Énfasis5 2 7 6" xfId="16932" xr:uid="{2C108F8A-30ED-4513-B0F8-D383DEB4F5DE}"/>
    <cellStyle name="20% - Énfasis5 2 8" xfId="1828" xr:uid="{44E3EC00-E687-4F10-8BAA-1E63DB3BC001}"/>
    <cellStyle name="20% - Énfasis5 2 8 2" xfId="9907" xr:uid="{7B07AE4E-01E2-44F8-A9F3-E2CF74584960}"/>
    <cellStyle name="20% - Énfasis5 2 8 2 2" xfId="25406" xr:uid="{CDDA59F7-95F3-414F-BA70-C14F7A020A03}"/>
    <cellStyle name="20% - Énfasis5 2 8 3" xfId="17818" xr:uid="{108F447A-8BF0-46FF-B229-E8696C904F7D}"/>
    <cellStyle name="20% - Énfasis5 2 9" xfId="3597" xr:uid="{DD7ED863-A4EF-4C62-9EB9-565AD547C5F1}"/>
    <cellStyle name="20% - Énfasis5 2 9 2" xfId="11602" xr:uid="{4DC0F7D9-387F-4385-9E2D-37CA011906F1}"/>
    <cellStyle name="20% - Énfasis5 2 9 2 2" xfId="27070" xr:uid="{34EE992F-281C-4C23-B18C-44E827D93AFA}"/>
    <cellStyle name="20% - Énfasis5 2 9 3" xfId="19399" xr:uid="{225A148E-A018-4BB5-9B3F-6E51A8DCCB2C}"/>
    <cellStyle name="20% - Énfasis5 3" xfId="5499" xr:uid="{08EA28A7-4E93-4995-98E9-6DA45E225D99}"/>
    <cellStyle name="20% - Énfasis5 3 2" xfId="13506" xr:uid="{4C19800A-08F9-4956-B90A-F7DB029050E1}"/>
    <cellStyle name="20% - Énfasis5 3 2 2" xfId="28974" xr:uid="{531DEC19-B9C1-4729-A000-1E1210A2E027}"/>
    <cellStyle name="20% - Énfasis5 3 3" xfId="21152" xr:uid="{7F2F123A-785C-4362-91EB-ED7616C1DFA2}"/>
    <cellStyle name="20% - Énfasis5 4" xfId="7122" xr:uid="{1909780C-8903-4E27-A344-DE5A31F6EE25}"/>
    <cellStyle name="20% - Énfasis5 4 2" xfId="15114" xr:uid="{EE31A7F5-900F-4053-AF5F-5B78826270C8}"/>
    <cellStyle name="20% - Énfasis5 4 2 2" xfId="30567" xr:uid="{76B72C1F-8E24-4F60-BCD3-15678AA22027}"/>
    <cellStyle name="20% - Énfasis5 4 3" xfId="22669" xr:uid="{97A895DC-5093-4886-AAD2-EAE7AD0F3306}"/>
    <cellStyle name="20% - Énfasis5 5" xfId="7161" xr:uid="{137A4F6E-1043-4C2C-89A3-D9FF13F49D19}"/>
    <cellStyle name="20% - Énfasis5 5 2" xfId="15148" xr:uid="{9A1E558F-86CF-44B5-9829-E4A769367024}"/>
    <cellStyle name="20% - Énfasis5 5 2 2" xfId="30601" xr:uid="{D5A7CFC3-C934-4AC3-B770-2BA5C6690EB3}"/>
    <cellStyle name="20% - Énfasis5 5 3" xfId="22703" xr:uid="{E9A0BDB9-093B-4894-A3B8-91B199C8CE2A}"/>
    <cellStyle name="20% - Énfasis5 6" xfId="13469" xr:uid="{164CED34-8306-4732-B66E-D037C3B292F8}"/>
    <cellStyle name="20% - Énfasis5 6 2" xfId="28937" xr:uid="{9B3F3456-FB0A-45EE-B58E-742962D44CC5}"/>
    <cellStyle name="20% - Énfasis5 7" xfId="21115" xr:uid="{BA306D79-AFB3-4ECC-B7F8-ECA063FA711D}"/>
    <cellStyle name="20% - Énfasis6" xfId="46" builtinId="50" customBuiltin="1"/>
    <cellStyle name="20% - Énfasis6 2" xfId="108" xr:uid="{6C209D9B-9A79-456F-AFFB-51A934922717}"/>
    <cellStyle name="20% - Énfasis6 2 10" xfId="5570" xr:uid="{C057F119-B4C4-40BB-9C18-F50157E8441B}"/>
    <cellStyle name="20% - Énfasis6 2 10 2" xfId="13571" xr:uid="{AA4996BA-14F4-4D22-A5B1-F716274D050A}"/>
    <cellStyle name="20% - Énfasis6 2 10 2 2" xfId="29030" xr:uid="{AFCDB6E9-C02E-4246-A047-6AB05B92AEB9}"/>
    <cellStyle name="20% - Énfasis6 2 10 3" xfId="21207" xr:uid="{EEC62E74-6748-4CAA-809E-D30FE8209214}"/>
    <cellStyle name="20% - Énfasis6 2 11" xfId="7189" xr:uid="{1E3959A8-2135-4F0F-A427-4AA99E4EF929}"/>
    <cellStyle name="20% - Énfasis6 2 11 2" xfId="15176" xr:uid="{5E5F44BC-88FF-4AE7-A118-8780DC14C9EC}"/>
    <cellStyle name="20% - Énfasis6 2 11 2 2" xfId="30629" xr:uid="{832B9F27-4912-48C1-830E-2975A0F74902}"/>
    <cellStyle name="20% - Énfasis6 2 11 3" xfId="22731" xr:uid="{746C689B-36AB-496A-856F-7ED051188BDF}"/>
    <cellStyle name="20% - Énfasis6 2 12" xfId="8374" xr:uid="{9D6C5F0F-380E-4916-9E78-0153B36D2D55}"/>
    <cellStyle name="20% - Énfasis6 2 12 2" xfId="23874" xr:uid="{03AAFA07-C76F-4381-9A2F-80930F3FDEFA}"/>
    <cellStyle name="20% - Énfasis6 2 13" xfId="16362" xr:uid="{D4EFC2E7-EB21-44D8-9793-5FB630648410}"/>
    <cellStyle name="20% - Énfasis6 2 2" xfId="138" xr:uid="{5446F729-2533-4008-8B7F-7C6BEB32F096}"/>
    <cellStyle name="20% - Énfasis6 2 3" xfId="220" xr:uid="{6C2E27EA-8681-4ACA-BB24-3C638684E2BD}"/>
    <cellStyle name="20% - Énfasis6 2 3 10" xfId="8422" xr:uid="{70A09771-682E-4FAE-A338-1A95CF8A3612}"/>
    <cellStyle name="20% - Énfasis6 2 3 10 2" xfId="23921" xr:uid="{9ACF973C-47C0-4538-A517-25315B59F573}"/>
    <cellStyle name="20% - Énfasis6 2 3 11" xfId="16407" xr:uid="{BF610F24-4A3F-46C1-96C2-49A502D70D53}"/>
    <cellStyle name="20% - Énfasis6 2 3 2" xfId="372" xr:uid="{CADC8F8F-F3EE-4C91-88EF-00BC2E21A4B2}"/>
    <cellStyle name="20% - Énfasis6 2 3 2 2" xfId="1315" xr:uid="{D105E5BD-63AB-4140-B517-F5327EA7179D}"/>
    <cellStyle name="20% - Énfasis6 2 3 2 2 2" xfId="2900" xr:uid="{BFF654C0-6452-47EE-BFE2-11FDE8B9696D}"/>
    <cellStyle name="20% - Énfasis6 2 3 2 2 2 2" xfId="10971" xr:uid="{BD843EBC-9E16-45CE-9049-9FE3F8D8CA26}"/>
    <cellStyle name="20% - Énfasis6 2 3 2 2 2 2 2" xfId="26470" xr:uid="{CBB55F18-F8EA-4CFA-90FD-CB1585B09588}"/>
    <cellStyle name="20% - Énfasis6 2 3 2 2 2 3" xfId="18820" xr:uid="{32167096-D3F4-4E37-A2AB-E15442D4BE12}"/>
    <cellStyle name="20% - Énfasis6 2 3 2 2 3" xfId="4661" xr:uid="{13B1BF80-D7A2-4009-8E50-E2CA3A1103FD}"/>
    <cellStyle name="20% - Énfasis6 2 3 2 2 3 2" xfId="12666" xr:uid="{70D85531-FF11-43C4-8741-FC94852ACB2A}"/>
    <cellStyle name="20% - Énfasis6 2 3 2 2 3 2 2" xfId="28134" xr:uid="{817975BF-7CC0-4D01-B2BE-F740745E70B8}"/>
    <cellStyle name="20% - Énfasis6 2 3 2 2 3 3" xfId="20401" xr:uid="{CA4C15E4-89D6-4E24-9DAD-EED8A4891D3B}"/>
    <cellStyle name="20% - Énfasis6 2 3 2 2 4" xfId="6632" xr:uid="{DC481634-4CC3-4991-B840-FEEB50CEB3B9}"/>
    <cellStyle name="20% - Énfasis6 2 3 2 2 4 2" xfId="14633" xr:uid="{98C1577F-931B-4CDF-AABF-712177D31D9E}"/>
    <cellStyle name="20% - Énfasis6 2 3 2 2 4 2 2" xfId="30090" xr:uid="{569F3822-5E07-42CD-BCD2-7BC6F1CABC8B}"/>
    <cellStyle name="20% - Énfasis6 2 3 2 2 4 3" xfId="22205" xr:uid="{F3DC4EF6-3316-4722-B222-99F61C29E0EF}"/>
    <cellStyle name="20% - Énfasis6 2 3 2 2 5" xfId="7940" xr:uid="{64DDA1FB-789D-489B-BC76-8058FEAE8E34}"/>
    <cellStyle name="20% - Énfasis6 2 3 2 2 5 2" xfId="15923" xr:uid="{A7ED62BC-676E-4220-8A94-9CBB71B2DD4C}"/>
    <cellStyle name="20% - Énfasis6 2 3 2 2 5 2 2" xfId="31376" xr:uid="{D4E23591-3BB7-40F9-9C1C-AA594257E7EB}"/>
    <cellStyle name="20% - Énfasis6 2 3 2 2 5 3" xfId="23451" xr:uid="{A9B278E7-12D7-4F16-A110-414A9F5490A2}"/>
    <cellStyle name="20% - Énfasis6 2 3 2 2 6" xfId="9438" xr:uid="{DBE9AA31-ABFA-4798-A265-13B95ABA9552}"/>
    <cellStyle name="20% - Énfasis6 2 3 2 2 6 2" xfId="24937" xr:uid="{38722ADE-BDAD-4196-98CC-CD0D8048F0FE}"/>
    <cellStyle name="20% - Énfasis6 2 3 2 2 7" xfId="17364" xr:uid="{08647C05-E972-49FC-9723-68F965727744}"/>
    <cellStyle name="20% - Énfasis6 2 3 2 3" xfId="1022" xr:uid="{C8DA3161-5A32-421B-A788-B80495E657C3}"/>
    <cellStyle name="20% - Énfasis6 2 3 2 3 2" xfId="2611" xr:uid="{72F140F8-C580-48B6-A017-AE7E494D9F49}"/>
    <cellStyle name="20% - Énfasis6 2 3 2 3 2 2" xfId="10683" xr:uid="{849C471A-3933-4102-9E0C-42FAC11142BD}"/>
    <cellStyle name="20% - Énfasis6 2 3 2 3 2 2 2" xfId="26182" xr:uid="{B83961E4-278B-45A6-945F-CD8C9743ACFE}"/>
    <cellStyle name="20% - Énfasis6 2 3 2 3 2 3" xfId="18552" xr:uid="{B7464760-EC18-4012-B030-07C56EC126CF}"/>
    <cellStyle name="20% - Énfasis6 2 3 2 3 3" xfId="4373" xr:uid="{9417A981-931B-4DBD-A674-75A3362E2999}"/>
    <cellStyle name="20% - Énfasis6 2 3 2 3 3 2" xfId="12378" xr:uid="{735DB81D-D6CE-4F8A-9389-49B3D5B922B8}"/>
    <cellStyle name="20% - Énfasis6 2 3 2 3 3 2 2" xfId="27846" xr:uid="{6F3A73E8-ABD8-48E4-A2EC-BCAAEF4DBBE8}"/>
    <cellStyle name="20% - Énfasis6 2 3 2 3 3 3" xfId="20133" xr:uid="{E7A16BA4-623C-4034-AC1F-F721D433B8DA}"/>
    <cellStyle name="20% - Énfasis6 2 3 2 3 4" xfId="6344" xr:uid="{CFCE4241-D7C2-41B9-96F0-F9A4DC6204C8}"/>
    <cellStyle name="20% - Énfasis6 2 3 2 3 4 2" xfId="14345" xr:uid="{CC18EC0B-43AF-4BC8-9AE4-BB779A1C0AD4}"/>
    <cellStyle name="20% - Énfasis6 2 3 2 3 4 2 2" xfId="29802" xr:uid="{05276D56-AE4C-4513-838F-3CC97CCD0BE4}"/>
    <cellStyle name="20% - Énfasis6 2 3 2 3 4 3" xfId="21937" xr:uid="{07AC0DFA-3B4D-4D62-8245-08EE10B20F43}"/>
    <cellStyle name="20% - Énfasis6 2 3 2 3 5" xfId="9150" xr:uid="{5A8B1D35-8250-48F0-8AB2-8F1012E9DDFC}"/>
    <cellStyle name="20% - Énfasis6 2 3 2 3 5 2" xfId="24649" xr:uid="{E4FA801E-C1B3-4524-ABA8-BA03BDF5ABFA}"/>
    <cellStyle name="20% - Énfasis6 2 3 2 3 6" xfId="17096" xr:uid="{F6DFA471-3CC3-4468-BFE7-7D98E9A00B11}"/>
    <cellStyle name="20% - Énfasis6 2 3 2 4" xfId="2010" xr:uid="{92366F6B-6E3C-419A-B3CF-787F30E5CC25}"/>
    <cellStyle name="20% - Énfasis6 2 3 2 4 2" xfId="10088" xr:uid="{024FE94D-1611-4870-B58B-341D0E946ADF}"/>
    <cellStyle name="20% - Énfasis6 2 3 2 4 2 2" xfId="25587" xr:uid="{2325BD68-38AF-4D41-B573-D1F56EFE83F7}"/>
    <cellStyle name="20% - Énfasis6 2 3 2 4 3" xfId="17985" xr:uid="{754CD3F8-B94A-4FB9-AB36-9E5B991CE975}"/>
    <cellStyle name="20% - Énfasis6 2 3 2 5" xfId="3778" xr:uid="{31483793-2050-438E-A4CB-F73BD92BAD26}"/>
    <cellStyle name="20% - Énfasis6 2 3 2 5 2" xfId="11783" xr:uid="{DA06B77E-BF0A-458B-8454-BF226F016053}"/>
    <cellStyle name="20% - Énfasis6 2 3 2 5 2 2" xfId="27251" xr:uid="{E193BE46-24C6-40FC-B7EA-6310A2B5992C}"/>
    <cellStyle name="20% - Énfasis6 2 3 2 5 3" xfId="19566" xr:uid="{00E6FB0E-A130-40A6-AC02-74423BCB9976}"/>
    <cellStyle name="20% - Énfasis6 2 3 2 6" xfId="5748" xr:uid="{76973321-C32B-4A7D-896A-9D8E54BCD22E}"/>
    <cellStyle name="20% - Énfasis6 2 3 2 6 2" xfId="13749" xr:uid="{D7797FBC-E621-42ED-997B-1BBAD2E8BAAD}"/>
    <cellStyle name="20% - Énfasis6 2 3 2 6 2 2" xfId="29207" xr:uid="{5932D70A-CA97-43F3-95B6-44A971749761}"/>
    <cellStyle name="20% - Énfasis6 2 3 2 6 3" xfId="21370" xr:uid="{AA3C6973-187B-445E-91B7-3D601B0F7814}"/>
    <cellStyle name="20% - Énfasis6 2 3 2 7" xfId="7367" xr:uid="{DEDAC5E7-BF34-4950-82D5-072BA1F4D601}"/>
    <cellStyle name="20% - Énfasis6 2 3 2 7 2" xfId="15354" xr:uid="{827D355B-6B51-466F-A62D-27156035176D}"/>
    <cellStyle name="20% - Énfasis6 2 3 2 7 2 2" xfId="30807" xr:uid="{C9DD1A5A-8E99-4156-8942-37E7E78088F9}"/>
    <cellStyle name="20% - Énfasis6 2 3 2 7 3" xfId="22896" xr:uid="{F12DD14D-C535-44D6-B0BE-448A7503AF37}"/>
    <cellStyle name="20% - Énfasis6 2 3 2 8" xfId="8555" xr:uid="{BD0B7F14-2EDD-40CF-9781-C03C91CA2BB4}"/>
    <cellStyle name="20% - Énfasis6 2 3 2 8 2" xfId="24054" xr:uid="{0F7AA688-6E6F-4728-97C8-B40421762DD5}"/>
    <cellStyle name="20% - Énfasis6 2 3 2 9" xfId="16529" xr:uid="{D7055D26-4ABE-400F-84EF-100E7F00A111}"/>
    <cellStyle name="20% - Énfasis6 2 3 3" xfId="658" xr:uid="{BF389DEE-BD2F-4BB3-9E97-D87F1D73B15F}"/>
    <cellStyle name="20% - Énfasis6 2 3 3 2" xfId="1596" xr:uid="{29442B85-230F-4FDF-AFF2-59790DB54BBE}"/>
    <cellStyle name="20% - Énfasis6 2 3 3 2 2" xfId="3172" xr:uid="{E71136DD-4214-4F5E-AA2D-CB54501C7C78}"/>
    <cellStyle name="20% - Énfasis6 2 3 3 2 2 2" xfId="11243" xr:uid="{58574BE3-349C-4858-B52E-3FFFBAAA863E}"/>
    <cellStyle name="20% - Énfasis6 2 3 3 2 2 2 2" xfId="26742" xr:uid="{AE38E722-063C-4F66-86A2-5C799E53E015}"/>
    <cellStyle name="20% - Énfasis6 2 3 3 2 2 3" xfId="19081" xr:uid="{38FA3F0E-0771-4495-AAC6-410B01FF3C35}"/>
    <cellStyle name="20% - Énfasis6 2 3 3 2 3" xfId="4933" xr:uid="{FA12D82F-2422-4276-AFD3-CA0A27DCC6A9}"/>
    <cellStyle name="20% - Énfasis6 2 3 3 2 3 2" xfId="12938" xr:uid="{E2F78DFC-110D-414D-BDCA-5643E326D90C}"/>
    <cellStyle name="20% - Énfasis6 2 3 3 2 3 2 2" xfId="28406" xr:uid="{1D8D79DA-CDA7-47B0-A507-6C7D3EA30E08}"/>
    <cellStyle name="20% - Énfasis6 2 3 3 2 3 3" xfId="20662" xr:uid="{EBA73034-402D-4DCC-881C-78A89BD44B18}"/>
    <cellStyle name="20% - Énfasis6 2 3 3 2 4" xfId="6904" xr:uid="{080646A5-94FD-47F3-A153-8B3F969745DA}"/>
    <cellStyle name="20% - Énfasis6 2 3 3 2 4 2" xfId="14905" xr:uid="{E243105A-ECE8-4C62-A074-59779F59D3F4}"/>
    <cellStyle name="20% - Énfasis6 2 3 3 2 4 2 2" xfId="30362" xr:uid="{8B25042D-3FCB-4D9A-B770-0D280B21AAC6}"/>
    <cellStyle name="20% - Énfasis6 2 3 3 2 4 3" xfId="22466" xr:uid="{F8570CC2-DC25-4717-84B1-EE0D97DBF1A2}"/>
    <cellStyle name="20% - Énfasis6 2 3 3 2 5" xfId="8201" xr:uid="{B809780F-8329-4722-BFAD-C5D3753E4582}"/>
    <cellStyle name="20% - Énfasis6 2 3 3 2 5 2" xfId="16184" xr:uid="{97D2CC53-B2F4-4B9F-BFC9-1CCBAA3AA401}"/>
    <cellStyle name="20% - Énfasis6 2 3 3 2 5 2 2" xfId="31637" xr:uid="{E8B89F4E-AC74-4C8F-AAAC-6152DE7FCCA1}"/>
    <cellStyle name="20% - Énfasis6 2 3 3 2 5 3" xfId="23712" xr:uid="{FFD7F975-0D80-48BD-97C0-66DF7C260CB3}"/>
    <cellStyle name="20% - Énfasis6 2 3 3 2 6" xfId="9710" xr:uid="{AF96E83D-1C10-4899-99B8-78EEFB34F0EC}"/>
    <cellStyle name="20% - Énfasis6 2 3 3 2 6 2" xfId="25209" xr:uid="{C71DF252-B8D4-4271-BD5D-6BFBA901D917}"/>
    <cellStyle name="20% - Énfasis6 2 3 3 2 7" xfId="17625" xr:uid="{9483C0BC-DCAE-488E-8D9F-AD49534F82E0}"/>
    <cellStyle name="20% - Énfasis6 2 3 3 3" xfId="2282" xr:uid="{7524D953-3E06-4D75-AA0C-84C742BEDCD5}"/>
    <cellStyle name="20% - Énfasis6 2 3 3 3 2" xfId="10360" xr:uid="{42541F70-9138-47F1-BA0C-8F0BFE094B42}"/>
    <cellStyle name="20% - Énfasis6 2 3 3 3 2 2" xfId="25859" xr:uid="{D9D8172F-7A61-49DF-9A33-A3670315126E}"/>
    <cellStyle name="20% - Énfasis6 2 3 3 3 3" xfId="18246" xr:uid="{12AC4F5E-F3B6-4307-A032-A071989C5964}"/>
    <cellStyle name="20% - Énfasis6 2 3 3 4" xfId="4050" xr:uid="{786F6BEF-6335-42D7-9528-E34A458466F7}"/>
    <cellStyle name="20% - Énfasis6 2 3 3 4 2" xfId="12055" xr:uid="{532FD399-5185-4E18-B26C-96C774C02136}"/>
    <cellStyle name="20% - Énfasis6 2 3 3 4 2 2" xfId="27523" xr:uid="{99153817-F836-4D20-8682-FDE2189664E3}"/>
    <cellStyle name="20% - Énfasis6 2 3 3 4 3" xfId="19827" xr:uid="{047246E9-85BA-40E0-9B2F-596F953642D1}"/>
    <cellStyle name="20% - Énfasis6 2 3 3 5" xfId="6020" xr:uid="{7C2A7F3B-8D7C-4F6E-B937-173F45D66C18}"/>
    <cellStyle name="20% - Énfasis6 2 3 3 5 2" xfId="14021" xr:uid="{D550479F-953A-4E5F-B6CE-199F7AAE5C8D}"/>
    <cellStyle name="20% - Énfasis6 2 3 3 5 2 2" xfId="29479" xr:uid="{75B194B4-34E8-4FD7-91C4-9E1EE53D9DE9}"/>
    <cellStyle name="20% - Énfasis6 2 3 3 5 3" xfId="21631" xr:uid="{2BE8A5F6-9F67-4FEE-B26F-A05523960A8C}"/>
    <cellStyle name="20% - Énfasis6 2 3 3 6" xfId="7639" xr:uid="{E41DE3AA-C833-4886-892C-DB8CCFC4E81B}"/>
    <cellStyle name="20% - Énfasis6 2 3 3 6 2" xfId="15626" xr:uid="{74AB2512-5EEE-410A-BA29-893A69DE072A}"/>
    <cellStyle name="20% - Énfasis6 2 3 3 6 2 2" xfId="31079" xr:uid="{5EE4EAA7-349B-4A8C-B8F8-23C8F9D9F94E}"/>
    <cellStyle name="20% - Énfasis6 2 3 3 6 3" xfId="23157" xr:uid="{7304495F-2BBD-4BE0-B908-9E9920C1C821}"/>
    <cellStyle name="20% - Énfasis6 2 3 3 7" xfId="8827" xr:uid="{7DD95A8C-4307-4AB2-AEC5-C2DCABB63459}"/>
    <cellStyle name="20% - Énfasis6 2 3 3 7 2" xfId="24326" xr:uid="{1AABCBF6-9C83-4D8D-A9C6-8A77763E507D}"/>
    <cellStyle name="20% - Énfasis6 2 3 3 8" xfId="16790" xr:uid="{88A7BC1A-61B9-4796-B965-649BC6684823}"/>
    <cellStyle name="20% - Énfasis6 2 3 4" xfId="1178" xr:uid="{A314A569-57F7-4F59-995E-1388C90CA504}"/>
    <cellStyle name="20% - Énfasis6 2 3 4 2" xfId="2767" xr:uid="{5ED3CEDA-8D5A-4225-8357-D805BDA0710A}"/>
    <cellStyle name="20% - Énfasis6 2 3 4 2 2" xfId="10838" xr:uid="{F0FF92F3-ABE6-43A8-8460-078438743AAE}"/>
    <cellStyle name="20% - Énfasis6 2 3 4 2 2 2" xfId="26337" xr:uid="{15F7945D-5827-462D-8649-D3A549183E31}"/>
    <cellStyle name="20% - Énfasis6 2 3 4 2 3" xfId="18698" xr:uid="{8D95EE08-97D2-4F71-A371-2AC3F8A02C97}"/>
    <cellStyle name="20% - Énfasis6 2 3 4 3" xfId="4528" xr:uid="{C621AEC8-0B66-4E17-AA51-7F506F28F67F}"/>
    <cellStyle name="20% - Énfasis6 2 3 4 3 2" xfId="12533" xr:uid="{359693CA-4F01-4F31-B488-2C3648343937}"/>
    <cellStyle name="20% - Énfasis6 2 3 4 3 2 2" xfId="28001" xr:uid="{11AC8293-6AFE-4F70-83E9-29F5C4FC4087}"/>
    <cellStyle name="20% - Énfasis6 2 3 4 3 3" xfId="20279" xr:uid="{F4E817DC-F5C3-4F16-A3D9-BEE63935DCFE}"/>
    <cellStyle name="20% - Énfasis6 2 3 4 4" xfId="6499" xr:uid="{BA850391-EA77-48C4-8CFE-95F6C2465905}"/>
    <cellStyle name="20% - Énfasis6 2 3 4 4 2" xfId="14500" xr:uid="{5443E727-7B92-4879-A7D8-9B72E4574B75}"/>
    <cellStyle name="20% - Énfasis6 2 3 4 4 2 2" xfId="29957" xr:uid="{553DFEB8-975C-4D23-B900-DA6FB32A26A8}"/>
    <cellStyle name="20% - Énfasis6 2 3 4 4 3" xfId="22083" xr:uid="{C9EAB7CA-3DAF-49F2-8BBC-7757C79FE9B0}"/>
    <cellStyle name="20% - Énfasis6 2 3 4 5" xfId="7818" xr:uid="{F7154731-112C-41A0-BC49-43C0EAB84F96}"/>
    <cellStyle name="20% - Énfasis6 2 3 4 5 2" xfId="15801" xr:uid="{64B7B525-98ED-46B7-BB16-0557631B3B05}"/>
    <cellStyle name="20% - Énfasis6 2 3 4 5 2 2" xfId="31254" xr:uid="{F9C311B6-C19E-47ED-9F6D-C0917625A355}"/>
    <cellStyle name="20% - Énfasis6 2 3 4 5 3" xfId="23329" xr:uid="{DF376CC5-AD8E-4FF9-84E9-77B204CAB588}"/>
    <cellStyle name="20% - Énfasis6 2 3 4 6" xfId="9305" xr:uid="{BB41D429-C003-4E15-A8BE-2F00850ACA93}"/>
    <cellStyle name="20% - Énfasis6 2 3 4 6 2" xfId="24804" xr:uid="{2016CFA1-A487-4D6E-8104-BB82459EA4F5}"/>
    <cellStyle name="20% - Énfasis6 2 3 4 7" xfId="17242" xr:uid="{7DA2DD7D-7210-4924-BAA2-6DA67FA17B38}"/>
    <cellStyle name="20% - Énfasis6 2 3 5" xfId="885" xr:uid="{27F61469-6D2D-4D8F-9A1F-7C37868C0600}"/>
    <cellStyle name="20% - Énfasis6 2 3 5 2" xfId="2478" xr:uid="{9569302D-733A-4AF5-A5B1-80C26EE78E01}"/>
    <cellStyle name="20% - Énfasis6 2 3 5 2 2" xfId="10550" xr:uid="{D245AAA3-DDC9-4363-AC8F-B0E825040293}"/>
    <cellStyle name="20% - Énfasis6 2 3 5 2 2 2" xfId="26049" xr:uid="{1C2E5C01-07F6-42CD-8145-52015EF1E2FB}"/>
    <cellStyle name="20% - Énfasis6 2 3 5 2 3" xfId="18430" xr:uid="{C59E1112-0E5A-4A43-8C15-ED91F9448539}"/>
    <cellStyle name="20% - Énfasis6 2 3 5 3" xfId="4240" xr:uid="{728CB0BC-5737-4A6E-B54D-12E6E668CDF3}"/>
    <cellStyle name="20% - Énfasis6 2 3 5 3 2" xfId="12245" xr:uid="{1DB6CCC7-28E0-4732-8807-DEF616A99FC7}"/>
    <cellStyle name="20% - Énfasis6 2 3 5 3 2 2" xfId="27713" xr:uid="{128D214C-2AF8-4FF9-814C-BE9BC7BA7A4C}"/>
    <cellStyle name="20% - Énfasis6 2 3 5 3 3" xfId="20011" xr:uid="{D3E68CE9-A838-43DE-B95F-11C07864215F}"/>
    <cellStyle name="20% - Énfasis6 2 3 5 4" xfId="6211" xr:uid="{A42F92F4-B8D1-4F53-AA22-8384C247E715}"/>
    <cellStyle name="20% - Énfasis6 2 3 5 4 2" xfId="14212" xr:uid="{1F7C7475-74EC-4006-A3A3-D93012298A01}"/>
    <cellStyle name="20% - Énfasis6 2 3 5 4 2 2" xfId="29669" xr:uid="{2E11C713-6118-4316-9E77-5128ACDC2593}"/>
    <cellStyle name="20% - Énfasis6 2 3 5 4 3" xfId="21815" xr:uid="{8301821D-7B51-430A-8937-779B0A71317C}"/>
    <cellStyle name="20% - Énfasis6 2 3 5 5" xfId="9017" xr:uid="{63FBF96E-C690-422B-BD61-EBCFB18AFC93}"/>
    <cellStyle name="20% - Énfasis6 2 3 5 5 2" xfId="24516" xr:uid="{51A0D8A2-EDA1-42D5-918B-5DBD832EC8D6}"/>
    <cellStyle name="20% - Énfasis6 2 3 5 6" xfId="16974" xr:uid="{92EC4C14-6D40-4EB2-8A84-AB86CEF8E843}"/>
    <cellStyle name="20% - Énfasis6 2 3 6" xfId="1877" xr:uid="{C03ECE1E-B868-48AB-ACF2-E5ED6F280E40}"/>
    <cellStyle name="20% - Énfasis6 2 3 6 2" xfId="9955" xr:uid="{1D5887D2-858B-4AB7-A86E-9C805DAF960D}"/>
    <cellStyle name="20% - Énfasis6 2 3 6 2 2" xfId="25454" xr:uid="{E5C33FCD-1FE3-409B-AFEC-1A712308D2C6}"/>
    <cellStyle name="20% - Énfasis6 2 3 6 3" xfId="17863" xr:uid="{EE1D89A4-D0F1-4EE2-9F67-856F78CA756D}"/>
    <cellStyle name="20% - Énfasis6 2 3 7" xfId="3645" xr:uid="{1A8C8919-0634-4E29-9F9B-2CD913582645}"/>
    <cellStyle name="20% - Énfasis6 2 3 7 2" xfId="11650" xr:uid="{AF32B259-F794-44F8-9AA0-570F3D57615D}"/>
    <cellStyle name="20% - Énfasis6 2 3 7 2 2" xfId="27118" xr:uid="{B06EF945-A192-45E4-85F5-C50C85519BAC}"/>
    <cellStyle name="20% - Énfasis6 2 3 7 3" xfId="19444" xr:uid="{EE67C466-AFE1-4CFE-8FF4-6E01AB18175C}"/>
    <cellStyle name="20% - Énfasis6 2 3 8" xfId="5615" xr:uid="{FD6D43F2-2BEE-4B2E-ABB0-0D5BFBC40B2F}"/>
    <cellStyle name="20% - Énfasis6 2 3 8 2" xfId="13616" xr:uid="{B25F1D8F-DA0D-4658-8160-66A068BA2040}"/>
    <cellStyle name="20% - Énfasis6 2 3 8 2 2" xfId="29074" xr:uid="{C29DFBBB-207C-4061-AFEC-72AD5B898868}"/>
    <cellStyle name="20% - Énfasis6 2 3 8 3" xfId="21248" xr:uid="{C236F5C8-9F60-4755-8EED-0202D7AC5799}"/>
    <cellStyle name="20% - Énfasis6 2 3 9" xfId="7234" xr:uid="{0C1504A6-745B-49E4-8A79-9DFAE30A4195}"/>
    <cellStyle name="20% - Énfasis6 2 3 9 2" xfId="15221" xr:uid="{1CD25962-133F-4C5D-927B-B1B0978B7206}"/>
    <cellStyle name="20% - Énfasis6 2 3 9 2 2" xfId="30674" xr:uid="{30165EF0-583E-4F68-A1EB-E3ED20FE0E7E}"/>
    <cellStyle name="20% - Énfasis6 2 3 9 3" xfId="22774" xr:uid="{59B6A1F6-1BF8-4A27-BC5D-6F9BE5BF0864}"/>
    <cellStyle name="20% - Énfasis6 2 4" xfId="325" xr:uid="{CD0039B9-DD15-4203-BF6A-EBD83491CA94}"/>
    <cellStyle name="20% - Énfasis6 2 4 2" xfId="1269" xr:uid="{67FCCBB7-4DC0-4913-A58F-C216EAB63C65}"/>
    <cellStyle name="20% - Énfasis6 2 4 2 2" xfId="2854" xr:uid="{0AC7E464-53C0-4B3B-A71B-53F19A27834B}"/>
    <cellStyle name="20% - Énfasis6 2 4 2 2 2" xfId="10925" xr:uid="{16D7EC4E-48A9-4510-861B-02A95CE39A70}"/>
    <cellStyle name="20% - Énfasis6 2 4 2 2 2 2" xfId="26424" xr:uid="{C8085FF7-5145-4015-985C-8D0B4BD49C4A}"/>
    <cellStyle name="20% - Énfasis6 2 4 2 2 3" xfId="18777" xr:uid="{33269914-3FB2-4002-AFD1-0B2658DAFDBD}"/>
    <cellStyle name="20% - Énfasis6 2 4 2 3" xfId="4615" xr:uid="{66945009-E6B7-43DB-A08F-2F91F3507655}"/>
    <cellStyle name="20% - Énfasis6 2 4 2 3 2" xfId="12620" xr:uid="{2101CC66-EEEF-4B2A-924C-3FDF1D11BEA0}"/>
    <cellStyle name="20% - Énfasis6 2 4 2 3 2 2" xfId="28088" xr:uid="{B9616D7A-6D8E-469F-B7B0-69ABE6603C10}"/>
    <cellStyle name="20% - Énfasis6 2 4 2 3 3" xfId="20358" xr:uid="{1DCA4111-BDB9-4919-ABF5-18AA7F32941B}"/>
    <cellStyle name="20% - Énfasis6 2 4 2 4" xfId="6586" xr:uid="{B5E14E0B-8DB4-4D5D-9870-2BB097B0643A}"/>
    <cellStyle name="20% - Énfasis6 2 4 2 4 2" xfId="14587" xr:uid="{08233D24-CE88-430A-8C3A-2700F2117A59}"/>
    <cellStyle name="20% - Énfasis6 2 4 2 4 2 2" xfId="30044" xr:uid="{82752B88-F5D9-4ABF-BAD6-C9ED1B9F6B95}"/>
    <cellStyle name="20% - Énfasis6 2 4 2 4 3" xfId="22162" xr:uid="{46A48B36-2A64-470A-B414-553F517C51FF}"/>
    <cellStyle name="20% - Énfasis6 2 4 2 5" xfId="7897" xr:uid="{D0F118B6-3167-4E38-8331-381DEBEE5E08}"/>
    <cellStyle name="20% - Énfasis6 2 4 2 5 2" xfId="15880" xr:uid="{22338B89-5F85-4987-A246-1F4EF20FB5B9}"/>
    <cellStyle name="20% - Énfasis6 2 4 2 5 2 2" xfId="31333" xr:uid="{397DBD16-C2EC-40DF-BBDB-19B2DB7AB4F0}"/>
    <cellStyle name="20% - Énfasis6 2 4 2 5 3" xfId="23408" xr:uid="{FD6CE31D-87ED-44DB-B0A0-39351AE964FA}"/>
    <cellStyle name="20% - Énfasis6 2 4 2 6" xfId="9392" xr:uid="{B447CFA4-AB50-4F32-98C2-7B0EEF9C0E6B}"/>
    <cellStyle name="20% - Énfasis6 2 4 2 6 2" xfId="24891" xr:uid="{23FE7469-74AC-45DB-AFA5-C36DE7E61A8C}"/>
    <cellStyle name="20% - Énfasis6 2 4 2 7" xfId="17321" xr:uid="{8F280FEF-2CF0-462C-ADE7-869DAA6221D4}"/>
    <cellStyle name="20% - Énfasis6 2 4 3" xfId="976" xr:uid="{437106E2-3F8C-4530-B7F4-FC781F0B7B43}"/>
    <cellStyle name="20% - Énfasis6 2 4 3 2" xfId="2565" xr:uid="{40DAA96C-5933-4C1E-9DEE-EDD853C95601}"/>
    <cellStyle name="20% - Énfasis6 2 4 3 2 2" xfId="10637" xr:uid="{A9DDEE9D-FBC5-4F14-B563-41F20364DECA}"/>
    <cellStyle name="20% - Énfasis6 2 4 3 2 2 2" xfId="26136" xr:uid="{189F5845-8EF8-47BE-8C42-B25B38031D84}"/>
    <cellStyle name="20% - Énfasis6 2 4 3 2 3" xfId="18509" xr:uid="{1C5A62D2-5EAC-415F-85A1-F2ED36E95724}"/>
    <cellStyle name="20% - Énfasis6 2 4 3 3" xfId="4327" xr:uid="{B3B2D8DE-8D8D-41A1-BC50-308E7B4AA601}"/>
    <cellStyle name="20% - Énfasis6 2 4 3 3 2" xfId="12332" xr:uid="{586EB7D2-9B62-41E3-B987-E87BE5A973B4}"/>
    <cellStyle name="20% - Énfasis6 2 4 3 3 2 2" xfId="27800" xr:uid="{D9D4E310-3709-435D-9D09-36E084C35B5D}"/>
    <cellStyle name="20% - Énfasis6 2 4 3 3 3" xfId="20090" xr:uid="{BF5D26C6-A6F2-48D5-A95B-A6837E589BDE}"/>
    <cellStyle name="20% - Énfasis6 2 4 3 4" xfId="6298" xr:uid="{783F0948-5AEE-43BA-A0C4-6C5D0019FA3F}"/>
    <cellStyle name="20% - Énfasis6 2 4 3 4 2" xfId="14299" xr:uid="{C3168284-9A8C-4174-888A-4BC5F12DA5EF}"/>
    <cellStyle name="20% - Énfasis6 2 4 3 4 2 2" xfId="29756" xr:uid="{4FB6F442-5820-4259-9D28-C44F0AE1EFD3}"/>
    <cellStyle name="20% - Énfasis6 2 4 3 4 3" xfId="21894" xr:uid="{8BD0DC4B-715B-4644-A1F5-5B722BEBDD64}"/>
    <cellStyle name="20% - Énfasis6 2 4 3 5" xfId="9104" xr:uid="{A1F1B8B0-CDCF-4C46-A00B-37A376EDF0C2}"/>
    <cellStyle name="20% - Énfasis6 2 4 3 5 2" xfId="24603" xr:uid="{369DAD64-5040-433D-9CD7-20C77AD2A1E4}"/>
    <cellStyle name="20% - Énfasis6 2 4 3 6" xfId="17053" xr:uid="{70A6A7FE-468B-48A0-98CF-B7DAA683F09C}"/>
    <cellStyle name="20% - Énfasis6 2 4 4" xfId="1964" xr:uid="{3AA086F5-28D9-485C-8B9E-478FFB03982D}"/>
    <cellStyle name="20% - Énfasis6 2 4 4 2" xfId="10042" xr:uid="{5D55D8D3-F4DC-4D33-83AB-55EB7BDE90C6}"/>
    <cellStyle name="20% - Énfasis6 2 4 4 2 2" xfId="25541" xr:uid="{33D2627F-71CE-4FD4-98CF-14476340784E}"/>
    <cellStyle name="20% - Énfasis6 2 4 4 3" xfId="17942" xr:uid="{790FD777-577C-4EC9-BE57-8B9FA1B92E8B}"/>
    <cellStyle name="20% - Énfasis6 2 4 5" xfId="3732" xr:uid="{C075E429-B17D-4286-BB3D-D197FB155E17}"/>
    <cellStyle name="20% - Énfasis6 2 4 5 2" xfId="11737" xr:uid="{E0735588-677B-43DC-BF16-EBE066123012}"/>
    <cellStyle name="20% - Énfasis6 2 4 5 2 2" xfId="27205" xr:uid="{6B282220-1587-4108-98FF-0A18B8116F2C}"/>
    <cellStyle name="20% - Énfasis6 2 4 5 3" xfId="19523" xr:uid="{94F83FDC-50F8-47DA-B125-E229814F277C}"/>
    <cellStyle name="20% - Énfasis6 2 4 6" xfId="5702" xr:uid="{DC17883C-70C9-43A4-AE56-7E34688537DA}"/>
    <cellStyle name="20% - Énfasis6 2 4 6 2" xfId="13703" xr:uid="{AFDEC8E4-9261-4379-A3AF-A3240794F6ED}"/>
    <cellStyle name="20% - Énfasis6 2 4 6 2 2" xfId="29161" xr:uid="{BB678F7F-1550-4BD1-90CC-2094E16D2C67}"/>
    <cellStyle name="20% - Énfasis6 2 4 6 3" xfId="21327" xr:uid="{D3835158-B2D7-45D2-BD8B-D064F05B8BFB}"/>
    <cellStyle name="20% - Énfasis6 2 4 7" xfId="7321" xr:uid="{256A7EA3-4950-4575-81E3-FB8914E21349}"/>
    <cellStyle name="20% - Énfasis6 2 4 7 2" xfId="15308" xr:uid="{1EDA4A24-89C5-48CF-B6DA-4B029FD1C5B2}"/>
    <cellStyle name="20% - Énfasis6 2 4 7 2 2" xfId="30761" xr:uid="{29437BB0-C7E8-4024-97BA-B79D818D049D}"/>
    <cellStyle name="20% - Énfasis6 2 4 7 3" xfId="22853" xr:uid="{61DB5C8A-7C6D-481D-8AF7-086B638B52BB}"/>
    <cellStyle name="20% - Énfasis6 2 4 8" xfId="8509" xr:uid="{AB3B15C6-418B-4F49-BDD4-B08491861336}"/>
    <cellStyle name="20% - Énfasis6 2 4 8 2" xfId="24008" xr:uid="{966618DA-0279-4027-B5F9-3012FC241493}"/>
    <cellStyle name="20% - Énfasis6 2 4 9" xfId="16486" xr:uid="{305AF747-43C3-420C-BB94-8C1643A488BB}"/>
    <cellStyle name="20% - Énfasis6 2 5" xfId="610" xr:uid="{44B2555F-C0A1-442D-B752-E6D20889417C}"/>
    <cellStyle name="20% - Énfasis6 2 5 2" xfId="1548" xr:uid="{4F5ACE33-B6F5-4C36-A4A0-0220360C4E46}"/>
    <cellStyle name="20% - Énfasis6 2 5 2 2" xfId="3127" xr:uid="{6DFE5976-6048-4900-9AE3-0F0D82342B53}"/>
    <cellStyle name="20% - Énfasis6 2 5 2 2 2" xfId="11198" xr:uid="{40620A76-45AF-410F-B4B2-045EDB5DC404}"/>
    <cellStyle name="20% - Énfasis6 2 5 2 2 2 2" xfId="26697" xr:uid="{CA0F5A6E-4787-43A8-AD62-B66CF9B0C816}"/>
    <cellStyle name="20% - Énfasis6 2 5 2 2 3" xfId="19039" xr:uid="{8C48933E-0E59-49C0-97F9-5A96141A9B18}"/>
    <cellStyle name="20% - Énfasis6 2 5 2 3" xfId="4888" xr:uid="{62A47932-42BF-444C-AD7C-5F04E4B73500}"/>
    <cellStyle name="20% - Énfasis6 2 5 2 3 2" xfId="12893" xr:uid="{577FD8DA-8264-4E61-94A4-2F9F243C1E63}"/>
    <cellStyle name="20% - Énfasis6 2 5 2 3 2 2" xfId="28361" xr:uid="{969EE20D-595F-4EC5-A614-8A32942A125B}"/>
    <cellStyle name="20% - Énfasis6 2 5 2 3 3" xfId="20620" xr:uid="{D3E7144D-0F61-4E15-9FB0-193144CADDBD}"/>
    <cellStyle name="20% - Énfasis6 2 5 2 4" xfId="6859" xr:uid="{7F597AA5-7558-4423-BDCF-2A0E51F6C545}"/>
    <cellStyle name="20% - Énfasis6 2 5 2 4 2" xfId="14860" xr:uid="{F1CE339B-CD24-4D80-8BCE-2651714BBBB8}"/>
    <cellStyle name="20% - Énfasis6 2 5 2 4 2 2" xfId="30317" xr:uid="{80E9D04D-5C3F-4769-845F-A980232DA6DF}"/>
    <cellStyle name="20% - Énfasis6 2 5 2 4 3" xfId="22424" xr:uid="{D1F51EC2-1910-4A46-B44E-90471D86204E}"/>
    <cellStyle name="20% - Énfasis6 2 5 2 5" xfId="8159" xr:uid="{CFC71D3C-9CBB-450B-A801-AC2C44FB4A41}"/>
    <cellStyle name="20% - Énfasis6 2 5 2 5 2" xfId="16142" xr:uid="{20A47D58-7026-4FEB-9EE0-2FBDE585C3E2}"/>
    <cellStyle name="20% - Énfasis6 2 5 2 5 2 2" xfId="31595" xr:uid="{ED1CBA64-1292-429A-AC32-6125AC0BBABD}"/>
    <cellStyle name="20% - Énfasis6 2 5 2 5 3" xfId="23670" xr:uid="{64AECD36-D89B-44D3-A540-27AA7B23FA1E}"/>
    <cellStyle name="20% - Énfasis6 2 5 2 6" xfId="9665" xr:uid="{D494B0BC-4669-4FEE-BC45-115CB75E7DB7}"/>
    <cellStyle name="20% - Énfasis6 2 5 2 6 2" xfId="25164" xr:uid="{FF1E7C6D-C3D0-42EA-9048-44C4F510755F}"/>
    <cellStyle name="20% - Énfasis6 2 5 2 7" xfId="17583" xr:uid="{F6A4F3BF-A34D-4E30-AF65-807887B43854}"/>
    <cellStyle name="20% - Énfasis6 2 5 3" xfId="2237" xr:uid="{935BD5EE-7054-4720-9E4F-7FCA6959BBB5}"/>
    <cellStyle name="20% - Énfasis6 2 5 3 2" xfId="10315" xr:uid="{3834B142-FCCD-4DFA-94A0-D6E2554FF35A}"/>
    <cellStyle name="20% - Énfasis6 2 5 3 2 2" xfId="25814" xr:uid="{70422150-2D90-4B54-8B15-704CA0F3D660}"/>
    <cellStyle name="20% - Énfasis6 2 5 3 3" xfId="18204" xr:uid="{7E167A5A-FDE7-401F-B223-7CABE9B2AE0A}"/>
    <cellStyle name="20% - Énfasis6 2 5 4" xfId="4005" xr:uid="{E8DAFDA0-1323-4E12-8EF4-305CAFECA9FD}"/>
    <cellStyle name="20% - Énfasis6 2 5 4 2" xfId="12010" xr:uid="{4D09CAE6-234B-46CA-AAB8-35D55ED6F1A1}"/>
    <cellStyle name="20% - Énfasis6 2 5 4 2 2" xfId="27478" xr:uid="{DEC4D743-6B04-47F3-A81A-5A28DBC4B629}"/>
    <cellStyle name="20% - Énfasis6 2 5 4 3" xfId="19785" xr:uid="{5E0062E2-3F91-433F-BBF5-3F077197D680}"/>
    <cellStyle name="20% - Énfasis6 2 5 5" xfId="5975" xr:uid="{53D213F0-ABA0-43CE-9A27-B8BAF5E58830}"/>
    <cellStyle name="20% - Énfasis6 2 5 5 2" xfId="13976" xr:uid="{F96497B2-5D02-465A-8CB3-BDC4D37330D3}"/>
    <cellStyle name="20% - Énfasis6 2 5 5 2 2" xfId="29434" xr:uid="{0A630782-36C6-46E6-907F-EDA609CD883F}"/>
    <cellStyle name="20% - Énfasis6 2 5 5 3" xfId="21589" xr:uid="{759BA7C6-7326-4ABE-8DD8-EC4579A0AF89}"/>
    <cellStyle name="20% - Énfasis6 2 5 6" xfId="7594" xr:uid="{EC307190-A79B-460D-8787-39351DEBDC95}"/>
    <cellStyle name="20% - Énfasis6 2 5 6 2" xfId="15581" xr:uid="{E93787DB-A6C7-4955-86B6-F2E3D8B4B6B9}"/>
    <cellStyle name="20% - Énfasis6 2 5 6 2 2" xfId="31034" xr:uid="{CD5E98DD-0ED9-4022-B0B0-D5B207D0ABDB}"/>
    <cellStyle name="20% - Énfasis6 2 5 6 3" xfId="23115" xr:uid="{E1B96D5E-8823-4264-9961-054C620C2E8F}"/>
    <cellStyle name="20% - Énfasis6 2 5 7" xfId="8782" xr:uid="{659AA4F8-8871-4D2C-89FF-01B7D7117BBE}"/>
    <cellStyle name="20% - Énfasis6 2 5 7 2" xfId="24281" xr:uid="{C64BB039-B599-4923-850F-FC521223E4DB}"/>
    <cellStyle name="20% - Énfasis6 2 5 8" xfId="16748" xr:uid="{EA0C32A9-C251-4461-B775-1B31AF7EF014}"/>
    <cellStyle name="20% - Énfasis6 2 6" xfId="1137" xr:uid="{C31B2CE9-2D9D-4C2B-97FC-470133754922}"/>
    <cellStyle name="20% - Énfasis6 2 6 2" xfId="2726" xr:uid="{B82DA0C4-12C3-4E7B-AC69-3B7D2645890E}"/>
    <cellStyle name="20% - Énfasis6 2 6 2 2" xfId="10797" xr:uid="{0BDA9511-1E59-40F6-93CD-20DCEF97BBA8}"/>
    <cellStyle name="20% - Énfasis6 2 6 2 2 2" xfId="26296" xr:uid="{05AB62D4-074D-40E0-8C5F-B564CFFCD415}"/>
    <cellStyle name="20% - Énfasis6 2 6 2 3" xfId="18658" xr:uid="{00E0FF74-A1D9-4C2D-91D2-368092912ACC}"/>
    <cellStyle name="20% - Énfasis6 2 6 3" xfId="4487" xr:uid="{51632639-E4F4-4BAB-ACF9-761E6A723B6F}"/>
    <cellStyle name="20% - Énfasis6 2 6 3 2" xfId="12492" xr:uid="{ECB7EDC6-CD82-4CB8-B038-CCD1C82CEB58}"/>
    <cellStyle name="20% - Énfasis6 2 6 3 2 2" xfId="27960" xr:uid="{FDE45556-432E-49F0-99AD-9E0449360756}"/>
    <cellStyle name="20% - Énfasis6 2 6 3 3" xfId="20239" xr:uid="{3C5BA8ED-948B-4B78-AA0A-F4E5C09E6BA4}"/>
    <cellStyle name="20% - Énfasis6 2 6 4" xfId="6458" xr:uid="{F68D32DE-9A67-42CF-906B-728531731E5F}"/>
    <cellStyle name="20% - Énfasis6 2 6 4 2" xfId="14459" xr:uid="{4F0FCEC9-F213-4BD8-8131-FB81973A3259}"/>
    <cellStyle name="20% - Énfasis6 2 6 4 2 2" xfId="29916" xr:uid="{888B7E08-D867-4452-A84E-4C0C7DCDE00A}"/>
    <cellStyle name="20% - Énfasis6 2 6 4 3" xfId="22043" xr:uid="{6FDDE100-1827-419C-82E9-5DFD59C7471F}"/>
    <cellStyle name="20% - Énfasis6 2 6 5" xfId="7773" xr:uid="{CF6E576F-1278-4EB9-BDDB-345C2B0C9AC5}"/>
    <cellStyle name="20% - Énfasis6 2 6 5 2" xfId="15757" xr:uid="{BB67A5B3-5BBC-477A-B18C-8AEB42303A1F}"/>
    <cellStyle name="20% - Énfasis6 2 6 5 2 2" xfId="31210" xr:uid="{0B02A3A3-BB2D-45DE-8F57-D6AC4141AD1B}"/>
    <cellStyle name="20% - Énfasis6 2 6 5 3" xfId="23286" xr:uid="{80221829-8949-4A3B-91D5-30AA54B70F80}"/>
    <cellStyle name="20% - Énfasis6 2 6 6" xfId="9264" xr:uid="{66CEE963-A155-44B6-8A31-A25F824E7927}"/>
    <cellStyle name="20% - Énfasis6 2 6 6 2" xfId="24763" xr:uid="{BA7ADA70-C984-4FEB-8604-FCD35F91EEA8}"/>
    <cellStyle name="20% - Énfasis6 2 6 7" xfId="17202" xr:uid="{2BBAC707-6202-41D7-8E63-C339786CE424}"/>
    <cellStyle name="20% - Énfasis6 2 7" xfId="841" xr:uid="{43B50EA5-F93C-48C6-B8DE-35F69D3F4B0E}"/>
    <cellStyle name="20% - Énfasis6 2 7 2" xfId="2435" xr:uid="{EB93599A-3C56-43BC-855D-923043966647}"/>
    <cellStyle name="20% - Énfasis6 2 7 2 2" xfId="10507" xr:uid="{03E6A30D-3CDA-473D-AD97-1D81776A2995}"/>
    <cellStyle name="20% - Énfasis6 2 7 2 2 2" xfId="26006" xr:uid="{B2AEAE35-E580-4CA7-84CD-9FB31D0E0864}"/>
    <cellStyle name="20% - Énfasis6 2 7 2 3" xfId="18390" xr:uid="{C5D24161-5BEB-475A-88B6-BA5CF4DA22B6}"/>
    <cellStyle name="20% - Énfasis6 2 7 3" xfId="4197" xr:uid="{27D89A7D-E60A-4B2F-A790-5AA35CA787B0}"/>
    <cellStyle name="20% - Énfasis6 2 7 3 2" xfId="12202" xr:uid="{7BC792FF-6F62-422F-963A-A44FCAF71D5F}"/>
    <cellStyle name="20% - Énfasis6 2 7 3 2 2" xfId="27670" xr:uid="{2ADB958B-6A7A-43E9-BA06-D7B114FD3053}"/>
    <cellStyle name="20% - Énfasis6 2 7 3 3" xfId="19971" xr:uid="{1AF09EC5-3C0D-4087-93CA-9BC4C0B2A1BF}"/>
    <cellStyle name="20% - Énfasis6 2 7 4" xfId="6168" xr:uid="{925F3734-815E-4D2F-AF0F-E09D17382DFA}"/>
    <cellStyle name="20% - Énfasis6 2 7 4 2" xfId="14169" xr:uid="{8B2EA553-6A13-4E6D-94CB-010507FBA151}"/>
    <cellStyle name="20% - Énfasis6 2 7 4 2 2" xfId="29626" xr:uid="{12275A72-B654-4853-BD38-3D0C5F5E04E7}"/>
    <cellStyle name="20% - Énfasis6 2 7 4 3" xfId="21775" xr:uid="{F05CBCEB-D438-43C0-AAE2-D35DCAA4AF87}"/>
    <cellStyle name="20% - Énfasis6 2 7 5" xfId="8974" xr:uid="{9D5424BC-F158-4FAF-BF0E-47640F797C85}"/>
    <cellStyle name="20% - Énfasis6 2 7 5 2" xfId="24473" xr:uid="{0BF00D2B-F38E-4647-B018-D45B1F1F733F}"/>
    <cellStyle name="20% - Énfasis6 2 7 6" xfId="16934" xr:uid="{8945EC1F-002E-4B97-B71F-9DF7D337EA4C}"/>
    <cellStyle name="20% - Énfasis6 2 8" xfId="1830" xr:uid="{AD3768BB-A378-4BB5-9D84-294C26C2986E}"/>
    <cellStyle name="20% - Énfasis6 2 8 2" xfId="9909" xr:uid="{957F9B51-0C15-41A4-B479-6FF8670EDBC3}"/>
    <cellStyle name="20% - Énfasis6 2 8 2 2" xfId="25408" xr:uid="{844C85DE-1DCC-4F93-8A63-F962052180F6}"/>
    <cellStyle name="20% - Énfasis6 2 8 3" xfId="17820" xr:uid="{32B1F2A3-1AD7-45F5-ACBF-201EC7EC9C7B}"/>
    <cellStyle name="20% - Énfasis6 2 9" xfId="3599" xr:uid="{0E7A682D-BC94-418F-B169-E7D517651879}"/>
    <cellStyle name="20% - Énfasis6 2 9 2" xfId="11604" xr:uid="{794B7D82-B77E-4E37-BE00-0D0BE887A572}"/>
    <cellStyle name="20% - Énfasis6 2 9 2 2" xfId="27072" xr:uid="{36A03D0A-B6E0-4553-9EC7-1B9075AF3764}"/>
    <cellStyle name="20% - Énfasis6 2 9 3" xfId="19401" xr:uid="{B757AFD2-1EB9-4E73-B7E9-E1CCF2A9AAA7}"/>
    <cellStyle name="20% - Énfasis6 3" xfId="5501" xr:uid="{A372D47F-7A10-42B7-A9C0-53EE71FD6F1C}"/>
    <cellStyle name="20% - Énfasis6 3 2" xfId="13508" xr:uid="{662B1359-2DBD-44A5-92A9-22EAEF850A09}"/>
    <cellStyle name="20% - Énfasis6 3 2 2" xfId="28976" xr:uid="{07372686-1B30-44F0-82BD-42C34BAFC341}"/>
    <cellStyle name="20% - Énfasis6 3 3" xfId="21154" xr:uid="{F629B90A-302F-4712-8CB7-C5B47576B8BB}"/>
    <cellStyle name="20% - Énfasis6 4" xfId="7124" xr:uid="{1AB30FD1-4E36-4B3B-97A3-BB8F53EF166F}"/>
    <cellStyle name="20% - Énfasis6 4 2" xfId="15116" xr:uid="{82B1526A-DAEE-4877-B987-205CEE78C95B}"/>
    <cellStyle name="20% - Énfasis6 4 2 2" xfId="30569" xr:uid="{28E428CE-ED1C-40E2-88D2-0D516B80D1CC}"/>
    <cellStyle name="20% - Énfasis6 4 3" xfId="22671" xr:uid="{739A413D-6DDE-40AB-9C24-621E4DA9238D}"/>
    <cellStyle name="20% - Énfasis6 5" xfId="7157" xr:uid="{618C88E9-1B3D-41DB-8C0E-F258665D651C}"/>
    <cellStyle name="20% - Énfasis6 5 2" xfId="15145" xr:uid="{4E213F48-62B0-457A-A055-C20C1EEF3B1C}"/>
    <cellStyle name="20% - Énfasis6 5 2 2" xfId="30598" xr:uid="{8AE96DC2-F2F0-4B00-8AC5-ED113856C5EE}"/>
    <cellStyle name="20% - Énfasis6 5 3" xfId="22700" xr:uid="{2A581E97-4BE0-4623-BEFE-03BDF789AE91}"/>
    <cellStyle name="20% - Énfasis6 6" xfId="13471" xr:uid="{F2C5E92D-3C92-4200-BE25-9413112E77D7}"/>
    <cellStyle name="20% - Énfasis6 6 2" xfId="28939" xr:uid="{8DAC0B8A-259E-4074-BECB-D24E5AA372E6}"/>
    <cellStyle name="20% - Énfasis6 7" xfId="21117" xr:uid="{B4F0844E-0697-4BED-B590-7C711AA0D7EB}"/>
    <cellStyle name="40% - Énfasis1" xfId="27" builtinId="31" customBuiltin="1"/>
    <cellStyle name="40% - Énfasis1 2" xfId="89" xr:uid="{EAB759C2-AF4F-48B9-8BB8-D193C62ADB28}"/>
    <cellStyle name="40% - Énfasis1 2 10" xfId="5559" xr:uid="{285A019D-07D7-4221-BB61-3A538FE27486}"/>
    <cellStyle name="40% - Énfasis1 2 10 2" xfId="13560" xr:uid="{ACC07906-BBFA-43F3-90F6-3D910DA444D9}"/>
    <cellStyle name="40% - Énfasis1 2 10 2 2" xfId="29020" xr:uid="{02E37594-D674-47AD-B8AA-8564DB2392E3}"/>
    <cellStyle name="40% - Énfasis1 2 10 3" xfId="21197" xr:uid="{5EBC356D-A9D5-4009-A1BC-CA158C9F5B50}"/>
    <cellStyle name="40% - Énfasis1 2 11" xfId="7180" xr:uid="{85054ED4-587A-4557-B9A7-07C193BB97AA}"/>
    <cellStyle name="40% - Énfasis1 2 11 2" xfId="15167" xr:uid="{E29787B9-713E-4AF7-9FA9-FFA0CCDFC269}"/>
    <cellStyle name="40% - Énfasis1 2 11 2 2" xfId="30620" xr:uid="{3D5BFCF8-3622-4DE0-AB91-A7052C847C36}"/>
    <cellStyle name="40% - Énfasis1 2 11 3" xfId="22722" xr:uid="{938E99AE-0246-42F8-BEC3-D164E12AC1EA}"/>
    <cellStyle name="40% - Énfasis1 2 12" xfId="8365" xr:uid="{F5EE3881-0E83-4A60-8B9B-F0B0F173B0D1}"/>
    <cellStyle name="40% - Énfasis1 2 12 2" xfId="23865" xr:uid="{64B01E67-2765-457C-8DC3-C8CF7A1DF8E4}"/>
    <cellStyle name="40% - Énfasis1 2 13" xfId="16353" xr:uid="{1B3B8B45-70D7-469C-BFE5-A2240A372F0D}"/>
    <cellStyle name="40% - Énfasis1 2 2" xfId="139" xr:uid="{2603D4D7-F1F8-4814-8C4A-1C24C946EC49}"/>
    <cellStyle name="40% - Énfasis1 2 3" xfId="210" xr:uid="{A60B756D-2B9F-45C1-BE20-5FA1E7191616}"/>
    <cellStyle name="40% - Énfasis1 2 3 10" xfId="8413" xr:uid="{EC4CB0B7-CCDE-4D9C-93BA-50A0FE3F6B6D}"/>
    <cellStyle name="40% - Énfasis1 2 3 10 2" xfId="23912" xr:uid="{69E65BDB-41F7-4AD8-91D1-BB17027B6596}"/>
    <cellStyle name="40% - Énfasis1 2 3 11" xfId="16398" xr:uid="{F13ED635-4036-4DC4-AEE2-B335354D626D}"/>
    <cellStyle name="40% - Énfasis1 2 3 2" xfId="363" xr:uid="{9385215C-C4DE-4123-9DAE-9CAA131AFF41}"/>
    <cellStyle name="40% - Énfasis1 2 3 2 2" xfId="1306" xr:uid="{E08757F6-8104-4F6C-88AF-2E8835FA0F1B}"/>
    <cellStyle name="40% - Énfasis1 2 3 2 2 2" xfId="2891" xr:uid="{8B77C77F-A175-42F7-A00D-3C020D96BBCD}"/>
    <cellStyle name="40% - Énfasis1 2 3 2 2 2 2" xfId="10962" xr:uid="{63DC09DC-0AC6-4AAC-A1F9-6C2B88445EC9}"/>
    <cellStyle name="40% - Énfasis1 2 3 2 2 2 2 2" xfId="26461" xr:uid="{C999968C-7197-4D58-9512-D13142CD7817}"/>
    <cellStyle name="40% - Énfasis1 2 3 2 2 2 3" xfId="18811" xr:uid="{3E0C847F-3E77-4885-8D63-6BB6D10DC3EC}"/>
    <cellStyle name="40% - Énfasis1 2 3 2 2 3" xfId="4652" xr:uid="{AC862924-4A4F-431E-9140-CA0891A77500}"/>
    <cellStyle name="40% - Énfasis1 2 3 2 2 3 2" xfId="12657" xr:uid="{7FD334DF-484A-4DBE-92F3-ECAFD85D1611}"/>
    <cellStyle name="40% - Énfasis1 2 3 2 2 3 2 2" xfId="28125" xr:uid="{48CE04E6-EAC5-4532-8ABB-D5779F09ABA5}"/>
    <cellStyle name="40% - Énfasis1 2 3 2 2 3 3" xfId="20392" xr:uid="{28B16618-5933-4DB1-9D44-7BC6AE6B7FDC}"/>
    <cellStyle name="40% - Énfasis1 2 3 2 2 4" xfId="6623" xr:uid="{FE20AFBA-C7A2-42B7-93C8-05C51917DAE5}"/>
    <cellStyle name="40% - Énfasis1 2 3 2 2 4 2" xfId="14624" xr:uid="{F6C1D19C-180D-4790-8624-A182B57F9647}"/>
    <cellStyle name="40% - Énfasis1 2 3 2 2 4 2 2" xfId="30081" xr:uid="{7F4C7D83-3999-49CC-A803-66B41E6983D1}"/>
    <cellStyle name="40% - Énfasis1 2 3 2 2 4 3" xfId="22196" xr:uid="{B239C606-D78E-4F16-883A-8F6EDCC30FAA}"/>
    <cellStyle name="40% - Énfasis1 2 3 2 2 5" xfId="7931" xr:uid="{5AA4208C-5ACA-4E5D-87F7-435783E2042C}"/>
    <cellStyle name="40% - Énfasis1 2 3 2 2 5 2" xfId="15914" xr:uid="{6425BCA1-81F9-4C7B-9E81-F7DF0EEAA15A}"/>
    <cellStyle name="40% - Énfasis1 2 3 2 2 5 2 2" xfId="31367" xr:uid="{6265866E-4405-41E9-8C39-35B21C1B49D6}"/>
    <cellStyle name="40% - Énfasis1 2 3 2 2 5 3" xfId="23442" xr:uid="{E0A9BA01-C349-419D-847A-EB415E5B2FAB}"/>
    <cellStyle name="40% - Énfasis1 2 3 2 2 6" xfId="9429" xr:uid="{B4829549-8A0F-4D72-BF1C-6182F312FB35}"/>
    <cellStyle name="40% - Énfasis1 2 3 2 2 6 2" xfId="24928" xr:uid="{9A9ACEE0-6E85-4AC0-8545-BFB751FB0623}"/>
    <cellStyle name="40% - Énfasis1 2 3 2 2 7" xfId="17355" xr:uid="{95906588-E430-4019-9C15-7F7C9E9E43F7}"/>
    <cellStyle name="40% - Énfasis1 2 3 2 3" xfId="1013" xr:uid="{9AE8E4EC-A054-4660-8E1E-0D2760DB48E6}"/>
    <cellStyle name="40% - Énfasis1 2 3 2 3 2" xfId="2602" xr:uid="{B3D1561B-04B3-461C-A829-BC67565FE48C}"/>
    <cellStyle name="40% - Énfasis1 2 3 2 3 2 2" xfId="10674" xr:uid="{026250C0-0CB9-40AA-BD77-E3F11DD69D0F}"/>
    <cellStyle name="40% - Énfasis1 2 3 2 3 2 2 2" xfId="26173" xr:uid="{1045CD34-49F9-4CD4-8726-52C0BBE4978E}"/>
    <cellStyle name="40% - Énfasis1 2 3 2 3 2 3" xfId="18543" xr:uid="{E57CBEA3-AD34-458F-9BCC-E7DE2D476007}"/>
    <cellStyle name="40% - Énfasis1 2 3 2 3 3" xfId="4364" xr:uid="{F68FE26F-AFDE-4233-AA5C-75C57C53DE1E}"/>
    <cellStyle name="40% - Énfasis1 2 3 2 3 3 2" xfId="12369" xr:uid="{DB92B4C1-4FC1-4AC1-8EE5-EFA1874C4E27}"/>
    <cellStyle name="40% - Énfasis1 2 3 2 3 3 2 2" xfId="27837" xr:uid="{7005A592-BABF-42C4-9C65-1009EBFAC80E}"/>
    <cellStyle name="40% - Énfasis1 2 3 2 3 3 3" xfId="20124" xr:uid="{9CC497B2-2A6E-49A3-920B-20FEB919DCB7}"/>
    <cellStyle name="40% - Énfasis1 2 3 2 3 4" xfId="6335" xr:uid="{C145B4CD-4BC2-4606-AE34-D68A91FD0E5C}"/>
    <cellStyle name="40% - Énfasis1 2 3 2 3 4 2" xfId="14336" xr:uid="{A022D481-314F-4E5E-BD6B-B6540CB62E8E}"/>
    <cellStyle name="40% - Énfasis1 2 3 2 3 4 2 2" xfId="29793" xr:uid="{CB224E3B-4C99-4533-8908-6668615E4EF8}"/>
    <cellStyle name="40% - Énfasis1 2 3 2 3 4 3" xfId="21928" xr:uid="{31D0863F-E1AF-4959-8786-7FAC5027A127}"/>
    <cellStyle name="40% - Énfasis1 2 3 2 3 5" xfId="9141" xr:uid="{AC38C747-9331-4790-AEE8-457EE7D26A37}"/>
    <cellStyle name="40% - Énfasis1 2 3 2 3 5 2" xfId="24640" xr:uid="{BD0F9C69-FADE-4298-969B-A6BACA716972}"/>
    <cellStyle name="40% - Énfasis1 2 3 2 3 6" xfId="17087" xr:uid="{5D737BF4-4C4A-4A0A-9A89-BCB070C312DB}"/>
    <cellStyle name="40% - Énfasis1 2 3 2 4" xfId="2001" xr:uid="{C458ED63-D496-4CA8-81B3-4481457E5D63}"/>
    <cellStyle name="40% - Énfasis1 2 3 2 4 2" xfId="10079" xr:uid="{853E5C13-9989-48EC-AA85-3C5E30A5004E}"/>
    <cellStyle name="40% - Énfasis1 2 3 2 4 2 2" xfId="25578" xr:uid="{E664503C-E086-400A-9583-30172EF85C0F}"/>
    <cellStyle name="40% - Énfasis1 2 3 2 4 3" xfId="17976" xr:uid="{0A2AD6C2-9F4B-4D7F-A525-C177282727D1}"/>
    <cellStyle name="40% - Énfasis1 2 3 2 5" xfId="3769" xr:uid="{96F773A5-E01A-4800-9456-59C5E9CA9080}"/>
    <cellStyle name="40% - Énfasis1 2 3 2 5 2" xfId="11774" xr:uid="{C0206F4C-BC87-4ED9-B663-AE78ED55837A}"/>
    <cellStyle name="40% - Énfasis1 2 3 2 5 2 2" xfId="27242" xr:uid="{17563368-8782-4F9D-8514-D2B976861C69}"/>
    <cellStyle name="40% - Énfasis1 2 3 2 5 3" xfId="19557" xr:uid="{9273D98D-C926-4EE6-B67E-EBAA98A7946F}"/>
    <cellStyle name="40% - Énfasis1 2 3 2 6" xfId="5739" xr:uid="{43A4166B-116D-4362-AFD8-139C84B7F273}"/>
    <cellStyle name="40% - Énfasis1 2 3 2 6 2" xfId="13740" xr:uid="{14BE0139-AA0A-49D4-81D8-8FB738C85D16}"/>
    <cellStyle name="40% - Énfasis1 2 3 2 6 2 2" xfId="29198" xr:uid="{EF0882C3-CDF5-4F38-8576-C9E35448B743}"/>
    <cellStyle name="40% - Énfasis1 2 3 2 6 3" xfId="21361" xr:uid="{7693CAC4-B8F7-4A08-AB3B-3ADCA120AD0D}"/>
    <cellStyle name="40% - Énfasis1 2 3 2 7" xfId="7358" xr:uid="{95C1771D-A3DA-4659-94AA-84EDDB7233B8}"/>
    <cellStyle name="40% - Énfasis1 2 3 2 7 2" xfId="15345" xr:uid="{9898B373-4423-4EB4-A876-C705D717B849}"/>
    <cellStyle name="40% - Énfasis1 2 3 2 7 2 2" xfId="30798" xr:uid="{B3F389CD-9B2A-487A-B7EB-4232424C5113}"/>
    <cellStyle name="40% - Énfasis1 2 3 2 7 3" xfId="22887" xr:uid="{B070D6D4-BEB6-4C16-8881-34F1AA260560}"/>
    <cellStyle name="40% - Énfasis1 2 3 2 8" xfId="8546" xr:uid="{C4E79460-36FB-4FD5-87A0-32BFA81362E9}"/>
    <cellStyle name="40% - Énfasis1 2 3 2 8 2" xfId="24045" xr:uid="{F56C7BE7-5D65-49CC-BF84-C47ACBF65485}"/>
    <cellStyle name="40% - Énfasis1 2 3 2 9" xfId="16520" xr:uid="{C2A0516C-6D7C-4A20-A50E-8CFEFA006F49}"/>
    <cellStyle name="40% - Énfasis1 2 3 3" xfId="649" xr:uid="{188BE08C-D346-404B-B666-18E666E2A858}"/>
    <cellStyle name="40% - Énfasis1 2 3 3 2" xfId="1587" xr:uid="{00B6BE6A-31A6-4955-8612-62D3E236ED58}"/>
    <cellStyle name="40% - Énfasis1 2 3 3 2 2" xfId="3163" xr:uid="{120A4B59-7391-42AB-94EA-61FC1D851440}"/>
    <cellStyle name="40% - Énfasis1 2 3 3 2 2 2" xfId="11234" xr:uid="{FB940A80-C5DF-4350-A4A3-7FC32846C905}"/>
    <cellStyle name="40% - Énfasis1 2 3 3 2 2 2 2" xfId="26733" xr:uid="{7B5FE54B-A489-49E8-8FC9-4EEC33F6366A}"/>
    <cellStyle name="40% - Énfasis1 2 3 3 2 2 3" xfId="19072" xr:uid="{AC1C25E7-E207-45E2-84A3-CC010164CBF2}"/>
    <cellStyle name="40% - Énfasis1 2 3 3 2 3" xfId="4924" xr:uid="{D6AD5A61-3BCB-4259-8333-EEDF1FE9F88B}"/>
    <cellStyle name="40% - Énfasis1 2 3 3 2 3 2" xfId="12929" xr:uid="{D1B92CC2-B7F2-4AC3-AA34-C49A0C7C4372}"/>
    <cellStyle name="40% - Énfasis1 2 3 3 2 3 2 2" xfId="28397" xr:uid="{BD3EED82-27A5-4169-980A-9CD43C0283CB}"/>
    <cellStyle name="40% - Énfasis1 2 3 3 2 3 3" xfId="20653" xr:uid="{A36A23AB-2185-45D2-8E41-9A978430F39F}"/>
    <cellStyle name="40% - Énfasis1 2 3 3 2 4" xfId="6895" xr:uid="{511EF8AC-0782-454E-A579-4A1AA0638EAB}"/>
    <cellStyle name="40% - Énfasis1 2 3 3 2 4 2" xfId="14896" xr:uid="{1F6639DF-06CC-4624-BE09-CBFC02590042}"/>
    <cellStyle name="40% - Énfasis1 2 3 3 2 4 2 2" xfId="30353" xr:uid="{CFC040F6-E939-48EE-AAE5-CC8AF896A33B}"/>
    <cellStyle name="40% - Énfasis1 2 3 3 2 4 3" xfId="22457" xr:uid="{8F6580AD-E441-4F6B-AF68-7CBD67375887}"/>
    <cellStyle name="40% - Énfasis1 2 3 3 2 5" xfId="8192" xr:uid="{9D8AB681-BB65-4CB4-9889-933AEC7F409B}"/>
    <cellStyle name="40% - Énfasis1 2 3 3 2 5 2" xfId="16175" xr:uid="{28FC2210-1DE8-45CF-A5F4-E27E6210F609}"/>
    <cellStyle name="40% - Énfasis1 2 3 3 2 5 2 2" xfId="31628" xr:uid="{9658C747-94C9-49B5-99C5-6A4D5E422821}"/>
    <cellStyle name="40% - Énfasis1 2 3 3 2 5 3" xfId="23703" xr:uid="{DF55F4BD-6CA7-4B38-B218-CAA8148194E4}"/>
    <cellStyle name="40% - Énfasis1 2 3 3 2 6" xfId="9701" xr:uid="{DBCF1234-C371-41A0-87D3-4A6EDBF4B7F6}"/>
    <cellStyle name="40% - Énfasis1 2 3 3 2 6 2" xfId="25200" xr:uid="{ADFE71B6-A6C5-4DD2-94F5-A10E0760E6B6}"/>
    <cellStyle name="40% - Énfasis1 2 3 3 2 7" xfId="17616" xr:uid="{8131368F-0827-4EC5-8A40-45A4E648A367}"/>
    <cellStyle name="40% - Énfasis1 2 3 3 3" xfId="2273" xr:uid="{9CE533C1-D352-438E-8E4F-D38A1ED6CACC}"/>
    <cellStyle name="40% - Énfasis1 2 3 3 3 2" xfId="10351" xr:uid="{3CDA3781-ADDD-47A2-9B78-901BB36CA9B7}"/>
    <cellStyle name="40% - Énfasis1 2 3 3 3 2 2" xfId="25850" xr:uid="{91E39C46-4660-4DFE-B88F-7A3EB9226B90}"/>
    <cellStyle name="40% - Énfasis1 2 3 3 3 3" xfId="18237" xr:uid="{379411EB-5655-496D-86C2-DFF6300BB766}"/>
    <cellStyle name="40% - Énfasis1 2 3 3 4" xfId="4041" xr:uid="{7D1CABB1-48B2-498F-8A6B-B6C97E6AD88A}"/>
    <cellStyle name="40% - Énfasis1 2 3 3 4 2" xfId="12046" xr:uid="{0B8F9BE1-368C-4013-A6DF-C305C783246D}"/>
    <cellStyle name="40% - Énfasis1 2 3 3 4 2 2" xfId="27514" xr:uid="{BE8B701A-7215-4A7E-BC3B-AA5C63F3BE44}"/>
    <cellStyle name="40% - Énfasis1 2 3 3 4 3" xfId="19818" xr:uid="{02B79407-6F47-446E-B873-7EDEA0DF8A8B}"/>
    <cellStyle name="40% - Énfasis1 2 3 3 5" xfId="6011" xr:uid="{EFD6E235-C861-4C45-A003-B93BEF35A1C1}"/>
    <cellStyle name="40% - Énfasis1 2 3 3 5 2" xfId="14012" xr:uid="{978449A2-0865-4D30-9DDD-BC2871BB2D90}"/>
    <cellStyle name="40% - Énfasis1 2 3 3 5 2 2" xfId="29470" xr:uid="{74051FFF-F8DF-4A78-A1F9-FF0A8F5DF894}"/>
    <cellStyle name="40% - Énfasis1 2 3 3 5 3" xfId="21622" xr:uid="{2D921C0B-4A35-4844-8E5C-E5F0016D99B7}"/>
    <cellStyle name="40% - Énfasis1 2 3 3 6" xfId="7630" xr:uid="{B5EC3A3F-C81F-461E-904B-0C711F1D93C8}"/>
    <cellStyle name="40% - Énfasis1 2 3 3 6 2" xfId="15617" xr:uid="{4E2DCAE1-6036-45E7-8E0F-526062BCB4CE}"/>
    <cellStyle name="40% - Énfasis1 2 3 3 6 2 2" xfId="31070" xr:uid="{890DE1FD-51D3-484A-9A71-75A2AA3B3126}"/>
    <cellStyle name="40% - Énfasis1 2 3 3 6 3" xfId="23148" xr:uid="{AC4372C6-C5CD-4B1A-9F05-3B7FF00056DC}"/>
    <cellStyle name="40% - Énfasis1 2 3 3 7" xfId="8818" xr:uid="{5A1E596E-0E9F-45BC-9AFF-D1D052517980}"/>
    <cellStyle name="40% - Énfasis1 2 3 3 7 2" xfId="24317" xr:uid="{96F1BDA2-E68E-4566-B6F5-31288C30640A}"/>
    <cellStyle name="40% - Énfasis1 2 3 3 8" xfId="16781" xr:uid="{4E1CFDC8-3067-4D5F-8502-B2FC438088E0}"/>
    <cellStyle name="40% - Énfasis1 2 3 4" xfId="1169" xr:uid="{377C9860-07AD-44F2-88E9-D994DBA0C2F7}"/>
    <cellStyle name="40% - Énfasis1 2 3 4 2" xfId="2758" xr:uid="{70717504-6FBF-48C1-B009-E92273F95238}"/>
    <cellStyle name="40% - Énfasis1 2 3 4 2 2" xfId="10829" xr:uid="{FAB0ABCD-8F9A-4A30-B263-7B2D2FC9C2F4}"/>
    <cellStyle name="40% - Énfasis1 2 3 4 2 2 2" xfId="26328" xr:uid="{DEDAD009-66A2-4A8A-9F7B-DF334421B83B}"/>
    <cellStyle name="40% - Énfasis1 2 3 4 2 3" xfId="18689" xr:uid="{BB8E3152-159E-4B59-B403-55FE488ED832}"/>
    <cellStyle name="40% - Énfasis1 2 3 4 3" xfId="4519" xr:uid="{875A7AD9-F469-40D2-A11A-CA946267BAF4}"/>
    <cellStyle name="40% - Énfasis1 2 3 4 3 2" xfId="12524" xr:uid="{62AEF600-05D1-401C-BFF2-A62790496B2D}"/>
    <cellStyle name="40% - Énfasis1 2 3 4 3 2 2" xfId="27992" xr:uid="{258A0F4A-2B93-41C9-9D27-52AAB961CCA5}"/>
    <cellStyle name="40% - Énfasis1 2 3 4 3 3" xfId="20270" xr:uid="{E356AF7C-1841-4E0A-9FD2-5134D5637760}"/>
    <cellStyle name="40% - Énfasis1 2 3 4 4" xfId="6490" xr:uid="{70871D49-64E9-4214-A619-7C15E18A913B}"/>
    <cellStyle name="40% - Énfasis1 2 3 4 4 2" xfId="14491" xr:uid="{AAE66598-04CC-46E1-9023-FFE87880A6A5}"/>
    <cellStyle name="40% - Énfasis1 2 3 4 4 2 2" xfId="29948" xr:uid="{C5A7BF40-59AE-434A-973D-BEA9E5185362}"/>
    <cellStyle name="40% - Énfasis1 2 3 4 4 3" xfId="22074" xr:uid="{EC850FF5-70AD-4E91-8380-058AC0C435BA}"/>
    <cellStyle name="40% - Énfasis1 2 3 4 5" xfId="7809" xr:uid="{35891686-352A-4B69-922F-E71D19FE9B6B}"/>
    <cellStyle name="40% - Énfasis1 2 3 4 5 2" xfId="15792" xr:uid="{43691D23-9AEA-4417-A6A1-C420822521FA}"/>
    <cellStyle name="40% - Énfasis1 2 3 4 5 2 2" xfId="31245" xr:uid="{4CAF3158-544C-4CA7-8C61-4FEB5BFD0F22}"/>
    <cellStyle name="40% - Énfasis1 2 3 4 5 3" xfId="23320" xr:uid="{8EF34D1A-966F-40A8-9EA4-7337DFF7B6AB}"/>
    <cellStyle name="40% - Énfasis1 2 3 4 6" xfId="9296" xr:uid="{9D6180D5-9D69-45A2-8641-41504AC93203}"/>
    <cellStyle name="40% - Énfasis1 2 3 4 6 2" xfId="24795" xr:uid="{6B038095-7972-427D-A34E-6704CA9E5C01}"/>
    <cellStyle name="40% - Énfasis1 2 3 4 7" xfId="17233" xr:uid="{10D2C354-FB18-4958-A95C-7247D6B8EEB8}"/>
    <cellStyle name="40% - Énfasis1 2 3 5" xfId="876" xr:uid="{4E834F69-BC49-4E42-A3B4-8BC94A3AE5F0}"/>
    <cellStyle name="40% - Énfasis1 2 3 5 2" xfId="2469" xr:uid="{20D168F5-550B-4EBE-A821-9AAE6F927879}"/>
    <cellStyle name="40% - Énfasis1 2 3 5 2 2" xfId="10541" xr:uid="{8F0E4FA2-7CAC-4749-812F-FCA24F878565}"/>
    <cellStyle name="40% - Énfasis1 2 3 5 2 2 2" xfId="26040" xr:uid="{EB648E6C-8039-4C94-A59C-73AAE27E5BB4}"/>
    <cellStyle name="40% - Énfasis1 2 3 5 2 3" xfId="18421" xr:uid="{05294800-CA25-4684-BF37-662A65797E4F}"/>
    <cellStyle name="40% - Énfasis1 2 3 5 3" xfId="4231" xr:uid="{771760C0-D566-4CE1-8DEC-0E9389D557BD}"/>
    <cellStyle name="40% - Énfasis1 2 3 5 3 2" xfId="12236" xr:uid="{5A490F8C-59B6-4C0A-989F-46441820B084}"/>
    <cellStyle name="40% - Énfasis1 2 3 5 3 2 2" xfId="27704" xr:uid="{EAA2AE33-CAFA-443D-A050-6B7219677261}"/>
    <cellStyle name="40% - Énfasis1 2 3 5 3 3" xfId="20002" xr:uid="{B95C16FA-B6E8-4D1C-BBBD-7280244F0103}"/>
    <cellStyle name="40% - Énfasis1 2 3 5 4" xfId="6202" xr:uid="{3CDE6982-1BCA-43EF-9CF9-C1C32FF6322B}"/>
    <cellStyle name="40% - Énfasis1 2 3 5 4 2" xfId="14203" xr:uid="{673EE911-FF83-4F1B-A3C1-EF27FFEB3EF6}"/>
    <cellStyle name="40% - Énfasis1 2 3 5 4 2 2" xfId="29660" xr:uid="{9FECFED4-894E-489C-AAEC-68973F77F609}"/>
    <cellStyle name="40% - Énfasis1 2 3 5 4 3" xfId="21806" xr:uid="{841F043D-E7DC-4F4C-A35B-854CFAE15377}"/>
    <cellStyle name="40% - Énfasis1 2 3 5 5" xfId="9008" xr:uid="{F5B53400-9DBD-4D82-98AE-2C0AEC7B9A5C}"/>
    <cellStyle name="40% - Énfasis1 2 3 5 5 2" xfId="24507" xr:uid="{3613FDB5-7D38-4C53-B534-2592FCE0BB46}"/>
    <cellStyle name="40% - Énfasis1 2 3 5 6" xfId="16965" xr:uid="{F8494423-63E0-430E-BE91-E3C864422192}"/>
    <cellStyle name="40% - Énfasis1 2 3 6" xfId="1868" xr:uid="{D91F18B2-6A52-4DDC-AF2A-924B7EF24F13}"/>
    <cellStyle name="40% - Énfasis1 2 3 6 2" xfId="9946" xr:uid="{51CC09ED-3FDB-4DD3-A823-91CEDF84C178}"/>
    <cellStyle name="40% - Énfasis1 2 3 6 2 2" xfId="25445" xr:uid="{5E07FDF8-A8A6-47C3-9BE6-115BE92C936D}"/>
    <cellStyle name="40% - Énfasis1 2 3 6 3" xfId="17854" xr:uid="{0CFDAEE2-2B89-4B40-B8A8-FF7956E615EE}"/>
    <cellStyle name="40% - Énfasis1 2 3 7" xfId="3636" xr:uid="{2F884183-E0AC-4AE4-836E-B7E4DA33E431}"/>
    <cellStyle name="40% - Énfasis1 2 3 7 2" xfId="11641" xr:uid="{09EAB937-2580-4052-ABDA-DF314CB7BDA9}"/>
    <cellStyle name="40% - Énfasis1 2 3 7 2 2" xfId="27109" xr:uid="{A74D1207-33C0-42DC-9549-A6FD4F064B46}"/>
    <cellStyle name="40% - Énfasis1 2 3 7 3" xfId="19435" xr:uid="{26EB97E2-7D21-40C6-B36E-970E7F4CE9A8}"/>
    <cellStyle name="40% - Énfasis1 2 3 8" xfId="5606" xr:uid="{8C0AEA72-82FE-4F49-BCD0-8A6BDCDAEB5F}"/>
    <cellStyle name="40% - Énfasis1 2 3 8 2" xfId="13607" xr:uid="{A26BB2C4-FBF8-47C7-8965-35205ACEC710}"/>
    <cellStyle name="40% - Énfasis1 2 3 8 2 2" xfId="29065" xr:uid="{1AC574B8-F25D-470E-9D78-DDD8F5656B81}"/>
    <cellStyle name="40% - Énfasis1 2 3 8 3" xfId="21239" xr:uid="{24F1782D-2A56-413C-BB09-B8FB46001827}"/>
    <cellStyle name="40% - Énfasis1 2 3 9" xfId="7225" xr:uid="{0A57CA8C-4217-4309-94A4-6A4A43FF134C}"/>
    <cellStyle name="40% - Énfasis1 2 3 9 2" xfId="15212" xr:uid="{49CC9628-9AC1-4B0D-B85E-8BD4BCB74829}"/>
    <cellStyle name="40% - Énfasis1 2 3 9 2 2" xfId="30665" xr:uid="{E2F0E317-E35D-4F63-A205-4A150E47C105}"/>
    <cellStyle name="40% - Énfasis1 2 3 9 3" xfId="22765" xr:uid="{17FA6B1C-247B-4680-A96E-7FDFBC50EEEF}"/>
    <cellStyle name="40% - Énfasis1 2 4" xfId="316" xr:uid="{C80ACDDE-E35C-4885-8E24-B5751586E3A5}"/>
    <cellStyle name="40% - Énfasis1 2 4 2" xfId="1260" xr:uid="{F06D095F-710A-4AD4-895F-0DD75BC1FCAD}"/>
    <cellStyle name="40% - Énfasis1 2 4 2 2" xfId="2845" xr:uid="{77D05C0C-E6C5-46F7-AFD2-B8B2F52C05BF}"/>
    <cellStyle name="40% - Énfasis1 2 4 2 2 2" xfId="10916" xr:uid="{B9F87541-9EC2-48EE-8404-B3741FD512A4}"/>
    <cellStyle name="40% - Énfasis1 2 4 2 2 2 2" xfId="26415" xr:uid="{BCDCBF86-542E-48F5-A320-574CBC648C2E}"/>
    <cellStyle name="40% - Énfasis1 2 4 2 2 3" xfId="18768" xr:uid="{BC10D12E-C47A-4614-A87C-5F3C2EB51F1F}"/>
    <cellStyle name="40% - Énfasis1 2 4 2 3" xfId="4606" xr:uid="{2467797E-1E6A-4CC9-A1F6-B95E0164853D}"/>
    <cellStyle name="40% - Énfasis1 2 4 2 3 2" xfId="12611" xr:uid="{ED8783FD-843C-4689-B5D8-542F55381369}"/>
    <cellStyle name="40% - Énfasis1 2 4 2 3 2 2" xfId="28079" xr:uid="{A9A731D7-BE56-41A4-852A-75CACC279755}"/>
    <cellStyle name="40% - Énfasis1 2 4 2 3 3" xfId="20349" xr:uid="{63C08A77-E943-4197-BD0F-BDFA530E39BD}"/>
    <cellStyle name="40% - Énfasis1 2 4 2 4" xfId="6577" xr:uid="{B370778C-3B27-4A06-BDD2-C3D18BE42311}"/>
    <cellStyle name="40% - Énfasis1 2 4 2 4 2" xfId="14578" xr:uid="{8DE2499D-2547-4CC9-AF5C-9754C3DD65BC}"/>
    <cellStyle name="40% - Énfasis1 2 4 2 4 2 2" xfId="30035" xr:uid="{D00E5D71-6139-4FA7-8B12-589B37D181F3}"/>
    <cellStyle name="40% - Énfasis1 2 4 2 4 3" xfId="22153" xr:uid="{00D364B7-D85E-47CB-A290-5D5AA54035ED}"/>
    <cellStyle name="40% - Énfasis1 2 4 2 5" xfId="7888" xr:uid="{1C459CEF-DB8E-492D-B6AA-05EF3B08E420}"/>
    <cellStyle name="40% - Énfasis1 2 4 2 5 2" xfId="15871" xr:uid="{FA5A7958-032C-4BE1-9EF7-3C27FAE7E104}"/>
    <cellStyle name="40% - Énfasis1 2 4 2 5 2 2" xfId="31324" xr:uid="{EA2DB48A-025E-4B78-B79B-ED9BD662630A}"/>
    <cellStyle name="40% - Énfasis1 2 4 2 5 3" xfId="23399" xr:uid="{B8E9BF3E-E565-408B-8159-9A31ED7329EC}"/>
    <cellStyle name="40% - Énfasis1 2 4 2 6" xfId="9383" xr:uid="{6F50AC7F-A972-46E8-AB7A-1093A926F959}"/>
    <cellStyle name="40% - Énfasis1 2 4 2 6 2" xfId="24882" xr:uid="{2FFB407E-4B8D-4193-8D1A-BF36A0324F1F}"/>
    <cellStyle name="40% - Énfasis1 2 4 2 7" xfId="17312" xr:uid="{03858084-AB45-4F3E-950F-5AF71BCD735A}"/>
    <cellStyle name="40% - Énfasis1 2 4 3" xfId="967" xr:uid="{5BD0E911-5CE1-4837-BC4F-9EB708075EFF}"/>
    <cellStyle name="40% - Énfasis1 2 4 3 2" xfId="2556" xr:uid="{63BFCBB4-17AD-4CAF-843D-D860391C4FE2}"/>
    <cellStyle name="40% - Énfasis1 2 4 3 2 2" xfId="10628" xr:uid="{118C7932-1D7B-4D49-985A-2F3EE5B6E297}"/>
    <cellStyle name="40% - Énfasis1 2 4 3 2 2 2" xfId="26127" xr:uid="{A8D037FA-0D50-4873-8CC4-2E073CBF7A12}"/>
    <cellStyle name="40% - Énfasis1 2 4 3 2 3" xfId="18500" xr:uid="{9F4C8B4A-3BAC-4D89-9A6E-80D189138975}"/>
    <cellStyle name="40% - Énfasis1 2 4 3 3" xfId="4318" xr:uid="{F3974C92-3304-48BD-B834-E54448EC1FBB}"/>
    <cellStyle name="40% - Énfasis1 2 4 3 3 2" xfId="12323" xr:uid="{190F8BFC-E2B0-41B5-8485-9F057D897FE5}"/>
    <cellStyle name="40% - Énfasis1 2 4 3 3 2 2" xfId="27791" xr:uid="{6A74C674-E580-4D04-BF01-612FF6192863}"/>
    <cellStyle name="40% - Énfasis1 2 4 3 3 3" xfId="20081" xr:uid="{BC957F08-E7EE-4D63-BB38-DB7AA1740B64}"/>
    <cellStyle name="40% - Énfasis1 2 4 3 4" xfId="6289" xr:uid="{0A3DB36A-3046-41EA-B9A2-4FFA6C833634}"/>
    <cellStyle name="40% - Énfasis1 2 4 3 4 2" xfId="14290" xr:uid="{26428EBF-CA7D-4D49-8F3B-75EB1E0F96E5}"/>
    <cellStyle name="40% - Énfasis1 2 4 3 4 2 2" xfId="29747" xr:uid="{80D026CE-E06B-4060-AE85-902901E0A9B6}"/>
    <cellStyle name="40% - Énfasis1 2 4 3 4 3" xfId="21885" xr:uid="{2812D67B-A7E3-4A91-8017-7027316A010D}"/>
    <cellStyle name="40% - Énfasis1 2 4 3 5" xfId="9095" xr:uid="{632DE965-54BF-4D3F-9353-C4F6065F6579}"/>
    <cellStyle name="40% - Énfasis1 2 4 3 5 2" xfId="24594" xr:uid="{228FFC78-590C-43BC-BAE8-3322A4E1A981}"/>
    <cellStyle name="40% - Énfasis1 2 4 3 6" xfId="17044" xr:uid="{6DA03123-7237-4C06-867E-AAB5D1A40C1A}"/>
    <cellStyle name="40% - Énfasis1 2 4 4" xfId="1955" xr:uid="{5D7F5048-E873-4682-8C5C-D258EED6ACD4}"/>
    <cellStyle name="40% - Énfasis1 2 4 4 2" xfId="10033" xr:uid="{EA0E77E6-61DE-4509-95D4-7BBAD17BCD6F}"/>
    <cellStyle name="40% - Énfasis1 2 4 4 2 2" xfId="25532" xr:uid="{97F9D8C9-9D36-4820-9AE7-6CBA64949D8F}"/>
    <cellStyle name="40% - Énfasis1 2 4 4 3" xfId="17933" xr:uid="{E1FA5B96-4D23-4480-8ABD-8502E69D4E24}"/>
    <cellStyle name="40% - Énfasis1 2 4 5" xfId="3723" xr:uid="{C996DB0A-9C41-4941-ADEA-D71D54393DE1}"/>
    <cellStyle name="40% - Énfasis1 2 4 5 2" xfId="11728" xr:uid="{040C9B74-04A9-425E-98A0-7A778B9F0942}"/>
    <cellStyle name="40% - Énfasis1 2 4 5 2 2" xfId="27196" xr:uid="{F17688CA-5E04-40BB-A4F8-141AA473F817}"/>
    <cellStyle name="40% - Énfasis1 2 4 5 3" xfId="19514" xr:uid="{152D6CB5-2EE7-42EC-9E22-D56628847A4E}"/>
    <cellStyle name="40% - Énfasis1 2 4 6" xfId="5693" xr:uid="{ECDD94E2-E06E-484B-8DFD-0E705DF00BE1}"/>
    <cellStyle name="40% - Énfasis1 2 4 6 2" xfId="13694" xr:uid="{7CE773A8-FC09-42A9-BFFC-77567B270412}"/>
    <cellStyle name="40% - Énfasis1 2 4 6 2 2" xfId="29152" xr:uid="{4C4B651E-F5E8-43E3-9212-F06BFB7F2519}"/>
    <cellStyle name="40% - Énfasis1 2 4 6 3" xfId="21318" xr:uid="{94E71C8B-B9C2-4400-A7E8-04A69DE4BA88}"/>
    <cellStyle name="40% - Énfasis1 2 4 7" xfId="7312" xr:uid="{FDF153E4-4C93-44C8-8B76-9D6A60484DF5}"/>
    <cellStyle name="40% - Énfasis1 2 4 7 2" xfId="15299" xr:uid="{BE3C8185-2A1F-4D37-9727-3C2B9DEA9D2C}"/>
    <cellStyle name="40% - Énfasis1 2 4 7 2 2" xfId="30752" xr:uid="{49445B65-A208-4AE7-A70C-402AFD826BE3}"/>
    <cellStyle name="40% - Énfasis1 2 4 7 3" xfId="22844" xr:uid="{C2FC36D7-674A-4B25-8B88-707A22682111}"/>
    <cellStyle name="40% - Énfasis1 2 4 8" xfId="8500" xr:uid="{56C1C415-520E-4BFE-AD63-BC5CA4801475}"/>
    <cellStyle name="40% - Énfasis1 2 4 8 2" xfId="23999" xr:uid="{717E596B-3C5E-41E4-91D1-55D4228B1CC7}"/>
    <cellStyle name="40% - Énfasis1 2 4 9" xfId="16477" xr:uid="{E12FD525-7652-480C-A769-351C904882B6}"/>
    <cellStyle name="40% - Énfasis1 2 5" xfId="601" xr:uid="{292284AA-A639-4A6F-8901-81A816351B62}"/>
    <cellStyle name="40% - Énfasis1 2 5 2" xfId="1539" xr:uid="{5760C75E-B851-468F-B407-D45C44CA9A10}"/>
    <cellStyle name="40% - Énfasis1 2 5 2 2" xfId="3118" xr:uid="{0BBF3A82-6BB1-4E02-8348-B316B90E8FB5}"/>
    <cellStyle name="40% - Énfasis1 2 5 2 2 2" xfId="11189" xr:uid="{79337E9B-9CFA-430B-B6EF-E0E45306E665}"/>
    <cellStyle name="40% - Énfasis1 2 5 2 2 2 2" xfId="26688" xr:uid="{08016017-7C7A-4304-8745-0F2F3FF9C6A6}"/>
    <cellStyle name="40% - Énfasis1 2 5 2 2 3" xfId="19030" xr:uid="{34EBBFC7-01D1-47BE-A841-9388B8296A31}"/>
    <cellStyle name="40% - Énfasis1 2 5 2 3" xfId="4879" xr:uid="{55138A04-015B-412A-8CBE-873E01C751B1}"/>
    <cellStyle name="40% - Énfasis1 2 5 2 3 2" xfId="12884" xr:uid="{B4B49C95-2164-4BFB-8CA0-C00250D9FE68}"/>
    <cellStyle name="40% - Énfasis1 2 5 2 3 2 2" xfId="28352" xr:uid="{D3D4F9DA-DF62-4670-A090-94A3AEB4C959}"/>
    <cellStyle name="40% - Énfasis1 2 5 2 3 3" xfId="20611" xr:uid="{83D2D48C-E5B6-4076-98E2-D056ADA766EE}"/>
    <cellStyle name="40% - Énfasis1 2 5 2 4" xfId="6850" xr:uid="{3B8E78F1-1927-4F44-8E43-057628688AA6}"/>
    <cellStyle name="40% - Énfasis1 2 5 2 4 2" xfId="14851" xr:uid="{253A0BF8-1739-4FCE-AA19-7FDA77622AA8}"/>
    <cellStyle name="40% - Énfasis1 2 5 2 4 2 2" xfId="30308" xr:uid="{15ECDA40-9E31-4E07-9FC6-8CB38F0ECD74}"/>
    <cellStyle name="40% - Énfasis1 2 5 2 4 3" xfId="22415" xr:uid="{FE86F799-7586-4D1D-AD45-582F7A5A1C8E}"/>
    <cellStyle name="40% - Énfasis1 2 5 2 5" xfId="8150" xr:uid="{86A9D2CB-33FE-4CA7-86C9-7135B09D5CA6}"/>
    <cellStyle name="40% - Énfasis1 2 5 2 5 2" xfId="16133" xr:uid="{961BF1CF-D96A-44D1-A581-F24B715AE390}"/>
    <cellStyle name="40% - Énfasis1 2 5 2 5 2 2" xfId="31586" xr:uid="{4338C579-C731-493B-A660-7FAA829D0F47}"/>
    <cellStyle name="40% - Énfasis1 2 5 2 5 3" xfId="23661" xr:uid="{89481B3D-FFF0-457A-8351-5BAF2670C1E8}"/>
    <cellStyle name="40% - Énfasis1 2 5 2 6" xfId="9656" xr:uid="{8DCB64DC-3458-4EEB-840C-6C7570619781}"/>
    <cellStyle name="40% - Énfasis1 2 5 2 6 2" xfId="25155" xr:uid="{83D63725-64B2-42D3-977C-9A02B20EBCA0}"/>
    <cellStyle name="40% - Énfasis1 2 5 2 7" xfId="17574" xr:uid="{5D1C6BE3-3BC4-4939-A0A0-00BB624B0413}"/>
    <cellStyle name="40% - Énfasis1 2 5 3" xfId="2228" xr:uid="{FD703D08-828F-4BB2-A5D7-4DDCD0C4FE71}"/>
    <cellStyle name="40% - Énfasis1 2 5 3 2" xfId="10306" xr:uid="{AFD4CFE3-D48E-438F-9B78-75573D0AB83F}"/>
    <cellStyle name="40% - Énfasis1 2 5 3 2 2" xfId="25805" xr:uid="{63AB90A4-7618-4796-B774-74F268D71BA7}"/>
    <cellStyle name="40% - Énfasis1 2 5 3 3" xfId="18195" xr:uid="{3E2897A5-C91B-40F9-922D-B44B3C6B749F}"/>
    <cellStyle name="40% - Énfasis1 2 5 4" xfId="3996" xr:uid="{7B55FCB5-D5ED-4AC6-9D85-BBE0BC647FB5}"/>
    <cellStyle name="40% - Énfasis1 2 5 4 2" xfId="12001" xr:uid="{0C244FAF-6C77-4448-867E-27BE11A4E742}"/>
    <cellStyle name="40% - Énfasis1 2 5 4 2 2" xfId="27469" xr:uid="{B82D7485-8464-4CD0-8B45-E97FCB926FE4}"/>
    <cellStyle name="40% - Énfasis1 2 5 4 3" xfId="19776" xr:uid="{22BD0305-7D2B-44B5-8CF3-7DE193C18151}"/>
    <cellStyle name="40% - Énfasis1 2 5 5" xfId="5966" xr:uid="{9D54B2D8-CEF2-440A-9AED-B0AAF37BA549}"/>
    <cellStyle name="40% - Énfasis1 2 5 5 2" xfId="13967" xr:uid="{DFBE35BD-80B4-4C26-AD0D-9184194FA3E9}"/>
    <cellStyle name="40% - Énfasis1 2 5 5 2 2" xfId="29425" xr:uid="{8C8971DB-484A-4CEF-8C46-779D37CD496E}"/>
    <cellStyle name="40% - Énfasis1 2 5 5 3" xfId="21580" xr:uid="{7BBD9337-9E14-461F-9640-C541C11B8849}"/>
    <cellStyle name="40% - Énfasis1 2 5 6" xfId="7585" xr:uid="{460DC62E-EE79-43DD-A688-D635819CE561}"/>
    <cellStyle name="40% - Énfasis1 2 5 6 2" xfId="15572" xr:uid="{DB7C98B0-2559-4E92-BE82-8796B25322D0}"/>
    <cellStyle name="40% - Énfasis1 2 5 6 2 2" xfId="31025" xr:uid="{470BB279-A046-4DFD-9193-2A2CFAC394F4}"/>
    <cellStyle name="40% - Énfasis1 2 5 6 3" xfId="23106" xr:uid="{06156A8F-4260-4616-8E12-29CCD487AC1B}"/>
    <cellStyle name="40% - Énfasis1 2 5 7" xfId="8773" xr:uid="{F2D8D8E5-7AE8-4BCC-996A-AE6ECDF28CDA}"/>
    <cellStyle name="40% - Énfasis1 2 5 7 2" xfId="24272" xr:uid="{DC47DAB7-25E8-4412-BF8C-A5198BEDAC8C}"/>
    <cellStyle name="40% - Énfasis1 2 5 8" xfId="16739" xr:uid="{9EC7329B-55AE-480A-93FC-723C9C525D83}"/>
    <cellStyle name="40% - Énfasis1 2 6" xfId="1128" xr:uid="{3E22E6D7-3354-421C-B69D-CF23B2E24224}"/>
    <cellStyle name="40% - Énfasis1 2 6 2" xfId="2717" xr:uid="{94720889-4883-4868-95BC-C0FC462B4588}"/>
    <cellStyle name="40% - Énfasis1 2 6 2 2" xfId="10788" xr:uid="{4A577AFC-7879-4E21-87D0-087F29E91676}"/>
    <cellStyle name="40% - Énfasis1 2 6 2 2 2" xfId="26287" xr:uid="{735AD460-1F75-443E-8014-1460596DC986}"/>
    <cellStyle name="40% - Énfasis1 2 6 2 3" xfId="18649" xr:uid="{2F6E1294-69BF-462D-8FE7-6D09B73AF1BB}"/>
    <cellStyle name="40% - Énfasis1 2 6 3" xfId="4478" xr:uid="{DD301A23-5F0C-483A-A883-E9238F3B9FA9}"/>
    <cellStyle name="40% - Énfasis1 2 6 3 2" xfId="12483" xr:uid="{871E2496-0035-4CD7-9F50-1536BE05D0A9}"/>
    <cellStyle name="40% - Énfasis1 2 6 3 2 2" xfId="27951" xr:uid="{142AF6CB-2E4E-4CCB-91E7-8FA17E7A4F65}"/>
    <cellStyle name="40% - Énfasis1 2 6 3 3" xfId="20230" xr:uid="{C8F92239-1A7D-4A8B-8EB9-CBC45B3E70AD}"/>
    <cellStyle name="40% - Énfasis1 2 6 4" xfId="6449" xr:uid="{5BC9BA05-61B0-4698-942F-863F4200C243}"/>
    <cellStyle name="40% - Énfasis1 2 6 4 2" xfId="14450" xr:uid="{8BF8F43E-0D9B-4BCD-91EE-415E23CC1406}"/>
    <cellStyle name="40% - Énfasis1 2 6 4 2 2" xfId="29907" xr:uid="{BD8330D4-406C-470B-B4B5-D603C20B4B70}"/>
    <cellStyle name="40% - Énfasis1 2 6 4 3" xfId="22034" xr:uid="{54A3C46F-FACD-44B6-814F-AA1E36828867}"/>
    <cellStyle name="40% - Énfasis1 2 6 5" xfId="7764" xr:uid="{43CBED00-B0A4-463C-8AEF-23F3EAC79C37}"/>
    <cellStyle name="40% - Énfasis1 2 6 5 2" xfId="15748" xr:uid="{803A48C4-49FD-4043-8B05-41F6CC85F3E5}"/>
    <cellStyle name="40% - Énfasis1 2 6 5 2 2" xfId="31201" xr:uid="{D69D41A9-E808-44EE-B78B-446B690D3A42}"/>
    <cellStyle name="40% - Énfasis1 2 6 5 3" xfId="23277" xr:uid="{90908D70-4A15-4228-8734-AC9ACE391FA1}"/>
    <cellStyle name="40% - Énfasis1 2 6 6" xfId="9255" xr:uid="{D5574350-BDF6-420F-ADA8-78578498DB52}"/>
    <cellStyle name="40% - Énfasis1 2 6 6 2" xfId="24754" xr:uid="{309C0479-4B20-4752-B9AE-453520611A7E}"/>
    <cellStyle name="40% - Énfasis1 2 6 7" xfId="17193" xr:uid="{BD6235E3-0E1A-4002-B399-338DCD263441}"/>
    <cellStyle name="40% - Énfasis1 2 7" xfId="832" xr:uid="{2890F6AD-79AA-4CCE-8840-D761A30C005E}"/>
    <cellStyle name="40% - Énfasis1 2 7 2" xfId="2426" xr:uid="{F690F314-D5FB-46CA-80F2-7AFD6E38CDBE}"/>
    <cellStyle name="40% - Énfasis1 2 7 2 2" xfId="10498" xr:uid="{8F8C6858-7437-42BC-AF81-870CF08DEFB8}"/>
    <cellStyle name="40% - Énfasis1 2 7 2 2 2" xfId="25997" xr:uid="{DC4839D0-9061-4BD4-872D-EAA56DAABD93}"/>
    <cellStyle name="40% - Énfasis1 2 7 2 3" xfId="18381" xr:uid="{C811B440-7699-4448-A775-F19714D36589}"/>
    <cellStyle name="40% - Énfasis1 2 7 3" xfId="4188" xr:uid="{CB2B67AD-3EEB-4B12-83D5-98F06F377EBA}"/>
    <cellStyle name="40% - Énfasis1 2 7 3 2" xfId="12193" xr:uid="{CC70E0BF-3369-48FC-A4EE-A8F1E16D542C}"/>
    <cellStyle name="40% - Énfasis1 2 7 3 2 2" xfId="27661" xr:uid="{D99B4233-21E9-4D64-BC4A-2B7411C0D5B2}"/>
    <cellStyle name="40% - Énfasis1 2 7 3 3" xfId="19962" xr:uid="{C2BDA622-F89C-4E56-A381-4BB968D8FC42}"/>
    <cellStyle name="40% - Énfasis1 2 7 4" xfId="6159" xr:uid="{5531E0E7-0633-44B6-98D7-E0BF78CBFA29}"/>
    <cellStyle name="40% - Énfasis1 2 7 4 2" xfId="14160" xr:uid="{C135992B-F1B1-4982-A144-B988E31E032A}"/>
    <cellStyle name="40% - Énfasis1 2 7 4 2 2" xfId="29617" xr:uid="{1EF35733-AC47-4842-B9CF-14890B226955}"/>
    <cellStyle name="40% - Énfasis1 2 7 4 3" xfId="21766" xr:uid="{152A6A15-9494-4A4F-A2BC-56CA98500E3C}"/>
    <cellStyle name="40% - Énfasis1 2 7 5" xfId="8965" xr:uid="{13377E87-30A4-4CDC-AE90-4522CA8B21D5}"/>
    <cellStyle name="40% - Énfasis1 2 7 5 2" xfId="24464" xr:uid="{A079BA7B-EA9D-4770-B1C8-29203C0DCBD6}"/>
    <cellStyle name="40% - Énfasis1 2 7 6" xfId="16925" xr:uid="{82D8486C-4276-4913-B7C2-9DAF82FE2D8E}"/>
    <cellStyle name="40% - Énfasis1 2 8" xfId="1821" xr:uid="{A6A09183-E525-46D3-B9A8-0440F3D41B3C}"/>
    <cellStyle name="40% - Énfasis1 2 8 2" xfId="9900" xr:uid="{0424318D-0456-406E-AF96-BBB6AE23E91E}"/>
    <cellStyle name="40% - Énfasis1 2 8 2 2" xfId="25399" xr:uid="{7E1DF100-3FC7-4A2A-8E7E-89019133FAC5}"/>
    <cellStyle name="40% - Énfasis1 2 8 3" xfId="17811" xr:uid="{1B4D50AF-C101-49DE-9609-E77AE0921715}"/>
    <cellStyle name="40% - Énfasis1 2 9" xfId="3590" xr:uid="{9BFF11D7-1AE8-4B8F-B008-04E50C7852B1}"/>
    <cellStyle name="40% - Énfasis1 2 9 2" xfId="11595" xr:uid="{B36B6119-EF57-4F1C-A6B2-373416BA3A1B}"/>
    <cellStyle name="40% - Énfasis1 2 9 2 2" xfId="27063" xr:uid="{BD3E382D-7BDF-470E-BACB-F018B3870874}"/>
    <cellStyle name="40% - Énfasis1 2 9 3" xfId="19392" xr:uid="{DA0423E6-AFA6-43A7-8DAB-9B77CEC17AFA}"/>
    <cellStyle name="40% - Énfasis1 3" xfId="5492" xr:uid="{922039C1-5390-4688-8030-05EF20C7FBEB}"/>
    <cellStyle name="40% - Énfasis1 3 2" xfId="13499" xr:uid="{9C8D2FD6-B8F2-4A1E-B2B5-D21F6F086529}"/>
    <cellStyle name="40% - Énfasis1 3 2 2" xfId="28967" xr:uid="{B79657CD-1635-4E48-8157-39B524C6815B}"/>
    <cellStyle name="40% - Énfasis1 3 3" xfId="21145" xr:uid="{844E70AE-8CE4-4ADB-8CBE-42500346FC90}"/>
    <cellStyle name="40% - Énfasis1 4" xfId="7115" xr:uid="{04EA4031-F65C-4302-8339-F9E915444700}"/>
    <cellStyle name="40% - Énfasis1 4 2" xfId="15107" xr:uid="{4CFBFDDD-6840-42BD-BA71-E297F025600A}"/>
    <cellStyle name="40% - Énfasis1 4 2 2" xfId="30560" xr:uid="{A8A3FCBD-53C2-4653-932E-55F8914CAD5C}"/>
    <cellStyle name="40% - Énfasis1 4 3" xfId="22662" xr:uid="{EE3A8BD8-C9A8-42E7-AAAD-8DA44557E670}"/>
    <cellStyle name="40% - Énfasis1 5" xfId="7169" xr:uid="{A6051616-1509-4AFB-BFF1-DEA5B228D6F0}"/>
    <cellStyle name="40% - Énfasis1 5 2" xfId="15156" xr:uid="{8963BF24-C6C6-4518-9A08-78829C435BB3}"/>
    <cellStyle name="40% - Énfasis1 5 2 2" xfId="30609" xr:uid="{DE515991-2213-47BB-820E-AC2B2804D9F7}"/>
    <cellStyle name="40% - Énfasis1 5 3" xfId="22711" xr:uid="{96493D49-8064-4566-9473-F16473E139F0}"/>
    <cellStyle name="40% - Énfasis1 6" xfId="13462" xr:uid="{56DC5BA3-A92E-4152-BD29-6B32E95AFCE2}"/>
    <cellStyle name="40% - Énfasis1 6 2" xfId="28930" xr:uid="{3D1E8F3C-D0E3-4CD0-B04A-747691FB1965}"/>
    <cellStyle name="40% - Énfasis1 7" xfId="21108" xr:uid="{F4213658-3E4A-46EC-9EA5-6778CF3A17F8}"/>
    <cellStyle name="40% - Énfasis2" xfId="31" builtinId="35" customBuiltin="1"/>
    <cellStyle name="40% - Énfasis2 2" xfId="93" xr:uid="{F6CCF1D7-A7CA-44B0-BA63-361E083B4926}"/>
    <cellStyle name="40% - Énfasis2 2 10" xfId="5562" xr:uid="{2185F752-3242-4D48-8308-C1C2D9AF8FF3}"/>
    <cellStyle name="40% - Énfasis2 2 10 2" xfId="13563" xr:uid="{4CD7BCF8-CC95-4403-BA36-74E0BAC8C101}"/>
    <cellStyle name="40% - Énfasis2 2 10 2 2" xfId="29022" xr:uid="{AA41DF1A-2918-40E2-8C79-0CB6B0781B5D}"/>
    <cellStyle name="40% - Énfasis2 2 10 3" xfId="21199" xr:uid="{DBFF904C-2E1B-4B9C-82F1-1DC4E9EB19D7}"/>
    <cellStyle name="40% - Énfasis2 2 11" xfId="7182" xr:uid="{C75CF110-C7BF-4FEE-B993-253CE9DE9708}"/>
    <cellStyle name="40% - Énfasis2 2 11 2" xfId="15169" xr:uid="{7A97D712-40AF-4B49-A5F8-BF734F98E421}"/>
    <cellStyle name="40% - Énfasis2 2 11 2 2" xfId="30622" xr:uid="{940273C0-DC7D-4962-979F-FED609347C27}"/>
    <cellStyle name="40% - Énfasis2 2 11 3" xfId="22724" xr:uid="{4FC610A1-1513-4D80-A4EF-E5B3E34E1596}"/>
    <cellStyle name="40% - Énfasis2 2 12" xfId="8367" xr:uid="{B81CFEE9-A559-4FCF-8C56-58D476044071}"/>
    <cellStyle name="40% - Énfasis2 2 12 2" xfId="23867" xr:uid="{ED352A8B-20A0-46E5-A968-4E8B60F8F0EA}"/>
    <cellStyle name="40% - Énfasis2 2 13" xfId="16355" xr:uid="{652A5D60-9D09-4C03-80D6-545719690E29}"/>
    <cellStyle name="40% - Énfasis2 2 2" xfId="140" xr:uid="{E0FDF1F7-16D4-4511-BE32-99DEEBC68521}"/>
    <cellStyle name="40% - Énfasis2 2 3" xfId="212" xr:uid="{8A804D98-2508-43EE-BFF5-76EB5578337F}"/>
    <cellStyle name="40% - Énfasis2 2 3 10" xfId="8415" xr:uid="{ADCFC883-05CE-4796-A4A5-5B1E61DCACD6}"/>
    <cellStyle name="40% - Énfasis2 2 3 10 2" xfId="23914" xr:uid="{8903CDD3-5344-4EAA-A6D7-56936E6F1B6E}"/>
    <cellStyle name="40% - Énfasis2 2 3 11" xfId="16400" xr:uid="{28DAECB0-D08E-4AAE-A765-1F894EBCA094}"/>
    <cellStyle name="40% - Énfasis2 2 3 2" xfId="365" xr:uid="{E409142F-E3CE-406E-A3F9-A87EC28C5A0C}"/>
    <cellStyle name="40% - Énfasis2 2 3 2 2" xfId="1308" xr:uid="{6D657589-CF8C-4C61-986C-DD4487D8D122}"/>
    <cellStyle name="40% - Énfasis2 2 3 2 2 2" xfId="2893" xr:uid="{FB2162CA-A4B4-4319-BC4D-1EDF681BECCD}"/>
    <cellStyle name="40% - Énfasis2 2 3 2 2 2 2" xfId="10964" xr:uid="{903D702E-988A-4B8C-8921-72C298E52430}"/>
    <cellStyle name="40% - Énfasis2 2 3 2 2 2 2 2" xfId="26463" xr:uid="{C1354CE9-31B0-4BE5-8A7F-36148C9BFBAF}"/>
    <cellStyle name="40% - Énfasis2 2 3 2 2 2 3" xfId="18813" xr:uid="{AA98140E-E47C-4F84-8B73-B4EE00832B24}"/>
    <cellStyle name="40% - Énfasis2 2 3 2 2 3" xfId="4654" xr:uid="{707CC3FA-D76B-4F25-AC6E-4B71D4992CA3}"/>
    <cellStyle name="40% - Énfasis2 2 3 2 2 3 2" xfId="12659" xr:uid="{0F2D67EB-CE04-48A6-B35E-51264DB1FD56}"/>
    <cellStyle name="40% - Énfasis2 2 3 2 2 3 2 2" xfId="28127" xr:uid="{58D8C28B-24F2-4D3A-9C4E-0F4749D90C98}"/>
    <cellStyle name="40% - Énfasis2 2 3 2 2 3 3" xfId="20394" xr:uid="{AB3C8B95-BD24-422F-8711-EF88410858A8}"/>
    <cellStyle name="40% - Énfasis2 2 3 2 2 4" xfId="6625" xr:uid="{685161A7-0647-4683-81E7-0A2ABA70ACE8}"/>
    <cellStyle name="40% - Énfasis2 2 3 2 2 4 2" xfId="14626" xr:uid="{12A55470-CCEC-47A3-9E9F-2AC5BC5EC13F}"/>
    <cellStyle name="40% - Énfasis2 2 3 2 2 4 2 2" xfId="30083" xr:uid="{E44970D1-09D6-4297-BDC2-2198B772FF0A}"/>
    <cellStyle name="40% - Énfasis2 2 3 2 2 4 3" xfId="22198" xr:uid="{AE9F47A1-4004-4312-B256-9A473FFD2DE7}"/>
    <cellStyle name="40% - Énfasis2 2 3 2 2 5" xfId="7933" xr:uid="{24665933-23EC-4D08-85CF-9F62967ABA1C}"/>
    <cellStyle name="40% - Énfasis2 2 3 2 2 5 2" xfId="15916" xr:uid="{A976F6AE-DA0A-436C-BF09-2BBB12194366}"/>
    <cellStyle name="40% - Énfasis2 2 3 2 2 5 2 2" xfId="31369" xr:uid="{BC4421C2-ABA6-4F03-864D-2978CD7F3FBD}"/>
    <cellStyle name="40% - Énfasis2 2 3 2 2 5 3" xfId="23444" xr:uid="{C0031C85-10A7-4409-8EC9-F66D9BAC50A7}"/>
    <cellStyle name="40% - Énfasis2 2 3 2 2 6" xfId="9431" xr:uid="{A830E469-3BEC-4BB3-90C6-EF47F02D5535}"/>
    <cellStyle name="40% - Énfasis2 2 3 2 2 6 2" xfId="24930" xr:uid="{A0BA13F7-D67C-474F-90A4-73C04A601885}"/>
    <cellStyle name="40% - Énfasis2 2 3 2 2 7" xfId="17357" xr:uid="{02719982-8956-4943-A5EE-141E1931535E}"/>
    <cellStyle name="40% - Énfasis2 2 3 2 3" xfId="1015" xr:uid="{3063B079-8C39-40C2-80FE-D1AC93DBD557}"/>
    <cellStyle name="40% - Énfasis2 2 3 2 3 2" xfId="2604" xr:uid="{B059B330-1889-40E6-B26E-FB508A7AFE86}"/>
    <cellStyle name="40% - Énfasis2 2 3 2 3 2 2" xfId="10676" xr:uid="{9C92D60E-157D-47AD-93C4-6915B434FC1D}"/>
    <cellStyle name="40% - Énfasis2 2 3 2 3 2 2 2" xfId="26175" xr:uid="{1551480B-18B7-4CD2-BE31-FD7C7676433D}"/>
    <cellStyle name="40% - Énfasis2 2 3 2 3 2 3" xfId="18545" xr:uid="{BA3C2D01-4461-4557-9799-6662055789C7}"/>
    <cellStyle name="40% - Énfasis2 2 3 2 3 3" xfId="4366" xr:uid="{921748E9-CFB5-421A-A639-E5E0B56B279D}"/>
    <cellStyle name="40% - Énfasis2 2 3 2 3 3 2" xfId="12371" xr:uid="{6707857E-29DB-4468-ADEE-74E95D92A53B}"/>
    <cellStyle name="40% - Énfasis2 2 3 2 3 3 2 2" xfId="27839" xr:uid="{AB0380E5-843C-4B9C-AA45-6724378074A6}"/>
    <cellStyle name="40% - Énfasis2 2 3 2 3 3 3" xfId="20126" xr:uid="{3AB69B61-2C79-47AD-B9ED-8879885D6C71}"/>
    <cellStyle name="40% - Énfasis2 2 3 2 3 4" xfId="6337" xr:uid="{26838A8A-50B5-438E-B6F7-F5197D298ACB}"/>
    <cellStyle name="40% - Énfasis2 2 3 2 3 4 2" xfId="14338" xr:uid="{1C306D4B-9450-4B40-9FD8-B2B87EE2A939}"/>
    <cellStyle name="40% - Énfasis2 2 3 2 3 4 2 2" xfId="29795" xr:uid="{51EBFA60-B4D6-4A4D-9E13-7180CEE01D9C}"/>
    <cellStyle name="40% - Énfasis2 2 3 2 3 4 3" xfId="21930" xr:uid="{CE1C1EA8-3249-4FBD-871C-4704E1C34A02}"/>
    <cellStyle name="40% - Énfasis2 2 3 2 3 5" xfId="9143" xr:uid="{EF1E9D2B-3A7A-424C-A832-2F69F8A8E755}"/>
    <cellStyle name="40% - Énfasis2 2 3 2 3 5 2" xfId="24642" xr:uid="{B3A80279-CB30-4DD3-8B26-544C4E78C709}"/>
    <cellStyle name="40% - Énfasis2 2 3 2 3 6" xfId="17089" xr:uid="{8EB71CDD-CDBF-4E3E-A769-6BBE1E2C7661}"/>
    <cellStyle name="40% - Énfasis2 2 3 2 4" xfId="2003" xr:uid="{C23FFDD4-6117-45B7-8659-3B38653CB059}"/>
    <cellStyle name="40% - Énfasis2 2 3 2 4 2" xfId="10081" xr:uid="{8F16F3A1-4EC1-472F-96BD-FD90A0566C95}"/>
    <cellStyle name="40% - Énfasis2 2 3 2 4 2 2" xfId="25580" xr:uid="{BB703B6A-4C2D-41B4-BF71-B49D494D6BE3}"/>
    <cellStyle name="40% - Énfasis2 2 3 2 4 3" xfId="17978" xr:uid="{B9D87391-700A-4F24-AC69-C707DBBF5381}"/>
    <cellStyle name="40% - Énfasis2 2 3 2 5" xfId="3771" xr:uid="{A8692089-1059-41B9-81FE-4492B2DC7042}"/>
    <cellStyle name="40% - Énfasis2 2 3 2 5 2" xfId="11776" xr:uid="{663ADFE5-B3E4-4247-A08B-CC5C5F2EEAC2}"/>
    <cellStyle name="40% - Énfasis2 2 3 2 5 2 2" xfId="27244" xr:uid="{786B88E4-FA87-48F4-86C0-D46EC4732923}"/>
    <cellStyle name="40% - Énfasis2 2 3 2 5 3" xfId="19559" xr:uid="{9D25C9D0-1143-4B7E-B7B6-662A6C3AF24B}"/>
    <cellStyle name="40% - Énfasis2 2 3 2 6" xfId="5741" xr:uid="{13EBD3E3-2574-4C45-A551-817C014568C2}"/>
    <cellStyle name="40% - Énfasis2 2 3 2 6 2" xfId="13742" xr:uid="{04A87924-71D7-4A0F-9A73-8EC411741BE6}"/>
    <cellStyle name="40% - Énfasis2 2 3 2 6 2 2" xfId="29200" xr:uid="{A7B1C7AF-C2D7-49BC-8E51-FC2824EB47DD}"/>
    <cellStyle name="40% - Énfasis2 2 3 2 6 3" xfId="21363" xr:uid="{FE790F95-9BF5-4DDA-8622-4DB5B79A0C9D}"/>
    <cellStyle name="40% - Énfasis2 2 3 2 7" xfId="7360" xr:uid="{DF514BA3-C400-4961-845A-ACF22B99A8DD}"/>
    <cellStyle name="40% - Énfasis2 2 3 2 7 2" xfId="15347" xr:uid="{AA5FC833-1815-447B-873F-C5A792AE49E7}"/>
    <cellStyle name="40% - Énfasis2 2 3 2 7 2 2" xfId="30800" xr:uid="{CC264548-072E-4DE6-84DB-93E321491F4E}"/>
    <cellStyle name="40% - Énfasis2 2 3 2 7 3" xfId="22889" xr:uid="{1B5F6166-8F54-4214-8DD7-8E05AA621981}"/>
    <cellStyle name="40% - Énfasis2 2 3 2 8" xfId="8548" xr:uid="{08FBBF6C-87DD-4E9E-9F99-92B0036858E6}"/>
    <cellStyle name="40% - Énfasis2 2 3 2 8 2" xfId="24047" xr:uid="{8BB320D8-8F65-419E-A734-FB3BBECEE148}"/>
    <cellStyle name="40% - Énfasis2 2 3 2 9" xfId="16522" xr:uid="{2A1F98DA-7F84-4763-8849-621C944E2B2A}"/>
    <cellStyle name="40% - Énfasis2 2 3 3" xfId="651" xr:uid="{82CDB290-229A-4B7B-B618-17BC25C8F432}"/>
    <cellStyle name="40% - Énfasis2 2 3 3 2" xfId="1589" xr:uid="{2E80E110-AF8F-444B-8319-9C4C6A0F71B4}"/>
    <cellStyle name="40% - Énfasis2 2 3 3 2 2" xfId="3165" xr:uid="{B1FB0E0F-B7B8-4CA1-969D-C05892912E02}"/>
    <cellStyle name="40% - Énfasis2 2 3 3 2 2 2" xfId="11236" xr:uid="{519AFBC1-951B-420B-A32D-BD5512468CC5}"/>
    <cellStyle name="40% - Énfasis2 2 3 3 2 2 2 2" xfId="26735" xr:uid="{C111699D-0C3F-4D27-B843-B279C01CBAE6}"/>
    <cellStyle name="40% - Énfasis2 2 3 3 2 2 3" xfId="19074" xr:uid="{7468CC6C-B461-4C45-AA99-4F5EB2835D13}"/>
    <cellStyle name="40% - Énfasis2 2 3 3 2 3" xfId="4926" xr:uid="{9727B34F-10E1-415C-AF4C-D438B47BC6F1}"/>
    <cellStyle name="40% - Énfasis2 2 3 3 2 3 2" xfId="12931" xr:uid="{1DC094BD-5A8C-482B-97D1-7A63DDB4E819}"/>
    <cellStyle name="40% - Énfasis2 2 3 3 2 3 2 2" xfId="28399" xr:uid="{2B0CA3FC-1F1C-42DD-AA70-8CA7CAA7C172}"/>
    <cellStyle name="40% - Énfasis2 2 3 3 2 3 3" xfId="20655" xr:uid="{BA053077-4B68-4387-86C4-28DD413B8840}"/>
    <cellStyle name="40% - Énfasis2 2 3 3 2 4" xfId="6897" xr:uid="{CACF3F5A-27D2-4C7E-BB38-D32F09857E8A}"/>
    <cellStyle name="40% - Énfasis2 2 3 3 2 4 2" xfId="14898" xr:uid="{BB7F1E96-CAE9-4EC4-842C-7ADAC7306C42}"/>
    <cellStyle name="40% - Énfasis2 2 3 3 2 4 2 2" xfId="30355" xr:uid="{8FAC742C-C8CB-4070-AC19-EEAC4934F057}"/>
    <cellStyle name="40% - Énfasis2 2 3 3 2 4 3" xfId="22459" xr:uid="{FC4B2339-B57C-4035-9C96-319DE9A6AF11}"/>
    <cellStyle name="40% - Énfasis2 2 3 3 2 5" xfId="8194" xr:uid="{9AF05DEC-40A2-4953-B37A-7BC5C091AF72}"/>
    <cellStyle name="40% - Énfasis2 2 3 3 2 5 2" xfId="16177" xr:uid="{CF1990CC-8420-4D2A-8C20-1D5B5A47CCCE}"/>
    <cellStyle name="40% - Énfasis2 2 3 3 2 5 2 2" xfId="31630" xr:uid="{055A3D28-809F-4072-838D-7BB2D39671C8}"/>
    <cellStyle name="40% - Énfasis2 2 3 3 2 5 3" xfId="23705" xr:uid="{7BD6ADD8-9E44-4DDA-8867-51C9A3CFE66F}"/>
    <cellStyle name="40% - Énfasis2 2 3 3 2 6" xfId="9703" xr:uid="{95F378BC-AFC3-4484-A76A-CC39F574BAA6}"/>
    <cellStyle name="40% - Énfasis2 2 3 3 2 6 2" xfId="25202" xr:uid="{725F741A-9ED0-4CE1-8666-B0C402DF6F2D}"/>
    <cellStyle name="40% - Énfasis2 2 3 3 2 7" xfId="17618" xr:uid="{75EAC169-886E-4585-8219-FE786274C9FC}"/>
    <cellStyle name="40% - Énfasis2 2 3 3 3" xfId="2275" xr:uid="{A8D3C355-C10B-402D-BA6B-48FE47394372}"/>
    <cellStyle name="40% - Énfasis2 2 3 3 3 2" xfId="10353" xr:uid="{B45F7444-A2C2-4D3B-A1AF-FC18F2AD8F76}"/>
    <cellStyle name="40% - Énfasis2 2 3 3 3 2 2" xfId="25852" xr:uid="{C1DBFEBB-F82E-4CD2-A0B9-7706C1CAE038}"/>
    <cellStyle name="40% - Énfasis2 2 3 3 3 3" xfId="18239" xr:uid="{81E53D24-7BEF-4EE9-960A-19DFD1FBFC34}"/>
    <cellStyle name="40% - Énfasis2 2 3 3 4" xfId="4043" xr:uid="{EB0FF7C4-BA0A-42C2-AF57-0615FD905B48}"/>
    <cellStyle name="40% - Énfasis2 2 3 3 4 2" xfId="12048" xr:uid="{782FDA5E-66BA-49A0-9BB1-922B6130E62B}"/>
    <cellStyle name="40% - Énfasis2 2 3 3 4 2 2" xfId="27516" xr:uid="{035C80CF-708A-4D73-AC84-41F071D405E0}"/>
    <cellStyle name="40% - Énfasis2 2 3 3 4 3" xfId="19820" xr:uid="{9B97506F-E30F-4A33-84B3-5A72B11969CD}"/>
    <cellStyle name="40% - Énfasis2 2 3 3 5" xfId="6013" xr:uid="{394A29A2-C829-443A-B626-A6CFE6EA4284}"/>
    <cellStyle name="40% - Énfasis2 2 3 3 5 2" xfId="14014" xr:uid="{359E573D-6123-4850-9272-9FC2918711FA}"/>
    <cellStyle name="40% - Énfasis2 2 3 3 5 2 2" xfId="29472" xr:uid="{0C319087-5511-4B0D-B638-10AA8F885145}"/>
    <cellStyle name="40% - Énfasis2 2 3 3 5 3" xfId="21624" xr:uid="{3B05CD60-A2D1-4D82-962F-F158D17F65EA}"/>
    <cellStyle name="40% - Énfasis2 2 3 3 6" xfId="7632" xr:uid="{8E513B84-913D-43AB-BD8C-F79B7EB47532}"/>
    <cellStyle name="40% - Énfasis2 2 3 3 6 2" xfId="15619" xr:uid="{929B8367-245C-4DAA-A812-1B226A9E0C16}"/>
    <cellStyle name="40% - Énfasis2 2 3 3 6 2 2" xfId="31072" xr:uid="{B80237B8-5E3C-45E0-A606-502752A325D6}"/>
    <cellStyle name="40% - Énfasis2 2 3 3 6 3" xfId="23150" xr:uid="{4F91C107-B808-4960-9FC7-7AC4DF1B2BD0}"/>
    <cellStyle name="40% - Énfasis2 2 3 3 7" xfId="8820" xr:uid="{CE00C444-7869-40D7-A544-DCE4ADDDBBCF}"/>
    <cellStyle name="40% - Énfasis2 2 3 3 7 2" xfId="24319" xr:uid="{D5F34637-CFA0-4211-BF9A-212DF68E1B2A}"/>
    <cellStyle name="40% - Énfasis2 2 3 3 8" xfId="16783" xr:uid="{EF369D9F-F90B-4FCD-B89E-A97A961EE51E}"/>
    <cellStyle name="40% - Énfasis2 2 3 4" xfId="1171" xr:uid="{1A0B42FF-993D-4F84-8D86-53AC1AD804F0}"/>
    <cellStyle name="40% - Énfasis2 2 3 4 2" xfId="2760" xr:uid="{0C689092-4E34-4BFD-8A15-A51000326698}"/>
    <cellStyle name="40% - Énfasis2 2 3 4 2 2" xfId="10831" xr:uid="{C8A7C23B-B9C0-46F6-AAD8-473273A974F5}"/>
    <cellStyle name="40% - Énfasis2 2 3 4 2 2 2" xfId="26330" xr:uid="{2A5AC58B-98FA-4B6D-9611-447174454894}"/>
    <cellStyle name="40% - Énfasis2 2 3 4 2 3" xfId="18691" xr:uid="{03CD99CC-33C6-4734-A070-0B3AAE204F09}"/>
    <cellStyle name="40% - Énfasis2 2 3 4 3" xfId="4521" xr:uid="{F2704A63-99BA-4593-BD66-07E9ACE027E9}"/>
    <cellStyle name="40% - Énfasis2 2 3 4 3 2" xfId="12526" xr:uid="{BCCA6427-C1CC-4DDA-BA88-FE16FA77B4FD}"/>
    <cellStyle name="40% - Énfasis2 2 3 4 3 2 2" xfId="27994" xr:uid="{F070BAD0-1D4C-498E-BCFB-D803C542F863}"/>
    <cellStyle name="40% - Énfasis2 2 3 4 3 3" xfId="20272" xr:uid="{2350389D-4353-4FA1-A8BA-D974D65BC043}"/>
    <cellStyle name="40% - Énfasis2 2 3 4 4" xfId="6492" xr:uid="{04052E56-3BE6-4E4C-8311-FB2F440D58CF}"/>
    <cellStyle name="40% - Énfasis2 2 3 4 4 2" xfId="14493" xr:uid="{92A11342-1FAC-4491-8835-9F50F1263E9D}"/>
    <cellStyle name="40% - Énfasis2 2 3 4 4 2 2" xfId="29950" xr:uid="{5AB16FD9-74C7-4CEA-B719-5AF75BC97EA7}"/>
    <cellStyle name="40% - Énfasis2 2 3 4 4 3" xfId="22076" xr:uid="{A8E5E605-052F-4F9E-BA2F-4E384196B056}"/>
    <cellStyle name="40% - Énfasis2 2 3 4 5" xfId="7811" xr:uid="{651FDAAB-F395-4A47-90E4-11CCFCAAD646}"/>
    <cellStyle name="40% - Énfasis2 2 3 4 5 2" xfId="15794" xr:uid="{02FFE550-2BC8-4613-AD06-57F90013A061}"/>
    <cellStyle name="40% - Énfasis2 2 3 4 5 2 2" xfId="31247" xr:uid="{0682203F-5158-409B-B7DE-6F9849BECB65}"/>
    <cellStyle name="40% - Énfasis2 2 3 4 5 3" xfId="23322" xr:uid="{60A500D9-D5A7-48B7-80A5-ED16D99EDC74}"/>
    <cellStyle name="40% - Énfasis2 2 3 4 6" xfId="9298" xr:uid="{5BC06137-998E-4139-9729-F694DD6F2502}"/>
    <cellStyle name="40% - Énfasis2 2 3 4 6 2" xfId="24797" xr:uid="{3263770B-DCBA-494F-9BE8-09E2F8F60FDE}"/>
    <cellStyle name="40% - Énfasis2 2 3 4 7" xfId="17235" xr:uid="{0C9D5C14-6C88-469D-B6DE-DBC9849D7490}"/>
    <cellStyle name="40% - Énfasis2 2 3 5" xfId="878" xr:uid="{AE86DD90-8204-4468-93FE-D76AE54B6F6B}"/>
    <cellStyle name="40% - Énfasis2 2 3 5 2" xfId="2471" xr:uid="{5F37505E-DFB5-458F-9F87-CD4636FD90BA}"/>
    <cellStyle name="40% - Énfasis2 2 3 5 2 2" xfId="10543" xr:uid="{1EB9E386-536C-4637-B6DB-291AEA82D194}"/>
    <cellStyle name="40% - Énfasis2 2 3 5 2 2 2" xfId="26042" xr:uid="{B45AF9E6-6EF4-4A45-87BB-9DFD551CF0D6}"/>
    <cellStyle name="40% - Énfasis2 2 3 5 2 3" xfId="18423" xr:uid="{AA4741D8-2009-4814-A5A0-C88330F3CDC8}"/>
    <cellStyle name="40% - Énfasis2 2 3 5 3" xfId="4233" xr:uid="{4456A28A-49FE-49B0-AADA-F1F0A024B968}"/>
    <cellStyle name="40% - Énfasis2 2 3 5 3 2" xfId="12238" xr:uid="{68C425CA-2460-480A-A0BC-33F87DEEA826}"/>
    <cellStyle name="40% - Énfasis2 2 3 5 3 2 2" xfId="27706" xr:uid="{D5A9BDDB-DB97-48C9-B279-464FA24FE020}"/>
    <cellStyle name="40% - Énfasis2 2 3 5 3 3" xfId="20004" xr:uid="{4265013A-07ED-4AC2-B076-94687AC4C1F0}"/>
    <cellStyle name="40% - Énfasis2 2 3 5 4" xfId="6204" xr:uid="{C3BCCBDA-C518-41AE-BA76-529965FC3D01}"/>
    <cellStyle name="40% - Énfasis2 2 3 5 4 2" xfId="14205" xr:uid="{F49380F9-6E8B-425E-A2C0-0B4A73634F9D}"/>
    <cellStyle name="40% - Énfasis2 2 3 5 4 2 2" xfId="29662" xr:uid="{1E67BC8A-691C-40B0-85F4-FB01D83332A1}"/>
    <cellStyle name="40% - Énfasis2 2 3 5 4 3" xfId="21808" xr:uid="{B1751E4D-7065-44CF-8E77-29D1D97F481D}"/>
    <cellStyle name="40% - Énfasis2 2 3 5 5" xfId="9010" xr:uid="{0A029352-8922-4A42-A0D1-76079EBE0153}"/>
    <cellStyle name="40% - Énfasis2 2 3 5 5 2" xfId="24509" xr:uid="{FDA008FE-2A44-4AC8-A1F9-23D40B141C9B}"/>
    <cellStyle name="40% - Énfasis2 2 3 5 6" xfId="16967" xr:uid="{D36F30BA-B93B-4AD8-9EE6-AEB298572369}"/>
    <cellStyle name="40% - Énfasis2 2 3 6" xfId="1870" xr:uid="{BDFF0902-A71E-43CF-8898-C4412F923F2A}"/>
    <cellStyle name="40% - Énfasis2 2 3 6 2" xfId="9948" xr:uid="{EB216876-B386-4430-8ADB-09C1C73081FE}"/>
    <cellStyle name="40% - Énfasis2 2 3 6 2 2" xfId="25447" xr:uid="{83353060-9E19-4B5A-8CCC-34516BD5F820}"/>
    <cellStyle name="40% - Énfasis2 2 3 6 3" xfId="17856" xr:uid="{104C1859-DB96-4F33-9FC1-E4C599A37432}"/>
    <cellStyle name="40% - Énfasis2 2 3 7" xfId="3638" xr:uid="{9D8AA338-0CE5-4279-97F7-F67038A8FC8D}"/>
    <cellStyle name="40% - Énfasis2 2 3 7 2" xfId="11643" xr:uid="{11118CC9-9027-4BAB-BDC7-F5FE892B487A}"/>
    <cellStyle name="40% - Énfasis2 2 3 7 2 2" xfId="27111" xr:uid="{539EEAD0-AC07-46C1-95D9-094DE3774ADE}"/>
    <cellStyle name="40% - Énfasis2 2 3 7 3" xfId="19437" xr:uid="{749E8DB9-A54F-4218-A13A-C46DAD75EB9C}"/>
    <cellStyle name="40% - Énfasis2 2 3 8" xfId="5608" xr:uid="{97199923-434B-48BE-BFFB-9B8B2307D384}"/>
    <cellStyle name="40% - Énfasis2 2 3 8 2" xfId="13609" xr:uid="{619AF4A6-4B36-415F-AAD7-D156E35DCD73}"/>
    <cellStyle name="40% - Énfasis2 2 3 8 2 2" xfId="29067" xr:uid="{DFE7813C-837D-4F48-A330-1C79F446ECA4}"/>
    <cellStyle name="40% - Énfasis2 2 3 8 3" xfId="21241" xr:uid="{FB32AB4C-F93F-4190-B4D3-0AB4E5A66A38}"/>
    <cellStyle name="40% - Énfasis2 2 3 9" xfId="7227" xr:uid="{A354C49D-5BA8-4507-9966-23FE2935D83A}"/>
    <cellStyle name="40% - Énfasis2 2 3 9 2" xfId="15214" xr:uid="{DB987A43-29DE-4CDE-B817-1ADB17C7C73C}"/>
    <cellStyle name="40% - Énfasis2 2 3 9 2 2" xfId="30667" xr:uid="{E2916070-32B0-4002-832C-EBAFFE2B53C7}"/>
    <cellStyle name="40% - Énfasis2 2 3 9 3" xfId="22767" xr:uid="{8F503428-996C-4A06-910F-DCE825A2CA71}"/>
    <cellStyle name="40% - Énfasis2 2 4" xfId="318" xr:uid="{1DDF854A-31F4-442B-8EBD-A1C44B134907}"/>
    <cellStyle name="40% - Énfasis2 2 4 2" xfId="1262" xr:uid="{2B8F4946-8C2B-4985-B45A-6C0E53469CF1}"/>
    <cellStyle name="40% - Énfasis2 2 4 2 2" xfId="2847" xr:uid="{29B89308-0501-4B34-88C2-5DA69508FE13}"/>
    <cellStyle name="40% - Énfasis2 2 4 2 2 2" xfId="10918" xr:uid="{63BBA858-F62F-4300-AB34-D87C63FCC17A}"/>
    <cellStyle name="40% - Énfasis2 2 4 2 2 2 2" xfId="26417" xr:uid="{1466521B-D170-4397-B3A1-02CE7CC3DDCB}"/>
    <cellStyle name="40% - Énfasis2 2 4 2 2 3" xfId="18770" xr:uid="{DB08EABD-A9C7-451D-90A3-33CD6769215B}"/>
    <cellStyle name="40% - Énfasis2 2 4 2 3" xfId="4608" xr:uid="{E963BF24-8B85-4987-A1E5-9017F3934457}"/>
    <cellStyle name="40% - Énfasis2 2 4 2 3 2" xfId="12613" xr:uid="{BBE17422-6964-4E0E-8B08-F8299D12AA8D}"/>
    <cellStyle name="40% - Énfasis2 2 4 2 3 2 2" xfId="28081" xr:uid="{E1B5C4C6-50B7-4233-8DDF-B04F62AABA7B}"/>
    <cellStyle name="40% - Énfasis2 2 4 2 3 3" xfId="20351" xr:uid="{DEFAEDEF-0C73-47A3-B429-0A811A027AB3}"/>
    <cellStyle name="40% - Énfasis2 2 4 2 4" xfId="6579" xr:uid="{0894BCF2-99BE-4A8B-A5D1-E417CDABE2C5}"/>
    <cellStyle name="40% - Énfasis2 2 4 2 4 2" xfId="14580" xr:uid="{4FB9524A-67AE-4C8B-8C07-EAD4A09E5761}"/>
    <cellStyle name="40% - Énfasis2 2 4 2 4 2 2" xfId="30037" xr:uid="{461D0D97-4529-4745-A65E-EB285F049CEA}"/>
    <cellStyle name="40% - Énfasis2 2 4 2 4 3" xfId="22155" xr:uid="{D34A656B-A1A2-4350-8F67-58C30A06542F}"/>
    <cellStyle name="40% - Énfasis2 2 4 2 5" xfId="7890" xr:uid="{3895710B-1638-48CC-8027-32AA7576F8C1}"/>
    <cellStyle name="40% - Énfasis2 2 4 2 5 2" xfId="15873" xr:uid="{9B9DBB45-6178-47EA-BF36-996B9EE1833F}"/>
    <cellStyle name="40% - Énfasis2 2 4 2 5 2 2" xfId="31326" xr:uid="{B8862E1F-F334-4D79-A023-84525B12A327}"/>
    <cellStyle name="40% - Énfasis2 2 4 2 5 3" xfId="23401" xr:uid="{7B6DA47A-44AF-4D47-9D3D-1DA5794F6E05}"/>
    <cellStyle name="40% - Énfasis2 2 4 2 6" xfId="9385" xr:uid="{FF3BAE13-0C78-497B-B01E-F0D3A56BA194}"/>
    <cellStyle name="40% - Énfasis2 2 4 2 6 2" xfId="24884" xr:uid="{10334782-B4D3-42AE-8BB4-0C106B1384D4}"/>
    <cellStyle name="40% - Énfasis2 2 4 2 7" xfId="17314" xr:uid="{0489A916-9E04-4E2C-8929-94CD96CDA063}"/>
    <cellStyle name="40% - Énfasis2 2 4 3" xfId="969" xr:uid="{4B775348-82A9-4026-87DF-1867B63ACF36}"/>
    <cellStyle name="40% - Énfasis2 2 4 3 2" xfId="2558" xr:uid="{06CA715C-F017-4AB5-9591-57E36DB88B19}"/>
    <cellStyle name="40% - Énfasis2 2 4 3 2 2" xfId="10630" xr:uid="{B41E0C89-F96B-4AFE-9AB7-4482970C227B}"/>
    <cellStyle name="40% - Énfasis2 2 4 3 2 2 2" xfId="26129" xr:uid="{73D8C794-4EB8-409F-A69E-1E705829DF45}"/>
    <cellStyle name="40% - Énfasis2 2 4 3 2 3" xfId="18502" xr:uid="{70CB792F-81D2-4210-BD9D-30807E9828E0}"/>
    <cellStyle name="40% - Énfasis2 2 4 3 3" xfId="4320" xr:uid="{6BC5F4B3-0AE2-47A1-82B0-7D5879977123}"/>
    <cellStyle name="40% - Énfasis2 2 4 3 3 2" xfId="12325" xr:uid="{2071BAA0-AB23-4C1D-86E2-DC2E2455FDB7}"/>
    <cellStyle name="40% - Énfasis2 2 4 3 3 2 2" xfId="27793" xr:uid="{BDDCB850-C868-4929-A0B5-FBBD343B8ABD}"/>
    <cellStyle name="40% - Énfasis2 2 4 3 3 3" xfId="20083" xr:uid="{3452BDF9-CE8C-43A6-83FC-684CA398C736}"/>
    <cellStyle name="40% - Énfasis2 2 4 3 4" xfId="6291" xr:uid="{2C69B7AC-B2DF-42EF-9E47-7FF17DE4B055}"/>
    <cellStyle name="40% - Énfasis2 2 4 3 4 2" xfId="14292" xr:uid="{BA84B97F-619C-4B11-A0CF-E747B52CA48C}"/>
    <cellStyle name="40% - Énfasis2 2 4 3 4 2 2" xfId="29749" xr:uid="{E450416B-27E1-4626-BCA7-49165832762A}"/>
    <cellStyle name="40% - Énfasis2 2 4 3 4 3" xfId="21887" xr:uid="{CA96B127-6658-4310-8709-FD1C8C285E15}"/>
    <cellStyle name="40% - Énfasis2 2 4 3 5" xfId="9097" xr:uid="{F47DC5D6-6176-49D7-8270-C752BCC10C75}"/>
    <cellStyle name="40% - Énfasis2 2 4 3 5 2" xfId="24596" xr:uid="{0A398DFE-C317-4093-9DEE-95D9FB8F33BC}"/>
    <cellStyle name="40% - Énfasis2 2 4 3 6" xfId="17046" xr:uid="{2CD7B278-9A25-4804-9EF9-3C2CFF8DCF43}"/>
    <cellStyle name="40% - Énfasis2 2 4 4" xfId="1957" xr:uid="{19088663-AD8C-489B-9B63-47E72693D499}"/>
    <cellStyle name="40% - Énfasis2 2 4 4 2" xfId="10035" xr:uid="{5A141477-FC5A-4D79-91DC-9DA3CED738B2}"/>
    <cellStyle name="40% - Énfasis2 2 4 4 2 2" xfId="25534" xr:uid="{BCDC26AB-7C2A-4772-8CD1-E18405D19B16}"/>
    <cellStyle name="40% - Énfasis2 2 4 4 3" xfId="17935" xr:uid="{D8FC2847-93C8-43AA-AB0E-EF8932058B3F}"/>
    <cellStyle name="40% - Énfasis2 2 4 5" xfId="3725" xr:uid="{E6F6E923-C834-4443-8774-3FC5219B987E}"/>
    <cellStyle name="40% - Énfasis2 2 4 5 2" xfId="11730" xr:uid="{6A870573-136E-46D4-B5AF-93C33EF3284E}"/>
    <cellStyle name="40% - Énfasis2 2 4 5 2 2" xfId="27198" xr:uid="{55552ED3-194E-4CC1-A73C-5F1C65B8ECE1}"/>
    <cellStyle name="40% - Énfasis2 2 4 5 3" xfId="19516" xr:uid="{5E3690C5-4DC4-4562-A053-B1BBD3788EBA}"/>
    <cellStyle name="40% - Énfasis2 2 4 6" xfId="5695" xr:uid="{09E53CB0-B1F6-4D3E-8C77-A52E51E1FC8A}"/>
    <cellStyle name="40% - Énfasis2 2 4 6 2" xfId="13696" xr:uid="{4C399180-45D0-420D-B230-07814728B2EF}"/>
    <cellStyle name="40% - Énfasis2 2 4 6 2 2" xfId="29154" xr:uid="{1C174283-17D8-4915-B58E-879FAB5DCF13}"/>
    <cellStyle name="40% - Énfasis2 2 4 6 3" xfId="21320" xr:uid="{80F8DFCB-22E9-4B81-BF8E-8CA1FB1965C6}"/>
    <cellStyle name="40% - Énfasis2 2 4 7" xfId="7314" xr:uid="{B1B19FF3-4942-4BF8-ACDD-DA9F98B4A6A5}"/>
    <cellStyle name="40% - Énfasis2 2 4 7 2" xfId="15301" xr:uid="{4AD680D9-0EE0-426E-A09C-0ED25668F6B2}"/>
    <cellStyle name="40% - Énfasis2 2 4 7 2 2" xfId="30754" xr:uid="{10E89307-5A27-404A-AB98-19CBC457533B}"/>
    <cellStyle name="40% - Énfasis2 2 4 7 3" xfId="22846" xr:uid="{903AB219-46CD-4155-87A6-D69000683B8C}"/>
    <cellStyle name="40% - Énfasis2 2 4 8" xfId="8502" xr:uid="{24A38244-ED7C-4FFA-AFFC-C603766723B1}"/>
    <cellStyle name="40% - Énfasis2 2 4 8 2" xfId="24001" xr:uid="{FE823059-800B-4A72-A02F-CCE77E8F1A9F}"/>
    <cellStyle name="40% - Énfasis2 2 4 9" xfId="16479" xr:uid="{187BD1E8-C131-4AD3-B4ED-2D77F24EFFAB}"/>
    <cellStyle name="40% - Énfasis2 2 5" xfId="603" xr:uid="{696D642C-FC06-4A58-BC0B-08C58F4D0A7A}"/>
    <cellStyle name="40% - Énfasis2 2 5 2" xfId="1541" xr:uid="{EA31D316-F48D-413A-B0EF-3778567A967F}"/>
    <cellStyle name="40% - Énfasis2 2 5 2 2" xfId="3120" xr:uid="{942CA30F-07AC-4AEE-87D0-F4F176D653F3}"/>
    <cellStyle name="40% - Énfasis2 2 5 2 2 2" xfId="11191" xr:uid="{712A80A5-6D5A-466C-969A-42E6BBEEC10F}"/>
    <cellStyle name="40% - Énfasis2 2 5 2 2 2 2" xfId="26690" xr:uid="{F84878E7-5111-4174-99DE-92DF0A846947}"/>
    <cellStyle name="40% - Énfasis2 2 5 2 2 3" xfId="19032" xr:uid="{46E38B3E-4C6F-40A5-9DE8-9C4CABD8DF03}"/>
    <cellStyle name="40% - Énfasis2 2 5 2 3" xfId="4881" xr:uid="{9AF817B7-5C33-4F16-B9E3-FE949054E2E8}"/>
    <cellStyle name="40% - Énfasis2 2 5 2 3 2" xfId="12886" xr:uid="{3C0045B4-0E37-4848-A266-97C62388C489}"/>
    <cellStyle name="40% - Énfasis2 2 5 2 3 2 2" xfId="28354" xr:uid="{34A2E5EE-F17B-4235-B99B-79285E9EF988}"/>
    <cellStyle name="40% - Énfasis2 2 5 2 3 3" xfId="20613" xr:uid="{E04FA0FC-41C3-4362-9FDF-906F01DA06B6}"/>
    <cellStyle name="40% - Énfasis2 2 5 2 4" xfId="6852" xr:uid="{29F7A577-6353-4483-A96F-E66620BE241E}"/>
    <cellStyle name="40% - Énfasis2 2 5 2 4 2" xfId="14853" xr:uid="{598D169A-DE79-47AF-B112-E7E8B8BA05EE}"/>
    <cellStyle name="40% - Énfasis2 2 5 2 4 2 2" xfId="30310" xr:uid="{B066C15B-1178-4CC1-A737-759F62B73C7F}"/>
    <cellStyle name="40% - Énfasis2 2 5 2 4 3" xfId="22417" xr:uid="{6465FBFD-6CD8-4860-8080-12275B70CE38}"/>
    <cellStyle name="40% - Énfasis2 2 5 2 5" xfId="8152" xr:uid="{D5DEF577-B67F-4373-BD88-5F13CEDAB916}"/>
    <cellStyle name="40% - Énfasis2 2 5 2 5 2" xfId="16135" xr:uid="{669658DD-1276-43A7-BE7B-458F87A09D1B}"/>
    <cellStyle name="40% - Énfasis2 2 5 2 5 2 2" xfId="31588" xr:uid="{EF0C7A28-3856-4268-A681-1D95873089CC}"/>
    <cellStyle name="40% - Énfasis2 2 5 2 5 3" xfId="23663" xr:uid="{810617F9-0008-4C23-B47A-D82D98B37C6D}"/>
    <cellStyle name="40% - Énfasis2 2 5 2 6" xfId="9658" xr:uid="{6EAD68FF-70DB-43C4-94BF-22F9BE9D61A3}"/>
    <cellStyle name="40% - Énfasis2 2 5 2 6 2" xfId="25157" xr:uid="{E8A3F73C-39F6-4E4E-A4D8-CA7BADF5EA48}"/>
    <cellStyle name="40% - Énfasis2 2 5 2 7" xfId="17576" xr:uid="{F80BD640-874E-4219-BBB0-FB7F794C7517}"/>
    <cellStyle name="40% - Énfasis2 2 5 3" xfId="2230" xr:uid="{EA3129A3-41C9-41AD-AD7F-EF96923BAC32}"/>
    <cellStyle name="40% - Énfasis2 2 5 3 2" xfId="10308" xr:uid="{213E79B9-29FE-40D1-9D18-3DC28344E336}"/>
    <cellStyle name="40% - Énfasis2 2 5 3 2 2" xfId="25807" xr:uid="{F6F61294-5EDB-4DB2-883A-39A2BD248593}"/>
    <cellStyle name="40% - Énfasis2 2 5 3 3" xfId="18197" xr:uid="{837E6899-9D21-4E00-9DAA-0ECE006A70AA}"/>
    <cellStyle name="40% - Énfasis2 2 5 4" xfId="3998" xr:uid="{E4CA73D7-45EC-4F0F-BFE5-D706A626AC9D}"/>
    <cellStyle name="40% - Énfasis2 2 5 4 2" xfId="12003" xr:uid="{5BF47CF3-9D6A-49E6-B05B-3050A7078930}"/>
    <cellStyle name="40% - Énfasis2 2 5 4 2 2" xfId="27471" xr:uid="{1482DA13-2BE7-4693-83A0-D7091852EE8D}"/>
    <cellStyle name="40% - Énfasis2 2 5 4 3" xfId="19778" xr:uid="{D45A968C-342B-4B9E-A728-3EA10C8471FD}"/>
    <cellStyle name="40% - Énfasis2 2 5 5" xfId="5968" xr:uid="{E4B47A9F-E2F2-441E-9282-0342879205FF}"/>
    <cellStyle name="40% - Énfasis2 2 5 5 2" xfId="13969" xr:uid="{0DE062EF-E0C9-4C50-A7C4-D2519A35DD57}"/>
    <cellStyle name="40% - Énfasis2 2 5 5 2 2" xfId="29427" xr:uid="{6FE777C8-E657-4633-8EC4-C4EF1FCD526B}"/>
    <cellStyle name="40% - Énfasis2 2 5 5 3" xfId="21582" xr:uid="{968046CE-8AAB-4D33-822D-BEA8C8E07C68}"/>
    <cellStyle name="40% - Énfasis2 2 5 6" xfId="7587" xr:uid="{C57ED8A6-CAD1-4CD7-85D6-7371C868874D}"/>
    <cellStyle name="40% - Énfasis2 2 5 6 2" xfId="15574" xr:uid="{73F3FF50-43C5-4FC1-ADFA-0F97CB2520C4}"/>
    <cellStyle name="40% - Énfasis2 2 5 6 2 2" xfId="31027" xr:uid="{F9ACAFAD-A023-418E-8A3E-06BE32916C47}"/>
    <cellStyle name="40% - Énfasis2 2 5 6 3" xfId="23108" xr:uid="{F800BC46-6070-45FE-914C-168A2CBA5CB8}"/>
    <cellStyle name="40% - Énfasis2 2 5 7" xfId="8775" xr:uid="{08615804-2361-4A4C-8B3E-83077B978466}"/>
    <cellStyle name="40% - Énfasis2 2 5 7 2" xfId="24274" xr:uid="{568452CA-25B4-46EB-AE66-8485817E2D19}"/>
    <cellStyle name="40% - Énfasis2 2 5 8" xfId="16741" xr:uid="{15108665-3B6E-49C2-9FC7-96ECC9E80ACE}"/>
    <cellStyle name="40% - Énfasis2 2 6" xfId="1130" xr:uid="{72459B68-9132-4AB4-A5DC-073221279605}"/>
    <cellStyle name="40% - Énfasis2 2 6 2" xfId="2719" xr:uid="{453E43A9-042A-405E-B874-2ED461DB2847}"/>
    <cellStyle name="40% - Énfasis2 2 6 2 2" xfId="10790" xr:uid="{4661FEF8-1041-4738-A27F-42E3A1804AE8}"/>
    <cellStyle name="40% - Énfasis2 2 6 2 2 2" xfId="26289" xr:uid="{5B9219B9-A091-4724-8D93-B67311A934FB}"/>
    <cellStyle name="40% - Énfasis2 2 6 2 3" xfId="18651" xr:uid="{465AAB5A-B761-42DC-A7DC-44F3BD5750A0}"/>
    <cellStyle name="40% - Énfasis2 2 6 3" xfId="4480" xr:uid="{C639D8C6-5ACA-4480-AC70-6F61B46F4E8A}"/>
    <cellStyle name="40% - Énfasis2 2 6 3 2" xfId="12485" xr:uid="{374A8A37-BADA-461E-947F-833B5653A642}"/>
    <cellStyle name="40% - Énfasis2 2 6 3 2 2" xfId="27953" xr:uid="{D0EA6F18-120F-438F-BBF7-8A18BB90DC17}"/>
    <cellStyle name="40% - Énfasis2 2 6 3 3" xfId="20232" xr:uid="{CF3B0494-555A-4411-9B92-32522315A109}"/>
    <cellStyle name="40% - Énfasis2 2 6 4" xfId="6451" xr:uid="{ABAEA088-58CE-47C1-AF77-7AAD8EDE1338}"/>
    <cellStyle name="40% - Énfasis2 2 6 4 2" xfId="14452" xr:uid="{9A8F119C-A97B-4864-80F7-17BDB6233BC6}"/>
    <cellStyle name="40% - Énfasis2 2 6 4 2 2" xfId="29909" xr:uid="{1B3CB44B-7D39-415B-8E95-9E47052F6B2F}"/>
    <cellStyle name="40% - Énfasis2 2 6 4 3" xfId="22036" xr:uid="{799455F3-2DB8-4F47-8953-902A4A029CCE}"/>
    <cellStyle name="40% - Énfasis2 2 6 5" xfId="7766" xr:uid="{7AA3F03F-FFF7-4B62-AFA6-1E893644F43A}"/>
    <cellStyle name="40% - Énfasis2 2 6 5 2" xfId="15750" xr:uid="{774008FE-4E4B-463D-AB47-D730E408AC68}"/>
    <cellStyle name="40% - Énfasis2 2 6 5 2 2" xfId="31203" xr:uid="{EDE6D614-456A-4462-AA5D-77C7BA220429}"/>
    <cellStyle name="40% - Énfasis2 2 6 5 3" xfId="23279" xr:uid="{31CBA1CA-6745-408F-A82B-FDE17D5F993E}"/>
    <cellStyle name="40% - Énfasis2 2 6 6" xfId="9257" xr:uid="{E345CA5E-9297-4819-A409-E8622E6F786D}"/>
    <cellStyle name="40% - Énfasis2 2 6 6 2" xfId="24756" xr:uid="{72780BCB-F4B8-429D-9D78-4B4E99CCA648}"/>
    <cellStyle name="40% - Énfasis2 2 6 7" xfId="17195" xr:uid="{49B70E68-6987-4720-B7FD-0CE49A956780}"/>
    <cellStyle name="40% - Énfasis2 2 7" xfId="834" xr:uid="{2A6ADC62-3ECA-40D8-A33A-78437C84DA04}"/>
    <cellStyle name="40% - Énfasis2 2 7 2" xfId="2428" xr:uid="{5A33B2DE-7AF3-4918-BC8E-65A0A72C7ECD}"/>
    <cellStyle name="40% - Énfasis2 2 7 2 2" xfId="10500" xr:uid="{FD78713E-077C-42B2-B2F2-F8C2F9CE3572}"/>
    <cellStyle name="40% - Énfasis2 2 7 2 2 2" xfId="25999" xr:uid="{E887B273-B630-47F8-907B-53F3715C4846}"/>
    <cellStyle name="40% - Énfasis2 2 7 2 3" xfId="18383" xr:uid="{AD6AFB1B-8E3C-416A-B6C3-7B00CE853F3D}"/>
    <cellStyle name="40% - Énfasis2 2 7 3" xfId="4190" xr:uid="{7D1C126A-91B4-424F-BAE9-FABFA4085AEC}"/>
    <cellStyle name="40% - Énfasis2 2 7 3 2" xfId="12195" xr:uid="{B4C08FB5-8A60-4322-B924-E2554226F44E}"/>
    <cellStyle name="40% - Énfasis2 2 7 3 2 2" xfId="27663" xr:uid="{1B263FAC-B2A9-4737-B025-003452D9A46D}"/>
    <cellStyle name="40% - Énfasis2 2 7 3 3" xfId="19964" xr:uid="{0D1E6284-CC43-4CC6-93A4-B2CD530CD998}"/>
    <cellStyle name="40% - Énfasis2 2 7 4" xfId="6161" xr:uid="{DDC48F79-A9B7-4C33-8851-415C0A4A6C3D}"/>
    <cellStyle name="40% - Énfasis2 2 7 4 2" xfId="14162" xr:uid="{8C255285-1B17-4382-BC6F-B6318A158C12}"/>
    <cellStyle name="40% - Énfasis2 2 7 4 2 2" xfId="29619" xr:uid="{511B688E-5928-4DF4-8AD1-C5FFDB1788FF}"/>
    <cellStyle name="40% - Énfasis2 2 7 4 3" xfId="21768" xr:uid="{1AECC34B-B9F7-4D17-81CC-811446FB8D13}"/>
    <cellStyle name="40% - Énfasis2 2 7 5" xfId="8967" xr:uid="{DA9C78C0-28D8-44D0-AE45-C22FA62FA9B9}"/>
    <cellStyle name="40% - Énfasis2 2 7 5 2" xfId="24466" xr:uid="{43415442-1D34-44DC-8B6B-2B1C0D2BDFBB}"/>
    <cellStyle name="40% - Énfasis2 2 7 6" xfId="16927" xr:uid="{F4602476-EC2A-4738-BD30-0994B63BD1C3}"/>
    <cellStyle name="40% - Énfasis2 2 8" xfId="1823" xr:uid="{F20764D3-6941-4C1A-B621-BA85D0D37E4F}"/>
    <cellStyle name="40% - Énfasis2 2 8 2" xfId="9902" xr:uid="{E237DE1C-54AE-4B64-9731-D72697973DAD}"/>
    <cellStyle name="40% - Énfasis2 2 8 2 2" xfId="25401" xr:uid="{B302E576-67C5-47C0-9108-AD86CA11FD2F}"/>
    <cellStyle name="40% - Énfasis2 2 8 3" xfId="17813" xr:uid="{3DD7F6AE-5A4C-456C-A09A-A23C5CADC959}"/>
    <cellStyle name="40% - Énfasis2 2 9" xfId="3592" xr:uid="{F0669B30-9D59-4943-BE18-33EF2186280E}"/>
    <cellStyle name="40% - Énfasis2 2 9 2" xfId="11597" xr:uid="{A7DB2D03-D5A9-4B20-9B07-61C5D112B70F}"/>
    <cellStyle name="40% - Énfasis2 2 9 2 2" xfId="27065" xr:uid="{D7DDCB8B-F093-4974-BA88-0EF6FDB0A5A6}"/>
    <cellStyle name="40% - Énfasis2 2 9 3" xfId="19394" xr:uid="{12F6C99D-3E32-4EA3-8EA3-1F1EEB5AC982}"/>
    <cellStyle name="40% - Énfasis2 3" xfId="5480" xr:uid="{9437DCA2-79A9-4A3B-876F-E8FD09C02A7E}"/>
    <cellStyle name="40% - Énfasis2 3 2" xfId="13484" xr:uid="{301B5B84-B934-420E-A388-C1E35582A24C}"/>
    <cellStyle name="40% - Énfasis2 3 2 2" xfId="28952" xr:uid="{E05AD5E3-5756-482D-99FA-3E3711DEA023}"/>
    <cellStyle name="40% - Énfasis2 3 3" xfId="21130" xr:uid="{66437FDE-F141-49A0-A323-C0593FC3D3DB}"/>
    <cellStyle name="40% - Énfasis2 4" xfId="5494" xr:uid="{FF30FBF8-9C81-4745-922D-2B93B62B49E0}"/>
    <cellStyle name="40% - Énfasis2 4 2" xfId="13501" xr:uid="{B974A05F-B445-4407-AC39-25BC9635AA5A}"/>
    <cellStyle name="40% - Énfasis2 4 2 2" xfId="28969" xr:uid="{46C32B42-DCA4-4DDB-BAD5-3A211C1CA8DD}"/>
    <cellStyle name="40% - Énfasis2 4 3" xfId="21147" xr:uid="{A7D5EB60-F582-4885-9A7E-97624C19F103}"/>
    <cellStyle name="40% - Énfasis2 5" xfId="7117" xr:uid="{2A92BC46-9F89-41C0-B225-11780CB9F077}"/>
    <cellStyle name="40% - Énfasis2 5 2" xfId="15109" xr:uid="{D92BF273-B9B2-4670-97AC-E206E3F98B02}"/>
    <cellStyle name="40% - Énfasis2 5 2 2" xfId="30562" xr:uid="{FC2EB55A-137E-4982-A6DA-607D8EAF0BD6}"/>
    <cellStyle name="40% - Énfasis2 5 3" xfId="22664" xr:uid="{1D75D138-FDDE-4472-9187-C87E76C7A145}"/>
    <cellStyle name="40% - Énfasis2 6" xfId="7166" xr:uid="{969E58D6-B225-4FEC-B0A8-97D0C38063E2}"/>
    <cellStyle name="40% - Énfasis2 6 2" xfId="15153" xr:uid="{69CFB0E4-5C74-44D6-BFC5-84F7BCBAC122}"/>
    <cellStyle name="40% - Énfasis2 6 2 2" xfId="30606" xr:uid="{26388DAB-95E2-4D74-9817-7145FCF4463C}"/>
    <cellStyle name="40% - Énfasis2 6 3" xfId="22708" xr:uid="{5E4C0FAC-55A2-42C2-AEFE-35E97761C3AC}"/>
    <cellStyle name="40% - Énfasis2 7" xfId="13464" xr:uid="{CDF74ADC-0A9F-42A8-967F-5F028F80DA22}"/>
    <cellStyle name="40% - Énfasis2 7 2" xfId="28932" xr:uid="{5EC38299-F63E-4DCE-B935-5184E1BFD5E4}"/>
    <cellStyle name="40% - Énfasis2 8" xfId="21110" xr:uid="{475BD89E-7245-420B-9A7E-952118CD0CD6}"/>
    <cellStyle name="40% - Énfasis3" xfId="35" builtinId="39" customBuiltin="1"/>
    <cellStyle name="40% - Énfasis3 2" xfId="97" xr:uid="{D7DD5E31-44AB-4495-9606-8E2FE5FAF794}"/>
    <cellStyle name="40% - Énfasis3 2 10" xfId="5551" xr:uid="{70CAE24A-37B4-4B58-BEA5-5C11FE98E600}"/>
    <cellStyle name="40% - Énfasis3 2 10 2" xfId="13552" xr:uid="{80F03BD0-745F-4E97-8463-2FFC689FA311}"/>
    <cellStyle name="40% - Énfasis3 2 10 2 2" xfId="29013" xr:uid="{A2DE1FE0-CAB2-4ABF-867A-B32CC3B0AAAF}"/>
    <cellStyle name="40% - Énfasis3 2 10 3" xfId="21191" xr:uid="{55A5EC8A-95C5-4419-B91C-AE9082A5645A}"/>
    <cellStyle name="40% - Énfasis3 2 11" xfId="7184" xr:uid="{B42DCD60-4F3B-487F-8CC1-F5189E3EABEA}"/>
    <cellStyle name="40% - Énfasis3 2 11 2" xfId="15171" xr:uid="{871F1137-F4A2-461D-90D0-AA072E185B85}"/>
    <cellStyle name="40% - Énfasis3 2 11 2 2" xfId="30624" xr:uid="{664BE668-4134-430B-8414-DB3495705B76}"/>
    <cellStyle name="40% - Énfasis3 2 11 3" xfId="22726" xr:uid="{C5ECF7BA-F886-4001-B583-515110AF2E1A}"/>
    <cellStyle name="40% - Énfasis3 2 12" xfId="8369" xr:uid="{FD787C82-082C-4173-8200-E318CE4CB644}"/>
    <cellStyle name="40% - Énfasis3 2 12 2" xfId="23869" xr:uid="{F02993C7-2DA5-4E0B-A83A-CABA25FEE771}"/>
    <cellStyle name="40% - Énfasis3 2 13" xfId="16357" xr:uid="{B0597AD6-4D4D-40F8-B8DA-8509D656F85C}"/>
    <cellStyle name="40% - Énfasis3 2 2" xfId="141" xr:uid="{B463EDAD-7066-42A2-ADED-1B8DC6AEDD6B}"/>
    <cellStyle name="40% - Énfasis3 2 3" xfId="214" xr:uid="{6859B63E-D84B-4846-BE6A-498B8DE0C68C}"/>
    <cellStyle name="40% - Énfasis3 2 3 10" xfId="8417" xr:uid="{CE6E6454-2D55-4C0A-BC51-75E7F5C26231}"/>
    <cellStyle name="40% - Énfasis3 2 3 10 2" xfId="23916" xr:uid="{03717900-9B6A-4BFE-B814-BBBE9BC5E57D}"/>
    <cellStyle name="40% - Énfasis3 2 3 11" xfId="16402" xr:uid="{134C8AF5-BAFE-41B7-94F1-9C55370C6396}"/>
    <cellStyle name="40% - Énfasis3 2 3 2" xfId="367" xr:uid="{00DDCABC-32D9-420A-BB7A-AC3EF563E780}"/>
    <cellStyle name="40% - Énfasis3 2 3 2 2" xfId="1310" xr:uid="{C7C63D49-D029-43B7-9DE5-F365067F8754}"/>
    <cellStyle name="40% - Énfasis3 2 3 2 2 2" xfId="2895" xr:uid="{A82E3EE0-B053-40AE-95E8-25B344A2613F}"/>
    <cellStyle name="40% - Énfasis3 2 3 2 2 2 2" xfId="10966" xr:uid="{E9C3DAF5-36AD-49C3-BDC9-99DE035A8303}"/>
    <cellStyle name="40% - Énfasis3 2 3 2 2 2 2 2" xfId="26465" xr:uid="{8F4E01AD-AB29-4D89-A0CC-170584EE4CBA}"/>
    <cellStyle name="40% - Énfasis3 2 3 2 2 2 3" xfId="18815" xr:uid="{7941D708-C009-43FB-A929-7EFF77830056}"/>
    <cellStyle name="40% - Énfasis3 2 3 2 2 3" xfId="4656" xr:uid="{BEBD6CC9-C759-40B8-92F2-E6D301C79B46}"/>
    <cellStyle name="40% - Énfasis3 2 3 2 2 3 2" xfId="12661" xr:uid="{6B99F468-9CEE-4036-9FB5-16EDD38EAC55}"/>
    <cellStyle name="40% - Énfasis3 2 3 2 2 3 2 2" xfId="28129" xr:uid="{54D3BA58-13A0-4830-A4E3-32C577F073AF}"/>
    <cellStyle name="40% - Énfasis3 2 3 2 2 3 3" xfId="20396" xr:uid="{F840D33B-7646-4385-9450-00BA891631F7}"/>
    <cellStyle name="40% - Énfasis3 2 3 2 2 4" xfId="6627" xr:uid="{B60A2214-BF7D-4610-B8D2-E44D2E4597C9}"/>
    <cellStyle name="40% - Énfasis3 2 3 2 2 4 2" xfId="14628" xr:uid="{E55A9F63-5381-4EE1-8B5F-894777EC9038}"/>
    <cellStyle name="40% - Énfasis3 2 3 2 2 4 2 2" xfId="30085" xr:uid="{E8E4D5BB-BDB7-4968-A8BD-C4D6252EC9FB}"/>
    <cellStyle name="40% - Énfasis3 2 3 2 2 4 3" xfId="22200" xr:uid="{16F3CC57-8E77-4B29-9E4C-E35326661D78}"/>
    <cellStyle name="40% - Énfasis3 2 3 2 2 5" xfId="7935" xr:uid="{E3D88003-2BFA-40F5-BD86-3DBABF06A02E}"/>
    <cellStyle name="40% - Énfasis3 2 3 2 2 5 2" xfId="15918" xr:uid="{9D2AA914-EB75-4DFA-BF98-1DCDBEB9FF6A}"/>
    <cellStyle name="40% - Énfasis3 2 3 2 2 5 2 2" xfId="31371" xr:uid="{A4A251CB-0B0A-4195-B5B4-D82B49D523F0}"/>
    <cellStyle name="40% - Énfasis3 2 3 2 2 5 3" xfId="23446" xr:uid="{6C3590A4-A14A-4AA3-A080-41E105383B11}"/>
    <cellStyle name="40% - Énfasis3 2 3 2 2 6" xfId="9433" xr:uid="{4C15747B-C9DD-439C-9C8C-851294EA35C3}"/>
    <cellStyle name="40% - Énfasis3 2 3 2 2 6 2" xfId="24932" xr:uid="{AF695EBC-094F-40CC-8185-7E2BDED691D1}"/>
    <cellStyle name="40% - Énfasis3 2 3 2 2 7" xfId="17359" xr:uid="{D2FF9A26-2065-4498-9690-9246054EDEA6}"/>
    <cellStyle name="40% - Énfasis3 2 3 2 3" xfId="1017" xr:uid="{412BE64B-3E04-41D7-AC72-D66CD2F8D96B}"/>
    <cellStyle name="40% - Énfasis3 2 3 2 3 2" xfId="2606" xr:uid="{93DB713C-9ABC-4731-8556-6126F4023BF9}"/>
    <cellStyle name="40% - Énfasis3 2 3 2 3 2 2" xfId="10678" xr:uid="{899D52E9-63FF-4F7B-A030-2C8D259F268E}"/>
    <cellStyle name="40% - Énfasis3 2 3 2 3 2 2 2" xfId="26177" xr:uid="{E2BF4FC5-C6F8-48E0-8CCD-7ADE4FC8937F}"/>
    <cellStyle name="40% - Énfasis3 2 3 2 3 2 3" xfId="18547" xr:uid="{321FEE53-0AF3-49E1-8A1C-F75574D580CF}"/>
    <cellStyle name="40% - Énfasis3 2 3 2 3 3" xfId="4368" xr:uid="{9F4009E5-C551-40F3-86F1-FF838EB4F885}"/>
    <cellStyle name="40% - Énfasis3 2 3 2 3 3 2" xfId="12373" xr:uid="{6E6E19EF-62A6-4979-9F8A-704551D1885C}"/>
    <cellStyle name="40% - Énfasis3 2 3 2 3 3 2 2" xfId="27841" xr:uid="{F9CA5664-728A-4027-BC37-0D13F15573A5}"/>
    <cellStyle name="40% - Énfasis3 2 3 2 3 3 3" xfId="20128" xr:uid="{6467145A-54D2-4D2F-81DB-4CFBA4107C79}"/>
    <cellStyle name="40% - Énfasis3 2 3 2 3 4" xfId="6339" xr:uid="{065E52BF-36C0-4EC3-9706-900647DAE37E}"/>
    <cellStyle name="40% - Énfasis3 2 3 2 3 4 2" xfId="14340" xr:uid="{4028E01C-E71B-462C-B1FE-791D6E2ADEF3}"/>
    <cellStyle name="40% - Énfasis3 2 3 2 3 4 2 2" xfId="29797" xr:uid="{470B9763-FE18-4874-84A0-A2E5ECCAD098}"/>
    <cellStyle name="40% - Énfasis3 2 3 2 3 4 3" xfId="21932" xr:uid="{414A9346-DA56-4B4F-AEFA-8D5E035054A2}"/>
    <cellStyle name="40% - Énfasis3 2 3 2 3 5" xfId="9145" xr:uid="{09DF3372-7FD4-4D1C-86A2-16F594E13697}"/>
    <cellStyle name="40% - Énfasis3 2 3 2 3 5 2" xfId="24644" xr:uid="{E2F27CF3-7724-4BD0-B1F2-1873AAD8C500}"/>
    <cellStyle name="40% - Énfasis3 2 3 2 3 6" xfId="17091" xr:uid="{CEBE8AC4-AC93-422E-AC50-16E576E36788}"/>
    <cellStyle name="40% - Énfasis3 2 3 2 4" xfId="2005" xr:uid="{0D2B63A4-786C-4C4B-82D5-F82670F18592}"/>
    <cellStyle name="40% - Énfasis3 2 3 2 4 2" xfId="10083" xr:uid="{F8B03749-51DB-43BA-AD1F-6DA3D4295619}"/>
    <cellStyle name="40% - Énfasis3 2 3 2 4 2 2" xfId="25582" xr:uid="{A376D198-1EC3-44D6-8ABB-805B8F70FD6A}"/>
    <cellStyle name="40% - Énfasis3 2 3 2 4 3" xfId="17980" xr:uid="{C1275FEE-7D80-481E-9E94-A244F8D35573}"/>
    <cellStyle name="40% - Énfasis3 2 3 2 5" xfId="3773" xr:uid="{1DA911EF-2796-4F09-AABC-24FEE7410AF6}"/>
    <cellStyle name="40% - Énfasis3 2 3 2 5 2" xfId="11778" xr:uid="{6F573492-CBED-4E91-82C0-DA9216DE3EDF}"/>
    <cellStyle name="40% - Énfasis3 2 3 2 5 2 2" xfId="27246" xr:uid="{1C965ED9-6BDA-46D8-94A7-7BF3F2519A9D}"/>
    <cellStyle name="40% - Énfasis3 2 3 2 5 3" xfId="19561" xr:uid="{8CCE562D-40A9-4D85-A93C-C0F540552AEA}"/>
    <cellStyle name="40% - Énfasis3 2 3 2 6" xfId="5743" xr:uid="{A2485879-B769-4BB7-B1BE-1A6B47F1358D}"/>
    <cellStyle name="40% - Énfasis3 2 3 2 6 2" xfId="13744" xr:uid="{2B779635-910E-4352-AE12-591365D68ED4}"/>
    <cellStyle name="40% - Énfasis3 2 3 2 6 2 2" xfId="29202" xr:uid="{FB46AA7E-43EC-437D-AC68-C5B988529B82}"/>
    <cellStyle name="40% - Énfasis3 2 3 2 6 3" xfId="21365" xr:uid="{08BEC005-73BE-46D5-A3CF-609E636E45B4}"/>
    <cellStyle name="40% - Énfasis3 2 3 2 7" xfId="7362" xr:uid="{F15386BA-6850-4C79-A1DE-04FB94B8A98F}"/>
    <cellStyle name="40% - Énfasis3 2 3 2 7 2" xfId="15349" xr:uid="{57610AEF-8422-4D0B-95D4-2347471C49BA}"/>
    <cellStyle name="40% - Énfasis3 2 3 2 7 2 2" xfId="30802" xr:uid="{91A34C40-6F75-4080-AC24-8FA62D60EE8A}"/>
    <cellStyle name="40% - Énfasis3 2 3 2 7 3" xfId="22891" xr:uid="{54E917CC-EBA9-4C32-95F9-E7973F9F2F40}"/>
    <cellStyle name="40% - Énfasis3 2 3 2 8" xfId="8550" xr:uid="{90DDC03B-B8CF-4263-B920-F53FC9D1FC9F}"/>
    <cellStyle name="40% - Énfasis3 2 3 2 8 2" xfId="24049" xr:uid="{FE4EF7B5-4EFC-4735-8F84-D85801ED4F8E}"/>
    <cellStyle name="40% - Énfasis3 2 3 2 9" xfId="16524" xr:uid="{5F5DF86A-DD83-4C58-AA01-236C6E7573B0}"/>
    <cellStyle name="40% - Énfasis3 2 3 3" xfId="653" xr:uid="{E2B25128-5EA1-47D4-9795-351FB076A1A3}"/>
    <cellStyle name="40% - Énfasis3 2 3 3 2" xfId="1591" xr:uid="{36DBA08D-3F31-4A71-B0FD-2B993C4836E9}"/>
    <cellStyle name="40% - Énfasis3 2 3 3 2 2" xfId="3167" xr:uid="{D2D14E59-DEE1-4FF7-9F88-3E01037D541A}"/>
    <cellStyle name="40% - Énfasis3 2 3 3 2 2 2" xfId="11238" xr:uid="{6B0C24C1-984F-40AB-A32B-55425149A461}"/>
    <cellStyle name="40% - Énfasis3 2 3 3 2 2 2 2" xfId="26737" xr:uid="{B0645A8F-FA9B-4E8F-81CF-995B49C2296E}"/>
    <cellStyle name="40% - Énfasis3 2 3 3 2 2 3" xfId="19076" xr:uid="{6A463CFD-9D6F-426C-96AC-FBFF84D3B153}"/>
    <cellStyle name="40% - Énfasis3 2 3 3 2 3" xfId="4928" xr:uid="{B13AB37B-059C-4F46-BFB5-BDC34EB80CEF}"/>
    <cellStyle name="40% - Énfasis3 2 3 3 2 3 2" xfId="12933" xr:uid="{A4B3D127-9636-4DC1-AD4C-D4B0BA3994E8}"/>
    <cellStyle name="40% - Énfasis3 2 3 3 2 3 2 2" xfId="28401" xr:uid="{12403736-A49F-4975-8C14-1BEAF24B08F0}"/>
    <cellStyle name="40% - Énfasis3 2 3 3 2 3 3" xfId="20657" xr:uid="{26BF7B07-CF17-4A8B-B921-3AEBE2651834}"/>
    <cellStyle name="40% - Énfasis3 2 3 3 2 4" xfId="6899" xr:uid="{3807676E-A84C-4E96-9365-C01407D7A9C3}"/>
    <cellStyle name="40% - Énfasis3 2 3 3 2 4 2" xfId="14900" xr:uid="{9B9FB733-5FDA-4DAB-B14D-014B641CD475}"/>
    <cellStyle name="40% - Énfasis3 2 3 3 2 4 2 2" xfId="30357" xr:uid="{EA57C096-42C3-4204-9D4B-D29975865D9F}"/>
    <cellStyle name="40% - Énfasis3 2 3 3 2 4 3" xfId="22461" xr:uid="{CB0A8263-5F0D-42CD-8766-D8BAC8BA60BC}"/>
    <cellStyle name="40% - Énfasis3 2 3 3 2 5" xfId="8196" xr:uid="{0F18B0D2-DE4C-4601-92A6-2E4907FC6933}"/>
    <cellStyle name="40% - Énfasis3 2 3 3 2 5 2" xfId="16179" xr:uid="{E4276867-B61E-4736-B1DD-D76842323FC6}"/>
    <cellStyle name="40% - Énfasis3 2 3 3 2 5 2 2" xfId="31632" xr:uid="{0CB50F88-5AAD-4D87-B635-FE9129173ECF}"/>
    <cellStyle name="40% - Énfasis3 2 3 3 2 5 3" xfId="23707" xr:uid="{7D18E0BE-8A71-4AEC-B8CF-B7388F1F4F77}"/>
    <cellStyle name="40% - Énfasis3 2 3 3 2 6" xfId="9705" xr:uid="{D8B91F7F-1D5E-45FD-A75B-6B2DCAB6F22B}"/>
    <cellStyle name="40% - Énfasis3 2 3 3 2 6 2" xfId="25204" xr:uid="{F907FA65-414D-4F8E-BC0F-888AB93C494E}"/>
    <cellStyle name="40% - Énfasis3 2 3 3 2 7" xfId="17620" xr:uid="{05A04C13-EDC0-4DB9-96FA-B61FFBB63CE4}"/>
    <cellStyle name="40% - Énfasis3 2 3 3 3" xfId="2277" xr:uid="{5C775D0A-17CD-4B3F-BEA5-CA78A1B63105}"/>
    <cellStyle name="40% - Énfasis3 2 3 3 3 2" xfId="10355" xr:uid="{FD02766D-B651-4982-9826-0AC29C790299}"/>
    <cellStyle name="40% - Énfasis3 2 3 3 3 2 2" xfId="25854" xr:uid="{C6B2413C-5D75-42A4-B9C5-32C1C5897241}"/>
    <cellStyle name="40% - Énfasis3 2 3 3 3 3" xfId="18241" xr:uid="{F5D2DB33-359C-424A-AEBF-4AF371D47708}"/>
    <cellStyle name="40% - Énfasis3 2 3 3 4" xfId="4045" xr:uid="{69222F84-8E1F-4D0B-B578-930243630FC1}"/>
    <cellStyle name="40% - Énfasis3 2 3 3 4 2" xfId="12050" xr:uid="{D6D0501C-337A-4FD1-AA3D-D6C124512995}"/>
    <cellStyle name="40% - Énfasis3 2 3 3 4 2 2" xfId="27518" xr:uid="{98510632-485A-4D6F-B03A-C75754675F6E}"/>
    <cellStyle name="40% - Énfasis3 2 3 3 4 3" xfId="19822" xr:uid="{118F22E6-F757-4968-9499-C31AFEA8AD0B}"/>
    <cellStyle name="40% - Énfasis3 2 3 3 5" xfId="6015" xr:uid="{B1AD9D2F-6163-464E-A7B7-10B95EE67B08}"/>
    <cellStyle name="40% - Énfasis3 2 3 3 5 2" xfId="14016" xr:uid="{B3CE9C69-5BB7-4BA0-968B-0B2B98FF5C89}"/>
    <cellStyle name="40% - Énfasis3 2 3 3 5 2 2" xfId="29474" xr:uid="{961B0767-AA21-4C2D-AC15-41743DC53FEA}"/>
    <cellStyle name="40% - Énfasis3 2 3 3 5 3" xfId="21626" xr:uid="{3D03204E-9DCD-4FD7-B427-C07B54CFB8B5}"/>
    <cellStyle name="40% - Énfasis3 2 3 3 6" xfId="7634" xr:uid="{69DEE62A-E443-4279-BA78-C3276DBCD6FB}"/>
    <cellStyle name="40% - Énfasis3 2 3 3 6 2" xfId="15621" xr:uid="{B0B135A1-DB54-4895-98AF-105AC56ABA22}"/>
    <cellStyle name="40% - Énfasis3 2 3 3 6 2 2" xfId="31074" xr:uid="{B2D88A53-4CCC-4AD4-9C6B-28BDACA77344}"/>
    <cellStyle name="40% - Énfasis3 2 3 3 6 3" xfId="23152" xr:uid="{72C0FCEC-C143-40B0-8A23-1EEFC06BF260}"/>
    <cellStyle name="40% - Énfasis3 2 3 3 7" xfId="8822" xr:uid="{3144DC44-2D8F-461B-8B94-DAAE94F557A8}"/>
    <cellStyle name="40% - Énfasis3 2 3 3 7 2" xfId="24321" xr:uid="{38DCBBE5-60C8-4C6B-AD99-AE8DDFCC0195}"/>
    <cellStyle name="40% - Énfasis3 2 3 3 8" xfId="16785" xr:uid="{9CFEC5FF-626E-4BFB-9B5F-90C3F6EF215C}"/>
    <cellStyle name="40% - Énfasis3 2 3 4" xfId="1173" xr:uid="{AC8A35AA-F6E6-460B-AF4B-1F06F8CC46A5}"/>
    <cellStyle name="40% - Énfasis3 2 3 4 2" xfId="2762" xr:uid="{818D3B1A-DDD8-4F96-B6E3-C81D076B6B1F}"/>
    <cellStyle name="40% - Énfasis3 2 3 4 2 2" xfId="10833" xr:uid="{70B956FE-BA6A-496D-8892-BA8EFF2B2B84}"/>
    <cellStyle name="40% - Énfasis3 2 3 4 2 2 2" xfId="26332" xr:uid="{DBF909C2-7E18-4964-B4BD-EEBEC3E7EF91}"/>
    <cellStyle name="40% - Énfasis3 2 3 4 2 3" xfId="18693" xr:uid="{AB9A4A9E-0262-4C85-A528-C35A04BFDDB1}"/>
    <cellStyle name="40% - Énfasis3 2 3 4 3" xfId="4523" xr:uid="{A67D5229-82A9-4833-B352-3986A6FFDC6C}"/>
    <cellStyle name="40% - Énfasis3 2 3 4 3 2" xfId="12528" xr:uid="{CC0B5533-5A7E-4607-9652-978BC4B18250}"/>
    <cellStyle name="40% - Énfasis3 2 3 4 3 2 2" xfId="27996" xr:uid="{DBF04ED3-4532-47F7-9FEA-69A81BC54A5C}"/>
    <cellStyle name="40% - Énfasis3 2 3 4 3 3" xfId="20274" xr:uid="{45A9B207-02A4-44A0-828B-A6CD703AED7F}"/>
    <cellStyle name="40% - Énfasis3 2 3 4 4" xfId="6494" xr:uid="{CAB74D56-1E22-4D69-A12A-C19DCD105043}"/>
    <cellStyle name="40% - Énfasis3 2 3 4 4 2" xfId="14495" xr:uid="{E86C33E6-337B-4625-8A53-BDFA60304EA7}"/>
    <cellStyle name="40% - Énfasis3 2 3 4 4 2 2" xfId="29952" xr:uid="{688BA795-0D3E-4BD5-8C25-22D7C13DDB49}"/>
    <cellStyle name="40% - Énfasis3 2 3 4 4 3" xfId="22078" xr:uid="{236F0AC7-C105-4D60-A1BB-F5F984B36CB5}"/>
    <cellStyle name="40% - Énfasis3 2 3 4 5" xfId="7813" xr:uid="{938A29D1-A7C1-4FF9-924F-302527BE8798}"/>
    <cellStyle name="40% - Énfasis3 2 3 4 5 2" xfId="15796" xr:uid="{837131CD-F23D-4039-8BCD-5E289E497D67}"/>
    <cellStyle name="40% - Énfasis3 2 3 4 5 2 2" xfId="31249" xr:uid="{0789AEE8-05F4-4251-9132-508535D2B01A}"/>
    <cellStyle name="40% - Énfasis3 2 3 4 5 3" xfId="23324" xr:uid="{193D71E9-1632-4097-87AF-9D8989D6DEBF}"/>
    <cellStyle name="40% - Énfasis3 2 3 4 6" xfId="9300" xr:uid="{54031C9F-DB8E-48FE-AF5F-5E3355C9B325}"/>
    <cellStyle name="40% - Énfasis3 2 3 4 6 2" xfId="24799" xr:uid="{A02A6C7B-E20B-4046-A667-D7A71B0A0D6B}"/>
    <cellStyle name="40% - Énfasis3 2 3 4 7" xfId="17237" xr:uid="{42F6ED94-C9CD-4BA5-884F-59AFF602FF27}"/>
    <cellStyle name="40% - Énfasis3 2 3 5" xfId="880" xr:uid="{BDFCA6B3-1B1F-4239-97DB-004BCC5D1D6D}"/>
    <cellStyle name="40% - Énfasis3 2 3 5 2" xfId="2473" xr:uid="{4F25B954-72BA-4903-9E36-3D786A10215C}"/>
    <cellStyle name="40% - Énfasis3 2 3 5 2 2" xfId="10545" xr:uid="{7BE8BBF0-4730-429A-AFA7-9C0D6C563315}"/>
    <cellStyle name="40% - Énfasis3 2 3 5 2 2 2" xfId="26044" xr:uid="{69B9F413-ECE8-4CA4-AA3D-B326FB7369A0}"/>
    <cellStyle name="40% - Énfasis3 2 3 5 2 3" xfId="18425" xr:uid="{27DCB18C-C21A-4F50-B5B7-89D99A555C3B}"/>
    <cellStyle name="40% - Énfasis3 2 3 5 3" xfId="4235" xr:uid="{76BD1163-36B4-4D0F-B104-D7A2F0D40462}"/>
    <cellStyle name="40% - Énfasis3 2 3 5 3 2" xfId="12240" xr:uid="{E79297B3-F310-45EC-9860-08837B304EC3}"/>
    <cellStyle name="40% - Énfasis3 2 3 5 3 2 2" xfId="27708" xr:uid="{5F77B658-D6C0-4389-99E4-5747F93F14F2}"/>
    <cellStyle name="40% - Énfasis3 2 3 5 3 3" xfId="20006" xr:uid="{4C570A70-D434-41A2-8119-5EB4DA19D06A}"/>
    <cellStyle name="40% - Énfasis3 2 3 5 4" xfId="6206" xr:uid="{729AF2AD-DEF0-4FD6-93A7-916FD2047E54}"/>
    <cellStyle name="40% - Énfasis3 2 3 5 4 2" xfId="14207" xr:uid="{F857FC37-E94A-43AE-AC81-92F99CB6F8CB}"/>
    <cellStyle name="40% - Énfasis3 2 3 5 4 2 2" xfId="29664" xr:uid="{6F1439B3-7199-4007-98FD-0A5C9F3A568B}"/>
    <cellStyle name="40% - Énfasis3 2 3 5 4 3" xfId="21810" xr:uid="{BAD0092E-37A7-4F1C-8630-14BDCB20A59A}"/>
    <cellStyle name="40% - Énfasis3 2 3 5 5" xfId="9012" xr:uid="{9B180874-4445-45F4-A754-C14D8DDB5337}"/>
    <cellStyle name="40% - Énfasis3 2 3 5 5 2" xfId="24511" xr:uid="{486F14A1-32F9-48F5-9620-07DE293EA06A}"/>
    <cellStyle name="40% - Énfasis3 2 3 5 6" xfId="16969" xr:uid="{2A2DAA16-FB8A-40F5-B841-04172CB74B82}"/>
    <cellStyle name="40% - Énfasis3 2 3 6" xfId="1872" xr:uid="{3D5B3C1D-0A3B-4AE4-81E4-DB28922FE6E9}"/>
    <cellStyle name="40% - Énfasis3 2 3 6 2" xfId="9950" xr:uid="{0BF06095-44CF-4D46-8F86-99929130F024}"/>
    <cellStyle name="40% - Énfasis3 2 3 6 2 2" xfId="25449" xr:uid="{C10DE928-46BA-4DED-B63C-D6E86A97B6C1}"/>
    <cellStyle name="40% - Énfasis3 2 3 6 3" xfId="17858" xr:uid="{1E82B1D4-FE26-49E1-AB90-D9704416E716}"/>
    <cellStyle name="40% - Énfasis3 2 3 7" xfId="3640" xr:uid="{604FFF50-9CA9-4AF8-8850-7EE8BD7E2E21}"/>
    <cellStyle name="40% - Énfasis3 2 3 7 2" xfId="11645" xr:uid="{FACBA9D2-B27F-4895-91F3-6E394767CF5C}"/>
    <cellStyle name="40% - Énfasis3 2 3 7 2 2" xfId="27113" xr:uid="{8AC2F18F-6F7B-453A-A563-4683AA5916C4}"/>
    <cellStyle name="40% - Énfasis3 2 3 7 3" xfId="19439" xr:uid="{63307F99-A914-483A-8B30-3C71A6580C8D}"/>
    <cellStyle name="40% - Énfasis3 2 3 8" xfId="5610" xr:uid="{C153F2BE-4E1F-480E-928F-A15BFCE528AD}"/>
    <cellStyle name="40% - Énfasis3 2 3 8 2" xfId="13611" xr:uid="{79504332-2B22-4162-9AE3-D250B1101CDB}"/>
    <cellStyle name="40% - Énfasis3 2 3 8 2 2" xfId="29069" xr:uid="{CA28BE73-29F9-475F-8942-6B99149BA31F}"/>
    <cellStyle name="40% - Énfasis3 2 3 8 3" xfId="21243" xr:uid="{958BE328-33F0-44A1-845F-96E742AB7854}"/>
    <cellStyle name="40% - Énfasis3 2 3 9" xfId="7229" xr:uid="{E6234068-1EA3-4ED0-A95B-2C5334C7D167}"/>
    <cellStyle name="40% - Énfasis3 2 3 9 2" xfId="15216" xr:uid="{D7A0E170-A971-483D-98BB-9B43061660ED}"/>
    <cellStyle name="40% - Énfasis3 2 3 9 2 2" xfId="30669" xr:uid="{944ABAAE-F7CF-4A06-81AD-29E5AE8E0457}"/>
    <cellStyle name="40% - Énfasis3 2 3 9 3" xfId="22769" xr:uid="{D1EC712D-B613-4251-A5E1-329821B389FA}"/>
    <cellStyle name="40% - Énfasis3 2 4" xfId="320" xr:uid="{268130D2-98BD-4EDF-ABE7-25E73DEBBFA5}"/>
    <cellStyle name="40% - Énfasis3 2 4 2" xfId="1264" xr:uid="{571282D2-61D0-4178-8B52-0DCFDFFE5C0D}"/>
    <cellStyle name="40% - Énfasis3 2 4 2 2" xfId="2849" xr:uid="{A7394527-6F87-4369-BCB0-9346FDF04930}"/>
    <cellStyle name="40% - Énfasis3 2 4 2 2 2" xfId="10920" xr:uid="{C3062F10-AB0D-41B6-9D78-A7DEE10777D2}"/>
    <cellStyle name="40% - Énfasis3 2 4 2 2 2 2" xfId="26419" xr:uid="{9F8E0E61-41E3-476C-82BC-D30AE5ADD628}"/>
    <cellStyle name="40% - Énfasis3 2 4 2 2 3" xfId="18772" xr:uid="{2077B51A-40C7-4FF1-BF4E-A433EF0EC3D0}"/>
    <cellStyle name="40% - Énfasis3 2 4 2 3" xfId="4610" xr:uid="{D5948352-A1CC-4276-B175-6067DBEBA2DB}"/>
    <cellStyle name="40% - Énfasis3 2 4 2 3 2" xfId="12615" xr:uid="{E2F1D1EB-1936-43AB-A59F-99C6A05A580E}"/>
    <cellStyle name="40% - Énfasis3 2 4 2 3 2 2" xfId="28083" xr:uid="{5480D179-B38E-4404-81E5-B246131DD803}"/>
    <cellStyle name="40% - Énfasis3 2 4 2 3 3" xfId="20353" xr:uid="{0F2E22C2-A1BC-45E3-81FA-1E5E0BF20CAE}"/>
    <cellStyle name="40% - Énfasis3 2 4 2 4" xfId="6581" xr:uid="{EB049EA8-7D99-4955-B058-663A289E589C}"/>
    <cellStyle name="40% - Énfasis3 2 4 2 4 2" xfId="14582" xr:uid="{AEF0CC8C-19A3-4153-BC99-9CD7B1E54047}"/>
    <cellStyle name="40% - Énfasis3 2 4 2 4 2 2" xfId="30039" xr:uid="{8F5207AA-DD55-49A5-86F2-D619F72442C3}"/>
    <cellStyle name="40% - Énfasis3 2 4 2 4 3" xfId="22157" xr:uid="{7D27AAB6-ED95-4CEE-B6C2-1A78A59CB5A4}"/>
    <cellStyle name="40% - Énfasis3 2 4 2 5" xfId="7892" xr:uid="{C81E8F8C-F5EB-4903-9B09-00D350C7F2A8}"/>
    <cellStyle name="40% - Énfasis3 2 4 2 5 2" xfId="15875" xr:uid="{32E708BC-5C24-40BE-8748-DEE2A3ED827C}"/>
    <cellStyle name="40% - Énfasis3 2 4 2 5 2 2" xfId="31328" xr:uid="{A2DBDF98-D375-4B7F-95C0-648CA3B8399F}"/>
    <cellStyle name="40% - Énfasis3 2 4 2 5 3" xfId="23403" xr:uid="{EC0D3F4C-B160-4593-A05A-531A2F63011B}"/>
    <cellStyle name="40% - Énfasis3 2 4 2 6" xfId="9387" xr:uid="{B52A9257-C1EF-43B2-A3E6-1ADE17D4181E}"/>
    <cellStyle name="40% - Énfasis3 2 4 2 6 2" xfId="24886" xr:uid="{30673DD1-BA15-4FD5-8D9A-FBE073162AE2}"/>
    <cellStyle name="40% - Énfasis3 2 4 2 7" xfId="17316" xr:uid="{EB33AB05-9C2F-4A64-9589-F7C1A403606A}"/>
    <cellStyle name="40% - Énfasis3 2 4 3" xfId="971" xr:uid="{8611A363-1C8D-41E3-BA70-37AF80D3858B}"/>
    <cellStyle name="40% - Énfasis3 2 4 3 2" xfId="2560" xr:uid="{3C0D07F3-4D89-423C-859C-3CFDB41DDBA5}"/>
    <cellStyle name="40% - Énfasis3 2 4 3 2 2" xfId="10632" xr:uid="{D361162E-C8C9-4C2E-9F22-4902E83C8C29}"/>
    <cellStyle name="40% - Énfasis3 2 4 3 2 2 2" xfId="26131" xr:uid="{B9FCEB74-345B-4BB0-BB41-93FA7B74AA59}"/>
    <cellStyle name="40% - Énfasis3 2 4 3 2 3" xfId="18504" xr:uid="{4169CF58-11D7-4015-91AB-C6C8313C9A72}"/>
    <cellStyle name="40% - Énfasis3 2 4 3 3" xfId="4322" xr:uid="{73BBDD42-A36E-486C-B103-152DC63F0183}"/>
    <cellStyle name="40% - Énfasis3 2 4 3 3 2" xfId="12327" xr:uid="{022E238B-412D-424F-AF62-AF9D7F7CB903}"/>
    <cellStyle name="40% - Énfasis3 2 4 3 3 2 2" xfId="27795" xr:uid="{45E4FF1A-D33A-449E-97A7-69D7D01E8C1E}"/>
    <cellStyle name="40% - Énfasis3 2 4 3 3 3" xfId="20085" xr:uid="{3291974C-994B-46F4-AA69-D5DAF2141F95}"/>
    <cellStyle name="40% - Énfasis3 2 4 3 4" xfId="6293" xr:uid="{FBCC66B7-075D-40ED-B891-C170E557DFD1}"/>
    <cellStyle name="40% - Énfasis3 2 4 3 4 2" xfId="14294" xr:uid="{5EAB0AD4-5C03-41C8-80BA-15BB2EEDF3D3}"/>
    <cellStyle name="40% - Énfasis3 2 4 3 4 2 2" xfId="29751" xr:uid="{A9D7A7DD-7472-4FB0-B78D-BF05822A608F}"/>
    <cellStyle name="40% - Énfasis3 2 4 3 4 3" xfId="21889" xr:uid="{661368E8-54CE-49AC-BA61-A48367C81E5D}"/>
    <cellStyle name="40% - Énfasis3 2 4 3 5" xfId="9099" xr:uid="{1043E244-CBE9-4EC5-80E9-6837EA70EDF1}"/>
    <cellStyle name="40% - Énfasis3 2 4 3 5 2" xfId="24598" xr:uid="{AF6CD3D9-1E6C-4CD6-8D74-627C819E7188}"/>
    <cellStyle name="40% - Énfasis3 2 4 3 6" xfId="17048" xr:uid="{F2C74CB0-DD62-470A-A700-62FBCA2C5A2C}"/>
    <cellStyle name="40% - Énfasis3 2 4 4" xfId="1959" xr:uid="{3D23C84E-1BCD-415E-8952-7189164689E2}"/>
    <cellStyle name="40% - Énfasis3 2 4 4 2" xfId="10037" xr:uid="{B7012596-B913-4D3C-AE8D-C63577E79EE2}"/>
    <cellStyle name="40% - Énfasis3 2 4 4 2 2" xfId="25536" xr:uid="{1CF762FC-FBDF-4077-BA42-821CD3AB90FB}"/>
    <cellStyle name="40% - Énfasis3 2 4 4 3" xfId="17937" xr:uid="{09407D1A-A3CD-49AA-AF44-0763AB926F9F}"/>
    <cellStyle name="40% - Énfasis3 2 4 5" xfId="3727" xr:uid="{4B3F1D91-7111-4858-A8D7-8B8CC23DD69F}"/>
    <cellStyle name="40% - Énfasis3 2 4 5 2" xfId="11732" xr:uid="{9398C285-D586-4070-8127-545A0D34DD5A}"/>
    <cellStyle name="40% - Énfasis3 2 4 5 2 2" xfId="27200" xr:uid="{866EB517-8322-42DD-8091-7CA75532D889}"/>
    <cellStyle name="40% - Énfasis3 2 4 5 3" xfId="19518" xr:uid="{CE485CC5-3F99-4249-B134-73506FF25DB0}"/>
    <cellStyle name="40% - Énfasis3 2 4 6" xfId="5697" xr:uid="{7A55059A-5C60-4E5E-AA17-DA589887049B}"/>
    <cellStyle name="40% - Énfasis3 2 4 6 2" xfId="13698" xr:uid="{2F956FEC-CA53-4572-ADD3-F81C6043E659}"/>
    <cellStyle name="40% - Énfasis3 2 4 6 2 2" xfId="29156" xr:uid="{659FE989-7D8C-4544-B51F-8CBC5A9B5851}"/>
    <cellStyle name="40% - Énfasis3 2 4 6 3" xfId="21322" xr:uid="{A13F0D88-1303-42D1-80E5-F8CBF2DBCE08}"/>
    <cellStyle name="40% - Énfasis3 2 4 7" xfId="7316" xr:uid="{FAC2CEA1-E737-4EFB-B136-2534FF4BA22D}"/>
    <cellStyle name="40% - Énfasis3 2 4 7 2" xfId="15303" xr:uid="{18CD4C6C-2EA3-4823-88EB-9751FC9EEF42}"/>
    <cellStyle name="40% - Énfasis3 2 4 7 2 2" xfId="30756" xr:uid="{FFBEAC96-63E7-4150-9C5C-D7EA8B136C41}"/>
    <cellStyle name="40% - Énfasis3 2 4 7 3" xfId="22848" xr:uid="{B7A6D0AC-2DDA-4250-9E93-03C778D3BA04}"/>
    <cellStyle name="40% - Énfasis3 2 4 8" xfId="8504" xr:uid="{1ABB57BE-9B10-43C2-9083-07635F83E5C9}"/>
    <cellStyle name="40% - Énfasis3 2 4 8 2" xfId="24003" xr:uid="{E1A4BB26-DA31-4C9B-9E54-A9FA6124C642}"/>
    <cellStyle name="40% - Énfasis3 2 4 9" xfId="16481" xr:uid="{EDC5ABB8-B9C1-45F2-8C5C-13F73D95FB02}"/>
    <cellStyle name="40% - Énfasis3 2 5" xfId="605" xr:uid="{310D5850-BEF6-400D-8AFE-F2BB240E504E}"/>
    <cellStyle name="40% - Énfasis3 2 5 2" xfId="1543" xr:uid="{EDC60F7C-058D-4240-9ED1-1244ADC4C3A5}"/>
    <cellStyle name="40% - Énfasis3 2 5 2 2" xfId="3122" xr:uid="{76911109-40F3-4A12-A418-6DEEF23F98A5}"/>
    <cellStyle name="40% - Énfasis3 2 5 2 2 2" xfId="11193" xr:uid="{261E9141-8716-4AB5-B61E-610111259DEC}"/>
    <cellStyle name="40% - Énfasis3 2 5 2 2 2 2" xfId="26692" xr:uid="{53DDFCB5-F48D-4268-85FB-7FAB0E98681E}"/>
    <cellStyle name="40% - Énfasis3 2 5 2 2 3" xfId="19034" xr:uid="{0F273F00-E471-4F85-8BCB-3EA93561C429}"/>
    <cellStyle name="40% - Énfasis3 2 5 2 3" xfId="4883" xr:uid="{20E3F7A1-9707-4695-971A-57952C50F893}"/>
    <cellStyle name="40% - Énfasis3 2 5 2 3 2" xfId="12888" xr:uid="{87943592-C3D4-47E2-B7B8-F2D9F6A5C6FA}"/>
    <cellStyle name="40% - Énfasis3 2 5 2 3 2 2" xfId="28356" xr:uid="{11E5709C-8842-404A-ACD0-0A6D9A910B96}"/>
    <cellStyle name="40% - Énfasis3 2 5 2 3 3" xfId="20615" xr:uid="{12CE9D8B-7BE4-469D-9CB4-B95919896F28}"/>
    <cellStyle name="40% - Énfasis3 2 5 2 4" xfId="6854" xr:uid="{C650DF21-4CE9-43F9-90B6-8AFD8CA89123}"/>
    <cellStyle name="40% - Énfasis3 2 5 2 4 2" xfId="14855" xr:uid="{93104C59-2EA5-45C7-A29E-CC908406BA8B}"/>
    <cellStyle name="40% - Énfasis3 2 5 2 4 2 2" xfId="30312" xr:uid="{9EE471B4-CD73-4F20-9261-A13E0BC8380B}"/>
    <cellStyle name="40% - Énfasis3 2 5 2 4 3" xfId="22419" xr:uid="{D8095234-542F-470E-A704-7D21CDE14CCF}"/>
    <cellStyle name="40% - Énfasis3 2 5 2 5" xfId="8154" xr:uid="{E39CC1C2-4C34-4242-A422-4BF472D7F6E8}"/>
    <cellStyle name="40% - Énfasis3 2 5 2 5 2" xfId="16137" xr:uid="{7A9B5061-E4A4-4162-B88D-191501D88CAD}"/>
    <cellStyle name="40% - Énfasis3 2 5 2 5 2 2" xfId="31590" xr:uid="{50CF717B-D58C-4D4A-A496-8EE071E67E01}"/>
    <cellStyle name="40% - Énfasis3 2 5 2 5 3" xfId="23665" xr:uid="{610F8C13-334B-4891-97E5-6312411340CE}"/>
    <cellStyle name="40% - Énfasis3 2 5 2 6" xfId="9660" xr:uid="{5756A270-ECEE-47AC-B4BC-A17D0C9C6A70}"/>
    <cellStyle name="40% - Énfasis3 2 5 2 6 2" xfId="25159" xr:uid="{679594E4-FE83-4B40-A4C4-3F7342537E9B}"/>
    <cellStyle name="40% - Énfasis3 2 5 2 7" xfId="17578" xr:uid="{646B4F76-FB2C-4B71-99D7-11C1D8122676}"/>
    <cellStyle name="40% - Énfasis3 2 5 3" xfId="2232" xr:uid="{4E98EA6F-DF82-4E6B-8F9F-50967B9F3F9F}"/>
    <cellStyle name="40% - Énfasis3 2 5 3 2" xfId="10310" xr:uid="{F1E23DA1-52F9-4EEE-9778-7379C8E8DFDD}"/>
    <cellStyle name="40% - Énfasis3 2 5 3 2 2" xfId="25809" xr:uid="{199B3A4B-6CE2-48CA-BE95-1929D590E603}"/>
    <cellStyle name="40% - Énfasis3 2 5 3 3" xfId="18199" xr:uid="{141B4264-FE1E-43DC-82B1-F594746455DA}"/>
    <cellStyle name="40% - Énfasis3 2 5 4" xfId="4000" xr:uid="{AA8DCF6B-5BF6-4098-9EAF-099F2576E680}"/>
    <cellStyle name="40% - Énfasis3 2 5 4 2" xfId="12005" xr:uid="{C525D045-FC04-470E-9D5A-E197906074FC}"/>
    <cellStyle name="40% - Énfasis3 2 5 4 2 2" xfId="27473" xr:uid="{36B1D561-BC98-4615-820C-827D0ED15B73}"/>
    <cellStyle name="40% - Énfasis3 2 5 4 3" xfId="19780" xr:uid="{3131D3A8-49CA-4B52-946D-AE254022A207}"/>
    <cellStyle name="40% - Énfasis3 2 5 5" xfId="5970" xr:uid="{2AF2D4E4-FBCD-4B0A-802C-9DC9E5031AF1}"/>
    <cellStyle name="40% - Énfasis3 2 5 5 2" xfId="13971" xr:uid="{E0A9B89F-18A9-4F97-A0DA-6A0AC1407399}"/>
    <cellStyle name="40% - Énfasis3 2 5 5 2 2" xfId="29429" xr:uid="{B177128F-0BB0-4440-B781-F61FF01F2978}"/>
    <cellStyle name="40% - Énfasis3 2 5 5 3" xfId="21584" xr:uid="{9FAA0C72-44D4-4B18-8BFE-D15685B793D4}"/>
    <cellStyle name="40% - Énfasis3 2 5 6" xfId="7589" xr:uid="{575BF902-8837-4E3F-B3D7-9C5EEE98B171}"/>
    <cellStyle name="40% - Énfasis3 2 5 6 2" xfId="15576" xr:uid="{9E3CA884-9804-4FB5-A021-40545DAA870F}"/>
    <cellStyle name="40% - Énfasis3 2 5 6 2 2" xfId="31029" xr:uid="{2528437D-F8A9-4F54-9CF1-7860E9068617}"/>
    <cellStyle name="40% - Énfasis3 2 5 6 3" xfId="23110" xr:uid="{556E9C5B-7614-434E-B9C8-1D5860C1470A}"/>
    <cellStyle name="40% - Énfasis3 2 5 7" xfId="8777" xr:uid="{DA133179-A5E1-4229-820C-7A8AFCE33F16}"/>
    <cellStyle name="40% - Énfasis3 2 5 7 2" xfId="24276" xr:uid="{D227E729-4EED-42F4-8088-B9D4C9E94FE3}"/>
    <cellStyle name="40% - Énfasis3 2 5 8" xfId="16743" xr:uid="{D8975B98-352B-4F3D-81EC-5E2DD55E9BA7}"/>
    <cellStyle name="40% - Énfasis3 2 6" xfId="1132" xr:uid="{8464502D-4C74-4E8D-99ED-9EB967A29D3F}"/>
    <cellStyle name="40% - Énfasis3 2 6 2" xfId="2721" xr:uid="{B5C4A5B6-9D17-4EA1-BE5E-1CD304C7D149}"/>
    <cellStyle name="40% - Énfasis3 2 6 2 2" xfId="10792" xr:uid="{EB050211-0842-4E1C-9717-641A04036073}"/>
    <cellStyle name="40% - Énfasis3 2 6 2 2 2" xfId="26291" xr:uid="{7826E3AE-708A-4F5F-AD24-4DCF05786742}"/>
    <cellStyle name="40% - Énfasis3 2 6 2 3" xfId="18653" xr:uid="{A421A45F-AD49-4302-B315-2C437FE7BD64}"/>
    <cellStyle name="40% - Énfasis3 2 6 3" xfId="4482" xr:uid="{FB439D1A-B320-4880-94D3-93724353857E}"/>
    <cellStyle name="40% - Énfasis3 2 6 3 2" xfId="12487" xr:uid="{9012A850-2788-4915-944D-67A2A6A0C14F}"/>
    <cellStyle name="40% - Énfasis3 2 6 3 2 2" xfId="27955" xr:uid="{FC520DCC-FD32-4FD2-ADC9-A1872F6E09EE}"/>
    <cellStyle name="40% - Énfasis3 2 6 3 3" xfId="20234" xr:uid="{775FF4F2-B6D8-4A1D-810C-7FEF349D690A}"/>
    <cellStyle name="40% - Énfasis3 2 6 4" xfId="6453" xr:uid="{7AD08553-1465-465D-A18A-19A8B58CC3AD}"/>
    <cellStyle name="40% - Énfasis3 2 6 4 2" xfId="14454" xr:uid="{F2BE2A60-D37C-4ED4-B880-553B3948F6E4}"/>
    <cellStyle name="40% - Énfasis3 2 6 4 2 2" xfId="29911" xr:uid="{9C60C7F2-1F3C-43E8-B7D2-C24FE8A35052}"/>
    <cellStyle name="40% - Énfasis3 2 6 4 3" xfId="22038" xr:uid="{A0E6F6B9-2730-47E8-90F4-E1CE79D9F4CA}"/>
    <cellStyle name="40% - Énfasis3 2 6 5" xfId="7768" xr:uid="{A7BF903F-7F4A-4E28-AE49-F9EF711F3295}"/>
    <cellStyle name="40% - Énfasis3 2 6 5 2" xfId="15752" xr:uid="{720F95CD-6564-4D43-A64F-57CB50B46C05}"/>
    <cellStyle name="40% - Énfasis3 2 6 5 2 2" xfId="31205" xr:uid="{C7E407CB-27D6-425D-B343-94911EB507A9}"/>
    <cellStyle name="40% - Énfasis3 2 6 5 3" xfId="23281" xr:uid="{DB2ADF64-DEBA-4369-9696-388EB85C4938}"/>
    <cellStyle name="40% - Énfasis3 2 6 6" xfId="9259" xr:uid="{B4D43E79-CB32-4542-B0BE-BBC0396B34F9}"/>
    <cellStyle name="40% - Énfasis3 2 6 6 2" xfId="24758" xr:uid="{96DCBE90-B680-4B61-85FF-9363F817E480}"/>
    <cellStyle name="40% - Énfasis3 2 6 7" xfId="17197" xr:uid="{C9C82239-08B7-4D2A-AD99-72E5752CE6BA}"/>
    <cellStyle name="40% - Énfasis3 2 7" xfId="836" xr:uid="{6F9F8EB3-04C7-49BE-8B10-D86144D7ECDF}"/>
    <cellStyle name="40% - Énfasis3 2 7 2" xfId="2430" xr:uid="{D77EE0BD-8200-4087-9B3B-6C8F3DC695C7}"/>
    <cellStyle name="40% - Énfasis3 2 7 2 2" xfId="10502" xr:uid="{1BA5B855-8BEB-47A6-A8E7-C7AFE3F62753}"/>
    <cellStyle name="40% - Énfasis3 2 7 2 2 2" xfId="26001" xr:uid="{EAF6A5D0-3C63-455F-AAC3-6BA11677B0F6}"/>
    <cellStyle name="40% - Énfasis3 2 7 2 3" xfId="18385" xr:uid="{968CFD4C-3666-4033-AB65-96A4A871D05E}"/>
    <cellStyle name="40% - Énfasis3 2 7 3" xfId="4192" xr:uid="{39B20E3E-4A55-41D3-A804-6F6F1D1082E5}"/>
    <cellStyle name="40% - Énfasis3 2 7 3 2" xfId="12197" xr:uid="{B0D22697-C9A2-4937-984F-ED8AB7AFC8A6}"/>
    <cellStyle name="40% - Énfasis3 2 7 3 2 2" xfId="27665" xr:uid="{8BE5D47D-063C-42CB-8EAD-2545B81E211F}"/>
    <cellStyle name="40% - Énfasis3 2 7 3 3" xfId="19966" xr:uid="{39B9D8A5-1B21-4F53-852B-99EB564DDF26}"/>
    <cellStyle name="40% - Énfasis3 2 7 4" xfId="6163" xr:uid="{E1AF8835-96BD-4CB2-864E-65F528FABB2A}"/>
    <cellStyle name="40% - Énfasis3 2 7 4 2" xfId="14164" xr:uid="{4394B941-760F-497E-BB65-72EC8B19F233}"/>
    <cellStyle name="40% - Énfasis3 2 7 4 2 2" xfId="29621" xr:uid="{4F966369-5286-4FD9-80CD-CEEE37610BE4}"/>
    <cellStyle name="40% - Énfasis3 2 7 4 3" xfId="21770" xr:uid="{DB55430E-A233-499E-B085-60C699E0F856}"/>
    <cellStyle name="40% - Énfasis3 2 7 5" xfId="8969" xr:uid="{3D4AA3C5-2746-48F1-9723-CC01FD6C04A9}"/>
    <cellStyle name="40% - Énfasis3 2 7 5 2" xfId="24468" xr:uid="{80206445-0F43-4E04-BCF0-6757A1B76526}"/>
    <cellStyle name="40% - Énfasis3 2 7 6" xfId="16929" xr:uid="{02172320-22E4-49EB-8E20-EB24B4A5DB2B}"/>
    <cellStyle name="40% - Énfasis3 2 8" xfId="1825" xr:uid="{FFA31662-19B4-4953-9764-D99930F09848}"/>
    <cellStyle name="40% - Énfasis3 2 8 2" xfId="9904" xr:uid="{CEB1576D-2E73-4484-9EC3-7C293C4F86CD}"/>
    <cellStyle name="40% - Énfasis3 2 8 2 2" xfId="25403" xr:uid="{28067507-9CF7-413F-BB2C-4D7AB11780E9}"/>
    <cellStyle name="40% - Énfasis3 2 8 3" xfId="17815" xr:uid="{C5956AE0-F5BD-42E4-A67A-715E40F4642E}"/>
    <cellStyle name="40% - Énfasis3 2 9" xfId="3594" xr:uid="{1ED9FC7B-61FF-47AC-B892-0D4703A3AA0C}"/>
    <cellStyle name="40% - Énfasis3 2 9 2" xfId="11599" xr:uid="{AB4ECB1D-D82E-4963-B171-F29FF94DD6D1}"/>
    <cellStyle name="40% - Énfasis3 2 9 2 2" xfId="27067" xr:uid="{C579CA5A-0275-4A15-960D-E7FAEE04157C}"/>
    <cellStyle name="40% - Énfasis3 2 9 3" xfId="19396" xr:uid="{9B6F0A2A-8F42-471F-AB05-5AEE0072CCE8}"/>
    <cellStyle name="40% - Énfasis3 3" xfId="5481" xr:uid="{FCC5EBBD-A27A-4B2A-ADA5-15506DDDDEA0}"/>
    <cellStyle name="40% - Énfasis3 3 2" xfId="13485" xr:uid="{0D39E7B7-D0A4-4653-BEC9-297368E74D22}"/>
    <cellStyle name="40% - Énfasis3 3 2 2" xfId="28953" xr:uid="{C779F53B-3FF9-4057-8B43-021164476410}"/>
    <cellStyle name="40% - Énfasis3 3 3" xfId="21131" xr:uid="{67E3451D-5F7A-43F8-95D5-C3686A3B7F11}"/>
    <cellStyle name="40% - Énfasis3 4" xfId="5496" xr:uid="{CF89D010-1293-4E3C-A122-74EADEA89E50}"/>
    <cellStyle name="40% - Énfasis3 4 2" xfId="13503" xr:uid="{0E4B1ECF-F7EB-48E4-BFD7-921887A77161}"/>
    <cellStyle name="40% - Énfasis3 4 2 2" xfId="28971" xr:uid="{42980F42-18A9-48CB-8E48-A85873D2B2F6}"/>
    <cellStyle name="40% - Énfasis3 4 3" xfId="21149" xr:uid="{5F9E9460-E19E-4AB0-8808-4B0E3D7F0429}"/>
    <cellStyle name="40% - Énfasis3 5" xfId="7119" xr:uid="{3CF0B0A3-D663-4696-B3B0-EA555E54FC63}"/>
    <cellStyle name="40% - Énfasis3 5 2" xfId="15111" xr:uid="{9C37B898-D0C0-4BA7-BA71-7F20E47A7C7C}"/>
    <cellStyle name="40% - Énfasis3 5 2 2" xfId="30564" xr:uid="{621BBB35-7CC7-43A8-887D-F30D4A48D234}"/>
    <cellStyle name="40% - Énfasis3 5 3" xfId="22666" xr:uid="{3C08A4A4-E88D-4949-87CF-E82380983FB0}"/>
    <cellStyle name="40% - Énfasis3 6" xfId="7152" xr:uid="{3C5A2280-62A4-40C5-8F7D-ADADF36718C3}"/>
    <cellStyle name="40% - Énfasis3 6 2" xfId="15140" xr:uid="{809A4051-1D0E-4735-801D-62D4B8F8FE4B}"/>
    <cellStyle name="40% - Énfasis3 6 2 2" xfId="30593" xr:uid="{8EB4C03A-95F2-4B5F-920B-EDCC5FDEAF32}"/>
    <cellStyle name="40% - Énfasis3 6 3" xfId="22695" xr:uid="{D12FF9DA-DD9A-4392-8DDD-145C7B95391E}"/>
    <cellStyle name="40% - Énfasis3 7" xfId="13466" xr:uid="{987379CA-36EC-455D-A11C-15EF38E81219}"/>
    <cellStyle name="40% - Énfasis3 7 2" xfId="28934" xr:uid="{6C19ACF2-2A71-47B7-8539-AAFABC906987}"/>
    <cellStyle name="40% - Énfasis3 8" xfId="21112" xr:uid="{D3087D59-E0E1-4514-8D52-99F605659B74}"/>
    <cellStyle name="40% - Énfasis4" xfId="39" builtinId="43" customBuiltin="1"/>
    <cellStyle name="40% - Énfasis4 2" xfId="101" xr:uid="{747D7A56-E970-422F-843A-1CEACA891D39}"/>
    <cellStyle name="40% - Énfasis4 2 10" xfId="5566" xr:uid="{3E41790D-8FEA-429E-91BF-F15732DD08EF}"/>
    <cellStyle name="40% - Énfasis4 2 10 2" xfId="13567" xr:uid="{A159A830-C94C-41A3-88C2-C0F553EA8615}"/>
    <cellStyle name="40% - Énfasis4 2 10 2 2" xfId="29026" xr:uid="{A2DC76E4-CE04-4069-AB71-2A06A7273EA9}"/>
    <cellStyle name="40% - Énfasis4 2 10 3" xfId="21203" xr:uid="{603A9ACE-8499-4512-B9BA-6FB3B763D107}"/>
    <cellStyle name="40% - Énfasis4 2 11" xfId="7186" xr:uid="{58057560-7D37-4BA7-AEF1-B7CC2F3455FE}"/>
    <cellStyle name="40% - Énfasis4 2 11 2" xfId="15173" xr:uid="{3D451C08-29EB-491B-9A21-2734FCEFDE8C}"/>
    <cellStyle name="40% - Énfasis4 2 11 2 2" xfId="30626" xr:uid="{0D6D4EA0-069D-4935-A1C9-8F0F1FDAD30B}"/>
    <cellStyle name="40% - Énfasis4 2 11 3" xfId="22728" xr:uid="{CE374CE1-10E0-4DE9-8D4D-5B47757F314A}"/>
    <cellStyle name="40% - Énfasis4 2 12" xfId="8371" xr:uid="{359ED7C7-DBEA-41C2-88F6-D3F576791561}"/>
    <cellStyle name="40% - Énfasis4 2 12 2" xfId="23871" xr:uid="{A13856E2-08D0-46F3-ACE1-D6B2F641E125}"/>
    <cellStyle name="40% - Énfasis4 2 13" xfId="16359" xr:uid="{01CA268D-3628-4BE5-96DE-723A70967A94}"/>
    <cellStyle name="40% - Énfasis4 2 2" xfId="142" xr:uid="{76450B5B-F048-40E0-8584-800B226CAF94}"/>
    <cellStyle name="40% - Énfasis4 2 3" xfId="216" xr:uid="{FE52926A-85E4-4FEB-8617-653FAC5DCEA8}"/>
    <cellStyle name="40% - Énfasis4 2 3 10" xfId="8419" xr:uid="{74E00816-BCC1-4B35-9069-11A9946822E2}"/>
    <cellStyle name="40% - Énfasis4 2 3 10 2" xfId="23918" xr:uid="{8DEB5206-DD59-48C4-AFEF-2DF6818BC04F}"/>
    <cellStyle name="40% - Énfasis4 2 3 11" xfId="16404" xr:uid="{0915ECB7-40C9-485E-A069-4A0F14258574}"/>
    <cellStyle name="40% - Énfasis4 2 3 2" xfId="369" xr:uid="{C5F531FD-4630-4616-A430-4D7B9003A050}"/>
    <cellStyle name="40% - Énfasis4 2 3 2 2" xfId="1312" xr:uid="{261BDBDB-C70B-4AB7-8939-ABACA90AC4E3}"/>
    <cellStyle name="40% - Énfasis4 2 3 2 2 2" xfId="2897" xr:uid="{081F1B15-C8E6-4B76-BD8C-B91F4322103B}"/>
    <cellStyle name="40% - Énfasis4 2 3 2 2 2 2" xfId="10968" xr:uid="{7CA170D6-7DC0-4159-841F-EADFAEF6123F}"/>
    <cellStyle name="40% - Énfasis4 2 3 2 2 2 2 2" xfId="26467" xr:uid="{60AE8179-562E-43C0-A9B3-5A7F4BD3110B}"/>
    <cellStyle name="40% - Énfasis4 2 3 2 2 2 3" xfId="18817" xr:uid="{F34D39EB-D73B-4EF2-8F6E-8952937386C8}"/>
    <cellStyle name="40% - Énfasis4 2 3 2 2 3" xfId="4658" xr:uid="{5F6AEE95-411A-42F9-92F5-D7186D588314}"/>
    <cellStyle name="40% - Énfasis4 2 3 2 2 3 2" xfId="12663" xr:uid="{B22411EF-EB47-476E-923E-607C761C3EC6}"/>
    <cellStyle name="40% - Énfasis4 2 3 2 2 3 2 2" xfId="28131" xr:uid="{640CD0E7-70CA-4D06-BFF7-7388389D0EDA}"/>
    <cellStyle name="40% - Énfasis4 2 3 2 2 3 3" xfId="20398" xr:uid="{9DC06691-FE42-402F-8CA3-8031066B0D0A}"/>
    <cellStyle name="40% - Énfasis4 2 3 2 2 4" xfId="6629" xr:uid="{677BA3D7-AB5D-4BF3-8756-6023C6088CE7}"/>
    <cellStyle name="40% - Énfasis4 2 3 2 2 4 2" xfId="14630" xr:uid="{6B57C8F7-F419-4492-810D-BA03C199BA04}"/>
    <cellStyle name="40% - Énfasis4 2 3 2 2 4 2 2" xfId="30087" xr:uid="{DA82B64E-BF61-43F9-A671-F48D09A1A684}"/>
    <cellStyle name="40% - Énfasis4 2 3 2 2 4 3" xfId="22202" xr:uid="{1E27AE71-E0F8-4C45-A2AB-D4ACC8BB1B33}"/>
    <cellStyle name="40% - Énfasis4 2 3 2 2 5" xfId="7937" xr:uid="{86FEFA9B-80DA-4691-AE03-C32C26F3E177}"/>
    <cellStyle name="40% - Énfasis4 2 3 2 2 5 2" xfId="15920" xr:uid="{1BB51B67-499B-4CC8-9A3A-B7AA96B9AAAF}"/>
    <cellStyle name="40% - Énfasis4 2 3 2 2 5 2 2" xfId="31373" xr:uid="{F7BAE873-8DF5-412B-AAE0-65957567B378}"/>
    <cellStyle name="40% - Énfasis4 2 3 2 2 5 3" xfId="23448" xr:uid="{314C2FCD-855C-4EFC-BB95-02F4741A9566}"/>
    <cellStyle name="40% - Énfasis4 2 3 2 2 6" xfId="9435" xr:uid="{774DE407-36C4-4534-A287-27924156B05C}"/>
    <cellStyle name="40% - Énfasis4 2 3 2 2 6 2" xfId="24934" xr:uid="{745BA58E-7B7F-46EF-85C2-8A225BA7740F}"/>
    <cellStyle name="40% - Énfasis4 2 3 2 2 7" xfId="17361" xr:uid="{09A13EB3-077C-4481-A183-1E6565D21277}"/>
    <cellStyle name="40% - Énfasis4 2 3 2 3" xfId="1019" xr:uid="{A42A07B5-51BE-4730-B26C-DF3418776C98}"/>
    <cellStyle name="40% - Énfasis4 2 3 2 3 2" xfId="2608" xr:uid="{82BA0911-D52C-4697-81C2-CE8D98331D9F}"/>
    <cellStyle name="40% - Énfasis4 2 3 2 3 2 2" xfId="10680" xr:uid="{4CE027CD-D0AB-4058-8443-0506DB684689}"/>
    <cellStyle name="40% - Énfasis4 2 3 2 3 2 2 2" xfId="26179" xr:uid="{4ECD2C5D-A5C4-44D7-89E2-392582D4CCBF}"/>
    <cellStyle name="40% - Énfasis4 2 3 2 3 2 3" xfId="18549" xr:uid="{78A16D58-B43A-4D00-ACDF-0AA71704DEEF}"/>
    <cellStyle name="40% - Énfasis4 2 3 2 3 3" xfId="4370" xr:uid="{1CE8BBC5-2C32-4142-A329-FB9BD93CD864}"/>
    <cellStyle name="40% - Énfasis4 2 3 2 3 3 2" xfId="12375" xr:uid="{CBD83F21-701E-4E1B-9DA2-A5F94CDED699}"/>
    <cellStyle name="40% - Énfasis4 2 3 2 3 3 2 2" xfId="27843" xr:uid="{AEC9DC33-BE33-4856-81AB-FB2168339A7D}"/>
    <cellStyle name="40% - Énfasis4 2 3 2 3 3 3" xfId="20130" xr:uid="{8945DF8C-A9F4-4D8D-81B0-D9DAC5FE33A1}"/>
    <cellStyle name="40% - Énfasis4 2 3 2 3 4" xfId="6341" xr:uid="{3CF78E84-5B5A-4153-AB59-05E01C017C39}"/>
    <cellStyle name="40% - Énfasis4 2 3 2 3 4 2" xfId="14342" xr:uid="{50D1A7BC-2989-4430-9068-799DA6968896}"/>
    <cellStyle name="40% - Énfasis4 2 3 2 3 4 2 2" xfId="29799" xr:uid="{17864409-7292-4F19-84AC-A4587B1C0D13}"/>
    <cellStyle name="40% - Énfasis4 2 3 2 3 4 3" xfId="21934" xr:uid="{BF000F8C-C81C-451B-A729-CA0FB1D80A6E}"/>
    <cellStyle name="40% - Énfasis4 2 3 2 3 5" xfId="9147" xr:uid="{76026005-9448-4409-A36A-46C14B8B0F86}"/>
    <cellStyle name="40% - Énfasis4 2 3 2 3 5 2" xfId="24646" xr:uid="{32440F22-939C-454A-A4FD-510A7549804F}"/>
    <cellStyle name="40% - Énfasis4 2 3 2 3 6" xfId="17093" xr:uid="{1FE67A90-2B12-4EA0-BF2F-3F9BBF68A361}"/>
    <cellStyle name="40% - Énfasis4 2 3 2 4" xfId="2007" xr:uid="{8D4497D7-7F01-432D-A33C-22AAD65A5639}"/>
    <cellStyle name="40% - Énfasis4 2 3 2 4 2" xfId="10085" xr:uid="{B13B491C-916E-45C4-A63F-C0F4DB6584A7}"/>
    <cellStyle name="40% - Énfasis4 2 3 2 4 2 2" xfId="25584" xr:uid="{D6000C70-06E6-49A3-A694-F7544F3685EE}"/>
    <cellStyle name="40% - Énfasis4 2 3 2 4 3" xfId="17982" xr:uid="{F95E5B9D-56AA-41B7-9764-820536FEC502}"/>
    <cellStyle name="40% - Énfasis4 2 3 2 5" xfId="3775" xr:uid="{27F5C540-92D3-456C-9CBB-20036023E14B}"/>
    <cellStyle name="40% - Énfasis4 2 3 2 5 2" xfId="11780" xr:uid="{BE3777EB-C3D1-4D02-B1E7-12B0DDDB211D}"/>
    <cellStyle name="40% - Énfasis4 2 3 2 5 2 2" xfId="27248" xr:uid="{FAA30942-152B-47B2-8B0E-590949750A1A}"/>
    <cellStyle name="40% - Énfasis4 2 3 2 5 3" xfId="19563" xr:uid="{ABFE19FD-E5FC-4858-8144-A82A77796359}"/>
    <cellStyle name="40% - Énfasis4 2 3 2 6" xfId="5745" xr:uid="{46A36C33-337C-494F-93CB-391105F72F46}"/>
    <cellStyle name="40% - Énfasis4 2 3 2 6 2" xfId="13746" xr:uid="{42331531-9B63-4F26-B44E-AE9794153673}"/>
    <cellStyle name="40% - Énfasis4 2 3 2 6 2 2" xfId="29204" xr:uid="{EA3B1AED-A7A1-462A-A300-1CE4BE0B2E95}"/>
    <cellStyle name="40% - Énfasis4 2 3 2 6 3" xfId="21367" xr:uid="{C6029581-79B8-47DE-8058-4816D1A12143}"/>
    <cellStyle name="40% - Énfasis4 2 3 2 7" xfId="7364" xr:uid="{B2A84E33-AD3A-4C85-8CF9-8A3803520CBE}"/>
    <cellStyle name="40% - Énfasis4 2 3 2 7 2" xfId="15351" xr:uid="{C9FCFF4C-B33F-4491-988F-E472CD55C4FC}"/>
    <cellStyle name="40% - Énfasis4 2 3 2 7 2 2" xfId="30804" xr:uid="{5764F83E-68F3-4E2E-B41E-C794B3654CAB}"/>
    <cellStyle name="40% - Énfasis4 2 3 2 7 3" xfId="22893" xr:uid="{FB878555-241B-4518-BDF7-EAA0C8E0070D}"/>
    <cellStyle name="40% - Énfasis4 2 3 2 8" xfId="8552" xr:uid="{4690967D-1E32-4FAF-AD08-650D5FDC6F4D}"/>
    <cellStyle name="40% - Énfasis4 2 3 2 8 2" xfId="24051" xr:uid="{10B23CDE-D1F2-483B-8D8A-AF01B6E68FEC}"/>
    <cellStyle name="40% - Énfasis4 2 3 2 9" xfId="16526" xr:uid="{570CD10F-A464-4E76-9F5B-31F18862B07D}"/>
    <cellStyle name="40% - Énfasis4 2 3 3" xfId="655" xr:uid="{2D568B81-66B9-4B90-BB06-25604122396B}"/>
    <cellStyle name="40% - Énfasis4 2 3 3 2" xfId="1593" xr:uid="{55476AA3-9C68-46F6-90A7-EAF06E356538}"/>
    <cellStyle name="40% - Énfasis4 2 3 3 2 2" xfId="3169" xr:uid="{5C3DAB92-FB80-4DF6-9070-3F1D9E230F3F}"/>
    <cellStyle name="40% - Énfasis4 2 3 3 2 2 2" xfId="11240" xr:uid="{F80F8B41-5049-418B-9CFA-FFC00EEB15B1}"/>
    <cellStyle name="40% - Énfasis4 2 3 3 2 2 2 2" xfId="26739" xr:uid="{15137221-EA04-4E33-B7C9-413259D88C4A}"/>
    <cellStyle name="40% - Énfasis4 2 3 3 2 2 3" xfId="19078" xr:uid="{57C8AB08-592E-4F82-AA01-BE59CE7F4F5B}"/>
    <cellStyle name="40% - Énfasis4 2 3 3 2 3" xfId="4930" xr:uid="{607B83D9-CA37-4259-897A-FC51FE0199E5}"/>
    <cellStyle name="40% - Énfasis4 2 3 3 2 3 2" xfId="12935" xr:uid="{6DE7AC00-C157-47AA-85DB-BBC6B161847C}"/>
    <cellStyle name="40% - Énfasis4 2 3 3 2 3 2 2" xfId="28403" xr:uid="{57EA009E-3322-4ACE-A54F-B3FC0B78C8E2}"/>
    <cellStyle name="40% - Énfasis4 2 3 3 2 3 3" xfId="20659" xr:uid="{22A72CBB-8D05-40D0-94E1-E8124F50CE37}"/>
    <cellStyle name="40% - Énfasis4 2 3 3 2 4" xfId="6901" xr:uid="{EEF2B081-97AF-4709-BB1D-75112E113E96}"/>
    <cellStyle name="40% - Énfasis4 2 3 3 2 4 2" xfId="14902" xr:uid="{A03A51BE-58CA-43B5-8E03-7217C6E5F4DF}"/>
    <cellStyle name="40% - Énfasis4 2 3 3 2 4 2 2" xfId="30359" xr:uid="{745F596D-8708-4C8F-9060-95453D27D999}"/>
    <cellStyle name="40% - Énfasis4 2 3 3 2 4 3" xfId="22463" xr:uid="{02FD24C5-A47B-4CD7-A957-7DBFBE99D075}"/>
    <cellStyle name="40% - Énfasis4 2 3 3 2 5" xfId="8198" xr:uid="{F8BDD937-9F7E-4AD4-8339-464FE7F0B5F2}"/>
    <cellStyle name="40% - Énfasis4 2 3 3 2 5 2" xfId="16181" xr:uid="{411E9192-84EE-4354-9ADB-5E41246A5BB2}"/>
    <cellStyle name="40% - Énfasis4 2 3 3 2 5 2 2" xfId="31634" xr:uid="{3D672072-C784-4E87-BEAD-EE0D923D9ED4}"/>
    <cellStyle name="40% - Énfasis4 2 3 3 2 5 3" xfId="23709" xr:uid="{BE13DBAF-3FF2-44C3-9E63-26EB9E7CF60E}"/>
    <cellStyle name="40% - Énfasis4 2 3 3 2 6" xfId="9707" xr:uid="{3FAB469E-94EA-43F2-8435-475973C542B3}"/>
    <cellStyle name="40% - Énfasis4 2 3 3 2 6 2" xfId="25206" xr:uid="{2A2DAD5C-929A-4322-9264-87BCEF6A5605}"/>
    <cellStyle name="40% - Énfasis4 2 3 3 2 7" xfId="17622" xr:uid="{837C494F-1258-46B4-8479-BBFB6BA250A6}"/>
    <cellStyle name="40% - Énfasis4 2 3 3 3" xfId="2279" xr:uid="{147A7C67-4A9A-4CAB-B0FB-22563095C0FF}"/>
    <cellStyle name="40% - Énfasis4 2 3 3 3 2" xfId="10357" xr:uid="{2DFB4574-91CA-4F80-8A4E-E7D03F5FE19B}"/>
    <cellStyle name="40% - Énfasis4 2 3 3 3 2 2" xfId="25856" xr:uid="{CB292C5A-0322-48B0-A1DF-899D5B4E11C2}"/>
    <cellStyle name="40% - Énfasis4 2 3 3 3 3" xfId="18243" xr:uid="{8DDF420B-E45E-43ED-B2F7-507507C8A9F3}"/>
    <cellStyle name="40% - Énfasis4 2 3 3 4" xfId="4047" xr:uid="{A07CD01C-B4B4-42B0-B56F-68726D21A5CC}"/>
    <cellStyle name="40% - Énfasis4 2 3 3 4 2" xfId="12052" xr:uid="{8B238E86-BFBC-4493-8156-E150135692A6}"/>
    <cellStyle name="40% - Énfasis4 2 3 3 4 2 2" xfId="27520" xr:uid="{F5F10E9B-254A-4C8C-BD1C-72A9FB6E3BF8}"/>
    <cellStyle name="40% - Énfasis4 2 3 3 4 3" xfId="19824" xr:uid="{490DC5F6-6CA5-4F61-B9FF-78E746497602}"/>
    <cellStyle name="40% - Énfasis4 2 3 3 5" xfId="6017" xr:uid="{C9756B6A-2A45-438C-9630-60EFEC9A324C}"/>
    <cellStyle name="40% - Énfasis4 2 3 3 5 2" xfId="14018" xr:uid="{51E482EE-99CF-48B4-B423-FC3C8963456B}"/>
    <cellStyle name="40% - Énfasis4 2 3 3 5 2 2" xfId="29476" xr:uid="{FF1D02DD-4B13-45BE-A123-39A2DAD4D86B}"/>
    <cellStyle name="40% - Énfasis4 2 3 3 5 3" xfId="21628" xr:uid="{B95FF4BD-650D-4753-9484-3780D60A2890}"/>
    <cellStyle name="40% - Énfasis4 2 3 3 6" xfId="7636" xr:uid="{CDAD58D7-B276-4838-A403-856D92316717}"/>
    <cellStyle name="40% - Énfasis4 2 3 3 6 2" xfId="15623" xr:uid="{7525B7AC-3F35-4BB6-AD0E-8C742DDCBE16}"/>
    <cellStyle name="40% - Énfasis4 2 3 3 6 2 2" xfId="31076" xr:uid="{F2A736A1-EF3C-49E5-8F7C-CE86B3BF6C4E}"/>
    <cellStyle name="40% - Énfasis4 2 3 3 6 3" xfId="23154" xr:uid="{382CB223-DE6F-4563-A0AC-791F1AE32331}"/>
    <cellStyle name="40% - Énfasis4 2 3 3 7" xfId="8824" xr:uid="{65329E6F-3BD2-4369-9FB3-477F6F472762}"/>
    <cellStyle name="40% - Énfasis4 2 3 3 7 2" xfId="24323" xr:uid="{FB00DF99-145E-45C0-976F-FFB37571DACD}"/>
    <cellStyle name="40% - Énfasis4 2 3 3 8" xfId="16787" xr:uid="{5B7A73FD-3890-4EEC-9BCC-D6931F7DCF17}"/>
    <cellStyle name="40% - Énfasis4 2 3 4" xfId="1175" xr:uid="{8C6FA674-4C52-4B49-9937-66EA632721CF}"/>
    <cellStyle name="40% - Énfasis4 2 3 4 2" xfId="2764" xr:uid="{846A6A22-7F0B-4B88-989B-8B8BE7869EB4}"/>
    <cellStyle name="40% - Énfasis4 2 3 4 2 2" xfId="10835" xr:uid="{F5AFF8FC-58C7-4A09-ADA8-B017963A8C9D}"/>
    <cellStyle name="40% - Énfasis4 2 3 4 2 2 2" xfId="26334" xr:uid="{37277DF9-B9AC-4DCB-A79A-00C85157CD4C}"/>
    <cellStyle name="40% - Énfasis4 2 3 4 2 3" xfId="18695" xr:uid="{FF586679-4BBC-49E1-93A3-9703743154FB}"/>
    <cellStyle name="40% - Énfasis4 2 3 4 3" xfId="4525" xr:uid="{D3D222AC-A255-4875-8AF8-1A505E0248AF}"/>
    <cellStyle name="40% - Énfasis4 2 3 4 3 2" xfId="12530" xr:uid="{6801A822-FD41-422C-96C4-274925758BD1}"/>
    <cellStyle name="40% - Énfasis4 2 3 4 3 2 2" xfId="27998" xr:uid="{71F7B2AD-9A40-48F6-A53B-F02F0753FFBF}"/>
    <cellStyle name="40% - Énfasis4 2 3 4 3 3" xfId="20276" xr:uid="{29A86A38-0044-40FA-B9D6-C6C50C59964B}"/>
    <cellStyle name="40% - Énfasis4 2 3 4 4" xfId="6496" xr:uid="{55F4BD60-FD52-435E-B3FE-C3D2D698AEE6}"/>
    <cellStyle name="40% - Énfasis4 2 3 4 4 2" xfId="14497" xr:uid="{5F547719-D89E-4B96-9DD4-D055B5AF3307}"/>
    <cellStyle name="40% - Énfasis4 2 3 4 4 2 2" xfId="29954" xr:uid="{E18130DC-0B37-485C-A0B1-E838B0F9E5A2}"/>
    <cellStyle name="40% - Énfasis4 2 3 4 4 3" xfId="22080" xr:uid="{E3760A4D-D2D8-405D-9D64-3113E3E50774}"/>
    <cellStyle name="40% - Énfasis4 2 3 4 5" xfId="7815" xr:uid="{549FF983-BD89-4F5D-ABFE-8C33743211A6}"/>
    <cellStyle name="40% - Énfasis4 2 3 4 5 2" xfId="15798" xr:uid="{B1D19380-A73A-4308-A79A-342214A78242}"/>
    <cellStyle name="40% - Énfasis4 2 3 4 5 2 2" xfId="31251" xr:uid="{FB69BF13-5C3F-4F22-812A-6A447718B343}"/>
    <cellStyle name="40% - Énfasis4 2 3 4 5 3" xfId="23326" xr:uid="{FF1FB349-6D7C-4690-A6E5-EDCD93260128}"/>
    <cellStyle name="40% - Énfasis4 2 3 4 6" xfId="9302" xr:uid="{BB1FA3BB-A042-4315-A86A-64EE9FB7167B}"/>
    <cellStyle name="40% - Énfasis4 2 3 4 6 2" xfId="24801" xr:uid="{72244555-74F9-4EBD-ADD2-97D5CE8F37A3}"/>
    <cellStyle name="40% - Énfasis4 2 3 4 7" xfId="17239" xr:uid="{86FB4281-90D1-4D00-8AF7-B3FDD39B5519}"/>
    <cellStyle name="40% - Énfasis4 2 3 5" xfId="882" xr:uid="{6C6488DF-E251-4926-A583-4F55FD10FF40}"/>
    <cellStyle name="40% - Énfasis4 2 3 5 2" xfId="2475" xr:uid="{29EE3DAE-05C0-4BBE-9D5F-BBA8BFE2C907}"/>
    <cellStyle name="40% - Énfasis4 2 3 5 2 2" xfId="10547" xr:uid="{8073FEC6-134F-4124-9849-362D5055B182}"/>
    <cellStyle name="40% - Énfasis4 2 3 5 2 2 2" xfId="26046" xr:uid="{D72381E2-2058-40C4-9DDA-26D80A5E3D1D}"/>
    <cellStyle name="40% - Énfasis4 2 3 5 2 3" xfId="18427" xr:uid="{CCD4A789-A358-45D4-9F57-A9EB40790A2C}"/>
    <cellStyle name="40% - Énfasis4 2 3 5 3" xfId="4237" xr:uid="{56E7A09D-864F-4E1B-ADDD-2BA66CEBBBF7}"/>
    <cellStyle name="40% - Énfasis4 2 3 5 3 2" xfId="12242" xr:uid="{821DFD6A-6B20-47BB-8932-C9F63A4463FB}"/>
    <cellStyle name="40% - Énfasis4 2 3 5 3 2 2" xfId="27710" xr:uid="{62320D0E-E755-4EF8-B6CB-99AEEEB990F2}"/>
    <cellStyle name="40% - Énfasis4 2 3 5 3 3" xfId="20008" xr:uid="{14001E0D-C9C8-4194-B5B8-CE54707A7CD2}"/>
    <cellStyle name="40% - Énfasis4 2 3 5 4" xfId="6208" xr:uid="{05A4959B-B7E3-4F56-9998-CCC4A09522F4}"/>
    <cellStyle name="40% - Énfasis4 2 3 5 4 2" xfId="14209" xr:uid="{87EF6349-A7FA-46EF-9E3A-5B63C4CAF0BD}"/>
    <cellStyle name="40% - Énfasis4 2 3 5 4 2 2" xfId="29666" xr:uid="{6DF31B83-586F-4B3D-A4B5-A157ECEB7D4A}"/>
    <cellStyle name="40% - Énfasis4 2 3 5 4 3" xfId="21812" xr:uid="{1108DC56-8CB1-425B-9658-0D049F6F3C33}"/>
    <cellStyle name="40% - Énfasis4 2 3 5 5" xfId="9014" xr:uid="{60FF7183-88E7-47F4-BD9A-73E38DA24DA9}"/>
    <cellStyle name="40% - Énfasis4 2 3 5 5 2" xfId="24513" xr:uid="{F0B49A42-EA64-406D-94AD-28DDA1DCB3CD}"/>
    <cellStyle name="40% - Énfasis4 2 3 5 6" xfId="16971" xr:uid="{E2C1EADE-EFEA-41DF-A9CD-30555366B711}"/>
    <cellStyle name="40% - Énfasis4 2 3 6" xfId="1874" xr:uid="{44242F86-874D-45A0-BE52-C4E867825044}"/>
    <cellStyle name="40% - Énfasis4 2 3 6 2" xfId="9952" xr:uid="{DE9B09CB-D441-442A-9A97-925EDFF40DF6}"/>
    <cellStyle name="40% - Énfasis4 2 3 6 2 2" xfId="25451" xr:uid="{F35578ED-5401-4270-B9E1-9234B3FA9635}"/>
    <cellStyle name="40% - Énfasis4 2 3 6 3" xfId="17860" xr:uid="{968C7D30-4D8A-46DB-80CB-E937D1284939}"/>
    <cellStyle name="40% - Énfasis4 2 3 7" xfId="3642" xr:uid="{52BCB27D-3BEA-447A-BC1B-97993402F539}"/>
    <cellStyle name="40% - Énfasis4 2 3 7 2" xfId="11647" xr:uid="{A7DF40E6-A974-4949-B4EF-C716F858F119}"/>
    <cellStyle name="40% - Énfasis4 2 3 7 2 2" xfId="27115" xr:uid="{D340A65B-34A5-484B-BFF5-1423A28AC843}"/>
    <cellStyle name="40% - Énfasis4 2 3 7 3" xfId="19441" xr:uid="{64AEDC56-A17C-491B-A060-DE2C8552704F}"/>
    <cellStyle name="40% - Énfasis4 2 3 8" xfId="5612" xr:uid="{E43B0BE0-A125-42F7-B065-8508E285299A}"/>
    <cellStyle name="40% - Énfasis4 2 3 8 2" xfId="13613" xr:uid="{375E0F06-BE5F-4C39-A53C-EA3B073DA079}"/>
    <cellStyle name="40% - Énfasis4 2 3 8 2 2" xfId="29071" xr:uid="{C138208B-D1DD-4C6C-ACCF-2DC89813CB67}"/>
    <cellStyle name="40% - Énfasis4 2 3 8 3" xfId="21245" xr:uid="{E1E130DF-C326-45FF-A2E2-BDE78BEDD2E7}"/>
    <cellStyle name="40% - Énfasis4 2 3 9" xfId="7231" xr:uid="{F12E8559-4E45-4A7A-A2AA-C046D6121D13}"/>
    <cellStyle name="40% - Énfasis4 2 3 9 2" xfId="15218" xr:uid="{14B1FF2D-1A11-422B-ABBB-8EAD281C1770}"/>
    <cellStyle name="40% - Énfasis4 2 3 9 2 2" xfId="30671" xr:uid="{40BEEC12-180E-4029-97FB-E4FBDBC01A8A}"/>
    <cellStyle name="40% - Énfasis4 2 3 9 3" xfId="22771" xr:uid="{EBDDED36-559D-4EAA-AFF0-25490CBEAD90}"/>
    <cellStyle name="40% - Énfasis4 2 4" xfId="322" xr:uid="{EE578381-A459-4185-A314-958A4BF43DBA}"/>
    <cellStyle name="40% - Énfasis4 2 4 2" xfId="1266" xr:uid="{DEBD1302-0748-4AE9-A73E-0CFB842D547A}"/>
    <cellStyle name="40% - Énfasis4 2 4 2 2" xfId="2851" xr:uid="{F72D1C02-3936-434A-A6EE-C4C2221A2084}"/>
    <cellStyle name="40% - Énfasis4 2 4 2 2 2" xfId="10922" xr:uid="{BDCF672C-8C62-497C-828B-7CBEC8887540}"/>
    <cellStyle name="40% - Énfasis4 2 4 2 2 2 2" xfId="26421" xr:uid="{88B2794B-DA16-42DA-B808-395B44355928}"/>
    <cellStyle name="40% - Énfasis4 2 4 2 2 3" xfId="18774" xr:uid="{BED9AEAB-5AD5-4C5E-97E7-13E64A8F0E14}"/>
    <cellStyle name="40% - Énfasis4 2 4 2 3" xfId="4612" xr:uid="{396F8836-D93A-4D3E-A5B2-3B2655997054}"/>
    <cellStyle name="40% - Énfasis4 2 4 2 3 2" xfId="12617" xr:uid="{3F29924B-7A3B-448A-9265-2B88AEDE0473}"/>
    <cellStyle name="40% - Énfasis4 2 4 2 3 2 2" xfId="28085" xr:uid="{1E138304-68AF-4059-8C6F-24DE6F910535}"/>
    <cellStyle name="40% - Énfasis4 2 4 2 3 3" xfId="20355" xr:uid="{BCB941AE-3A11-4416-976E-B8A9FEE7F0E8}"/>
    <cellStyle name="40% - Énfasis4 2 4 2 4" xfId="6583" xr:uid="{6DF27EDC-B7A8-4DFB-87C4-96B230E7A5FA}"/>
    <cellStyle name="40% - Énfasis4 2 4 2 4 2" xfId="14584" xr:uid="{A87D6BD1-BA66-46FA-B886-F20F247DE21B}"/>
    <cellStyle name="40% - Énfasis4 2 4 2 4 2 2" xfId="30041" xr:uid="{1EBE03E5-C236-4148-BBC9-5ACB53C607CD}"/>
    <cellStyle name="40% - Énfasis4 2 4 2 4 3" xfId="22159" xr:uid="{BD532065-1725-462A-ABE8-E7827540E648}"/>
    <cellStyle name="40% - Énfasis4 2 4 2 5" xfId="7894" xr:uid="{36AEC0C9-A4CB-43BC-8BAF-676D303E0B3C}"/>
    <cellStyle name="40% - Énfasis4 2 4 2 5 2" xfId="15877" xr:uid="{0284A734-CB71-411B-B17B-444B4C7977F5}"/>
    <cellStyle name="40% - Énfasis4 2 4 2 5 2 2" xfId="31330" xr:uid="{049429CC-58DF-4651-99AD-5D6B3CC83B90}"/>
    <cellStyle name="40% - Énfasis4 2 4 2 5 3" xfId="23405" xr:uid="{579C5715-3A57-40C6-8677-964A54D26096}"/>
    <cellStyle name="40% - Énfasis4 2 4 2 6" xfId="9389" xr:uid="{9FCB9685-ACDE-4F75-B354-F60A1DBA64F0}"/>
    <cellStyle name="40% - Énfasis4 2 4 2 6 2" xfId="24888" xr:uid="{1E61DF73-2518-4E55-809C-D30FD12AE833}"/>
    <cellStyle name="40% - Énfasis4 2 4 2 7" xfId="17318" xr:uid="{BE80679C-05AB-4BBE-8498-FA22AC322DE1}"/>
    <cellStyle name="40% - Énfasis4 2 4 3" xfId="973" xr:uid="{55CFB79B-9DFC-4C8A-AA60-200AF451639B}"/>
    <cellStyle name="40% - Énfasis4 2 4 3 2" xfId="2562" xr:uid="{426D11F9-4E21-4A9A-9B39-5027CD6C84FE}"/>
    <cellStyle name="40% - Énfasis4 2 4 3 2 2" xfId="10634" xr:uid="{7FEFB9E0-E6FB-4062-8C64-D6EB896C70E0}"/>
    <cellStyle name="40% - Énfasis4 2 4 3 2 2 2" xfId="26133" xr:uid="{C7EF2859-BADD-48C1-A937-09E214DA675D}"/>
    <cellStyle name="40% - Énfasis4 2 4 3 2 3" xfId="18506" xr:uid="{26998FF8-617C-4E93-AA9B-B96CDDF8295B}"/>
    <cellStyle name="40% - Énfasis4 2 4 3 3" xfId="4324" xr:uid="{26E8C581-CA9D-47D2-993E-988BE3C8F45E}"/>
    <cellStyle name="40% - Énfasis4 2 4 3 3 2" xfId="12329" xr:uid="{17784461-C169-4DCF-BC82-853CBD9A563B}"/>
    <cellStyle name="40% - Énfasis4 2 4 3 3 2 2" xfId="27797" xr:uid="{2DDDFD32-A032-4A44-AB59-BFE782B6C0A3}"/>
    <cellStyle name="40% - Énfasis4 2 4 3 3 3" xfId="20087" xr:uid="{FB85EAA4-149A-4682-8DB5-B4A6955D125A}"/>
    <cellStyle name="40% - Énfasis4 2 4 3 4" xfId="6295" xr:uid="{8FA3A3A8-A674-4C0E-8109-2A034351E6D3}"/>
    <cellStyle name="40% - Énfasis4 2 4 3 4 2" xfId="14296" xr:uid="{21D25F88-2A4B-4EB9-92ED-234BC98587D1}"/>
    <cellStyle name="40% - Énfasis4 2 4 3 4 2 2" xfId="29753" xr:uid="{E9F73C62-02E0-4DEF-BD94-282E97B6DD67}"/>
    <cellStyle name="40% - Énfasis4 2 4 3 4 3" xfId="21891" xr:uid="{9AF4ED2D-1107-47AE-97AF-A203CFDA240E}"/>
    <cellStyle name="40% - Énfasis4 2 4 3 5" xfId="9101" xr:uid="{5C386B06-870E-466B-A68B-C0817F940200}"/>
    <cellStyle name="40% - Énfasis4 2 4 3 5 2" xfId="24600" xr:uid="{2B019578-E503-4666-8C6F-020FBEA2CD77}"/>
    <cellStyle name="40% - Énfasis4 2 4 3 6" xfId="17050" xr:uid="{4EAA8AE8-BD44-4126-903F-42AB318B83DE}"/>
    <cellStyle name="40% - Énfasis4 2 4 4" xfId="1961" xr:uid="{97B1E4A4-0F79-4BB1-8CFB-1B7C121B5247}"/>
    <cellStyle name="40% - Énfasis4 2 4 4 2" xfId="10039" xr:uid="{58D55C4C-756B-4A5C-B80E-328964956016}"/>
    <cellStyle name="40% - Énfasis4 2 4 4 2 2" xfId="25538" xr:uid="{7D92C1EE-CFFF-464B-8BD6-011EB99F5D8C}"/>
    <cellStyle name="40% - Énfasis4 2 4 4 3" xfId="17939" xr:uid="{32702EC6-ED3A-46F7-AFEE-D56771DBD670}"/>
    <cellStyle name="40% - Énfasis4 2 4 5" xfId="3729" xr:uid="{F0766673-41DC-4222-962F-026A28FAFC4A}"/>
    <cellStyle name="40% - Énfasis4 2 4 5 2" xfId="11734" xr:uid="{D113B312-581E-45B9-8E1D-E9FAC4EB9FA3}"/>
    <cellStyle name="40% - Énfasis4 2 4 5 2 2" xfId="27202" xr:uid="{6CF2E291-0E48-4E1A-842D-4BBFC855B6B8}"/>
    <cellStyle name="40% - Énfasis4 2 4 5 3" xfId="19520" xr:uid="{69B870F6-B126-4EBE-899C-91086E8DC84D}"/>
    <cellStyle name="40% - Énfasis4 2 4 6" xfId="5699" xr:uid="{7D2E455E-25CC-4AF6-B762-B509A2F0D191}"/>
    <cellStyle name="40% - Énfasis4 2 4 6 2" xfId="13700" xr:uid="{A806FD2F-9836-4CDA-83A7-B049B181CF2A}"/>
    <cellStyle name="40% - Énfasis4 2 4 6 2 2" xfId="29158" xr:uid="{410F98F4-0DC2-4895-A205-26A04FF8C7E3}"/>
    <cellStyle name="40% - Énfasis4 2 4 6 3" xfId="21324" xr:uid="{0EC3EC18-8DF0-41DA-93C0-7E771F5B4786}"/>
    <cellStyle name="40% - Énfasis4 2 4 7" xfId="7318" xr:uid="{F92F131E-BAB8-49DB-BF2E-80C53227B515}"/>
    <cellStyle name="40% - Énfasis4 2 4 7 2" xfId="15305" xr:uid="{F29A42B7-7163-47AA-BC80-CB7E1249AC04}"/>
    <cellStyle name="40% - Énfasis4 2 4 7 2 2" xfId="30758" xr:uid="{7046A385-8B7C-4AD4-95B5-EE6361D708B4}"/>
    <cellStyle name="40% - Énfasis4 2 4 7 3" xfId="22850" xr:uid="{05FB3D1F-36EB-47CF-86F4-19C0ADA0AA7F}"/>
    <cellStyle name="40% - Énfasis4 2 4 8" xfId="8506" xr:uid="{620F20EF-478B-42C7-81C4-F0F271817087}"/>
    <cellStyle name="40% - Énfasis4 2 4 8 2" xfId="24005" xr:uid="{529B423E-7A4B-4E55-B11C-19DF916069CF}"/>
    <cellStyle name="40% - Énfasis4 2 4 9" xfId="16483" xr:uid="{7773B194-703F-4365-AAEA-615D9E19DCD9}"/>
    <cellStyle name="40% - Énfasis4 2 5" xfId="607" xr:uid="{8DAE65DC-5A0E-4A15-88BE-30DC949B6C5B}"/>
    <cellStyle name="40% - Énfasis4 2 5 2" xfId="1545" xr:uid="{485DD330-1EFC-4282-B059-0F47DD6DC372}"/>
    <cellStyle name="40% - Énfasis4 2 5 2 2" xfId="3124" xr:uid="{8F5778DB-A06E-46B0-9847-BC04E3D4F5A1}"/>
    <cellStyle name="40% - Énfasis4 2 5 2 2 2" xfId="11195" xr:uid="{5019FDA0-652A-4DB6-AE63-C243D89C7BB8}"/>
    <cellStyle name="40% - Énfasis4 2 5 2 2 2 2" xfId="26694" xr:uid="{D1C69307-5D00-4A4D-9E38-C166C242F94F}"/>
    <cellStyle name="40% - Énfasis4 2 5 2 2 3" xfId="19036" xr:uid="{FEA298DE-460D-4369-86D5-D39562BFAD26}"/>
    <cellStyle name="40% - Énfasis4 2 5 2 3" xfId="4885" xr:uid="{42616C8D-F3BA-4A7D-B838-3804769E0C1B}"/>
    <cellStyle name="40% - Énfasis4 2 5 2 3 2" xfId="12890" xr:uid="{83564219-9475-4729-B1DF-0B75B3312BEF}"/>
    <cellStyle name="40% - Énfasis4 2 5 2 3 2 2" xfId="28358" xr:uid="{A4051CD4-DBB9-4854-BE77-28149F5F3272}"/>
    <cellStyle name="40% - Énfasis4 2 5 2 3 3" xfId="20617" xr:uid="{2C91E5ED-4B63-465F-BEDD-B1F1CE796B75}"/>
    <cellStyle name="40% - Énfasis4 2 5 2 4" xfId="6856" xr:uid="{F0AEA6D7-4BD5-49F3-B543-D1A4A2BE6B72}"/>
    <cellStyle name="40% - Énfasis4 2 5 2 4 2" xfId="14857" xr:uid="{810F1469-8CBA-4DE8-8DB3-D4AB96F89025}"/>
    <cellStyle name="40% - Énfasis4 2 5 2 4 2 2" xfId="30314" xr:uid="{F18B745F-812E-4C08-B3F1-57D71D9471E5}"/>
    <cellStyle name="40% - Énfasis4 2 5 2 4 3" xfId="22421" xr:uid="{8D4FBB7B-95F1-4FCA-B977-A015670EC40F}"/>
    <cellStyle name="40% - Énfasis4 2 5 2 5" xfId="8156" xr:uid="{478C7C6A-A202-4FDF-B87D-2CA6BA2ADDA9}"/>
    <cellStyle name="40% - Énfasis4 2 5 2 5 2" xfId="16139" xr:uid="{F2739D35-C9B6-4161-AEEE-8C39303E22F2}"/>
    <cellStyle name="40% - Énfasis4 2 5 2 5 2 2" xfId="31592" xr:uid="{B8918D33-9E49-4FC1-A0C8-38F6AD00D09D}"/>
    <cellStyle name="40% - Énfasis4 2 5 2 5 3" xfId="23667" xr:uid="{11ACF1F0-F0AE-4B9C-9E5E-EEEF47DA1DAC}"/>
    <cellStyle name="40% - Énfasis4 2 5 2 6" xfId="9662" xr:uid="{846BD6E8-9231-4373-9AE0-1B48E99B3B83}"/>
    <cellStyle name="40% - Énfasis4 2 5 2 6 2" xfId="25161" xr:uid="{E4F97FD8-15B8-499C-8E69-99B9EDB70B96}"/>
    <cellStyle name="40% - Énfasis4 2 5 2 7" xfId="17580" xr:uid="{19E08024-AB26-4E06-873F-C801198D1A88}"/>
    <cellStyle name="40% - Énfasis4 2 5 3" xfId="2234" xr:uid="{18C22AC0-658F-49AE-9BCB-8C7C995F8C10}"/>
    <cellStyle name="40% - Énfasis4 2 5 3 2" xfId="10312" xr:uid="{05652E8D-7550-4647-9066-8B1E65965D17}"/>
    <cellStyle name="40% - Énfasis4 2 5 3 2 2" xfId="25811" xr:uid="{6F68E2A2-5B1A-4BF0-AF63-03B051CA23E0}"/>
    <cellStyle name="40% - Énfasis4 2 5 3 3" xfId="18201" xr:uid="{EAB1C9FB-358B-4177-9192-2E07A045EB72}"/>
    <cellStyle name="40% - Énfasis4 2 5 4" xfId="4002" xr:uid="{69C26F7D-3519-4A92-9FCA-55D3968D8836}"/>
    <cellStyle name="40% - Énfasis4 2 5 4 2" xfId="12007" xr:uid="{6C820E05-5B3F-42EA-889D-B8FD18F575C3}"/>
    <cellStyle name="40% - Énfasis4 2 5 4 2 2" xfId="27475" xr:uid="{9ADDAAB6-5902-470D-9867-AA64156BDAE5}"/>
    <cellStyle name="40% - Énfasis4 2 5 4 3" xfId="19782" xr:uid="{073BFDB1-BC94-488B-BFA6-A1CFB487C47C}"/>
    <cellStyle name="40% - Énfasis4 2 5 5" xfId="5972" xr:uid="{50667DEF-79CA-45C8-9683-100933B12C31}"/>
    <cellStyle name="40% - Énfasis4 2 5 5 2" xfId="13973" xr:uid="{B33772E7-4DC5-4CD9-9146-FC8291F72C88}"/>
    <cellStyle name="40% - Énfasis4 2 5 5 2 2" xfId="29431" xr:uid="{5F63153B-44E6-49BC-A290-B337B23EC0B8}"/>
    <cellStyle name="40% - Énfasis4 2 5 5 3" xfId="21586" xr:uid="{79CF61D0-42F3-46A5-9188-4EC5EE4C93EC}"/>
    <cellStyle name="40% - Énfasis4 2 5 6" xfId="7591" xr:uid="{9AAB4D48-D35D-4D67-B804-700CD5A77213}"/>
    <cellStyle name="40% - Énfasis4 2 5 6 2" xfId="15578" xr:uid="{FF725B05-9607-4955-92AF-2BF153EB78F3}"/>
    <cellStyle name="40% - Énfasis4 2 5 6 2 2" xfId="31031" xr:uid="{15B9695B-8AA7-487A-BA11-77BC8EAF944C}"/>
    <cellStyle name="40% - Énfasis4 2 5 6 3" xfId="23112" xr:uid="{D99A1B16-6540-450B-896F-F336E4B39F09}"/>
    <cellStyle name="40% - Énfasis4 2 5 7" xfId="8779" xr:uid="{53953CE3-C1BC-47C7-945A-EDDC2666396C}"/>
    <cellStyle name="40% - Énfasis4 2 5 7 2" xfId="24278" xr:uid="{77C10889-2C7C-4904-90C9-75C9E8ADF59B}"/>
    <cellStyle name="40% - Énfasis4 2 5 8" xfId="16745" xr:uid="{46B082C7-AA75-41E5-AF66-A494A88B1E79}"/>
    <cellStyle name="40% - Énfasis4 2 6" xfId="1134" xr:uid="{F611744D-1E0B-42FC-B08B-E796CAC10915}"/>
    <cellStyle name="40% - Énfasis4 2 6 2" xfId="2723" xr:uid="{12585682-B14F-4E24-9F4A-0ED562B897F7}"/>
    <cellStyle name="40% - Énfasis4 2 6 2 2" xfId="10794" xr:uid="{B22E1A20-111C-4950-9785-77E6FBCA5ECB}"/>
    <cellStyle name="40% - Énfasis4 2 6 2 2 2" xfId="26293" xr:uid="{0ECBBC7A-5FFC-4DB8-B386-C031AF93EB44}"/>
    <cellStyle name="40% - Énfasis4 2 6 2 3" xfId="18655" xr:uid="{08F29FE4-3398-401E-9642-0D13CAACAC07}"/>
    <cellStyle name="40% - Énfasis4 2 6 3" xfId="4484" xr:uid="{8478CC2E-B3AB-4B11-907D-E9DD10654ECD}"/>
    <cellStyle name="40% - Énfasis4 2 6 3 2" xfId="12489" xr:uid="{8A7F48BE-55BE-46E0-AA5B-E7FA765CF32C}"/>
    <cellStyle name="40% - Énfasis4 2 6 3 2 2" xfId="27957" xr:uid="{CD4C7746-DFF9-4BFC-8206-6A74C04F085B}"/>
    <cellStyle name="40% - Énfasis4 2 6 3 3" xfId="20236" xr:uid="{EC0ACF43-4AE6-48CB-8125-D184966801DB}"/>
    <cellStyle name="40% - Énfasis4 2 6 4" xfId="6455" xr:uid="{79A665D9-6FAA-4816-A186-D562AC791A4D}"/>
    <cellStyle name="40% - Énfasis4 2 6 4 2" xfId="14456" xr:uid="{05C945D3-0E77-4D4C-9C70-A67243E27354}"/>
    <cellStyle name="40% - Énfasis4 2 6 4 2 2" xfId="29913" xr:uid="{2952C0B6-07A6-43F6-8466-6327C3846FC6}"/>
    <cellStyle name="40% - Énfasis4 2 6 4 3" xfId="22040" xr:uid="{A87A0C04-4683-43E2-8225-B1FAE5CD51A8}"/>
    <cellStyle name="40% - Énfasis4 2 6 5" xfId="7770" xr:uid="{067E6D61-6B47-430A-9CA8-1CF936370551}"/>
    <cellStyle name="40% - Énfasis4 2 6 5 2" xfId="15754" xr:uid="{5A95C499-1EC8-4BF6-B1BC-79954EC4C101}"/>
    <cellStyle name="40% - Énfasis4 2 6 5 2 2" xfId="31207" xr:uid="{82713D86-4DB0-4332-B8CA-3EA3EED4A51D}"/>
    <cellStyle name="40% - Énfasis4 2 6 5 3" xfId="23283" xr:uid="{3E81D62A-B9C4-4DD7-A0D6-A16925487555}"/>
    <cellStyle name="40% - Énfasis4 2 6 6" xfId="9261" xr:uid="{5C3B7800-6EA7-455A-B316-78E9A66C1EBA}"/>
    <cellStyle name="40% - Énfasis4 2 6 6 2" xfId="24760" xr:uid="{0D45BC56-299D-4602-B69F-2442A0D9D3F8}"/>
    <cellStyle name="40% - Énfasis4 2 6 7" xfId="17199" xr:uid="{3148488E-456A-44DC-8F4B-B4B83FE33CF5}"/>
    <cellStyle name="40% - Énfasis4 2 7" xfId="838" xr:uid="{FDBB7086-7E9B-4764-A4CA-B054A4042208}"/>
    <cellStyle name="40% - Énfasis4 2 7 2" xfId="2432" xr:uid="{3E167F2F-8730-44E9-8F0A-8DCE53C62A14}"/>
    <cellStyle name="40% - Énfasis4 2 7 2 2" xfId="10504" xr:uid="{61BDF5DA-7DD0-4F3B-9DBE-7DAB86C8E65E}"/>
    <cellStyle name="40% - Énfasis4 2 7 2 2 2" xfId="26003" xr:uid="{E3ED562E-86CA-4247-8634-5AB353E33402}"/>
    <cellStyle name="40% - Énfasis4 2 7 2 3" xfId="18387" xr:uid="{8F1CF27A-320B-49CB-9F89-9AE64BDDCD8A}"/>
    <cellStyle name="40% - Énfasis4 2 7 3" xfId="4194" xr:uid="{7A2758F7-DD08-41C3-A04D-3B007F8D2A5C}"/>
    <cellStyle name="40% - Énfasis4 2 7 3 2" xfId="12199" xr:uid="{7C933C67-0190-49A1-B159-038F8F305787}"/>
    <cellStyle name="40% - Énfasis4 2 7 3 2 2" xfId="27667" xr:uid="{A4154462-0AD2-4C40-9F0A-73AB3C228A6A}"/>
    <cellStyle name="40% - Énfasis4 2 7 3 3" xfId="19968" xr:uid="{F32AAF08-8191-42C6-B47B-D7C002BCD256}"/>
    <cellStyle name="40% - Énfasis4 2 7 4" xfId="6165" xr:uid="{068395FD-2177-4F3B-BC81-DB4270556544}"/>
    <cellStyle name="40% - Énfasis4 2 7 4 2" xfId="14166" xr:uid="{4992C3A8-80A1-48BA-80BE-A42325F070A8}"/>
    <cellStyle name="40% - Énfasis4 2 7 4 2 2" xfId="29623" xr:uid="{09673057-39B7-4B68-A631-5170460ED5CF}"/>
    <cellStyle name="40% - Énfasis4 2 7 4 3" xfId="21772" xr:uid="{5154481F-9E1F-4447-A8D8-CD2313924ABD}"/>
    <cellStyle name="40% - Énfasis4 2 7 5" xfId="8971" xr:uid="{06D41382-4186-41B0-9262-7B17D63A6254}"/>
    <cellStyle name="40% - Énfasis4 2 7 5 2" xfId="24470" xr:uid="{354001D8-C549-4CCB-A239-73515A361903}"/>
    <cellStyle name="40% - Énfasis4 2 7 6" xfId="16931" xr:uid="{64E877FB-4927-4D97-B971-4C8DD9B5DAE9}"/>
    <cellStyle name="40% - Énfasis4 2 8" xfId="1827" xr:uid="{3E3DBE7B-8A04-4DDB-A3EA-8DEDBADE5989}"/>
    <cellStyle name="40% - Énfasis4 2 8 2" xfId="9906" xr:uid="{CF0F65A3-1089-4309-BC02-3B9A52725AE5}"/>
    <cellStyle name="40% - Énfasis4 2 8 2 2" xfId="25405" xr:uid="{CB9B0AB1-1683-440C-936B-34A387FF5576}"/>
    <cellStyle name="40% - Énfasis4 2 8 3" xfId="17817" xr:uid="{DF7A7009-BB88-4CF0-BDF4-1882AC92F271}"/>
    <cellStyle name="40% - Énfasis4 2 9" xfId="3596" xr:uid="{70195E6C-64FE-4697-9151-3D0A0FA7ACBD}"/>
    <cellStyle name="40% - Énfasis4 2 9 2" xfId="11601" xr:uid="{20ED8556-47F1-49E7-8FD3-4BF4A421AF74}"/>
    <cellStyle name="40% - Énfasis4 2 9 2 2" xfId="27069" xr:uid="{9FE2E679-C010-4D0E-AB75-AFE3DEE3A8A8}"/>
    <cellStyle name="40% - Énfasis4 2 9 3" xfId="19398" xr:uid="{84D251D6-88CC-40C5-8449-0F49515F0E0A}"/>
    <cellStyle name="40% - Énfasis4 3" xfId="5498" xr:uid="{5E2BF6E5-7509-4ABD-81FF-24C108A2A887}"/>
    <cellStyle name="40% - Énfasis4 3 2" xfId="13505" xr:uid="{4B046591-5CC7-40AD-9506-8A37D1467FD3}"/>
    <cellStyle name="40% - Énfasis4 3 2 2" xfId="28973" xr:uid="{9C5AB05B-0A72-4E9F-A9B3-C9888A5DAB92}"/>
    <cellStyle name="40% - Énfasis4 3 3" xfId="21151" xr:uid="{ACDB0070-C311-42E4-A5B2-D2DBB9A33A7D}"/>
    <cellStyle name="40% - Énfasis4 4" xfId="7121" xr:uid="{6BCFCE24-CCA9-4932-A855-2D643427338E}"/>
    <cellStyle name="40% - Énfasis4 4 2" xfId="15113" xr:uid="{8527EDD3-F4B9-45DD-B6A2-4CAEBEF77B43}"/>
    <cellStyle name="40% - Énfasis4 4 2 2" xfId="30566" xr:uid="{D20AF00F-E2E9-45E1-936F-9751BB7961E8}"/>
    <cellStyle name="40% - Énfasis4 4 3" xfId="22668" xr:uid="{3B06E536-DF68-4E5D-8245-9E6FE278C34E}"/>
    <cellStyle name="40% - Énfasis4 5" xfId="7162" xr:uid="{937F1DA0-150A-4A47-BA61-8E12E5CBE727}"/>
    <cellStyle name="40% - Énfasis4 5 2" xfId="15149" xr:uid="{0BDA3B77-3D8D-4FC1-AA52-BD63948991FF}"/>
    <cellStyle name="40% - Énfasis4 5 2 2" xfId="30602" xr:uid="{E2304947-5E0A-4C9E-8D7C-A53B16D399F2}"/>
    <cellStyle name="40% - Énfasis4 5 3" xfId="22704" xr:uid="{CA66EACD-8C62-4A77-AC26-084EDB27F525}"/>
    <cellStyle name="40% - Énfasis4 6" xfId="13468" xr:uid="{8C7C33EB-8E07-4EA5-9187-72383BE922C5}"/>
    <cellStyle name="40% - Énfasis4 6 2" xfId="28936" xr:uid="{074EEA8C-292E-4BE6-925C-F119A3789DCF}"/>
    <cellStyle name="40% - Énfasis4 7" xfId="21114" xr:uid="{93FD8099-91A3-445D-A665-4CF6D53A4D1B}"/>
    <cellStyle name="40% - Énfasis5" xfId="43" builtinId="47" customBuiltin="1"/>
    <cellStyle name="40% - Énfasis5 2" xfId="105" xr:uid="{38B8A4D3-DCE3-4B84-93A8-AD325A8D42A7}"/>
    <cellStyle name="40% - Énfasis5 2 10" xfId="5569" xr:uid="{5CCE2F2A-0E26-4B61-8BE7-2E47B53D646C}"/>
    <cellStyle name="40% - Énfasis5 2 10 2" xfId="13570" xr:uid="{83F156DE-01F3-45A2-A981-051691B9DF35}"/>
    <cellStyle name="40% - Énfasis5 2 10 2 2" xfId="29029" xr:uid="{4898C726-BE14-4D56-B71A-65F36BD9E26A}"/>
    <cellStyle name="40% - Énfasis5 2 10 3" xfId="21206" xr:uid="{01DAEDFE-A624-497B-A325-2B373BCEE2AA}"/>
    <cellStyle name="40% - Énfasis5 2 11" xfId="7188" xr:uid="{764D4478-597B-4477-BB84-CAF6D6F041F8}"/>
    <cellStyle name="40% - Énfasis5 2 11 2" xfId="15175" xr:uid="{6CE2AF48-C007-431B-BF37-6390B31BEAD0}"/>
    <cellStyle name="40% - Énfasis5 2 11 2 2" xfId="30628" xr:uid="{C4692535-7D82-4129-9067-DB584A4BA1EF}"/>
    <cellStyle name="40% - Énfasis5 2 11 3" xfId="22730" xr:uid="{04BF2647-4DF9-4879-B2F4-5C0AB4EE86C2}"/>
    <cellStyle name="40% - Énfasis5 2 12" xfId="8373" xr:uid="{73C6913F-8F6E-4C12-B31D-95D620D47752}"/>
    <cellStyle name="40% - Énfasis5 2 12 2" xfId="23873" xr:uid="{F376455A-651A-40C4-9EE9-0CC07F62ABA9}"/>
    <cellStyle name="40% - Énfasis5 2 13" xfId="16361" xr:uid="{E3BB190E-2E2B-4709-97D4-9B364C80A11D}"/>
    <cellStyle name="40% - Énfasis5 2 2" xfId="143" xr:uid="{F7EE062D-E024-4393-A400-B529CA27A536}"/>
    <cellStyle name="40% - Énfasis5 2 3" xfId="218" xr:uid="{0E596CD9-2132-4E21-A7B2-60B99F67F018}"/>
    <cellStyle name="40% - Énfasis5 2 3 10" xfId="8421" xr:uid="{5F4511A7-94AD-4AB8-95DC-961C57E9F432}"/>
    <cellStyle name="40% - Énfasis5 2 3 10 2" xfId="23920" xr:uid="{5897F215-0C06-484C-A08A-3B9BF0B66EC0}"/>
    <cellStyle name="40% - Énfasis5 2 3 11" xfId="16406" xr:uid="{DA66498F-1F39-47F9-8FCB-765C577F6F4A}"/>
    <cellStyle name="40% - Énfasis5 2 3 2" xfId="371" xr:uid="{84365288-C028-47B1-AF3F-94C6B705ECD7}"/>
    <cellStyle name="40% - Énfasis5 2 3 2 2" xfId="1314" xr:uid="{0CF3FB11-1AD0-4F0E-9E8F-3D07FCCCF313}"/>
    <cellStyle name="40% - Énfasis5 2 3 2 2 2" xfId="2899" xr:uid="{DE745F27-7348-46A3-A1FB-169A0D69730B}"/>
    <cellStyle name="40% - Énfasis5 2 3 2 2 2 2" xfId="10970" xr:uid="{7E8B9478-6CCF-4694-AE16-BA2A01020AE3}"/>
    <cellStyle name="40% - Énfasis5 2 3 2 2 2 2 2" xfId="26469" xr:uid="{BC7569E7-3633-4060-A2A2-96C5C5721734}"/>
    <cellStyle name="40% - Énfasis5 2 3 2 2 2 3" xfId="18819" xr:uid="{CBE9A7B7-993F-4DF3-BD2D-481CB082A5B7}"/>
    <cellStyle name="40% - Énfasis5 2 3 2 2 3" xfId="4660" xr:uid="{D3966C95-B3D7-44FE-BEF7-401BC055F922}"/>
    <cellStyle name="40% - Énfasis5 2 3 2 2 3 2" xfId="12665" xr:uid="{26C517CA-6595-464B-874C-A0B7FB73730A}"/>
    <cellStyle name="40% - Énfasis5 2 3 2 2 3 2 2" xfId="28133" xr:uid="{B21BB8DE-E353-4EC9-B394-2ADEC14304E2}"/>
    <cellStyle name="40% - Énfasis5 2 3 2 2 3 3" xfId="20400" xr:uid="{C5AF7DC9-9732-4AD5-B966-E30955F82579}"/>
    <cellStyle name="40% - Énfasis5 2 3 2 2 4" xfId="6631" xr:uid="{FDE81A8C-452B-4EEA-B13D-D4AF71BA295C}"/>
    <cellStyle name="40% - Énfasis5 2 3 2 2 4 2" xfId="14632" xr:uid="{CD70222B-F319-47A2-A63F-B59A137B43F3}"/>
    <cellStyle name="40% - Énfasis5 2 3 2 2 4 2 2" xfId="30089" xr:uid="{F77E77B7-9952-40FC-964D-998FE70E409C}"/>
    <cellStyle name="40% - Énfasis5 2 3 2 2 4 3" xfId="22204" xr:uid="{CB255741-97B2-4388-B939-F3FE293C29EB}"/>
    <cellStyle name="40% - Énfasis5 2 3 2 2 5" xfId="7939" xr:uid="{44F584DA-FE04-4867-9C06-A90D94A3A35D}"/>
    <cellStyle name="40% - Énfasis5 2 3 2 2 5 2" xfId="15922" xr:uid="{5F7D844B-D792-4CD6-9AD3-143B81D15D10}"/>
    <cellStyle name="40% - Énfasis5 2 3 2 2 5 2 2" xfId="31375" xr:uid="{03FE87A7-DF6C-4BFE-B4F6-E985079396F5}"/>
    <cellStyle name="40% - Énfasis5 2 3 2 2 5 3" xfId="23450" xr:uid="{170F296F-22EE-4997-BBDD-5D4789FDB507}"/>
    <cellStyle name="40% - Énfasis5 2 3 2 2 6" xfId="9437" xr:uid="{81A73FB1-9B87-4DA2-9710-D17F1AAFD5B5}"/>
    <cellStyle name="40% - Énfasis5 2 3 2 2 6 2" xfId="24936" xr:uid="{DA16DCBE-E2DD-498F-A480-DDE1AABCF844}"/>
    <cellStyle name="40% - Énfasis5 2 3 2 2 7" xfId="17363" xr:uid="{6459C481-D165-49DE-A71C-3CF94AAA0853}"/>
    <cellStyle name="40% - Énfasis5 2 3 2 3" xfId="1021" xr:uid="{114B1821-BD29-40EC-AA8F-627B3BF3E5BF}"/>
    <cellStyle name="40% - Énfasis5 2 3 2 3 2" xfId="2610" xr:uid="{74AC1F71-6134-4A6A-A2F5-71D940426BD1}"/>
    <cellStyle name="40% - Énfasis5 2 3 2 3 2 2" xfId="10682" xr:uid="{4381A566-25C2-4EAB-A78D-3015F37BAA6E}"/>
    <cellStyle name="40% - Énfasis5 2 3 2 3 2 2 2" xfId="26181" xr:uid="{EB5AB50C-CD68-4408-95D0-9A0718B0A25E}"/>
    <cellStyle name="40% - Énfasis5 2 3 2 3 2 3" xfId="18551" xr:uid="{22A70630-BE18-4184-A553-41584286EBD5}"/>
    <cellStyle name="40% - Énfasis5 2 3 2 3 3" xfId="4372" xr:uid="{F4D0EC26-8BCD-49BA-9819-ECDCEDA61296}"/>
    <cellStyle name="40% - Énfasis5 2 3 2 3 3 2" xfId="12377" xr:uid="{F7EC9859-43BD-43A3-B39E-504A0F9D2DCD}"/>
    <cellStyle name="40% - Énfasis5 2 3 2 3 3 2 2" xfId="27845" xr:uid="{53447EE5-8797-4C6B-B779-FE6AB494B85C}"/>
    <cellStyle name="40% - Énfasis5 2 3 2 3 3 3" xfId="20132" xr:uid="{4852E3C6-08B3-4429-BA39-0460D209A22D}"/>
    <cellStyle name="40% - Énfasis5 2 3 2 3 4" xfId="6343" xr:uid="{D608E551-A004-4DC8-8006-104B78BAA262}"/>
    <cellStyle name="40% - Énfasis5 2 3 2 3 4 2" xfId="14344" xr:uid="{4A4A6673-DF02-4D21-B29C-5F6B28062AC6}"/>
    <cellStyle name="40% - Énfasis5 2 3 2 3 4 2 2" xfId="29801" xr:uid="{45A8AD2C-6604-4D25-AB09-A7D0C5C5ED7E}"/>
    <cellStyle name="40% - Énfasis5 2 3 2 3 4 3" xfId="21936" xr:uid="{868D64DB-34C5-4FCE-BFFA-A5DBFB03EA39}"/>
    <cellStyle name="40% - Énfasis5 2 3 2 3 5" xfId="9149" xr:uid="{AC0F6F4F-4685-4F3A-8BF9-0639F021A52E}"/>
    <cellStyle name="40% - Énfasis5 2 3 2 3 5 2" xfId="24648" xr:uid="{4233C7EC-C08E-4455-8760-8460F99474EB}"/>
    <cellStyle name="40% - Énfasis5 2 3 2 3 6" xfId="17095" xr:uid="{D66EF21F-AB2F-4C09-9B95-E7CB934D678E}"/>
    <cellStyle name="40% - Énfasis5 2 3 2 4" xfId="2009" xr:uid="{26561711-D171-4173-A2EC-D72362BCEE7C}"/>
    <cellStyle name="40% - Énfasis5 2 3 2 4 2" xfId="10087" xr:uid="{4D3A580A-03F0-4630-A05C-ED2CC99CFB34}"/>
    <cellStyle name="40% - Énfasis5 2 3 2 4 2 2" xfId="25586" xr:uid="{3F4E2529-BDE8-4067-B755-141E8E404ADD}"/>
    <cellStyle name="40% - Énfasis5 2 3 2 4 3" xfId="17984" xr:uid="{D92B63BB-603C-4880-B032-B0C88D5A97D6}"/>
    <cellStyle name="40% - Énfasis5 2 3 2 5" xfId="3777" xr:uid="{BA331A8C-A690-42BB-B01F-FE4545BDB019}"/>
    <cellStyle name="40% - Énfasis5 2 3 2 5 2" xfId="11782" xr:uid="{7E749368-2DB6-4DD4-95D1-5CA798C65CA9}"/>
    <cellStyle name="40% - Énfasis5 2 3 2 5 2 2" xfId="27250" xr:uid="{C613607A-4903-43D1-91D5-0929A3562BAC}"/>
    <cellStyle name="40% - Énfasis5 2 3 2 5 3" xfId="19565" xr:uid="{DDD08FD3-C217-4908-A216-16CFE8C4096C}"/>
    <cellStyle name="40% - Énfasis5 2 3 2 6" xfId="5747" xr:uid="{250DB020-FCFA-45F6-91F0-776E4A0E261C}"/>
    <cellStyle name="40% - Énfasis5 2 3 2 6 2" xfId="13748" xr:uid="{F5F29BEA-27A7-4556-9B85-01CBB847D441}"/>
    <cellStyle name="40% - Énfasis5 2 3 2 6 2 2" xfId="29206" xr:uid="{3D5B38AB-C8DC-47D3-8E76-D3053D24D230}"/>
    <cellStyle name="40% - Énfasis5 2 3 2 6 3" xfId="21369" xr:uid="{FE91459C-52D4-4393-8A86-37F1043F6E74}"/>
    <cellStyle name="40% - Énfasis5 2 3 2 7" xfId="7366" xr:uid="{2C195271-3BC1-4CB0-B4C0-D36488CABB5E}"/>
    <cellStyle name="40% - Énfasis5 2 3 2 7 2" xfId="15353" xr:uid="{7ECAEF51-107F-40A7-9532-3F1BE03D63E6}"/>
    <cellStyle name="40% - Énfasis5 2 3 2 7 2 2" xfId="30806" xr:uid="{957C9C1D-4128-4DF7-A69E-27F6D5CF70B9}"/>
    <cellStyle name="40% - Énfasis5 2 3 2 7 3" xfId="22895" xr:uid="{960F3C1C-4B8F-4ECF-9EFE-A2827248BBBE}"/>
    <cellStyle name="40% - Énfasis5 2 3 2 8" xfId="8554" xr:uid="{80EE32AA-1B73-4E4D-9170-C87D69BF2604}"/>
    <cellStyle name="40% - Énfasis5 2 3 2 8 2" xfId="24053" xr:uid="{50F44144-7B96-415A-A4FD-4725C458AA09}"/>
    <cellStyle name="40% - Énfasis5 2 3 2 9" xfId="16528" xr:uid="{DF66ED33-E879-4D09-BDFF-477BDBCE33DD}"/>
    <cellStyle name="40% - Énfasis5 2 3 3" xfId="657" xr:uid="{44402B08-29D2-4016-8924-D5076DE80CC1}"/>
    <cellStyle name="40% - Énfasis5 2 3 3 2" xfId="1595" xr:uid="{BEC1C1F7-634A-49B1-B9C2-CCC4678E2588}"/>
    <cellStyle name="40% - Énfasis5 2 3 3 2 2" xfId="3171" xr:uid="{0901385D-653D-496C-B579-E61014791F23}"/>
    <cellStyle name="40% - Énfasis5 2 3 3 2 2 2" xfId="11242" xr:uid="{2F98D712-522D-46C9-B2BE-2F3893BA0FFC}"/>
    <cellStyle name="40% - Énfasis5 2 3 3 2 2 2 2" xfId="26741" xr:uid="{ADCCF2EB-06B1-4CBD-809E-DEA58193A744}"/>
    <cellStyle name="40% - Énfasis5 2 3 3 2 2 3" xfId="19080" xr:uid="{92A225B8-A47E-424B-AF74-6A4F4B44CBF0}"/>
    <cellStyle name="40% - Énfasis5 2 3 3 2 3" xfId="4932" xr:uid="{060DB8B9-2734-40A3-8639-2ECE734C327F}"/>
    <cellStyle name="40% - Énfasis5 2 3 3 2 3 2" xfId="12937" xr:uid="{23BDE844-CA7B-49E8-B922-AA31B881FF62}"/>
    <cellStyle name="40% - Énfasis5 2 3 3 2 3 2 2" xfId="28405" xr:uid="{B2AFFA23-19F0-4353-8E6A-4CDF1DC318CD}"/>
    <cellStyle name="40% - Énfasis5 2 3 3 2 3 3" xfId="20661" xr:uid="{B44B03B9-C0EB-496B-8A3E-B70E8176FF9C}"/>
    <cellStyle name="40% - Énfasis5 2 3 3 2 4" xfId="6903" xr:uid="{85901F49-82E3-49DB-A60E-1F6730B4590A}"/>
    <cellStyle name="40% - Énfasis5 2 3 3 2 4 2" xfId="14904" xr:uid="{D1E2ADA3-C006-4734-9F0C-F428EE11E9BE}"/>
    <cellStyle name="40% - Énfasis5 2 3 3 2 4 2 2" xfId="30361" xr:uid="{35991B41-25CB-40EA-823B-21027D5E8D3E}"/>
    <cellStyle name="40% - Énfasis5 2 3 3 2 4 3" xfId="22465" xr:uid="{37BD5B36-9B5A-47BC-970A-4C4C3145774C}"/>
    <cellStyle name="40% - Énfasis5 2 3 3 2 5" xfId="8200" xr:uid="{138C4FC0-59E1-4828-BDF6-1594D2BB62A3}"/>
    <cellStyle name="40% - Énfasis5 2 3 3 2 5 2" xfId="16183" xr:uid="{37BEDD63-FB7A-438A-8E48-C67DA38742E6}"/>
    <cellStyle name="40% - Énfasis5 2 3 3 2 5 2 2" xfId="31636" xr:uid="{2E3C9EC5-7FE3-4B5C-B4F9-1E77DCAEDEBD}"/>
    <cellStyle name="40% - Énfasis5 2 3 3 2 5 3" xfId="23711" xr:uid="{E9E9A3B1-7A36-4F75-9B04-2E575F0BF14E}"/>
    <cellStyle name="40% - Énfasis5 2 3 3 2 6" xfId="9709" xr:uid="{9367BA5A-7077-4C40-A745-2F8517108EC4}"/>
    <cellStyle name="40% - Énfasis5 2 3 3 2 6 2" xfId="25208" xr:uid="{B69DC1A9-DE93-4246-93C9-57BB36E8A0E4}"/>
    <cellStyle name="40% - Énfasis5 2 3 3 2 7" xfId="17624" xr:uid="{07A394F8-2B53-482A-A7C7-D7E4DE82E9B4}"/>
    <cellStyle name="40% - Énfasis5 2 3 3 3" xfId="2281" xr:uid="{A557A6F5-4ACC-45D8-ACE9-E23F7FF35C8A}"/>
    <cellStyle name="40% - Énfasis5 2 3 3 3 2" xfId="10359" xr:uid="{7C533A77-092B-40C6-A0D4-DB9D21DA0984}"/>
    <cellStyle name="40% - Énfasis5 2 3 3 3 2 2" xfId="25858" xr:uid="{4E258171-64A2-4F84-A389-F1FDE7087F28}"/>
    <cellStyle name="40% - Énfasis5 2 3 3 3 3" xfId="18245" xr:uid="{7344EEAE-C6DC-4FEE-99BC-112D162CA79F}"/>
    <cellStyle name="40% - Énfasis5 2 3 3 4" xfId="4049" xr:uid="{6F5D4B0E-A0E6-4C8E-8444-10D4176DDFE5}"/>
    <cellStyle name="40% - Énfasis5 2 3 3 4 2" xfId="12054" xr:uid="{98E8B0C7-1407-4924-A766-AE195FFADFD9}"/>
    <cellStyle name="40% - Énfasis5 2 3 3 4 2 2" xfId="27522" xr:uid="{A878F176-5995-4674-9EFC-940A5020BE36}"/>
    <cellStyle name="40% - Énfasis5 2 3 3 4 3" xfId="19826" xr:uid="{F28B784E-727A-4659-850C-28CFF4F0D88C}"/>
    <cellStyle name="40% - Énfasis5 2 3 3 5" xfId="6019" xr:uid="{4E187F0B-0F2B-43BB-ACF3-7A7F1CA4EBDD}"/>
    <cellStyle name="40% - Énfasis5 2 3 3 5 2" xfId="14020" xr:uid="{68CC0BF0-CE46-4349-939A-715B349D5B09}"/>
    <cellStyle name="40% - Énfasis5 2 3 3 5 2 2" xfId="29478" xr:uid="{579943D3-70C3-4F94-A444-4E553CD91E92}"/>
    <cellStyle name="40% - Énfasis5 2 3 3 5 3" xfId="21630" xr:uid="{2B7E28A4-0430-490F-985B-93C948FB567D}"/>
    <cellStyle name="40% - Énfasis5 2 3 3 6" xfId="7638" xr:uid="{C0AB6B0D-C823-45B2-93C0-8916B42B8241}"/>
    <cellStyle name="40% - Énfasis5 2 3 3 6 2" xfId="15625" xr:uid="{9E442C07-CD1F-4C6B-90DF-C3FE95DB63B1}"/>
    <cellStyle name="40% - Énfasis5 2 3 3 6 2 2" xfId="31078" xr:uid="{D28BE520-0D11-4FED-BA92-D135021D1866}"/>
    <cellStyle name="40% - Énfasis5 2 3 3 6 3" xfId="23156" xr:uid="{5A68C619-E3B4-44E9-804C-1ECBCBAFAAB3}"/>
    <cellStyle name="40% - Énfasis5 2 3 3 7" xfId="8826" xr:uid="{E254CEBB-926B-4516-8C69-B93372995C55}"/>
    <cellStyle name="40% - Énfasis5 2 3 3 7 2" xfId="24325" xr:uid="{4DE4056E-5F9B-43F0-846E-9805B667C083}"/>
    <cellStyle name="40% - Énfasis5 2 3 3 8" xfId="16789" xr:uid="{9165B000-12C5-42D2-8294-6CE72F60F212}"/>
    <cellStyle name="40% - Énfasis5 2 3 4" xfId="1177" xr:uid="{A9591F04-AAB7-403C-8065-2AEE8E1852E1}"/>
    <cellStyle name="40% - Énfasis5 2 3 4 2" xfId="2766" xr:uid="{886754C0-0FAF-47FB-9144-101DD817FB49}"/>
    <cellStyle name="40% - Énfasis5 2 3 4 2 2" xfId="10837" xr:uid="{9721E2B4-C469-4A8F-898E-0BAD6818D018}"/>
    <cellStyle name="40% - Énfasis5 2 3 4 2 2 2" xfId="26336" xr:uid="{20E83E9D-9A5D-4FDA-9B55-EFF4607C0147}"/>
    <cellStyle name="40% - Énfasis5 2 3 4 2 3" xfId="18697" xr:uid="{6F86AA00-D6FD-4099-B762-6981606E86AE}"/>
    <cellStyle name="40% - Énfasis5 2 3 4 3" xfId="4527" xr:uid="{EEB598DE-CB9E-41C0-901A-CCC5DDA39994}"/>
    <cellStyle name="40% - Énfasis5 2 3 4 3 2" xfId="12532" xr:uid="{C9592D3F-C310-4D1D-BAE8-F357E3E966BB}"/>
    <cellStyle name="40% - Énfasis5 2 3 4 3 2 2" xfId="28000" xr:uid="{C127A5BF-AD23-4A3B-93C5-3F5FEE6CDB05}"/>
    <cellStyle name="40% - Énfasis5 2 3 4 3 3" xfId="20278" xr:uid="{F0660102-F74D-4177-A377-EB8365383671}"/>
    <cellStyle name="40% - Énfasis5 2 3 4 4" xfId="6498" xr:uid="{6C69E942-5047-4593-B6BF-BDF01DAA6A54}"/>
    <cellStyle name="40% - Énfasis5 2 3 4 4 2" xfId="14499" xr:uid="{41ADD4AF-7477-48C4-AC01-53F1566C66EE}"/>
    <cellStyle name="40% - Énfasis5 2 3 4 4 2 2" xfId="29956" xr:uid="{3D99B209-6A07-4EBD-AC0D-E1F6D6F7299E}"/>
    <cellStyle name="40% - Énfasis5 2 3 4 4 3" xfId="22082" xr:uid="{A1046577-2A72-4250-B1A9-BF9B0E57E4A2}"/>
    <cellStyle name="40% - Énfasis5 2 3 4 5" xfId="7817" xr:uid="{E7CE902C-609E-401D-8CCD-D53D259E0B53}"/>
    <cellStyle name="40% - Énfasis5 2 3 4 5 2" xfId="15800" xr:uid="{1190C7C1-7E63-48AD-87EA-2042A40D87E1}"/>
    <cellStyle name="40% - Énfasis5 2 3 4 5 2 2" xfId="31253" xr:uid="{3342AF60-6CD1-46D1-AB52-631131F2F4DF}"/>
    <cellStyle name="40% - Énfasis5 2 3 4 5 3" xfId="23328" xr:uid="{51B744D1-74BF-4D73-81A0-DEF3F992ECD6}"/>
    <cellStyle name="40% - Énfasis5 2 3 4 6" xfId="9304" xr:uid="{6C767F4D-B67A-4171-BDD8-7EC991702552}"/>
    <cellStyle name="40% - Énfasis5 2 3 4 6 2" xfId="24803" xr:uid="{6E194E11-15CC-4516-A486-7F43E5C2552D}"/>
    <cellStyle name="40% - Énfasis5 2 3 4 7" xfId="17241" xr:uid="{CFEB82AE-2301-4449-8124-984F3F5968C9}"/>
    <cellStyle name="40% - Énfasis5 2 3 5" xfId="884" xr:uid="{B2AAEDED-AB7F-4D01-B4CD-BC194787E10E}"/>
    <cellStyle name="40% - Énfasis5 2 3 5 2" xfId="2477" xr:uid="{B8592193-E9D2-4F16-9CA2-F8208BFFB933}"/>
    <cellStyle name="40% - Énfasis5 2 3 5 2 2" xfId="10549" xr:uid="{8479F46F-3269-4A50-8AC7-23C4DCDDEF48}"/>
    <cellStyle name="40% - Énfasis5 2 3 5 2 2 2" xfId="26048" xr:uid="{4CE7BE72-C7AA-4831-B1DE-54D0BB12DD83}"/>
    <cellStyle name="40% - Énfasis5 2 3 5 2 3" xfId="18429" xr:uid="{349551B4-AE20-425F-924B-B1FE7C85F3A1}"/>
    <cellStyle name="40% - Énfasis5 2 3 5 3" xfId="4239" xr:uid="{2192DFA4-BC8D-4F6D-BE44-37B47BC04B40}"/>
    <cellStyle name="40% - Énfasis5 2 3 5 3 2" xfId="12244" xr:uid="{605D161A-CD7C-4B44-8BBE-5A2D1C984D8B}"/>
    <cellStyle name="40% - Énfasis5 2 3 5 3 2 2" xfId="27712" xr:uid="{C5F213B9-88B5-486E-A6D7-182D55DC61CC}"/>
    <cellStyle name="40% - Énfasis5 2 3 5 3 3" xfId="20010" xr:uid="{ED8B9B6A-FE5D-4D5B-8DC1-BBB95534D5A2}"/>
    <cellStyle name="40% - Énfasis5 2 3 5 4" xfId="6210" xr:uid="{DEC7F58D-8B35-4A95-A63B-8A5B30670536}"/>
    <cellStyle name="40% - Énfasis5 2 3 5 4 2" xfId="14211" xr:uid="{AEB4E02C-B4AA-4347-B7AC-112537C139B5}"/>
    <cellStyle name="40% - Énfasis5 2 3 5 4 2 2" xfId="29668" xr:uid="{0EEE7A1B-2506-4AFF-AF51-7E14E30D6274}"/>
    <cellStyle name="40% - Énfasis5 2 3 5 4 3" xfId="21814" xr:uid="{82281E8D-A398-4DBE-8BD7-9DEDACBEEE99}"/>
    <cellStyle name="40% - Énfasis5 2 3 5 5" xfId="9016" xr:uid="{D2B28502-F3CD-45C4-A38A-75247A559E90}"/>
    <cellStyle name="40% - Énfasis5 2 3 5 5 2" xfId="24515" xr:uid="{3458BF27-742F-48DB-8FA9-00F1E4EC4749}"/>
    <cellStyle name="40% - Énfasis5 2 3 5 6" xfId="16973" xr:uid="{C387D2A8-49B5-4C9A-8BDD-022B1894BBC1}"/>
    <cellStyle name="40% - Énfasis5 2 3 6" xfId="1876" xr:uid="{580FEB7C-D291-4AA3-A3D1-44C412A3B522}"/>
    <cellStyle name="40% - Énfasis5 2 3 6 2" xfId="9954" xr:uid="{1F89AC8E-6DD3-49A0-8FB8-BCD7F1D6CD10}"/>
    <cellStyle name="40% - Énfasis5 2 3 6 2 2" xfId="25453" xr:uid="{24944C2E-A047-4FFC-ABA2-4A3D3AC8BF73}"/>
    <cellStyle name="40% - Énfasis5 2 3 6 3" xfId="17862" xr:uid="{9BDD08B1-30F2-406B-B8CE-F966A38F3E9A}"/>
    <cellStyle name="40% - Énfasis5 2 3 7" xfId="3644" xr:uid="{24D4EAB8-ADA4-435A-89BB-95DFBE5CCC96}"/>
    <cellStyle name="40% - Énfasis5 2 3 7 2" xfId="11649" xr:uid="{CDEEC2B2-9ADC-4BDC-84CA-B2A334EC140F}"/>
    <cellStyle name="40% - Énfasis5 2 3 7 2 2" xfId="27117" xr:uid="{A11525CF-EF91-4082-9194-6956622F760F}"/>
    <cellStyle name="40% - Énfasis5 2 3 7 3" xfId="19443" xr:uid="{8F871CAF-9321-43F4-94DB-CB10A3FA97A4}"/>
    <cellStyle name="40% - Énfasis5 2 3 8" xfId="5614" xr:uid="{B228A934-F2D5-490F-ABAC-F748AE34737B}"/>
    <cellStyle name="40% - Énfasis5 2 3 8 2" xfId="13615" xr:uid="{7C8576A1-EEFB-4837-BFA6-BF3F217B159E}"/>
    <cellStyle name="40% - Énfasis5 2 3 8 2 2" xfId="29073" xr:uid="{8BC74935-C717-4899-88EE-5F8C19D36F7F}"/>
    <cellStyle name="40% - Énfasis5 2 3 8 3" xfId="21247" xr:uid="{770665B6-7C93-46D5-ACAD-88EE6149C356}"/>
    <cellStyle name="40% - Énfasis5 2 3 9" xfId="7233" xr:uid="{D9497F19-74EB-473D-89D1-FC59EB57BF30}"/>
    <cellStyle name="40% - Énfasis5 2 3 9 2" xfId="15220" xr:uid="{57C7F4E3-6C24-4436-AB15-1CE71A57BA9C}"/>
    <cellStyle name="40% - Énfasis5 2 3 9 2 2" xfId="30673" xr:uid="{CB8C1B2F-2C06-46A3-8F1F-4A4FD129E8FF}"/>
    <cellStyle name="40% - Énfasis5 2 3 9 3" xfId="22773" xr:uid="{EE90FFE4-66A6-4EC8-90DC-D042ECFB8988}"/>
    <cellStyle name="40% - Énfasis5 2 4" xfId="324" xr:uid="{936064D3-419E-430F-97D0-AB7C98B1905A}"/>
    <cellStyle name="40% - Énfasis5 2 4 2" xfId="1268" xr:uid="{E4FF0C10-8503-44C9-A68D-7FAF08E11527}"/>
    <cellStyle name="40% - Énfasis5 2 4 2 2" xfId="2853" xr:uid="{AE048BF2-70CD-4C72-9E31-0650BF272F22}"/>
    <cellStyle name="40% - Énfasis5 2 4 2 2 2" xfId="10924" xr:uid="{AF99C6FB-DB19-4977-B911-2D847D14C832}"/>
    <cellStyle name="40% - Énfasis5 2 4 2 2 2 2" xfId="26423" xr:uid="{5C50434D-D844-400C-B8EA-31052F4CB43A}"/>
    <cellStyle name="40% - Énfasis5 2 4 2 2 3" xfId="18776" xr:uid="{4695CD9A-5949-4BF5-B49B-7B1F62A0C81B}"/>
    <cellStyle name="40% - Énfasis5 2 4 2 3" xfId="4614" xr:uid="{D1075D65-2D5B-44C5-B46F-1596154A20BE}"/>
    <cellStyle name="40% - Énfasis5 2 4 2 3 2" xfId="12619" xr:uid="{73D914C5-9FAE-4165-940C-88643D21B2A5}"/>
    <cellStyle name="40% - Énfasis5 2 4 2 3 2 2" xfId="28087" xr:uid="{917FB543-55F0-4B61-A6BD-9D1DF8282B82}"/>
    <cellStyle name="40% - Énfasis5 2 4 2 3 3" xfId="20357" xr:uid="{35AD6FA9-48EC-4898-BEF9-189E22F4492C}"/>
    <cellStyle name="40% - Énfasis5 2 4 2 4" xfId="6585" xr:uid="{91A7AC99-3846-4DB7-8A8D-55D93BE49235}"/>
    <cellStyle name="40% - Énfasis5 2 4 2 4 2" xfId="14586" xr:uid="{C7647123-12F2-423D-BCAE-95D0D43974A4}"/>
    <cellStyle name="40% - Énfasis5 2 4 2 4 2 2" xfId="30043" xr:uid="{FC6CDC82-2B62-4BEB-92E7-28D02648E1F4}"/>
    <cellStyle name="40% - Énfasis5 2 4 2 4 3" xfId="22161" xr:uid="{A320C183-043E-44D2-BC69-273BB38A0529}"/>
    <cellStyle name="40% - Énfasis5 2 4 2 5" xfId="7896" xr:uid="{2E2A5E56-66BA-48F7-8C58-7B6CBA7650C0}"/>
    <cellStyle name="40% - Énfasis5 2 4 2 5 2" xfId="15879" xr:uid="{099B51EB-B80E-425F-BD48-677F35C84CBA}"/>
    <cellStyle name="40% - Énfasis5 2 4 2 5 2 2" xfId="31332" xr:uid="{85E5A935-95C8-42F6-A001-E95699591BF8}"/>
    <cellStyle name="40% - Énfasis5 2 4 2 5 3" xfId="23407" xr:uid="{3925EA79-70CF-4B2D-A1D9-395895BB4F21}"/>
    <cellStyle name="40% - Énfasis5 2 4 2 6" xfId="9391" xr:uid="{4015D00A-DB96-49B5-8DD4-CA588C60FEAE}"/>
    <cellStyle name="40% - Énfasis5 2 4 2 6 2" xfId="24890" xr:uid="{4D89A86C-1202-4EDB-94BA-07008FB49434}"/>
    <cellStyle name="40% - Énfasis5 2 4 2 7" xfId="17320" xr:uid="{1BB30BEF-785A-483C-96A0-B507193E8178}"/>
    <cellStyle name="40% - Énfasis5 2 4 3" xfId="975" xr:uid="{50166D70-FF85-4173-B454-15A79939A809}"/>
    <cellStyle name="40% - Énfasis5 2 4 3 2" xfId="2564" xr:uid="{EEA2EA63-E63C-4856-972E-73497A3DEE6D}"/>
    <cellStyle name="40% - Énfasis5 2 4 3 2 2" xfId="10636" xr:uid="{9C6AFD2B-F1FD-4BB4-BEF7-48F1B59D63B0}"/>
    <cellStyle name="40% - Énfasis5 2 4 3 2 2 2" xfId="26135" xr:uid="{A813D07D-63AC-4E63-9F6C-478232D8CCB0}"/>
    <cellStyle name="40% - Énfasis5 2 4 3 2 3" xfId="18508" xr:uid="{EA0FD373-FFA0-475E-AC63-A5A10FA37451}"/>
    <cellStyle name="40% - Énfasis5 2 4 3 3" xfId="4326" xr:uid="{52D7A2BE-1851-4F83-8D02-F40B2C033F0D}"/>
    <cellStyle name="40% - Énfasis5 2 4 3 3 2" xfId="12331" xr:uid="{6DBF8BFF-A77D-4F54-A215-AB97565A3415}"/>
    <cellStyle name="40% - Énfasis5 2 4 3 3 2 2" xfId="27799" xr:uid="{A1F1D323-4298-4B0D-9FAD-2F5B96CA701E}"/>
    <cellStyle name="40% - Énfasis5 2 4 3 3 3" xfId="20089" xr:uid="{BE8744B0-4D6F-4B94-8D01-C209E3E90F98}"/>
    <cellStyle name="40% - Énfasis5 2 4 3 4" xfId="6297" xr:uid="{2E1F5F5B-DAC3-4913-9BBD-45CCAA70A81D}"/>
    <cellStyle name="40% - Énfasis5 2 4 3 4 2" xfId="14298" xr:uid="{D89BF3C3-F921-435F-9FBD-D41EC4F3322A}"/>
    <cellStyle name="40% - Énfasis5 2 4 3 4 2 2" xfId="29755" xr:uid="{93E39089-2A04-4CAC-A217-50D46E4EAD11}"/>
    <cellStyle name="40% - Énfasis5 2 4 3 4 3" xfId="21893" xr:uid="{8B3790F9-B63A-4DF8-8E80-20DE66FA985B}"/>
    <cellStyle name="40% - Énfasis5 2 4 3 5" xfId="9103" xr:uid="{3BB94BAF-6BF8-4E5B-B319-FED9D0AFFBAE}"/>
    <cellStyle name="40% - Énfasis5 2 4 3 5 2" xfId="24602" xr:uid="{5A92B776-7413-43DF-B5E2-9AD3B2B320E2}"/>
    <cellStyle name="40% - Énfasis5 2 4 3 6" xfId="17052" xr:uid="{AF222237-2D7E-4905-8F76-30F89DE776DD}"/>
    <cellStyle name="40% - Énfasis5 2 4 4" xfId="1963" xr:uid="{FDF1B350-A9A9-4F59-8370-EFD52BD1DFE6}"/>
    <cellStyle name="40% - Énfasis5 2 4 4 2" xfId="10041" xr:uid="{5C7E61E6-2CEC-499D-9373-908C594AE8E9}"/>
    <cellStyle name="40% - Énfasis5 2 4 4 2 2" xfId="25540" xr:uid="{CC9B22FC-965D-45C8-B8C6-E474CE9BFC8D}"/>
    <cellStyle name="40% - Énfasis5 2 4 4 3" xfId="17941" xr:uid="{6A869185-3AD6-4AC4-B9FC-D4B55244A842}"/>
    <cellStyle name="40% - Énfasis5 2 4 5" xfId="3731" xr:uid="{6C1E2FE7-145E-41B0-856D-B0ECB5D3B5C0}"/>
    <cellStyle name="40% - Énfasis5 2 4 5 2" xfId="11736" xr:uid="{88495479-D13B-4AB1-A1C0-DE7DA88DB189}"/>
    <cellStyle name="40% - Énfasis5 2 4 5 2 2" xfId="27204" xr:uid="{E0488B96-A3C3-4D94-A7B1-2D80D4AA82D2}"/>
    <cellStyle name="40% - Énfasis5 2 4 5 3" xfId="19522" xr:uid="{36799A07-0E90-4933-8420-902795C33B59}"/>
    <cellStyle name="40% - Énfasis5 2 4 6" xfId="5701" xr:uid="{74FB134A-E40B-4745-B636-FF64477CE95B}"/>
    <cellStyle name="40% - Énfasis5 2 4 6 2" xfId="13702" xr:uid="{FC84C98E-623D-47E6-8BCE-666DEEBB7F6B}"/>
    <cellStyle name="40% - Énfasis5 2 4 6 2 2" xfId="29160" xr:uid="{30A7488B-6899-49A9-991B-3169C2BC7E43}"/>
    <cellStyle name="40% - Énfasis5 2 4 6 3" xfId="21326" xr:uid="{9AC0A5DF-9413-494C-A79B-8A59E0D65C5A}"/>
    <cellStyle name="40% - Énfasis5 2 4 7" xfId="7320" xr:uid="{BD746BDC-734E-41DE-9279-3DA9ACAF6108}"/>
    <cellStyle name="40% - Énfasis5 2 4 7 2" xfId="15307" xr:uid="{12631062-8A46-46A4-956A-69B23B9F3AAF}"/>
    <cellStyle name="40% - Énfasis5 2 4 7 2 2" xfId="30760" xr:uid="{F95A25F3-6F15-4179-9818-4C68F229E1E1}"/>
    <cellStyle name="40% - Énfasis5 2 4 7 3" xfId="22852" xr:uid="{3E23DCB1-674C-4C20-8034-E25B9EF7F227}"/>
    <cellStyle name="40% - Énfasis5 2 4 8" xfId="8508" xr:uid="{FF9A50B7-86A9-482C-B83D-0ED5CB411204}"/>
    <cellStyle name="40% - Énfasis5 2 4 8 2" xfId="24007" xr:uid="{AB921924-EAC8-4E06-93A7-DD50E6984201}"/>
    <cellStyle name="40% - Énfasis5 2 4 9" xfId="16485" xr:uid="{75417274-69F4-460F-86AA-B3E61E8C890E}"/>
    <cellStyle name="40% - Énfasis5 2 5" xfId="609" xr:uid="{5E4E4A85-0600-47B0-BC29-DAC45AB93EC2}"/>
    <cellStyle name="40% - Énfasis5 2 5 2" xfId="1547" xr:uid="{E2453037-9C29-40F9-9E0F-D34788DC1298}"/>
    <cellStyle name="40% - Énfasis5 2 5 2 2" xfId="3126" xr:uid="{FAF9C1BD-2CA5-4173-A5B7-8BB531796694}"/>
    <cellStyle name="40% - Énfasis5 2 5 2 2 2" xfId="11197" xr:uid="{2CCADFEC-D41E-4BD9-9E8D-2E208DF122B6}"/>
    <cellStyle name="40% - Énfasis5 2 5 2 2 2 2" xfId="26696" xr:uid="{8EE48BD2-A973-447A-BF35-E73FA5797485}"/>
    <cellStyle name="40% - Énfasis5 2 5 2 2 3" xfId="19038" xr:uid="{37A88B98-18A2-44B3-BB95-1021769761E2}"/>
    <cellStyle name="40% - Énfasis5 2 5 2 3" xfId="4887" xr:uid="{36BBF26D-82D0-4C80-BA11-9E9F43772206}"/>
    <cellStyle name="40% - Énfasis5 2 5 2 3 2" xfId="12892" xr:uid="{FB9F37AF-3FCA-4E99-8B9D-0A7FE8F3AE2B}"/>
    <cellStyle name="40% - Énfasis5 2 5 2 3 2 2" xfId="28360" xr:uid="{84BC3366-76DB-4B9D-BD47-178CB71B1D6A}"/>
    <cellStyle name="40% - Énfasis5 2 5 2 3 3" xfId="20619" xr:uid="{236D3C24-2B6C-42F2-B04B-76D5B4EAF8D8}"/>
    <cellStyle name="40% - Énfasis5 2 5 2 4" xfId="6858" xr:uid="{71F55F8C-2D09-446E-867D-7F2D342D62E1}"/>
    <cellStyle name="40% - Énfasis5 2 5 2 4 2" xfId="14859" xr:uid="{69864635-D545-4C99-B461-64937E590E42}"/>
    <cellStyle name="40% - Énfasis5 2 5 2 4 2 2" xfId="30316" xr:uid="{E2C8E762-F6FC-4A2F-9C72-E2CC55CBFFF3}"/>
    <cellStyle name="40% - Énfasis5 2 5 2 4 3" xfId="22423" xr:uid="{8F840D42-8E3A-48DC-93C6-68E247D6B5A7}"/>
    <cellStyle name="40% - Énfasis5 2 5 2 5" xfId="8158" xr:uid="{05F96D38-EDF9-4F47-8AE8-F8A288FC80A0}"/>
    <cellStyle name="40% - Énfasis5 2 5 2 5 2" xfId="16141" xr:uid="{367BA5D0-3E65-49BC-B36B-1EB8E34FD22E}"/>
    <cellStyle name="40% - Énfasis5 2 5 2 5 2 2" xfId="31594" xr:uid="{B7F5999A-F1B2-490C-92A0-308D581EDD80}"/>
    <cellStyle name="40% - Énfasis5 2 5 2 5 3" xfId="23669" xr:uid="{E90DAB8C-EE99-4AD4-9507-BB2B7DD1E1BB}"/>
    <cellStyle name="40% - Énfasis5 2 5 2 6" xfId="9664" xr:uid="{47FF01FC-105D-4383-8B1A-339F15C03F04}"/>
    <cellStyle name="40% - Énfasis5 2 5 2 6 2" xfId="25163" xr:uid="{606531D8-D6DC-4DC5-B9CA-1160D19F9EC1}"/>
    <cellStyle name="40% - Énfasis5 2 5 2 7" xfId="17582" xr:uid="{52E1E034-0D54-45BD-AC15-A8A8211788BB}"/>
    <cellStyle name="40% - Énfasis5 2 5 3" xfId="2236" xr:uid="{2C15C8C0-40D5-486F-8E66-97CAC77FA54F}"/>
    <cellStyle name="40% - Énfasis5 2 5 3 2" xfId="10314" xr:uid="{3B8E6E1F-9390-4A10-8369-856AC2FDC8A6}"/>
    <cellStyle name="40% - Énfasis5 2 5 3 2 2" xfId="25813" xr:uid="{DB4D8E44-DF9F-4B9E-94ED-07018449DF33}"/>
    <cellStyle name="40% - Énfasis5 2 5 3 3" xfId="18203" xr:uid="{F0FEE3B5-BDE0-44C6-8C2E-4A5E0B2CC19F}"/>
    <cellStyle name="40% - Énfasis5 2 5 4" xfId="4004" xr:uid="{7BFF44E1-E651-4E58-9CC6-879F16F5D63E}"/>
    <cellStyle name="40% - Énfasis5 2 5 4 2" xfId="12009" xr:uid="{DF151238-F736-4EA8-9E23-8350DF4DBD01}"/>
    <cellStyle name="40% - Énfasis5 2 5 4 2 2" xfId="27477" xr:uid="{0279BE8A-A22A-4D86-9263-9044BFA67962}"/>
    <cellStyle name="40% - Énfasis5 2 5 4 3" xfId="19784" xr:uid="{4DB91DC4-39D2-4A5A-B071-C286B4D87681}"/>
    <cellStyle name="40% - Énfasis5 2 5 5" xfId="5974" xr:uid="{3BD77B98-D2E6-4C79-B7C6-3F5F3522DF4E}"/>
    <cellStyle name="40% - Énfasis5 2 5 5 2" xfId="13975" xr:uid="{58838F2F-40A0-4DC5-AD87-2530E436F524}"/>
    <cellStyle name="40% - Énfasis5 2 5 5 2 2" xfId="29433" xr:uid="{7E552626-22DF-4BE8-955E-7A2B34AFFD6F}"/>
    <cellStyle name="40% - Énfasis5 2 5 5 3" xfId="21588" xr:uid="{544306C1-593E-44A0-99E2-4FE2C9B537BD}"/>
    <cellStyle name="40% - Énfasis5 2 5 6" xfId="7593" xr:uid="{E0E97044-418C-4AB4-B617-98FB8620682C}"/>
    <cellStyle name="40% - Énfasis5 2 5 6 2" xfId="15580" xr:uid="{28042CA7-4C00-4935-B5EF-AF2CBD2EC073}"/>
    <cellStyle name="40% - Énfasis5 2 5 6 2 2" xfId="31033" xr:uid="{C6989523-9EA7-4D57-A68E-EB9141647D74}"/>
    <cellStyle name="40% - Énfasis5 2 5 6 3" xfId="23114" xr:uid="{C33633DD-7652-4A64-B10A-FBA9907222FE}"/>
    <cellStyle name="40% - Énfasis5 2 5 7" xfId="8781" xr:uid="{37311383-7A63-49C0-A927-B93C3BEBCD0B}"/>
    <cellStyle name="40% - Énfasis5 2 5 7 2" xfId="24280" xr:uid="{EBC2AD36-8661-4BA8-9932-EE5417D80B32}"/>
    <cellStyle name="40% - Énfasis5 2 5 8" xfId="16747" xr:uid="{A959DC88-9A6E-4037-9BCC-144A6DBFCCF6}"/>
    <cellStyle name="40% - Énfasis5 2 6" xfId="1136" xr:uid="{F7D94878-0486-4ADB-BA43-6A359C9A7929}"/>
    <cellStyle name="40% - Énfasis5 2 6 2" xfId="2725" xr:uid="{DF30000D-E71E-48F8-AF4B-D34A458AA2DD}"/>
    <cellStyle name="40% - Énfasis5 2 6 2 2" xfId="10796" xr:uid="{6EA8402C-FE44-41DF-93B5-1EE13518B405}"/>
    <cellStyle name="40% - Énfasis5 2 6 2 2 2" xfId="26295" xr:uid="{0C65659F-A7DF-4F94-A09D-FAFCBF2FFFF0}"/>
    <cellStyle name="40% - Énfasis5 2 6 2 3" xfId="18657" xr:uid="{8D64A1B5-3C26-4838-9E7C-B3217D7B5221}"/>
    <cellStyle name="40% - Énfasis5 2 6 3" xfId="4486" xr:uid="{66A95753-E6C8-443C-9A9E-F8285279B63D}"/>
    <cellStyle name="40% - Énfasis5 2 6 3 2" xfId="12491" xr:uid="{C642C812-7A74-4972-86D9-09246AA5837D}"/>
    <cellStyle name="40% - Énfasis5 2 6 3 2 2" xfId="27959" xr:uid="{0E90100C-6936-4D7A-954C-C0D75621307E}"/>
    <cellStyle name="40% - Énfasis5 2 6 3 3" xfId="20238" xr:uid="{97CCC590-821D-40B2-9FFE-20BAD16049EC}"/>
    <cellStyle name="40% - Énfasis5 2 6 4" xfId="6457" xr:uid="{1CE7460F-0D55-402A-A2B6-B1743C8144B4}"/>
    <cellStyle name="40% - Énfasis5 2 6 4 2" xfId="14458" xr:uid="{5E898A36-2CE2-4353-817F-169B81C982AA}"/>
    <cellStyle name="40% - Énfasis5 2 6 4 2 2" xfId="29915" xr:uid="{71159D78-1DEE-4B97-9A36-6F43D5A01B95}"/>
    <cellStyle name="40% - Énfasis5 2 6 4 3" xfId="22042" xr:uid="{8F670678-5FE8-46BE-8E25-DC6EDD39564F}"/>
    <cellStyle name="40% - Énfasis5 2 6 5" xfId="7772" xr:uid="{B43815E2-8EE6-493B-8E26-BBEEEB9BD56C}"/>
    <cellStyle name="40% - Énfasis5 2 6 5 2" xfId="15756" xr:uid="{90E522EA-405D-4FB7-926A-BB32C8B9171B}"/>
    <cellStyle name="40% - Énfasis5 2 6 5 2 2" xfId="31209" xr:uid="{9626EFFB-A1F1-4665-91F2-252C1CE67050}"/>
    <cellStyle name="40% - Énfasis5 2 6 5 3" xfId="23285" xr:uid="{A9C817B3-B99C-4D74-971D-A1C1F6AC91D4}"/>
    <cellStyle name="40% - Énfasis5 2 6 6" xfId="9263" xr:uid="{54350F6A-D658-48E3-8E7E-3AE1D40A86B1}"/>
    <cellStyle name="40% - Énfasis5 2 6 6 2" xfId="24762" xr:uid="{F42FB901-C567-42F1-8BAF-8BEA5BFD2CDF}"/>
    <cellStyle name="40% - Énfasis5 2 6 7" xfId="17201" xr:uid="{F62D6B7E-27EE-4E2B-8DBD-D5D3350450C3}"/>
    <cellStyle name="40% - Énfasis5 2 7" xfId="840" xr:uid="{101DB8D2-879F-4129-BA0E-9188A08F5760}"/>
    <cellStyle name="40% - Énfasis5 2 7 2" xfId="2434" xr:uid="{0AC27B64-B8B7-42EC-8B60-6F92A87FBA24}"/>
    <cellStyle name="40% - Énfasis5 2 7 2 2" xfId="10506" xr:uid="{951B6FC1-E7F6-4CE8-A07D-88705E28C042}"/>
    <cellStyle name="40% - Énfasis5 2 7 2 2 2" xfId="26005" xr:uid="{2C18D40F-1286-4B26-821A-2B622744127D}"/>
    <cellStyle name="40% - Énfasis5 2 7 2 3" xfId="18389" xr:uid="{EA98EEB5-020D-4930-BA78-CE6AACAD1669}"/>
    <cellStyle name="40% - Énfasis5 2 7 3" xfId="4196" xr:uid="{80A6E421-9186-439E-93EE-0D489917D841}"/>
    <cellStyle name="40% - Énfasis5 2 7 3 2" xfId="12201" xr:uid="{D56DBD33-0994-454A-A9B1-C3C14EBCE171}"/>
    <cellStyle name="40% - Énfasis5 2 7 3 2 2" xfId="27669" xr:uid="{60B8A954-B3E6-48F1-8BD2-784B95F21DEA}"/>
    <cellStyle name="40% - Énfasis5 2 7 3 3" xfId="19970" xr:uid="{EF2C50CE-906D-4868-A876-B28818231651}"/>
    <cellStyle name="40% - Énfasis5 2 7 4" xfId="6167" xr:uid="{19C165A6-1B5A-4933-A9DD-2AD4753FE11C}"/>
    <cellStyle name="40% - Énfasis5 2 7 4 2" xfId="14168" xr:uid="{9149F742-C208-4A13-BF01-49CA43AEA606}"/>
    <cellStyle name="40% - Énfasis5 2 7 4 2 2" xfId="29625" xr:uid="{426426C3-54CA-4212-84C4-29DEA30AA127}"/>
    <cellStyle name="40% - Énfasis5 2 7 4 3" xfId="21774" xr:uid="{4C90EAEB-9CEE-4BA4-87F6-9EA7A2A38A43}"/>
    <cellStyle name="40% - Énfasis5 2 7 5" xfId="8973" xr:uid="{03D85005-310C-4926-B840-0E3F74710FAF}"/>
    <cellStyle name="40% - Énfasis5 2 7 5 2" xfId="24472" xr:uid="{EEBAA8FC-B6C9-49B2-81A6-B06724C3FDEA}"/>
    <cellStyle name="40% - Énfasis5 2 7 6" xfId="16933" xr:uid="{83643D00-359A-4531-897C-E5084B95F3CD}"/>
    <cellStyle name="40% - Énfasis5 2 8" xfId="1829" xr:uid="{D8858EC2-083C-40DB-9899-D32AAB83439F}"/>
    <cellStyle name="40% - Énfasis5 2 8 2" xfId="9908" xr:uid="{7896663D-6CA8-4675-981F-BA7C8BCC3E82}"/>
    <cellStyle name="40% - Énfasis5 2 8 2 2" xfId="25407" xr:uid="{77B205FF-250C-44FA-B94E-49DB106CAEE5}"/>
    <cellStyle name="40% - Énfasis5 2 8 3" xfId="17819" xr:uid="{86229F4B-95CB-4114-B38E-F477A97E58C6}"/>
    <cellStyle name="40% - Énfasis5 2 9" xfId="3598" xr:uid="{07CC2C10-F088-46E6-81B6-21471E801843}"/>
    <cellStyle name="40% - Énfasis5 2 9 2" xfId="11603" xr:uid="{1B3CDE87-452F-4BE6-830C-7B86E674326E}"/>
    <cellStyle name="40% - Énfasis5 2 9 2 2" xfId="27071" xr:uid="{EA528726-9B7B-4B49-9E9D-EF13F362185F}"/>
    <cellStyle name="40% - Énfasis5 2 9 3" xfId="19400" xr:uid="{9B91A28F-A34C-4FD4-A330-D0C3FEC601AF}"/>
    <cellStyle name="40% - Énfasis5 3" xfId="5500" xr:uid="{6F042971-E083-4BCE-B921-43D669EE1882}"/>
    <cellStyle name="40% - Énfasis5 3 2" xfId="13507" xr:uid="{BF9EC1C0-DC7B-451A-BFD1-AF145C4666D0}"/>
    <cellStyle name="40% - Énfasis5 3 2 2" xfId="28975" xr:uid="{FF69C925-E304-4976-932E-474811849A5F}"/>
    <cellStyle name="40% - Énfasis5 3 3" xfId="21153" xr:uid="{FE08E2C2-F899-4665-A772-5A27938250B5}"/>
    <cellStyle name="40% - Énfasis5 4" xfId="7123" xr:uid="{C6D843CF-D206-47AE-BEDC-3EF497564A63}"/>
    <cellStyle name="40% - Énfasis5 4 2" xfId="15115" xr:uid="{FF748F6C-468D-42D4-B4CE-97E904B42D68}"/>
    <cellStyle name="40% - Énfasis5 4 2 2" xfId="30568" xr:uid="{E61BBCB1-BDFA-4479-B36C-993FAB14F5AA}"/>
    <cellStyle name="40% - Énfasis5 4 3" xfId="22670" xr:uid="{627629C5-9260-495D-BE81-AFCA3584A494}"/>
    <cellStyle name="40% - Énfasis5 5" xfId="7160" xr:uid="{F43B6C2D-A82B-4397-ABEB-90D464408C82}"/>
    <cellStyle name="40% - Énfasis5 5 2" xfId="15147" xr:uid="{E26973E7-0E01-4E18-BB0E-F0362D438C92}"/>
    <cellStyle name="40% - Énfasis5 5 2 2" xfId="30600" xr:uid="{76D8CE7A-223F-4A8E-B8EC-D8321186738A}"/>
    <cellStyle name="40% - Énfasis5 5 3" xfId="22702" xr:uid="{46F30EED-80FC-4024-B540-8A5E9DF16373}"/>
    <cellStyle name="40% - Énfasis5 6" xfId="13470" xr:uid="{A64AFA77-9779-40CC-A0A2-D13479C3E862}"/>
    <cellStyle name="40% - Énfasis5 6 2" xfId="28938" xr:uid="{A899841B-9CBB-432E-AAA2-AA24EDBB364A}"/>
    <cellStyle name="40% - Énfasis5 7" xfId="21116" xr:uid="{DFBBB614-8682-4A14-B613-B8309D2D4F88}"/>
    <cellStyle name="40% - Énfasis6" xfId="47" builtinId="51" customBuiltin="1"/>
    <cellStyle name="40% - Énfasis6 2" xfId="109" xr:uid="{4DBAB689-28F0-466E-83FA-EDE9CA0D5ABA}"/>
    <cellStyle name="40% - Énfasis6 2 10" xfId="5571" xr:uid="{8F888840-781A-45D6-9C24-3F1AEC649550}"/>
    <cellStyle name="40% - Énfasis6 2 10 2" xfId="13572" xr:uid="{FDA017EC-77CC-437F-BEE3-59E34358FF47}"/>
    <cellStyle name="40% - Énfasis6 2 10 2 2" xfId="29031" xr:uid="{AD069B90-769F-40E6-A258-9AA8EB4F5E9E}"/>
    <cellStyle name="40% - Énfasis6 2 10 3" xfId="21208" xr:uid="{AF469A90-CF69-4946-8090-55D5CF2EC612}"/>
    <cellStyle name="40% - Énfasis6 2 11" xfId="7190" xr:uid="{38A4B08F-7F67-4982-95F4-2C0CB882CE27}"/>
    <cellStyle name="40% - Énfasis6 2 11 2" xfId="15177" xr:uid="{23A0CDBA-0B06-42BA-9CDB-B3A58B973175}"/>
    <cellStyle name="40% - Énfasis6 2 11 2 2" xfId="30630" xr:uid="{772C93B1-1B3D-44F3-AB64-406DEA2DCEA3}"/>
    <cellStyle name="40% - Énfasis6 2 11 3" xfId="22732" xr:uid="{3DCB18F4-69E3-4A07-AED5-5356FF84D7C5}"/>
    <cellStyle name="40% - Énfasis6 2 12" xfId="8375" xr:uid="{E10CBA65-9361-4DE2-B8C4-9D6DC6335C89}"/>
    <cellStyle name="40% - Énfasis6 2 12 2" xfId="23875" xr:uid="{FCBEE5E2-CC79-4527-971D-5BE181FADE77}"/>
    <cellStyle name="40% - Énfasis6 2 13" xfId="16363" xr:uid="{05FB6692-C8C6-4C6D-BE01-82F637F93AA8}"/>
    <cellStyle name="40% - Énfasis6 2 2" xfId="144" xr:uid="{2BA840C8-ADAA-4CE2-B979-B3BE9197B358}"/>
    <cellStyle name="40% - Énfasis6 2 3" xfId="221" xr:uid="{6BEB4B29-C1F9-49FD-902A-BD6C8DB5298F}"/>
    <cellStyle name="40% - Énfasis6 2 3 10" xfId="8423" xr:uid="{AB09AE0D-7804-47A8-AD95-405E5E6339D2}"/>
    <cellStyle name="40% - Énfasis6 2 3 10 2" xfId="23922" xr:uid="{E11E832E-7FB2-4F61-8067-BDE0681DB9AC}"/>
    <cellStyle name="40% - Énfasis6 2 3 11" xfId="16408" xr:uid="{22CC6E15-813E-4122-927C-1DFD2B774CB4}"/>
    <cellStyle name="40% - Énfasis6 2 3 2" xfId="373" xr:uid="{C2BB8689-EBCA-4603-8B95-A3EDBCB8486C}"/>
    <cellStyle name="40% - Énfasis6 2 3 2 2" xfId="1316" xr:uid="{AA31C09D-FDC2-48D5-BE0F-922E012A1E89}"/>
    <cellStyle name="40% - Énfasis6 2 3 2 2 2" xfId="2901" xr:uid="{2F32F6F5-C380-4972-A3A7-6C47EE2BA9B9}"/>
    <cellStyle name="40% - Énfasis6 2 3 2 2 2 2" xfId="10972" xr:uid="{5AAC1F3C-F71F-4193-A167-210CB9165882}"/>
    <cellStyle name="40% - Énfasis6 2 3 2 2 2 2 2" xfId="26471" xr:uid="{3100CCBA-9ED5-426E-B6AC-D66456187F5B}"/>
    <cellStyle name="40% - Énfasis6 2 3 2 2 2 3" xfId="18821" xr:uid="{DDA7886D-2BB1-422D-AF8B-22773D6913AC}"/>
    <cellStyle name="40% - Énfasis6 2 3 2 2 3" xfId="4662" xr:uid="{3A369A29-A8BF-4687-8392-1D89C0AA2C14}"/>
    <cellStyle name="40% - Énfasis6 2 3 2 2 3 2" xfId="12667" xr:uid="{7721ACF3-B848-4798-95E8-74239249C3B7}"/>
    <cellStyle name="40% - Énfasis6 2 3 2 2 3 2 2" xfId="28135" xr:uid="{2BD46FC4-28E0-4584-A83A-15739B92019E}"/>
    <cellStyle name="40% - Énfasis6 2 3 2 2 3 3" xfId="20402" xr:uid="{E9938493-D0F7-4E03-BCAC-0AEF89B98332}"/>
    <cellStyle name="40% - Énfasis6 2 3 2 2 4" xfId="6633" xr:uid="{1A71BE9D-C6FD-476E-B392-139895D65E6F}"/>
    <cellStyle name="40% - Énfasis6 2 3 2 2 4 2" xfId="14634" xr:uid="{B3A424B1-CC25-4360-943C-DB290044DB7C}"/>
    <cellStyle name="40% - Énfasis6 2 3 2 2 4 2 2" xfId="30091" xr:uid="{C9BF16C7-DBFA-4125-9FB4-B8B8F5B4C79C}"/>
    <cellStyle name="40% - Énfasis6 2 3 2 2 4 3" xfId="22206" xr:uid="{05A75C6F-2819-4DB3-AE4F-621C250A1E83}"/>
    <cellStyle name="40% - Énfasis6 2 3 2 2 5" xfId="7941" xr:uid="{72DB90D4-3E89-4A09-B99A-9CBDC7416C01}"/>
    <cellStyle name="40% - Énfasis6 2 3 2 2 5 2" xfId="15924" xr:uid="{33FFAFB9-B290-4812-8DAC-C0F29F4D98D4}"/>
    <cellStyle name="40% - Énfasis6 2 3 2 2 5 2 2" xfId="31377" xr:uid="{7F6A3D6D-50FC-401D-8E5D-B4FA94472FEF}"/>
    <cellStyle name="40% - Énfasis6 2 3 2 2 5 3" xfId="23452" xr:uid="{8EDBE8B8-FF34-402A-BC80-E56FEDC862C4}"/>
    <cellStyle name="40% - Énfasis6 2 3 2 2 6" xfId="9439" xr:uid="{57B82AEF-2B39-4483-805C-BF585FC00C83}"/>
    <cellStyle name="40% - Énfasis6 2 3 2 2 6 2" xfId="24938" xr:uid="{75E8854F-229A-4A3B-8BE4-B9DFC6FCBEA4}"/>
    <cellStyle name="40% - Énfasis6 2 3 2 2 7" xfId="17365" xr:uid="{8E8025EC-7C9C-42E7-8195-B8F44B85A969}"/>
    <cellStyle name="40% - Énfasis6 2 3 2 3" xfId="1023" xr:uid="{11EA3AFF-34D3-42F3-9DA8-0690131A60D1}"/>
    <cellStyle name="40% - Énfasis6 2 3 2 3 2" xfId="2612" xr:uid="{6D321914-5433-4954-9B51-0E586E6EEF9F}"/>
    <cellStyle name="40% - Énfasis6 2 3 2 3 2 2" xfId="10684" xr:uid="{CFDF48C8-EAB7-4624-8F0F-A42493957F36}"/>
    <cellStyle name="40% - Énfasis6 2 3 2 3 2 2 2" xfId="26183" xr:uid="{0649FA10-8A97-4D7D-91B6-3291E43708AF}"/>
    <cellStyle name="40% - Énfasis6 2 3 2 3 2 3" xfId="18553" xr:uid="{4EF354D1-1BB6-4276-9B2A-98D2D109DBC3}"/>
    <cellStyle name="40% - Énfasis6 2 3 2 3 3" xfId="4374" xr:uid="{E8EADE72-4FD0-43BB-AD4D-6DBB70C35C97}"/>
    <cellStyle name="40% - Énfasis6 2 3 2 3 3 2" xfId="12379" xr:uid="{A57A0A7F-D885-4DE4-BE07-10B3B785D279}"/>
    <cellStyle name="40% - Énfasis6 2 3 2 3 3 2 2" xfId="27847" xr:uid="{C84378AB-FF97-4ED3-8489-CBA988AA4645}"/>
    <cellStyle name="40% - Énfasis6 2 3 2 3 3 3" xfId="20134" xr:uid="{A8209B8C-032F-4B73-ADB1-EA37F33E9FF4}"/>
    <cellStyle name="40% - Énfasis6 2 3 2 3 4" xfId="6345" xr:uid="{807E5F7F-803E-4A77-9F6F-7CCEC26B2E61}"/>
    <cellStyle name="40% - Énfasis6 2 3 2 3 4 2" xfId="14346" xr:uid="{ED64589A-BFB9-4B5B-8A4C-2A6BDC652F47}"/>
    <cellStyle name="40% - Énfasis6 2 3 2 3 4 2 2" xfId="29803" xr:uid="{14B7F547-E328-4302-8CCA-6F68E181CE9B}"/>
    <cellStyle name="40% - Énfasis6 2 3 2 3 4 3" xfId="21938" xr:uid="{5D2FD163-91B6-4923-B6FB-5A8BD241C838}"/>
    <cellStyle name="40% - Énfasis6 2 3 2 3 5" xfId="9151" xr:uid="{3C7F3A4F-00BC-4034-BDD1-A7B1415CED61}"/>
    <cellStyle name="40% - Énfasis6 2 3 2 3 5 2" xfId="24650" xr:uid="{0FF20F0E-C5AA-4827-8ED6-B9B612F41233}"/>
    <cellStyle name="40% - Énfasis6 2 3 2 3 6" xfId="17097" xr:uid="{F3766D0E-D12A-4B28-8F31-A8624751A5A9}"/>
    <cellStyle name="40% - Énfasis6 2 3 2 4" xfId="2011" xr:uid="{120E0FE0-8BE4-46C2-8296-40E9707C55BA}"/>
    <cellStyle name="40% - Énfasis6 2 3 2 4 2" xfId="10089" xr:uid="{ACA420A8-B4EC-4620-9D60-5A170386145F}"/>
    <cellStyle name="40% - Énfasis6 2 3 2 4 2 2" xfId="25588" xr:uid="{52748899-75B0-4E49-948A-A0E24B3B6FDB}"/>
    <cellStyle name="40% - Énfasis6 2 3 2 4 3" xfId="17986" xr:uid="{63BE3992-D819-4725-B0F5-178F26573932}"/>
    <cellStyle name="40% - Énfasis6 2 3 2 5" xfId="3779" xr:uid="{A4FFF9C4-7E42-424C-B430-985B5CE8A7E7}"/>
    <cellStyle name="40% - Énfasis6 2 3 2 5 2" xfId="11784" xr:uid="{9D7D216E-00AB-4686-AC06-70274FD79213}"/>
    <cellStyle name="40% - Énfasis6 2 3 2 5 2 2" xfId="27252" xr:uid="{75E61215-FB64-4592-9E91-BDE589ED5137}"/>
    <cellStyle name="40% - Énfasis6 2 3 2 5 3" xfId="19567" xr:uid="{55A8FEEC-7A49-4E5D-85D0-D7A4397EEC70}"/>
    <cellStyle name="40% - Énfasis6 2 3 2 6" xfId="5749" xr:uid="{0E34D485-D21E-479B-A145-FA80174FCC55}"/>
    <cellStyle name="40% - Énfasis6 2 3 2 6 2" xfId="13750" xr:uid="{9243F045-3833-44BD-B685-707D29883FC4}"/>
    <cellStyle name="40% - Énfasis6 2 3 2 6 2 2" xfId="29208" xr:uid="{2F65F81A-E30A-4146-8971-235129E9C030}"/>
    <cellStyle name="40% - Énfasis6 2 3 2 6 3" xfId="21371" xr:uid="{2ACDDE91-B4EF-46B1-BB43-0C4D3C8D102F}"/>
    <cellStyle name="40% - Énfasis6 2 3 2 7" xfId="7368" xr:uid="{0374AE24-B61F-42D3-B4BC-633BE7B834DD}"/>
    <cellStyle name="40% - Énfasis6 2 3 2 7 2" xfId="15355" xr:uid="{B7ACEFF1-ACD7-4E55-80BF-0984C59081AD}"/>
    <cellStyle name="40% - Énfasis6 2 3 2 7 2 2" xfId="30808" xr:uid="{CB86E38C-ABE5-4E7A-8967-58152EBD67E2}"/>
    <cellStyle name="40% - Énfasis6 2 3 2 7 3" xfId="22897" xr:uid="{B39508E6-ABAE-4F31-A423-579AF4EFC1B8}"/>
    <cellStyle name="40% - Énfasis6 2 3 2 8" xfId="8556" xr:uid="{AE7FBB79-1E10-4E46-8D42-D85F170238E9}"/>
    <cellStyle name="40% - Énfasis6 2 3 2 8 2" xfId="24055" xr:uid="{29D1A239-F3E7-490E-B31B-C0CB7E1A57DC}"/>
    <cellStyle name="40% - Énfasis6 2 3 2 9" xfId="16530" xr:uid="{4FE467C8-EE09-4CB5-B17B-2A2DEFC472A1}"/>
    <cellStyle name="40% - Énfasis6 2 3 3" xfId="659" xr:uid="{A021F1A0-72E1-4298-A379-6F49F5CF2D8B}"/>
    <cellStyle name="40% - Énfasis6 2 3 3 2" xfId="1597" xr:uid="{A3A5083A-42A4-4AF1-A6B4-7436E2EEBA42}"/>
    <cellStyle name="40% - Énfasis6 2 3 3 2 2" xfId="3173" xr:uid="{D8ACCD1D-D4AA-4EBD-B13C-624D18E4CDF8}"/>
    <cellStyle name="40% - Énfasis6 2 3 3 2 2 2" xfId="11244" xr:uid="{AE807519-072B-4F9D-962C-099652B2F92E}"/>
    <cellStyle name="40% - Énfasis6 2 3 3 2 2 2 2" xfId="26743" xr:uid="{FFEA1217-6A9D-42C5-B934-1C48F8C34294}"/>
    <cellStyle name="40% - Énfasis6 2 3 3 2 2 3" xfId="19082" xr:uid="{A0EB97D1-D1C2-4499-BA6E-EA702E0677C4}"/>
    <cellStyle name="40% - Énfasis6 2 3 3 2 3" xfId="4934" xr:uid="{F74F3744-B163-42F7-AAA5-EDAF7E576533}"/>
    <cellStyle name="40% - Énfasis6 2 3 3 2 3 2" xfId="12939" xr:uid="{C7A220B6-F6A6-44BC-96CD-E11D8A26DC28}"/>
    <cellStyle name="40% - Énfasis6 2 3 3 2 3 2 2" xfId="28407" xr:uid="{3F7433FC-A7D7-4821-8AB4-7D7ACB44147C}"/>
    <cellStyle name="40% - Énfasis6 2 3 3 2 3 3" xfId="20663" xr:uid="{79C6AFFE-9256-4D7E-BEA8-3322F93A265C}"/>
    <cellStyle name="40% - Énfasis6 2 3 3 2 4" xfId="6905" xr:uid="{35B80462-814C-4868-8728-BA4D46DA344D}"/>
    <cellStyle name="40% - Énfasis6 2 3 3 2 4 2" xfId="14906" xr:uid="{CF4C0F69-4A38-4025-AB34-ABF9CAD0FD29}"/>
    <cellStyle name="40% - Énfasis6 2 3 3 2 4 2 2" xfId="30363" xr:uid="{B1868CEA-04A6-4C98-A0BD-687FCD0EEEBF}"/>
    <cellStyle name="40% - Énfasis6 2 3 3 2 4 3" xfId="22467" xr:uid="{16B5FF96-FE96-4CAA-8E61-A2E841608698}"/>
    <cellStyle name="40% - Énfasis6 2 3 3 2 5" xfId="8202" xr:uid="{3B3B42A4-74AC-4A3B-87A8-836C33700106}"/>
    <cellStyle name="40% - Énfasis6 2 3 3 2 5 2" xfId="16185" xr:uid="{787E6B7C-3815-49F7-83C4-F53AA841EF0E}"/>
    <cellStyle name="40% - Énfasis6 2 3 3 2 5 2 2" xfId="31638" xr:uid="{76859DCA-D336-423B-9146-2F74FF811A65}"/>
    <cellStyle name="40% - Énfasis6 2 3 3 2 5 3" xfId="23713" xr:uid="{FB70F3D8-94C9-4B34-8945-F8A79B5F802E}"/>
    <cellStyle name="40% - Énfasis6 2 3 3 2 6" xfId="9711" xr:uid="{3FE52406-DA91-438B-B4AC-7E3F12816C35}"/>
    <cellStyle name="40% - Énfasis6 2 3 3 2 6 2" xfId="25210" xr:uid="{030A1638-4073-4290-A90E-C400AC8BD589}"/>
    <cellStyle name="40% - Énfasis6 2 3 3 2 7" xfId="17626" xr:uid="{C40DD6BC-2988-41D8-8E5B-AFAF929CC533}"/>
    <cellStyle name="40% - Énfasis6 2 3 3 3" xfId="2283" xr:uid="{D62468C2-2C64-473A-8FF3-1F1ACDEEAE44}"/>
    <cellStyle name="40% - Énfasis6 2 3 3 3 2" xfId="10361" xr:uid="{B0EFE4B9-E380-4960-87A1-0F9272346C8C}"/>
    <cellStyle name="40% - Énfasis6 2 3 3 3 2 2" xfId="25860" xr:uid="{A5E1903C-A930-4028-B5D9-7AE8072A587A}"/>
    <cellStyle name="40% - Énfasis6 2 3 3 3 3" xfId="18247" xr:uid="{EFB55B2E-1E69-48CB-BE63-17E8A24B70DF}"/>
    <cellStyle name="40% - Énfasis6 2 3 3 4" xfId="4051" xr:uid="{85F7DADF-6121-4154-B448-44E931795DF2}"/>
    <cellStyle name="40% - Énfasis6 2 3 3 4 2" xfId="12056" xr:uid="{D82A6324-B1BA-4538-905D-7782992C5601}"/>
    <cellStyle name="40% - Énfasis6 2 3 3 4 2 2" xfId="27524" xr:uid="{1F9F7392-1B36-445B-B313-56B18B56741A}"/>
    <cellStyle name="40% - Énfasis6 2 3 3 4 3" xfId="19828" xr:uid="{94E3D914-B68F-4860-8DFE-172AAD2FA93C}"/>
    <cellStyle name="40% - Énfasis6 2 3 3 5" xfId="6021" xr:uid="{0A6E0B51-B5B1-495E-BC22-E517341FC647}"/>
    <cellStyle name="40% - Énfasis6 2 3 3 5 2" xfId="14022" xr:uid="{2997FB62-E051-419C-83E4-CDDD117FFAEB}"/>
    <cellStyle name="40% - Énfasis6 2 3 3 5 2 2" xfId="29480" xr:uid="{BCB91F0F-A4D6-4292-AD80-464EBD719F84}"/>
    <cellStyle name="40% - Énfasis6 2 3 3 5 3" xfId="21632" xr:uid="{357552BF-F0BA-47CC-936E-A85AD5508BA7}"/>
    <cellStyle name="40% - Énfasis6 2 3 3 6" xfId="7640" xr:uid="{CD14E622-7E4C-4C53-A3D8-2AA811BB8AAC}"/>
    <cellStyle name="40% - Énfasis6 2 3 3 6 2" xfId="15627" xr:uid="{2F6D6CEB-2C70-4343-AF47-19CD253A5922}"/>
    <cellStyle name="40% - Énfasis6 2 3 3 6 2 2" xfId="31080" xr:uid="{C727EF26-5E45-4B21-911D-6DD1CD6EA288}"/>
    <cellStyle name="40% - Énfasis6 2 3 3 6 3" xfId="23158" xr:uid="{D5C373E6-9794-4F37-A94C-08DB17AB9EE1}"/>
    <cellStyle name="40% - Énfasis6 2 3 3 7" xfId="8828" xr:uid="{67BD2CE6-8333-4425-99FF-ABCF329A3D18}"/>
    <cellStyle name="40% - Énfasis6 2 3 3 7 2" xfId="24327" xr:uid="{EDCEDE7C-C65A-41A0-95D5-4E56171A5E1B}"/>
    <cellStyle name="40% - Énfasis6 2 3 3 8" xfId="16791" xr:uid="{107F33CB-45E7-406A-BFFB-38B3E84CB550}"/>
    <cellStyle name="40% - Énfasis6 2 3 4" xfId="1179" xr:uid="{D7B410F6-9BEA-4CB1-A076-5DDB0D7481E7}"/>
    <cellStyle name="40% - Énfasis6 2 3 4 2" xfId="2768" xr:uid="{E648B43A-E3BC-48A5-8693-6E1E6EA3E5DF}"/>
    <cellStyle name="40% - Énfasis6 2 3 4 2 2" xfId="10839" xr:uid="{9FC758D5-7D1B-44EB-A8F5-6D71D7F5F887}"/>
    <cellStyle name="40% - Énfasis6 2 3 4 2 2 2" xfId="26338" xr:uid="{34D82185-B76B-4E90-8C58-AD73286FDC88}"/>
    <cellStyle name="40% - Énfasis6 2 3 4 2 3" xfId="18699" xr:uid="{D22D69A1-BCB4-45D6-B815-EEF806262BF4}"/>
    <cellStyle name="40% - Énfasis6 2 3 4 3" xfId="4529" xr:uid="{9E4129DD-81FA-42F0-A983-99BEA229035D}"/>
    <cellStyle name="40% - Énfasis6 2 3 4 3 2" xfId="12534" xr:uid="{FD430DD5-DEC4-4768-8E9D-8E2AFAF6DB96}"/>
    <cellStyle name="40% - Énfasis6 2 3 4 3 2 2" xfId="28002" xr:uid="{9E39CB68-A279-461E-B9BE-2A262555732F}"/>
    <cellStyle name="40% - Énfasis6 2 3 4 3 3" xfId="20280" xr:uid="{B8C0F32C-1AEB-49CD-80E4-857AAFA62CF6}"/>
    <cellStyle name="40% - Énfasis6 2 3 4 4" xfId="6500" xr:uid="{001D448D-15BA-42E1-8B5D-F7E03987C1A2}"/>
    <cellStyle name="40% - Énfasis6 2 3 4 4 2" xfId="14501" xr:uid="{22F46FBF-4EB2-48BD-BE1E-7B5A94D21E5C}"/>
    <cellStyle name="40% - Énfasis6 2 3 4 4 2 2" xfId="29958" xr:uid="{6D711B85-3A71-4AC6-A03D-55A3BA6BEF90}"/>
    <cellStyle name="40% - Énfasis6 2 3 4 4 3" xfId="22084" xr:uid="{34F6807C-7CE6-45D8-B699-7F88B62AE648}"/>
    <cellStyle name="40% - Énfasis6 2 3 4 5" xfId="7819" xr:uid="{F1EBB012-7B56-4D9B-AE38-F4D149525FCB}"/>
    <cellStyle name="40% - Énfasis6 2 3 4 5 2" xfId="15802" xr:uid="{37C953B7-6C89-4955-B01B-5F52EBB1A376}"/>
    <cellStyle name="40% - Énfasis6 2 3 4 5 2 2" xfId="31255" xr:uid="{6A7A774B-80E6-4A43-8896-813CD9474CC0}"/>
    <cellStyle name="40% - Énfasis6 2 3 4 5 3" xfId="23330" xr:uid="{940C2C99-2C0D-4EE2-86EE-D326DFAFF525}"/>
    <cellStyle name="40% - Énfasis6 2 3 4 6" xfId="9306" xr:uid="{B4030D68-0D27-496E-A48B-3B1360FB6F04}"/>
    <cellStyle name="40% - Énfasis6 2 3 4 6 2" xfId="24805" xr:uid="{647BF912-1CB4-42C1-9325-3F0A29DADA47}"/>
    <cellStyle name="40% - Énfasis6 2 3 4 7" xfId="17243" xr:uid="{C1A51D10-9B70-4CDF-95D1-AA6B84B4C29D}"/>
    <cellStyle name="40% - Énfasis6 2 3 5" xfId="886" xr:uid="{FE757212-D978-4333-80F1-552864FACF33}"/>
    <cellStyle name="40% - Énfasis6 2 3 5 2" xfId="2479" xr:uid="{C1A33A49-5013-440F-AE48-4E72A0C586C3}"/>
    <cellStyle name="40% - Énfasis6 2 3 5 2 2" xfId="10551" xr:uid="{9B272453-2512-4E65-BA92-19DACD5CF672}"/>
    <cellStyle name="40% - Énfasis6 2 3 5 2 2 2" xfId="26050" xr:uid="{465CF634-C229-4484-8A3F-8232A0E1279A}"/>
    <cellStyle name="40% - Énfasis6 2 3 5 2 3" xfId="18431" xr:uid="{AD6D733A-0963-4909-9E51-CB78C9B2D0A8}"/>
    <cellStyle name="40% - Énfasis6 2 3 5 3" xfId="4241" xr:uid="{1B144DFD-F86E-4FD4-B979-D4B9AD46ABFC}"/>
    <cellStyle name="40% - Énfasis6 2 3 5 3 2" xfId="12246" xr:uid="{16858D0B-EAA3-4FD1-BA14-84AACEEC71DD}"/>
    <cellStyle name="40% - Énfasis6 2 3 5 3 2 2" xfId="27714" xr:uid="{E276780F-2351-4215-802C-BD637854FCF9}"/>
    <cellStyle name="40% - Énfasis6 2 3 5 3 3" xfId="20012" xr:uid="{14D4A4A9-6EA0-4CC2-85D6-1B52267D09F4}"/>
    <cellStyle name="40% - Énfasis6 2 3 5 4" xfId="6212" xr:uid="{DD3DB488-1134-4B4F-BDDF-E61987526256}"/>
    <cellStyle name="40% - Énfasis6 2 3 5 4 2" xfId="14213" xr:uid="{4516A35A-DB25-44B4-BCCF-791F478E2AC4}"/>
    <cellStyle name="40% - Énfasis6 2 3 5 4 2 2" xfId="29670" xr:uid="{54B4DD58-475F-4235-B2D8-525248732DE1}"/>
    <cellStyle name="40% - Énfasis6 2 3 5 4 3" xfId="21816" xr:uid="{93C212ED-6841-45C2-B475-EFD300AE014A}"/>
    <cellStyle name="40% - Énfasis6 2 3 5 5" xfId="9018" xr:uid="{33461925-6E31-4E73-A8CD-6375D19682FD}"/>
    <cellStyle name="40% - Énfasis6 2 3 5 5 2" xfId="24517" xr:uid="{71E37F50-2F78-4E6F-A9CD-0EA2DA3072C9}"/>
    <cellStyle name="40% - Énfasis6 2 3 5 6" xfId="16975" xr:uid="{9C67AD3E-05CE-4EAA-9FF5-6C94E0FBF0EF}"/>
    <cellStyle name="40% - Énfasis6 2 3 6" xfId="1878" xr:uid="{F1A7D5A4-8A0F-4606-8FDF-D7BD5E04760A}"/>
    <cellStyle name="40% - Énfasis6 2 3 6 2" xfId="9956" xr:uid="{1A5AB87A-A7DA-4E05-8158-A78993A3CEBC}"/>
    <cellStyle name="40% - Énfasis6 2 3 6 2 2" xfId="25455" xr:uid="{2CCBD95E-E210-49AF-89FD-60662119820C}"/>
    <cellStyle name="40% - Énfasis6 2 3 6 3" xfId="17864" xr:uid="{9D4BA97E-9F1A-406C-9C38-0B1F19F25CBF}"/>
    <cellStyle name="40% - Énfasis6 2 3 7" xfId="3646" xr:uid="{0F840BF0-F786-4698-9C3B-A9C2114FADF7}"/>
    <cellStyle name="40% - Énfasis6 2 3 7 2" xfId="11651" xr:uid="{281978BB-9FE5-4ADC-BAA9-0818E5DBD83F}"/>
    <cellStyle name="40% - Énfasis6 2 3 7 2 2" xfId="27119" xr:uid="{BB5061CE-7D76-4004-91FD-E66D6032AD1C}"/>
    <cellStyle name="40% - Énfasis6 2 3 7 3" xfId="19445" xr:uid="{6836F788-0EC3-4250-84BD-F0D055442728}"/>
    <cellStyle name="40% - Énfasis6 2 3 8" xfId="5616" xr:uid="{CFEA5180-D490-4FB3-AA34-8FC6BC77E6F7}"/>
    <cellStyle name="40% - Énfasis6 2 3 8 2" xfId="13617" xr:uid="{2C17C068-FFA6-4E25-968D-3BDC79BB0812}"/>
    <cellStyle name="40% - Énfasis6 2 3 8 2 2" xfId="29075" xr:uid="{DAC1A632-9917-4204-81EB-DD1301684FC1}"/>
    <cellStyle name="40% - Énfasis6 2 3 8 3" xfId="21249" xr:uid="{F390335C-20BF-4B25-A5DB-C3A7B8751E17}"/>
    <cellStyle name="40% - Énfasis6 2 3 9" xfId="7235" xr:uid="{66AC17AE-A980-423B-BA64-415FA97137B2}"/>
    <cellStyle name="40% - Énfasis6 2 3 9 2" xfId="15222" xr:uid="{D358BFCB-E1AE-48D4-9519-7D2904229CB3}"/>
    <cellStyle name="40% - Énfasis6 2 3 9 2 2" xfId="30675" xr:uid="{30236F86-4EEB-4674-A82F-9A0F2E1B7CDA}"/>
    <cellStyle name="40% - Énfasis6 2 3 9 3" xfId="22775" xr:uid="{586894F7-BE25-4815-BF4D-ED1836855DFB}"/>
    <cellStyle name="40% - Énfasis6 2 4" xfId="326" xr:uid="{B49A40A4-61BE-4E63-9454-023BC159AC78}"/>
    <cellStyle name="40% - Énfasis6 2 4 2" xfId="1270" xr:uid="{A90290F0-8B67-4A34-A9D2-0C622CD6D5BA}"/>
    <cellStyle name="40% - Énfasis6 2 4 2 2" xfId="2855" xr:uid="{7802B3A6-CA70-4142-802E-B9A98962B0BD}"/>
    <cellStyle name="40% - Énfasis6 2 4 2 2 2" xfId="10926" xr:uid="{D2DAE3D8-EF9D-4189-B916-93436E430644}"/>
    <cellStyle name="40% - Énfasis6 2 4 2 2 2 2" xfId="26425" xr:uid="{D8AFDC70-5912-4D34-8F34-8BCAD2C86C97}"/>
    <cellStyle name="40% - Énfasis6 2 4 2 2 3" xfId="18778" xr:uid="{DD6B3CDD-088F-4785-BA19-EBBA7E5AC6C3}"/>
    <cellStyle name="40% - Énfasis6 2 4 2 3" xfId="4616" xr:uid="{8276BA45-B2BB-4AE8-8EE7-67B57F61ADC8}"/>
    <cellStyle name="40% - Énfasis6 2 4 2 3 2" xfId="12621" xr:uid="{7D8357AD-2EDF-4530-9A7D-B139FBF049FD}"/>
    <cellStyle name="40% - Énfasis6 2 4 2 3 2 2" xfId="28089" xr:uid="{916943D8-F2E5-4812-BF72-8DE4B7FF63E2}"/>
    <cellStyle name="40% - Énfasis6 2 4 2 3 3" xfId="20359" xr:uid="{39684E99-0FFC-46EC-8FE1-9B26F19F81CD}"/>
    <cellStyle name="40% - Énfasis6 2 4 2 4" xfId="6587" xr:uid="{522C7CEC-F9D0-42FE-AD0D-B56241C91024}"/>
    <cellStyle name="40% - Énfasis6 2 4 2 4 2" xfId="14588" xr:uid="{7EF0F374-A055-48F0-B6D3-DEBE341205C1}"/>
    <cellStyle name="40% - Énfasis6 2 4 2 4 2 2" xfId="30045" xr:uid="{BFEA0DED-0090-451E-A7D4-ED17B736158D}"/>
    <cellStyle name="40% - Énfasis6 2 4 2 4 3" xfId="22163" xr:uid="{C8F02AC8-ACB7-46CC-9CFF-79424F56DF51}"/>
    <cellStyle name="40% - Énfasis6 2 4 2 5" xfId="7898" xr:uid="{84C9E378-1F2A-418A-8A66-6B88A8F80409}"/>
    <cellStyle name="40% - Énfasis6 2 4 2 5 2" xfId="15881" xr:uid="{5258E1B7-6E47-4F93-8B83-FB97071D87CC}"/>
    <cellStyle name="40% - Énfasis6 2 4 2 5 2 2" xfId="31334" xr:uid="{3661F76F-ED9B-4947-A69B-8ABB557B4D12}"/>
    <cellStyle name="40% - Énfasis6 2 4 2 5 3" xfId="23409" xr:uid="{31D3D453-935E-4209-86A2-956506B94222}"/>
    <cellStyle name="40% - Énfasis6 2 4 2 6" xfId="9393" xr:uid="{AE8970C8-B93A-423A-A6AB-1E7BB360806D}"/>
    <cellStyle name="40% - Énfasis6 2 4 2 6 2" xfId="24892" xr:uid="{B0277BA5-44C7-40DB-916C-660B927C6278}"/>
    <cellStyle name="40% - Énfasis6 2 4 2 7" xfId="17322" xr:uid="{0CABB0DB-E602-4FDE-8643-DABB146D68E3}"/>
    <cellStyle name="40% - Énfasis6 2 4 3" xfId="977" xr:uid="{45558D28-B60B-4669-8B8B-ABBFECF6140F}"/>
    <cellStyle name="40% - Énfasis6 2 4 3 2" xfId="2566" xr:uid="{8BDCC4F8-0D23-4E35-8991-342DCA26B393}"/>
    <cellStyle name="40% - Énfasis6 2 4 3 2 2" xfId="10638" xr:uid="{B9108F53-4157-4416-B03B-52001B9CBC94}"/>
    <cellStyle name="40% - Énfasis6 2 4 3 2 2 2" xfId="26137" xr:uid="{FEF09A71-A823-43F6-A029-D53CD11FF228}"/>
    <cellStyle name="40% - Énfasis6 2 4 3 2 3" xfId="18510" xr:uid="{015255D5-3D49-4240-BA5A-DE64EB093A6B}"/>
    <cellStyle name="40% - Énfasis6 2 4 3 3" xfId="4328" xr:uid="{B2DB5975-64F7-46B9-ABCF-FB0D3FD5C871}"/>
    <cellStyle name="40% - Énfasis6 2 4 3 3 2" xfId="12333" xr:uid="{D162A0D6-1497-4C76-BC8A-BBC060D9F9EC}"/>
    <cellStyle name="40% - Énfasis6 2 4 3 3 2 2" xfId="27801" xr:uid="{4BC0A1FD-EA53-4327-9148-A36D8AD71FE1}"/>
    <cellStyle name="40% - Énfasis6 2 4 3 3 3" xfId="20091" xr:uid="{06DA95D1-0731-4932-B636-645CE9C745C9}"/>
    <cellStyle name="40% - Énfasis6 2 4 3 4" xfId="6299" xr:uid="{C118E5E8-5431-45F1-A041-412A030F3764}"/>
    <cellStyle name="40% - Énfasis6 2 4 3 4 2" xfId="14300" xr:uid="{84CD8595-DEA0-4580-AA16-B1926FEDE7AE}"/>
    <cellStyle name="40% - Énfasis6 2 4 3 4 2 2" xfId="29757" xr:uid="{7F1F3D74-CDE6-40E6-A967-18D82D63F67C}"/>
    <cellStyle name="40% - Énfasis6 2 4 3 4 3" xfId="21895" xr:uid="{3BB5AAF0-2E11-4772-AC2A-8B88D6CE9427}"/>
    <cellStyle name="40% - Énfasis6 2 4 3 5" xfId="9105" xr:uid="{2CC7BB52-853D-4DBC-B47E-BCE44759ABE4}"/>
    <cellStyle name="40% - Énfasis6 2 4 3 5 2" xfId="24604" xr:uid="{D48D68E9-53C2-402E-9279-0C6C92A1992F}"/>
    <cellStyle name="40% - Énfasis6 2 4 3 6" xfId="17054" xr:uid="{53A676E7-531A-4CE0-BEB1-4C04A081A849}"/>
    <cellStyle name="40% - Énfasis6 2 4 4" xfId="1965" xr:uid="{9F380559-C110-45E5-B4E8-76D06ED00F58}"/>
    <cellStyle name="40% - Énfasis6 2 4 4 2" xfId="10043" xr:uid="{3A1F0D2D-CBA5-438A-BF06-5E833CBFAF85}"/>
    <cellStyle name="40% - Énfasis6 2 4 4 2 2" xfId="25542" xr:uid="{1A210275-C44E-4A0F-A16C-E712E3EB27A2}"/>
    <cellStyle name="40% - Énfasis6 2 4 4 3" xfId="17943" xr:uid="{15D859B0-DC4F-4419-B2F0-1ACF708C4BE8}"/>
    <cellStyle name="40% - Énfasis6 2 4 5" xfId="3733" xr:uid="{A9A94624-976E-4A0D-8124-CA2A7ABD0DED}"/>
    <cellStyle name="40% - Énfasis6 2 4 5 2" xfId="11738" xr:uid="{3033F9A4-CAB7-41EF-847A-F3104D1E5F78}"/>
    <cellStyle name="40% - Énfasis6 2 4 5 2 2" xfId="27206" xr:uid="{7D3B527E-7672-4C10-9ECC-1EA374219508}"/>
    <cellStyle name="40% - Énfasis6 2 4 5 3" xfId="19524" xr:uid="{E72F1EC0-C33D-4478-88AA-6D698E7B1269}"/>
    <cellStyle name="40% - Énfasis6 2 4 6" xfId="5703" xr:uid="{8AEE4509-75C9-4E1F-BBF3-E42D7D0B8117}"/>
    <cellStyle name="40% - Énfasis6 2 4 6 2" xfId="13704" xr:uid="{3C2AD0D0-A6E9-47B6-9436-6F7E15575141}"/>
    <cellStyle name="40% - Énfasis6 2 4 6 2 2" xfId="29162" xr:uid="{15F7B5D0-D591-4004-825D-E74B5B9EA693}"/>
    <cellStyle name="40% - Énfasis6 2 4 6 3" xfId="21328" xr:uid="{97A3E8B7-881C-4CEF-89F2-1A02559A944A}"/>
    <cellStyle name="40% - Énfasis6 2 4 7" xfId="7322" xr:uid="{B09D4EA3-AE40-4F03-916F-396095952C6D}"/>
    <cellStyle name="40% - Énfasis6 2 4 7 2" xfId="15309" xr:uid="{74423488-6F79-45F5-BD70-05719730B86E}"/>
    <cellStyle name="40% - Énfasis6 2 4 7 2 2" xfId="30762" xr:uid="{2BAFF684-7B68-43D0-846A-5BEDB57C2327}"/>
    <cellStyle name="40% - Énfasis6 2 4 7 3" xfId="22854" xr:uid="{DD82BFAE-73BB-4F01-AFD9-CCC058BF247D}"/>
    <cellStyle name="40% - Énfasis6 2 4 8" xfId="8510" xr:uid="{38B7C4E0-69E7-4466-B978-BB80F47F952A}"/>
    <cellStyle name="40% - Énfasis6 2 4 8 2" xfId="24009" xr:uid="{25528EAA-CDF2-4E39-AEF2-89BB3F554B4B}"/>
    <cellStyle name="40% - Énfasis6 2 4 9" xfId="16487" xr:uid="{02BA38A8-0528-4E9E-9D35-DFE6B815BA83}"/>
    <cellStyle name="40% - Énfasis6 2 5" xfId="611" xr:uid="{48369696-0271-4754-AAC3-911D08D490BB}"/>
    <cellStyle name="40% - Énfasis6 2 5 2" xfId="1549" xr:uid="{4B76209A-9583-40CC-A564-B74617135E41}"/>
    <cellStyle name="40% - Énfasis6 2 5 2 2" xfId="3128" xr:uid="{5B109BA3-430D-496E-B6DB-0F29BCBF2CD0}"/>
    <cellStyle name="40% - Énfasis6 2 5 2 2 2" xfId="11199" xr:uid="{0478CF90-22AB-4ECB-80CA-317BCA8F062D}"/>
    <cellStyle name="40% - Énfasis6 2 5 2 2 2 2" xfId="26698" xr:uid="{2B18AE4B-6ACD-4E95-BAF6-0D6ABB02BB35}"/>
    <cellStyle name="40% - Énfasis6 2 5 2 2 3" xfId="19040" xr:uid="{059B9F34-1037-40BC-8F30-D58A423582DF}"/>
    <cellStyle name="40% - Énfasis6 2 5 2 3" xfId="4889" xr:uid="{DF231BF4-E0BD-4139-AA80-94176E222036}"/>
    <cellStyle name="40% - Énfasis6 2 5 2 3 2" xfId="12894" xr:uid="{ABEAE206-6BB6-49A1-A9B5-FF3FF87429F0}"/>
    <cellStyle name="40% - Énfasis6 2 5 2 3 2 2" xfId="28362" xr:uid="{E90DAFB6-E7AC-469E-9610-E0BF423EBB68}"/>
    <cellStyle name="40% - Énfasis6 2 5 2 3 3" xfId="20621" xr:uid="{71C98F7B-DF65-4CE3-BF30-40FB8D3CBA65}"/>
    <cellStyle name="40% - Énfasis6 2 5 2 4" xfId="6860" xr:uid="{A55C8645-EFBF-45A9-8C74-26DD42114AF1}"/>
    <cellStyle name="40% - Énfasis6 2 5 2 4 2" xfId="14861" xr:uid="{009B7E06-81A8-4E04-AD7D-F1888F46241B}"/>
    <cellStyle name="40% - Énfasis6 2 5 2 4 2 2" xfId="30318" xr:uid="{D975F50D-F041-4EBE-AB83-CE1DE571C8B2}"/>
    <cellStyle name="40% - Énfasis6 2 5 2 4 3" xfId="22425" xr:uid="{816CE9FE-6AFF-4E0F-8F9B-6B3E28D5C2B3}"/>
    <cellStyle name="40% - Énfasis6 2 5 2 5" xfId="8160" xr:uid="{EB84BADA-7BE7-4133-9A3B-BA258F1A5EA4}"/>
    <cellStyle name="40% - Énfasis6 2 5 2 5 2" xfId="16143" xr:uid="{7D91B0B5-D45C-413F-8553-E8B5991A40B3}"/>
    <cellStyle name="40% - Énfasis6 2 5 2 5 2 2" xfId="31596" xr:uid="{6969CBC6-3759-4FA9-AEE3-1638541AFE23}"/>
    <cellStyle name="40% - Énfasis6 2 5 2 5 3" xfId="23671" xr:uid="{B7EE7E98-3E67-4F48-AEF5-0DAE627C22AD}"/>
    <cellStyle name="40% - Énfasis6 2 5 2 6" xfId="9666" xr:uid="{222072AD-1581-468C-8320-6F122BAE50E6}"/>
    <cellStyle name="40% - Énfasis6 2 5 2 6 2" xfId="25165" xr:uid="{45DA69BE-ECDC-4BEE-8452-837902BAAC69}"/>
    <cellStyle name="40% - Énfasis6 2 5 2 7" xfId="17584" xr:uid="{62DBE952-F045-497C-82CE-342E28185490}"/>
    <cellStyle name="40% - Énfasis6 2 5 3" xfId="2238" xr:uid="{303411DE-CD9C-464F-BB44-9DB8BB1C2A64}"/>
    <cellStyle name="40% - Énfasis6 2 5 3 2" xfId="10316" xr:uid="{CFCA2B17-BBDF-4907-83C2-02D8C5C10E08}"/>
    <cellStyle name="40% - Énfasis6 2 5 3 2 2" xfId="25815" xr:uid="{4061FE22-1AC4-46D9-83DC-D5EC96B44835}"/>
    <cellStyle name="40% - Énfasis6 2 5 3 3" xfId="18205" xr:uid="{FFA71C43-1BD5-496A-8859-EFF44F4C21AB}"/>
    <cellStyle name="40% - Énfasis6 2 5 4" xfId="4006" xr:uid="{193BE0B3-A5C5-49FA-9D42-2ABB8F670FEF}"/>
    <cellStyle name="40% - Énfasis6 2 5 4 2" xfId="12011" xr:uid="{9EBA8426-FDCD-4BE0-B84D-F2E1F31AF3FC}"/>
    <cellStyle name="40% - Énfasis6 2 5 4 2 2" xfId="27479" xr:uid="{5462D400-F2C3-49B2-A35A-C6EF1C2710CB}"/>
    <cellStyle name="40% - Énfasis6 2 5 4 3" xfId="19786" xr:uid="{DAA983BF-DC9D-4083-854F-EDA1DAD053DB}"/>
    <cellStyle name="40% - Énfasis6 2 5 5" xfId="5976" xr:uid="{98B86372-DA31-4776-9D1F-7C612B94E609}"/>
    <cellStyle name="40% - Énfasis6 2 5 5 2" xfId="13977" xr:uid="{9DE3E5A3-5907-408D-A9DA-23BFD29BD765}"/>
    <cellStyle name="40% - Énfasis6 2 5 5 2 2" xfId="29435" xr:uid="{C037264A-28EE-4794-8175-EB8CF467A495}"/>
    <cellStyle name="40% - Énfasis6 2 5 5 3" xfId="21590" xr:uid="{F34D7B78-C632-4554-AE13-35409DAE4018}"/>
    <cellStyle name="40% - Énfasis6 2 5 6" xfId="7595" xr:uid="{F2D4F0CE-6585-47E1-B3EC-291D08FF255B}"/>
    <cellStyle name="40% - Énfasis6 2 5 6 2" xfId="15582" xr:uid="{F26503D2-841A-4E4B-99B9-9C736417B63B}"/>
    <cellStyle name="40% - Énfasis6 2 5 6 2 2" xfId="31035" xr:uid="{66E00497-2F00-406E-A52A-17A66CCBBD92}"/>
    <cellStyle name="40% - Énfasis6 2 5 6 3" xfId="23116" xr:uid="{E5C3A177-060F-41AA-BD90-6CF1E4ABD21B}"/>
    <cellStyle name="40% - Énfasis6 2 5 7" xfId="8783" xr:uid="{10B51EE5-766B-45D4-888B-2B2D6A552D56}"/>
    <cellStyle name="40% - Énfasis6 2 5 7 2" xfId="24282" xr:uid="{043D6478-D97D-40C7-91BB-DA9A9F1936A8}"/>
    <cellStyle name="40% - Énfasis6 2 5 8" xfId="16749" xr:uid="{06CD0391-4A20-4419-B994-17ABAE41DAE6}"/>
    <cellStyle name="40% - Énfasis6 2 6" xfId="1138" xr:uid="{35DD75E9-EAA8-4AA2-8E4B-376CAE8F2128}"/>
    <cellStyle name="40% - Énfasis6 2 6 2" xfId="2727" xr:uid="{91CC2F05-C079-41AF-9803-2637542F9091}"/>
    <cellStyle name="40% - Énfasis6 2 6 2 2" xfId="10798" xr:uid="{61641724-E765-4E42-AEF1-8962CFE01BD3}"/>
    <cellStyle name="40% - Énfasis6 2 6 2 2 2" xfId="26297" xr:uid="{EDAE2A70-E633-454A-9AE3-69B11F96507E}"/>
    <cellStyle name="40% - Énfasis6 2 6 2 3" xfId="18659" xr:uid="{1A73D7CD-C4F5-4F49-A9D3-C312B0ECABC8}"/>
    <cellStyle name="40% - Énfasis6 2 6 3" xfId="4488" xr:uid="{DD2D351A-9314-472A-B62C-C00017A306BA}"/>
    <cellStyle name="40% - Énfasis6 2 6 3 2" xfId="12493" xr:uid="{1D085F48-09C6-4E90-91ED-981D8DF46F5F}"/>
    <cellStyle name="40% - Énfasis6 2 6 3 2 2" xfId="27961" xr:uid="{F892087A-D4BB-41EB-B7C0-A814D78BBECD}"/>
    <cellStyle name="40% - Énfasis6 2 6 3 3" xfId="20240" xr:uid="{0AB05FD2-CDC8-477B-819C-6B5B63F1B5E6}"/>
    <cellStyle name="40% - Énfasis6 2 6 4" xfId="6459" xr:uid="{FFCA2C18-362E-4661-84C5-8499521B4A72}"/>
    <cellStyle name="40% - Énfasis6 2 6 4 2" xfId="14460" xr:uid="{37C554BD-FF8C-4804-AF34-C4B88E333FFE}"/>
    <cellStyle name="40% - Énfasis6 2 6 4 2 2" xfId="29917" xr:uid="{58D9589D-D29C-4E6E-AB68-51546FD74BE7}"/>
    <cellStyle name="40% - Énfasis6 2 6 4 3" xfId="22044" xr:uid="{01880AC8-75FE-441E-85E2-6F77F6FB3C83}"/>
    <cellStyle name="40% - Énfasis6 2 6 5" xfId="7774" xr:uid="{18506803-439F-4601-B7DF-57FAC6588379}"/>
    <cellStyle name="40% - Énfasis6 2 6 5 2" xfId="15758" xr:uid="{A0DF8A4B-846F-4232-94FE-ADB1CA5A4653}"/>
    <cellStyle name="40% - Énfasis6 2 6 5 2 2" xfId="31211" xr:uid="{46BFB4A2-0FBD-444D-8CB5-908828B5DB62}"/>
    <cellStyle name="40% - Énfasis6 2 6 5 3" xfId="23287" xr:uid="{B19E9A5E-D951-4ECA-AF38-105D11FD6187}"/>
    <cellStyle name="40% - Énfasis6 2 6 6" xfId="9265" xr:uid="{F936B998-F1A4-415B-94FF-3EDBFC09AE52}"/>
    <cellStyle name="40% - Énfasis6 2 6 6 2" xfId="24764" xr:uid="{94C441A5-26DF-44E9-91FE-8E43C4D6EE46}"/>
    <cellStyle name="40% - Énfasis6 2 6 7" xfId="17203" xr:uid="{1BD2DFA4-7A69-454C-8773-EF0B515BD476}"/>
    <cellStyle name="40% - Énfasis6 2 7" xfId="842" xr:uid="{58A417D8-8218-4064-9C64-CE4142AA78A0}"/>
    <cellStyle name="40% - Énfasis6 2 7 2" xfId="2436" xr:uid="{EBDD9662-E4D8-4025-9310-C3A2B36298E8}"/>
    <cellStyle name="40% - Énfasis6 2 7 2 2" xfId="10508" xr:uid="{7AEB4083-1EE9-4E2A-B584-533419539453}"/>
    <cellStyle name="40% - Énfasis6 2 7 2 2 2" xfId="26007" xr:uid="{60831DB4-6EC8-4B4D-BB08-D14CA5C3262D}"/>
    <cellStyle name="40% - Énfasis6 2 7 2 3" xfId="18391" xr:uid="{9C688873-995A-4557-A57B-E729D8F63389}"/>
    <cellStyle name="40% - Énfasis6 2 7 3" xfId="4198" xr:uid="{A2EEC6AE-B063-4B77-85A8-D4E4AA6CA022}"/>
    <cellStyle name="40% - Énfasis6 2 7 3 2" xfId="12203" xr:uid="{55502FCD-A090-45DA-9A4C-563718DD3833}"/>
    <cellStyle name="40% - Énfasis6 2 7 3 2 2" xfId="27671" xr:uid="{9BDAD4AE-34A4-405D-A3EC-80561999CFD2}"/>
    <cellStyle name="40% - Énfasis6 2 7 3 3" xfId="19972" xr:uid="{FA4D2760-9529-4A40-9370-81C2CA7094C1}"/>
    <cellStyle name="40% - Énfasis6 2 7 4" xfId="6169" xr:uid="{A590F9D5-AFBB-48C0-B431-4E8B41466EF3}"/>
    <cellStyle name="40% - Énfasis6 2 7 4 2" xfId="14170" xr:uid="{E397CAD7-360C-4D68-8ED4-DD5D152FE0B5}"/>
    <cellStyle name="40% - Énfasis6 2 7 4 2 2" xfId="29627" xr:uid="{15ABB4FA-962A-4640-9F76-D08775F8780A}"/>
    <cellStyle name="40% - Énfasis6 2 7 4 3" xfId="21776" xr:uid="{F5116DD6-27EF-4F97-A5FC-09EF646DC826}"/>
    <cellStyle name="40% - Énfasis6 2 7 5" xfId="8975" xr:uid="{7F6E8D67-BC4C-41EA-88A5-04FEDA855D95}"/>
    <cellStyle name="40% - Énfasis6 2 7 5 2" xfId="24474" xr:uid="{62D8EDDD-5397-4927-A830-62082965110B}"/>
    <cellStyle name="40% - Énfasis6 2 7 6" xfId="16935" xr:uid="{C8129268-2364-42D5-9B64-C4519CAF7C96}"/>
    <cellStyle name="40% - Énfasis6 2 8" xfId="1831" xr:uid="{FD147595-FB9B-4E25-8F42-620DCB382CD6}"/>
    <cellStyle name="40% - Énfasis6 2 8 2" xfId="9910" xr:uid="{A81FB779-EC7A-4A38-856F-94FFE5C89437}"/>
    <cellStyle name="40% - Énfasis6 2 8 2 2" xfId="25409" xr:uid="{8C8B4ED9-25ED-47DE-8E8C-EAAACD75EEF3}"/>
    <cellStyle name="40% - Énfasis6 2 8 3" xfId="17821" xr:uid="{FA442EA0-E693-48DB-BD21-9FBAAF99C681}"/>
    <cellStyle name="40% - Énfasis6 2 9" xfId="3600" xr:uid="{8F7F30D3-F0B5-4F57-86F6-DB36F2C01A27}"/>
    <cellStyle name="40% - Énfasis6 2 9 2" xfId="11605" xr:uid="{B26A0791-F455-48C7-BB01-CC63F6A56620}"/>
    <cellStyle name="40% - Énfasis6 2 9 2 2" xfId="27073" xr:uid="{04D61CD5-15A2-41C0-9B37-668A8CD9EB02}"/>
    <cellStyle name="40% - Énfasis6 2 9 3" xfId="19402" xr:uid="{84BE68A0-F707-423F-9A82-4CB5BACE9242}"/>
    <cellStyle name="40% - Énfasis6 3" xfId="5502" xr:uid="{B8303EC1-52EC-49C7-8240-F8BA902FBBEF}"/>
    <cellStyle name="40% - Énfasis6 3 2" xfId="13509" xr:uid="{7C3164AF-E182-4EF7-BCA5-D4CAF1679751}"/>
    <cellStyle name="40% - Énfasis6 3 2 2" xfId="28977" xr:uid="{B0ECF3B6-EC6F-4A24-84E4-852890B54664}"/>
    <cellStyle name="40% - Énfasis6 3 3" xfId="21155" xr:uid="{057B0F79-B805-491D-8C97-053DB370F557}"/>
    <cellStyle name="40% - Énfasis6 4" xfId="7125" xr:uid="{02F861D9-4B9B-4D2F-967D-DA66A7BB9D69}"/>
    <cellStyle name="40% - Énfasis6 4 2" xfId="15117" xr:uid="{56DC4C66-39F2-4B24-AB13-C5BF0BDEB57F}"/>
    <cellStyle name="40% - Énfasis6 4 2 2" xfId="30570" xr:uid="{D2A28F26-E06F-4D3F-A0F7-4AA906E62D29}"/>
    <cellStyle name="40% - Énfasis6 4 3" xfId="22672" xr:uid="{D40C27D9-935C-42A2-898C-330CDF7E9ACD}"/>
    <cellStyle name="40% - Énfasis6 5" xfId="7156" xr:uid="{E9DD6382-95AA-4DDB-A5BD-DC47AF1963AE}"/>
    <cellStyle name="40% - Énfasis6 5 2" xfId="15144" xr:uid="{7669F57C-073C-44FA-A4E4-3B73B49C8A52}"/>
    <cellStyle name="40% - Énfasis6 5 2 2" xfId="30597" xr:uid="{FD0017CB-33A9-498C-8E93-294D53C33350}"/>
    <cellStyle name="40% - Énfasis6 5 3" xfId="22699" xr:uid="{01EBC2E8-0FA3-46B6-997B-CAD2D5E99776}"/>
    <cellStyle name="40% - Énfasis6 6" xfId="13472" xr:uid="{E623FC48-C99E-4E5B-B328-1A009BAB0FC0}"/>
    <cellStyle name="40% - Énfasis6 6 2" xfId="28940" xr:uid="{DE654C15-6CD7-4E56-879F-A647A0EFA9F4}"/>
    <cellStyle name="40% - Énfasis6 7" xfId="21118" xr:uid="{9D9CDD30-25DA-4ED7-83C7-4B4138BDAF4C}"/>
    <cellStyle name="60% - Énfasis1" xfId="28" builtinId="32" customBuiltin="1"/>
    <cellStyle name="60% - Énfasis1 2" xfId="90" xr:uid="{C8188873-E94E-4506-9FE5-3496F4BE9F99}"/>
    <cellStyle name="60% - Énfasis1 2 2" xfId="145" xr:uid="{E318BEB1-863D-4DFD-9E4F-26DC828A6C12}"/>
    <cellStyle name="60% - Énfasis1 3" xfId="13490" xr:uid="{EB6A52D5-25D1-407D-8093-5150EE7DDCBB}"/>
    <cellStyle name="60% - Énfasis1 3 2" xfId="28958" xr:uid="{2CEA5242-AF30-47A5-85CB-DB5A4F1FDA94}"/>
    <cellStyle name="60% - Énfasis1 4" xfId="21136" xr:uid="{4D8BB899-70D7-45F3-B49D-5992E316C11E}"/>
    <cellStyle name="60% - Énfasis2" xfId="32" builtinId="36" customBuiltin="1"/>
    <cellStyle name="60% - Énfasis2 2" xfId="94" xr:uid="{D48942C6-CE2D-4D17-940B-C29432FD4005}"/>
    <cellStyle name="60% - Énfasis2 2 2" xfId="146" xr:uid="{83E10151-A3C9-406D-92BA-402C88A14ADA}"/>
    <cellStyle name="60% - Énfasis2 3" xfId="13491" xr:uid="{74D3CD73-0AEA-4F5B-9CD0-408B27D9064B}"/>
    <cellStyle name="60% - Énfasis2 3 2" xfId="28959" xr:uid="{0443482E-D968-442F-93A8-F55B2D44BDAB}"/>
    <cellStyle name="60% - Énfasis2 4" xfId="21137" xr:uid="{E5656BB7-ACF1-44F0-8AA2-F804F8359DBE}"/>
    <cellStyle name="60% - Énfasis3" xfId="36" builtinId="40" customBuiltin="1"/>
    <cellStyle name="60% - Énfasis3 2" xfId="98" xr:uid="{B9096ECA-795E-4E50-AB52-183A8F957950}"/>
    <cellStyle name="60% - Énfasis3 2 2" xfId="147" xr:uid="{EAE18709-6724-44A2-A641-4892454EE41B}"/>
    <cellStyle name="60% - Énfasis3 3" xfId="13492" xr:uid="{F8CB9B61-05D0-45B9-9AEB-CD7825306A68}"/>
    <cellStyle name="60% - Énfasis3 3 2" xfId="28960" xr:uid="{8CD734E2-E0F6-4ECD-80A3-BC012DC49398}"/>
    <cellStyle name="60% - Énfasis3 4" xfId="21138" xr:uid="{B94B523E-AE16-4BE6-9C04-E7ED9C709C5B}"/>
    <cellStyle name="60% - Énfasis4" xfId="40" builtinId="44" customBuiltin="1"/>
    <cellStyle name="60% - Énfasis4 2" xfId="102" xr:uid="{1D684801-738A-4025-9566-F3D11DD8DC90}"/>
    <cellStyle name="60% - Énfasis4 2 2" xfId="148" xr:uid="{42611A33-DF78-465A-8672-F6AB83C7657A}"/>
    <cellStyle name="60% - Énfasis4 3" xfId="13493" xr:uid="{B89A8737-FEA4-4EDC-8F07-EC6C7890FC13}"/>
    <cellStyle name="60% - Énfasis4 3 2" xfId="28961" xr:uid="{974BA7B8-9BB2-4E68-9AB5-0E791BCE4B2F}"/>
    <cellStyle name="60% - Énfasis4 4" xfId="21139" xr:uid="{69D01B5D-9571-46EB-9B04-F025F6A00F03}"/>
    <cellStyle name="60% - Énfasis5" xfId="44" builtinId="48" customBuiltin="1"/>
    <cellStyle name="60% - Énfasis5 2" xfId="106" xr:uid="{91D97117-BD06-49FB-BF1B-28124158623C}"/>
    <cellStyle name="60% - Énfasis5 2 2" xfId="149" xr:uid="{833BEECB-2E4C-4B67-8F25-E28D069C26E8}"/>
    <cellStyle name="60% - Énfasis5 3" xfId="13494" xr:uid="{9FF98552-CD65-4DB7-BDB3-116262719F13}"/>
    <cellStyle name="60% - Énfasis5 3 2" xfId="28962" xr:uid="{DA93B6BF-994C-4BF9-8D26-0702372AB68F}"/>
    <cellStyle name="60% - Énfasis5 4" xfId="21140" xr:uid="{F284D95A-729D-4901-A722-62408C7A76C1}"/>
    <cellStyle name="60% - Énfasis6" xfId="48" builtinId="52" customBuiltin="1"/>
    <cellStyle name="60% - Énfasis6 2" xfId="110" xr:uid="{DE3E06BE-785A-404F-9504-78C3DB0F17A8}"/>
    <cellStyle name="60% - Énfasis6 2 2" xfId="150" xr:uid="{E5DA4D0D-9A7C-455B-BB35-E3FA04C75B73}"/>
    <cellStyle name="60% - Énfasis6 3" xfId="13495" xr:uid="{F1E3D818-9146-4F8D-AFAB-6B5A55479572}"/>
    <cellStyle name="60% - Énfasis6 3 2" xfId="28963" xr:uid="{524A957E-9F6E-4DE3-98AA-FEFDA17D1774}"/>
    <cellStyle name="60% - Énfasis6 4" xfId="21141" xr:uid="{A93ECC4C-5421-490E-8EDA-480D7025B999}"/>
    <cellStyle name="Buena 2" xfId="75" xr:uid="{E338BFA3-E35D-4A41-9753-98055CE6AB1F}"/>
    <cellStyle name="Buena 2 2" xfId="151" xr:uid="{B3D91222-8ABD-4301-ACA0-97B3B33DB754}"/>
    <cellStyle name="Bueno" xfId="14" builtinId="26" customBuiltin="1"/>
    <cellStyle name="Cálculo" xfId="19" builtinId="22" customBuiltin="1"/>
    <cellStyle name="Cálculo 2" xfId="80" xr:uid="{163F4128-C422-4B2F-9248-D9EE44D8AD71}"/>
    <cellStyle name="Cálculo 2 2" xfId="152" xr:uid="{2D92E109-4DE0-43ED-A557-7F4F77F88A11}"/>
    <cellStyle name="Celda de comprobación" xfId="21" builtinId="23" customBuiltin="1"/>
    <cellStyle name="Celda de comprobación 2" xfId="82" xr:uid="{4677D43E-689D-41E9-83EA-A776037FB0BE}"/>
    <cellStyle name="Celda de comprobación 2 2" xfId="153" xr:uid="{7AB29A34-A367-438E-A850-0B1AE9C2B760}"/>
    <cellStyle name="Celda vinculada" xfId="20" builtinId="24" customBuiltin="1"/>
    <cellStyle name="Celda vinculada 2" xfId="81" xr:uid="{1426E2AC-17EA-4B0F-A6E8-223C96EF88F5}"/>
    <cellStyle name="Celda vinculada 2 2" xfId="154" xr:uid="{11EF1B8C-A32E-49BA-AC50-6E8A1D0F3E69}"/>
    <cellStyle name="Comma 2" xfId="116" xr:uid="{8C17A9F8-843B-44D1-B787-EE765040C458}"/>
    <cellStyle name="Comma 2 10" xfId="5574" xr:uid="{3CC5988A-6677-418B-8D13-BAA213E77F43}"/>
    <cellStyle name="Comma 2 10 2" xfId="13575" xr:uid="{81BF2E35-4310-4A34-BCF4-E722F3042C6A}"/>
    <cellStyle name="Comma 2 10 2 2" xfId="29034" xr:uid="{4FC7E662-1679-406F-A70F-E639C4190808}"/>
    <cellStyle name="Comma 2 11" xfId="8381" xr:uid="{97313269-7AA4-42C3-A6E5-AA7B77C54DA8}"/>
    <cellStyle name="Comma 2 11 2" xfId="23881" xr:uid="{51E895F5-B0D2-48BD-93E3-5EBAA7525CF4}"/>
    <cellStyle name="Comma 2 2" xfId="227" xr:uid="{2C212E25-EFB8-4BE9-BDBD-95B7677197DA}"/>
    <cellStyle name="Comma 2 2 10" xfId="8429" xr:uid="{1248E193-B201-4AD8-B425-37B0C000D377}"/>
    <cellStyle name="Comma 2 2 10 2" xfId="23928" xr:uid="{F5DDA793-2B9A-4B5E-8F92-827E0AE7771C}"/>
    <cellStyle name="Comma 2 2 2" xfId="379" xr:uid="{73C0D66D-C122-48F4-8D2F-8AA315DB8E33}"/>
    <cellStyle name="Comma 2 2 2 2" xfId="1322" xr:uid="{CD7BED3D-AB07-487D-8E56-FF5B7A73AD34}"/>
    <cellStyle name="Comma 2 2 2 2 2" xfId="2907" xr:uid="{266F9F78-C7E6-4B9B-B47C-78437415DEFD}"/>
    <cellStyle name="Comma 2 2 2 2 2 2" xfId="5351" xr:uid="{13EB2EFA-1976-42A5-A64B-3238AC3B22EC}"/>
    <cellStyle name="Comma 2 2 2 2 2 2 2" xfId="13356" xr:uid="{1A7FFCE7-1131-4C80-B086-56F53CFC5FDE}"/>
    <cellStyle name="Comma 2 2 2 2 2 2 2 2" xfId="28824" xr:uid="{3E29AE62-1DD2-45F5-98A1-3B69E24205C7}"/>
    <cellStyle name="Comma 2 2 2 2 2 3" xfId="10978" xr:uid="{6204C864-4D80-445A-B959-D728BEC7C753}"/>
    <cellStyle name="Comma 2 2 2 2 2 3 2" xfId="26477" xr:uid="{74B9BB91-A9E8-4595-AFB8-90849069980D}"/>
    <cellStyle name="Comma 2 2 2 2 3" xfId="4668" xr:uid="{F8A6CA2B-ED7A-4BC1-884C-BAAC3B001C2B}"/>
    <cellStyle name="Comma 2 2 2 2 3 2" xfId="12673" xr:uid="{C426C87A-5908-4C88-9987-444791F8DEC9}"/>
    <cellStyle name="Comma 2 2 2 2 3 2 2" xfId="28141" xr:uid="{CCC08639-FA88-4A9D-BEAF-2E17E8F7D41C}"/>
    <cellStyle name="Comma 2 2 2 2 4" xfId="6639" xr:uid="{23835124-3B13-467F-AB66-7E212C6A6F49}"/>
    <cellStyle name="Comma 2 2 2 2 4 2" xfId="14640" xr:uid="{4C092518-7CC5-4A0F-9B3B-8EC877376517}"/>
    <cellStyle name="Comma 2 2 2 2 4 2 2" xfId="30097" xr:uid="{F2E97D37-BF7F-4148-BF24-C2A78FC29866}"/>
    <cellStyle name="Comma 2 2 2 2 5" xfId="9445" xr:uid="{CD441C3D-6752-48AB-ADD5-3CE5F289C212}"/>
    <cellStyle name="Comma 2 2 2 2 5 2" xfId="24944" xr:uid="{7DA45C66-B49A-480E-86CF-4451F90668ED}"/>
    <cellStyle name="Comma 2 2 2 3" xfId="1029" xr:uid="{19A761C6-8035-4EF7-BBD6-8581F83BA7B3}"/>
    <cellStyle name="Comma 2 2 2 3 2" xfId="2618" xr:uid="{7491299E-19BD-413C-8551-C63520CA972E}"/>
    <cellStyle name="Comma 2 2 2 3 2 2" xfId="5282" xr:uid="{960E0D20-7C35-4EFF-A57C-607A4EABA778}"/>
    <cellStyle name="Comma 2 2 2 3 2 2 2" xfId="13287" xr:uid="{0587C8C2-6244-4E6D-AE62-200AEC5D088D}"/>
    <cellStyle name="Comma 2 2 2 3 2 2 2 2" xfId="28755" xr:uid="{CC6FABC9-8EA7-49C9-94CD-A1E823B37009}"/>
    <cellStyle name="Comma 2 2 2 3 2 3" xfId="10690" xr:uid="{F42E6957-9917-4EE2-8A31-7F056497B8DB}"/>
    <cellStyle name="Comma 2 2 2 3 2 3 2" xfId="26189" xr:uid="{96052736-F71E-446E-A175-B93CF24680DF}"/>
    <cellStyle name="Comma 2 2 2 3 3" xfId="4380" xr:uid="{F31CBEEB-B8C7-41CD-BCC5-99D91CDD1CC1}"/>
    <cellStyle name="Comma 2 2 2 3 3 2" xfId="12385" xr:uid="{E4F70EE4-B709-4462-A1B3-044D2F76FDC4}"/>
    <cellStyle name="Comma 2 2 2 3 3 2 2" xfId="27853" xr:uid="{25D05534-0A16-4850-ACF1-398D525C2DBD}"/>
    <cellStyle name="Comma 2 2 2 3 4" xfId="6351" xr:uid="{757DD2EB-17B9-439F-982E-E757025302C2}"/>
    <cellStyle name="Comma 2 2 2 3 4 2" xfId="14352" xr:uid="{AED736A0-FB75-4A5F-A680-332526585A8D}"/>
    <cellStyle name="Comma 2 2 2 3 4 2 2" xfId="29809" xr:uid="{ED7C415B-E0BD-4ED7-B9C8-B92E7C37FE80}"/>
    <cellStyle name="Comma 2 2 2 3 5" xfId="9157" xr:uid="{67E7CC20-D285-4066-A59E-597F570B8495}"/>
    <cellStyle name="Comma 2 2 2 3 5 2" xfId="24656" xr:uid="{EF1AB907-B1FC-4DEA-8094-525EE917F8AE}"/>
    <cellStyle name="Comma 2 2 2 4" xfId="2017" xr:uid="{8DEEFE9D-C376-4704-B64E-D1819CF3DC58}"/>
    <cellStyle name="Comma 2 2 2 4 2" xfId="5143" xr:uid="{18B4E0A6-DC61-4FFB-8481-D289E13F00F4}"/>
    <cellStyle name="Comma 2 2 2 4 2 2" xfId="13148" xr:uid="{FEBBDA2A-5FA7-481B-8EA6-0D95E95FCEC0}"/>
    <cellStyle name="Comma 2 2 2 4 2 2 2" xfId="28616" xr:uid="{4491BA2B-5FAF-459C-8266-0CD85A44F205}"/>
    <cellStyle name="Comma 2 2 2 4 3" xfId="10095" xr:uid="{CCCA9017-1CEF-4190-8839-DF0FD87163FD}"/>
    <cellStyle name="Comma 2 2 2 4 3 2" xfId="25594" xr:uid="{FF68B985-A987-46CB-9A52-FF1A93932E4B}"/>
    <cellStyle name="Comma 2 2 2 5" xfId="3785" xr:uid="{50040B5C-5E66-48EE-A152-01CEC8584B1D}"/>
    <cellStyle name="Comma 2 2 2 5 2" xfId="11790" xr:uid="{02BEEC02-15CE-4E91-B903-55DBABBB388B}"/>
    <cellStyle name="Comma 2 2 2 5 2 2" xfId="27258" xr:uid="{6081EC37-A0E7-4D46-B427-3CB8C2834B81}"/>
    <cellStyle name="Comma 2 2 2 6" xfId="5755" xr:uid="{FF0ED0BA-04AA-4CE7-85BE-B7A33DE8CF9C}"/>
    <cellStyle name="Comma 2 2 2 6 2" xfId="13756" xr:uid="{F16C6326-66B5-4C70-BE7B-C05A2EBB29E5}"/>
    <cellStyle name="Comma 2 2 2 6 2 2" xfId="29214" xr:uid="{869C77F2-0999-40FA-97BA-284CCAF97267}"/>
    <cellStyle name="Comma 2 2 2 7" xfId="7374" xr:uid="{8C83983F-87C7-4C94-B4B7-70BA3437B57D}"/>
    <cellStyle name="Comma 2 2 2 7 2" xfId="15361" xr:uid="{58AA2C76-A92A-4356-B01F-4D1D831058B4}"/>
    <cellStyle name="Comma 2 2 2 7 2 2" xfId="30814" xr:uid="{CDD18627-1C4F-452D-A0CC-F72EAAF405FD}"/>
    <cellStyle name="Comma 2 2 2 8" xfId="8562" xr:uid="{96459591-35ED-4A5A-915F-F020972BB967}"/>
    <cellStyle name="Comma 2 2 2 8 2" xfId="24061" xr:uid="{CBDB2CE5-0B6D-46D4-B58D-F812E6584DC6}"/>
    <cellStyle name="Comma 2 2 3" xfId="665" xr:uid="{8D7C44EE-DF11-4EE0-A094-2928A2ED7251}"/>
    <cellStyle name="Comma 2 2 3 2" xfId="1603" xr:uid="{FD84FD33-296B-473E-BB88-0B29412B353F}"/>
    <cellStyle name="Comma 2 2 3 2 2" xfId="3179" xr:uid="{C52D56BD-FEFC-4C60-91BA-AE6003C92F2F}"/>
    <cellStyle name="Comma 2 2 3 2 2 2" xfId="5418" xr:uid="{264EBAC3-912B-4278-838B-F8FDC7B17874}"/>
    <cellStyle name="Comma 2 2 3 2 2 2 2" xfId="13423" xr:uid="{9E7AC90A-20BC-4DA7-9B42-5B80C66F663C}"/>
    <cellStyle name="Comma 2 2 3 2 2 2 2 2" xfId="28891" xr:uid="{B8D6122A-28BE-4589-9199-0D95385AB60A}"/>
    <cellStyle name="Comma 2 2 3 2 2 3" xfId="11250" xr:uid="{A42B5A10-B459-4F2D-9253-50B1C9B14A1B}"/>
    <cellStyle name="Comma 2 2 3 2 2 3 2" xfId="26749" xr:uid="{19249F47-7F16-4ED4-B245-3FE238699E08}"/>
    <cellStyle name="Comma 2 2 3 2 3" xfId="4940" xr:uid="{31B5095C-F393-4965-8F58-296D9C7C577F}"/>
    <cellStyle name="Comma 2 2 3 2 3 2" xfId="12945" xr:uid="{75CC813D-F6B7-4842-9F6D-AF35272FD877}"/>
    <cellStyle name="Comma 2 2 3 2 3 2 2" xfId="28413" xr:uid="{49BBC8E6-D892-49B2-BD43-6CD525FF3E99}"/>
    <cellStyle name="Comma 2 2 3 2 4" xfId="6911" xr:uid="{F99B08CB-E9AF-42DF-A05D-52E02CAF5305}"/>
    <cellStyle name="Comma 2 2 3 2 4 2" xfId="14912" xr:uid="{4176CAF4-4011-480F-8149-66666706F0BC}"/>
    <cellStyle name="Comma 2 2 3 2 4 2 2" xfId="30369" xr:uid="{D77CCBC5-9846-44CC-B78E-EF99ABD2E55B}"/>
    <cellStyle name="Comma 2 2 3 2 5" xfId="9717" xr:uid="{8926A202-610A-4DA6-837D-F2B5B02798B5}"/>
    <cellStyle name="Comma 2 2 3 2 5 2" xfId="25216" xr:uid="{85E2E5DA-C5EB-4299-901F-B2A91984F192}"/>
    <cellStyle name="Comma 2 2 3 3" xfId="2289" xr:uid="{B967B609-5AC2-4E26-9111-78C611B32CFA}"/>
    <cellStyle name="Comma 2 2 3 3 2" xfId="5210" xr:uid="{DC73F49A-FAEA-4888-8FA4-E1B8F7B8EE66}"/>
    <cellStyle name="Comma 2 2 3 3 2 2" xfId="13215" xr:uid="{1452A931-7F81-4881-9626-E441A6F17FDA}"/>
    <cellStyle name="Comma 2 2 3 3 2 2 2" xfId="28683" xr:uid="{5202E100-A458-4C21-A995-EF02E152F8E4}"/>
    <cellStyle name="Comma 2 2 3 3 3" xfId="10367" xr:uid="{9CB456FC-3CF6-4F24-8E49-FA3AB51B5C13}"/>
    <cellStyle name="Comma 2 2 3 3 3 2" xfId="25866" xr:uid="{0737CDE3-07A1-41CA-942A-C1EE8A2632FF}"/>
    <cellStyle name="Comma 2 2 3 4" xfId="4057" xr:uid="{874EB2B0-F610-47E1-AFDE-B1820F35AF79}"/>
    <cellStyle name="Comma 2 2 3 4 2" xfId="12062" xr:uid="{78E0D3DD-4BBB-43F6-AEDE-8D26B2B945BB}"/>
    <cellStyle name="Comma 2 2 3 4 2 2" xfId="27530" xr:uid="{765464D8-292A-4EF9-88A6-220C836899A4}"/>
    <cellStyle name="Comma 2 2 3 5" xfId="6027" xr:uid="{1BF7B245-4B6A-4026-B745-19DF96AA1226}"/>
    <cellStyle name="Comma 2 2 3 5 2" xfId="14028" xr:uid="{FEE6D774-96E3-47C9-B967-C370916135E1}"/>
    <cellStyle name="Comma 2 2 3 5 2 2" xfId="29486" xr:uid="{86F30015-B695-4B9D-A926-1DC8C6E1AE67}"/>
    <cellStyle name="Comma 2 2 3 6" xfId="7646" xr:uid="{78FB13A7-53B8-4333-9B97-03100566ED77}"/>
    <cellStyle name="Comma 2 2 3 6 2" xfId="15633" xr:uid="{7CF6BE0B-642E-497D-A52D-C7511962D9E5}"/>
    <cellStyle name="Comma 2 2 3 6 2 2" xfId="31086" xr:uid="{69E0B7FC-9B0E-45F7-B264-390BEF9E0CF5}"/>
    <cellStyle name="Comma 2 2 3 7" xfId="8834" xr:uid="{174B81FB-EBF1-42DC-A6B3-47C16A2A576F}"/>
    <cellStyle name="Comma 2 2 3 7 2" xfId="24333" xr:uid="{2395C240-49C0-40B8-8282-2885D90325B5}"/>
    <cellStyle name="Comma 2 2 4" xfId="1185" xr:uid="{BB75CA52-6DE7-44AD-AB7E-2B845C2121ED}"/>
    <cellStyle name="Comma 2 2 4 2" xfId="2774" xr:uid="{B64BB799-38F6-4563-B2F6-B8CEDE7A9A0B}"/>
    <cellStyle name="Comma 2 2 4 2 2" xfId="5319" xr:uid="{BB5E721F-BB8A-4277-9AA5-DA941C3352B1}"/>
    <cellStyle name="Comma 2 2 4 2 2 2" xfId="13324" xr:uid="{4A17982E-B760-494A-86F7-CD9F7504A0AD}"/>
    <cellStyle name="Comma 2 2 4 2 2 2 2" xfId="28792" xr:uid="{948D701B-3271-4F59-81EB-1E8FF7A33BFA}"/>
    <cellStyle name="Comma 2 2 4 2 3" xfId="10845" xr:uid="{5C6CAA0A-11F4-4558-9CA8-B34CEF8472A4}"/>
    <cellStyle name="Comma 2 2 4 2 3 2" xfId="26344" xr:uid="{12F4F5B4-CB43-47FD-B9F9-D23CB21F0465}"/>
    <cellStyle name="Comma 2 2 4 3" xfId="4535" xr:uid="{21D7B0D1-852E-43E8-AB21-C0D835C7120F}"/>
    <cellStyle name="Comma 2 2 4 3 2" xfId="12540" xr:uid="{85E2CAA1-5973-4322-96A5-C6040B3D2E77}"/>
    <cellStyle name="Comma 2 2 4 3 2 2" xfId="28008" xr:uid="{CECE5893-7C63-4E9E-8943-8942C8936FD3}"/>
    <cellStyle name="Comma 2 2 4 4" xfId="6506" xr:uid="{3B14B590-7329-4917-9D17-04D95F65AA1F}"/>
    <cellStyle name="Comma 2 2 4 4 2" xfId="14507" xr:uid="{25F25DF1-ABC9-42B0-8DF8-6E68F91EB67F}"/>
    <cellStyle name="Comma 2 2 4 4 2 2" xfId="29964" xr:uid="{28547DC4-EBD1-41BF-AD31-938891E85518}"/>
    <cellStyle name="Comma 2 2 4 5" xfId="9312" xr:uid="{CD6510F5-38BC-4DCA-9C94-79CC118D596C}"/>
    <cellStyle name="Comma 2 2 4 5 2" xfId="24811" xr:uid="{1F9C55C7-EC5F-45B4-BBD8-5890875FECAF}"/>
    <cellStyle name="Comma 2 2 5" xfId="892" xr:uid="{E7FE5FF7-E98E-4235-A1E2-8A9C8AFF6308}"/>
    <cellStyle name="Comma 2 2 5 2" xfId="2485" xr:uid="{4993D8D6-0F49-4B0C-9B24-3CC9E092AAA6}"/>
    <cellStyle name="Comma 2 2 5 2 2" xfId="5250" xr:uid="{CADD2663-9A64-45BF-92CA-33A4DB70B977}"/>
    <cellStyle name="Comma 2 2 5 2 2 2" xfId="13255" xr:uid="{AD8CE057-DDF0-4507-A206-94C1DDE8778C}"/>
    <cellStyle name="Comma 2 2 5 2 2 2 2" xfId="28723" xr:uid="{798A6D67-2510-4D9D-A9B9-3923E7505FD0}"/>
    <cellStyle name="Comma 2 2 5 2 3" xfId="10557" xr:uid="{808C68D8-5FD9-4FB6-A2F3-D3B0128C72A2}"/>
    <cellStyle name="Comma 2 2 5 2 3 2" xfId="26056" xr:uid="{3154E9E7-F4C9-4BFF-BBE0-17F30B55D2CC}"/>
    <cellStyle name="Comma 2 2 5 3" xfId="4247" xr:uid="{DFC7576A-C1B9-4BCA-9DCB-5E43EE896362}"/>
    <cellStyle name="Comma 2 2 5 3 2" xfId="12252" xr:uid="{54E43E7C-D3E2-4471-9334-0657FE9E0389}"/>
    <cellStyle name="Comma 2 2 5 3 2 2" xfId="27720" xr:uid="{778294FD-EA2A-4EA8-B50C-D8B7523045C3}"/>
    <cellStyle name="Comma 2 2 5 4" xfId="6218" xr:uid="{C47D25B0-712D-406C-A39D-FD8E14971FEB}"/>
    <cellStyle name="Comma 2 2 5 4 2" xfId="14219" xr:uid="{ED358826-743F-4812-AC4B-65E8B0C828D7}"/>
    <cellStyle name="Comma 2 2 5 4 2 2" xfId="29676" xr:uid="{622E7314-F1A6-42D3-8C62-F5CE08BD5AA9}"/>
    <cellStyle name="Comma 2 2 5 5" xfId="9024" xr:uid="{2F269043-01F8-4BE5-9F8F-87033EDBDC46}"/>
    <cellStyle name="Comma 2 2 5 5 2" xfId="24523" xr:uid="{63561597-342A-4397-A2F6-FCC890E8FC40}"/>
    <cellStyle name="Comma 2 2 6" xfId="1884" xr:uid="{ABA2906B-F1B7-45D2-8D16-68FEB542C3AF}"/>
    <cellStyle name="Comma 2 2 6 2" xfId="5111" xr:uid="{D7F0D730-14E8-465F-88B1-0DCC96D75CCA}"/>
    <cellStyle name="Comma 2 2 6 2 2" xfId="13116" xr:uid="{E8538472-A34C-42FC-B778-BE33FCE2C7B6}"/>
    <cellStyle name="Comma 2 2 6 2 2 2" xfId="28584" xr:uid="{7DF22ED1-0AFB-4DF5-85D2-A4E3566C6446}"/>
    <cellStyle name="Comma 2 2 6 3" xfId="9962" xr:uid="{0665FD61-5756-4BA7-9B9F-8E101A0BD6D4}"/>
    <cellStyle name="Comma 2 2 6 3 2" xfId="25461" xr:uid="{27C0BAAE-A07E-4D3E-A46B-E644DFF31C82}"/>
    <cellStyle name="Comma 2 2 7" xfId="3652" xr:uid="{36FB0D26-0F3E-4341-A1BE-7D09D01C6990}"/>
    <cellStyle name="Comma 2 2 7 2" xfId="11657" xr:uid="{4B6E3CCC-D465-4DD2-B2FC-58D9D0EC67D2}"/>
    <cellStyle name="Comma 2 2 7 2 2" xfId="27125" xr:uid="{0593621E-055A-4421-8071-221F0733A80A}"/>
    <cellStyle name="Comma 2 2 8" xfId="5622" xr:uid="{FDC38DC1-C875-4505-A5A9-A6E36A73E3CE}"/>
    <cellStyle name="Comma 2 2 8 2" xfId="13623" xr:uid="{3327B207-E89A-460B-AA5D-42BFD937860F}"/>
    <cellStyle name="Comma 2 2 8 2 2" xfId="29081" xr:uid="{9DC8142A-C96C-4F40-9541-DAFEAC1C344B}"/>
    <cellStyle name="Comma 2 2 9" xfId="7241" xr:uid="{60C88AB2-CE6C-4879-9395-1F96E1F26390}"/>
    <cellStyle name="Comma 2 2 9 2" xfId="15228" xr:uid="{36B62C2B-7AFA-4F1B-8FF3-2196868E6D7E}"/>
    <cellStyle name="Comma 2 2 9 2 2" xfId="30681" xr:uid="{07627A29-29EF-4987-A85F-4E754BDE12D3}"/>
    <cellStyle name="Comma 2 3" xfId="332" xr:uid="{B7824328-F670-42C7-AFF4-1F7F54248ED6}"/>
    <cellStyle name="Comma 2 3 2" xfId="1276" xr:uid="{C7A8DD3D-75B1-42AD-8A6B-6C9878DDF9BE}"/>
    <cellStyle name="Comma 2 3 2 2" xfId="2861" xr:uid="{422AEBE1-2305-4166-A47B-8FA26B80B774}"/>
    <cellStyle name="Comma 2 3 2 2 2" xfId="5343" xr:uid="{D1243BDC-A3D2-4555-AB82-E6B231CE5943}"/>
    <cellStyle name="Comma 2 3 2 2 2 2" xfId="13348" xr:uid="{4CE6DE89-C29A-4C53-95AA-360BC1D08AB9}"/>
    <cellStyle name="Comma 2 3 2 2 2 2 2" xfId="28816" xr:uid="{B509EE2F-3629-4531-AC94-5F4FAFF8B8DA}"/>
    <cellStyle name="Comma 2 3 2 2 3" xfId="10932" xr:uid="{E71F6655-A7C5-464C-9CB2-42248CE6F0DE}"/>
    <cellStyle name="Comma 2 3 2 2 3 2" xfId="26431" xr:uid="{FF0BAAE5-B715-4AD2-B0DB-E06B8EF15D8F}"/>
    <cellStyle name="Comma 2 3 2 3" xfId="4622" xr:uid="{846126E6-06E9-4BA1-8F73-F49C7530130F}"/>
    <cellStyle name="Comma 2 3 2 3 2" xfId="12627" xr:uid="{AB406AF9-05D5-4E3A-B732-C1876439CFDC}"/>
    <cellStyle name="Comma 2 3 2 3 2 2" xfId="28095" xr:uid="{11EFE333-CF59-4EED-97D0-88102B53F3F6}"/>
    <cellStyle name="Comma 2 3 2 4" xfId="6593" xr:uid="{DEE8D2D5-2831-4268-BA1F-543F5551701E}"/>
    <cellStyle name="Comma 2 3 2 4 2" xfId="14594" xr:uid="{DFF5ECE6-3B16-4BF3-A466-C103D257D243}"/>
    <cellStyle name="Comma 2 3 2 4 2 2" xfId="30051" xr:uid="{47D788B1-C386-4002-970A-AF80DFD32470}"/>
    <cellStyle name="Comma 2 3 2 5" xfId="9399" xr:uid="{6BCE365C-7C2F-47AD-879B-B9B6488CE357}"/>
    <cellStyle name="Comma 2 3 2 5 2" xfId="24898" xr:uid="{2C9DBCF3-2060-4DC9-A248-2D0BB8F3F7A3}"/>
    <cellStyle name="Comma 2 3 3" xfId="983" xr:uid="{C6CE6D14-B49B-4100-84C8-DB9E087D4938}"/>
    <cellStyle name="Comma 2 3 3 2" xfId="2572" xr:uid="{BD25B2F5-3CA5-45DF-93D9-D3F900DB140E}"/>
    <cellStyle name="Comma 2 3 3 2 2" xfId="5274" xr:uid="{A9596EB7-4114-4B35-8CF8-F297BA417D50}"/>
    <cellStyle name="Comma 2 3 3 2 2 2" xfId="13279" xr:uid="{F426FBEB-2555-4438-83A6-B00EA52C2DF5}"/>
    <cellStyle name="Comma 2 3 3 2 2 2 2" xfId="28747" xr:uid="{2E217506-097E-4609-9121-5F33DE42E857}"/>
    <cellStyle name="Comma 2 3 3 2 3" xfId="10644" xr:uid="{56FEDCD6-F3BE-45A0-8560-53A52DE712FB}"/>
    <cellStyle name="Comma 2 3 3 2 3 2" xfId="26143" xr:uid="{AD7E6AA6-F7FB-4843-A30F-C7997C7BFEDC}"/>
    <cellStyle name="Comma 2 3 3 3" xfId="4334" xr:uid="{60F97FD8-26BC-485C-B866-00E1894C7787}"/>
    <cellStyle name="Comma 2 3 3 3 2" xfId="12339" xr:uid="{42B9ECC6-4120-4782-87A7-D21D31C79533}"/>
    <cellStyle name="Comma 2 3 3 3 2 2" xfId="27807" xr:uid="{702C7834-C04A-4A6A-9B53-B72C3756BF39}"/>
    <cellStyle name="Comma 2 3 3 4" xfId="6305" xr:uid="{2F8C38DC-D6CF-4480-A146-FEFAC0789AAB}"/>
    <cellStyle name="Comma 2 3 3 4 2" xfId="14306" xr:uid="{762AEFC0-6F6C-474E-8808-B2029DF36EF1}"/>
    <cellStyle name="Comma 2 3 3 4 2 2" xfId="29763" xr:uid="{4ABB0BCF-151D-489F-A861-F3F0642EA7A9}"/>
    <cellStyle name="Comma 2 3 3 5" xfId="9111" xr:uid="{48D50020-F592-4F61-807D-970EA99391A5}"/>
    <cellStyle name="Comma 2 3 3 5 2" xfId="24610" xr:uid="{1285C7EA-E210-433D-9F72-E96782B12A97}"/>
    <cellStyle name="Comma 2 3 4" xfId="1971" xr:uid="{67E2ED19-B846-4B60-99B5-EC933A3BEB86}"/>
    <cellStyle name="Comma 2 3 4 2" xfId="5135" xr:uid="{646441B4-59E2-4413-9507-A802C49E631B}"/>
    <cellStyle name="Comma 2 3 4 2 2" xfId="13140" xr:uid="{D5C334B3-868D-4C88-A343-1A5441C6BF51}"/>
    <cellStyle name="Comma 2 3 4 2 2 2" xfId="28608" xr:uid="{DB6978B7-4321-4E88-A1D3-DEB14FEF9DBD}"/>
    <cellStyle name="Comma 2 3 4 3" xfId="10049" xr:uid="{D8B22F46-3E7A-4B94-8B2E-AED380D1DF34}"/>
    <cellStyle name="Comma 2 3 4 3 2" xfId="25548" xr:uid="{3E59D61F-D4AA-4C2B-BAB3-6710B3F76D9D}"/>
    <cellStyle name="Comma 2 3 5" xfId="3739" xr:uid="{7CC7FA9B-C1F6-45C7-87FD-EC46F51B487F}"/>
    <cellStyle name="Comma 2 3 5 2" xfId="11744" xr:uid="{B221E50D-518B-4E3E-9E44-E15DB672DDA9}"/>
    <cellStyle name="Comma 2 3 5 2 2" xfId="27212" xr:uid="{693444E7-0FE0-4224-914E-6D0B86D23623}"/>
    <cellStyle name="Comma 2 3 6" xfId="5709" xr:uid="{F034D4B1-FD1A-47EE-BA09-F6237A811162}"/>
    <cellStyle name="Comma 2 3 6 2" xfId="13710" xr:uid="{BC10351C-D17D-48DE-90E4-EB97D4D70045}"/>
    <cellStyle name="Comma 2 3 6 2 2" xfId="29168" xr:uid="{DB89038A-9BEC-451F-B7DE-E8B937FEFB29}"/>
    <cellStyle name="Comma 2 3 7" xfId="7328" xr:uid="{0D5AA7EC-F6FD-419F-961C-BA02BE3F420D}"/>
    <cellStyle name="Comma 2 3 7 2" xfId="15315" xr:uid="{6D11C367-2859-416E-A680-9266F05F9C52}"/>
    <cellStyle name="Comma 2 3 7 2 2" xfId="30768" xr:uid="{7E33D4FB-D68D-449D-BB67-9C27B2279534}"/>
    <cellStyle name="Comma 2 3 8" xfId="8516" xr:uid="{94422441-C7AF-450D-9523-AAA2BE88CF3E}"/>
    <cellStyle name="Comma 2 3 8 2" xfId="24015" xr:uid="{CFD54545-2A29-4D04-B0E3-C4115C147ABC}"/>
    <cellStyle name="Comma 2 4" xfId="617" xr:uid="{F1D2A259-F120-4F51-BFDD-5CB8F236610C}"/>
    <cellStyle name="Comma 2 4 2" xfId="1555" xr:uid="{CDB94EFB-70A9-4C9B-B658-B186014BABE0}"/>
    <cellStyle name="Comma 2 4 2 2" xfId="3134" xr:uid="{7F21B2BE-FB4D-417E-BC93-4042D80EE79D}"/>
    <cellStyle name="Comma 2 4 2 2 2" xfId="5410" xr:uid="{BA70C7F3-77AA-45B6-93EB-6DCB5678BE33}"/>
    <cellStyle name="Comma 2 4 2 2 2 2" xfId="13415" xr:uid="{6EBCA3FD-FDA6-43EB-9E57-DF0B402C6C7D}"/>
    <cellStyle name="Comma 2 4 2 2 2 2 2" xfId="28883" xr:uid="{5AB67611-CC55-4DDF-8327-68CDA78A023B}"/>
    <cellStyle name="Comma 2 4 2 2 3" xfId="11205" xr:uid="{E276EDBA-C05C-4397-8818-4E46D347E270}"/>
    <cellStyle name="Comma 2 4 2 2 3 2" xfId="26704" xr:uid="{6346FBA0-B936-47FA-9EDA-5FE9881FA8EF}"/>
    <cellStyle name="Comma 2 4 2 3" xfId="4895" xr:uid="{5EAFE19E-04F4-4C99-84EE-2254B30A489A}"/>
    <cellStyle name="Comma 2 4 2 3 2" xfId="12900" xr:uid="{DEE5FE65-0CD3-4889-8EB5-4C4706118540}"/>
    <cellStyle name="Comma 2 4 2 3 2 2" xfId="28368" xr:uid="{94CEAE42-F597-458F-BE01-91566B50E9BC}"/>
    <cellStyle name="Comma 2 4 2 4" xfId="6866" xr:uid="{9670150F-B0DA-4880-829B-4F995EDD2685}"/>
    <cellStyle name="Comma 2 4 2 4 2" xfId="14867" xr:uid="{43CB74CA-50DB-4A53-B986-91A433D570D0}"/>
    <cellStyle name="Comma 2 4 2 4 2 2" xfId="30324" xr:uid="{19858B4D-C458-43CC-A2B2-ECDA771E7BDE}"/>
    <cellStyle name="Comma 2 4 2 5" xfId="9672" xr:uid="{23245512-6258-42E5-9A9C-21ABBE820C78}"/>
    <cellStyle name="Comma 2 4 2 5 2" xfId="25171" xr:uid="{BD59A16D-948A-40D1-A77C-9E3B75DFD662}"/>
    <cellStyle name="Comma 2 4 3" xfId="2244" xr:uid="{323ECEE4-4AD3-4A65-9A60-B37A5496267B}"/>
    <cellStyle name="Comma 2 4 3 2" xfId="5202" xr:uid="{B5679F9B-474A-46CC-BB6F-769628E4BB8C}"/>
    <cellStyle name="Comma 2 4 3 2 2" xfId="13207" xr:uid="{20D821E5-0B48-4C0A-800A-CBDFDE9ECE28}"/>
    <cellStyle name="Comma 2 4 3 2 2 2" xfId="28675" xr:uid="{EAE89A41-CDCA-44B5-9FB0-E78C593BC32F}"/>
    <cellStyle name="Comma 2 4 3 3" xfId="10322" xr:uid="{274F7648-5E5C-48FF-A2A5-87928960B14E}"/>
    <cellStyle name="Comma 2 4 3 3 2" xfId="25821" xr:uid="{9F85DF14-6604-4300-830A-F1D7C61E8B72}"/>
    <cellStyle name="Comma 2 4 4" xfId="4012" xr:uid="{150479B4-C800-4017-A036-917D4DC5667F}"/>
    <cellStyle name="Comma 2 4 4 2" xfId="12017" xr:uid="{8D368B67-4661-4F5A-8735-7E0D1B3E6EA1}"/>
    <cellStyle name="Comma 2 4 4 2 2" xfId="27485" xr:uid="{BCB3EED4-80F8-44C4-ABFE-D2B28703FDB2}"/>
    <cellStyle name="Comma 2 4 5" xfId="5982" xr:uid="{2A61D6B8-C454-4DD1-8E3D-9C20F71EE1E3}"/>
    <cellStyle name="Comma 2 4 5 2" xfId="13983" xr:uid="{A53EB974-7862-4016-B424-0618E8789892}"/>
    <cellStyle name="Comma 2 4 5 2 2" xfId="29441" xr:uid="{0F211368-EFF6-4AB9-97FC-55E407F04C43}"/>
    <cellStyle name="Comma 2 4 6" xfId="7601" xr:uid="{9A721135-66D8-4950-9F75-2FEFEC940EFC}"/>
    <cellStyle name="Comma 2 4 6 2" xfId="15588" xr:uid="{C52B9E42-69B6-495A-9C32-C250FC0E9E71}"/>
    <cellStyle name="Comma 2 4 6 2 2" xfId="31041" xr:uid="{E22B5FA2-D1EA-4493-856F-F8B3DFB5239F}"/>
    <cellStyle name="Comma 2 4 7" xfId="8789" xr:uid="{75994558-AE5D-409F-AEF6-359C9BD6D84A}"/>
    <cellStyle name="Comma 2 4 7 2" xfId="24288" xr:uid="{ABC0D51E-8971-46B4-8A7D-5D0EFB4B9D59}"/>
    <cellStyle name="Comma 2 5" xfId="845" xr:uid="{2A34BB95-1650-4C7F-A7C0-ED2511DCB3A4}"/>
    <cellStyle name="Comma 2 5 2" xfId="2439" xr:uid="{3D68521B-B84D-463F-81DD-6B56B07C0F76}"/>
    <cellStyle name="Comma 2 5 2 2" xfId="5242" xr:uid="{912DF2D4-CD88-4301-A155-176676F37C71}"/>
    <cellStyle name="Comma 2 5 2 2 2" xfId="13247" xr:uid="{7104D0EF-473B-4AA5-9FE2-E7E371DF5D10}"/>
    <cellStyle name="Comma 2 5 2 2 2 2" xfId="28715" xr:uid="{2931ADAE-FB19-448F-80E9-E4FBE4AA8B0F}"/>
    <cellStyle name="Comma 2 5 2 3" xfId="10511" xr:uid="{103A25A9-73CE-4DE3-B776-40EC44D2D327}"/>
    <cellStyle name="Comma 2 5 2 3 2" xfId="26010" xr:uid="{D7C94C9C-EEC4-408A-8956-563B5A0B3121}"/>
    <cellStyle name="Comma 2 5 3" xfId="4201" xr:uid="{29D16D74-D8AE-47CE-B713-596A9E020373}"/>
    <cellStyle name="Comma 2 5 3 2" xfId="12206" xr:uid="{07C04F05-9ADC-47D0-BBD0-F493598E95E8}"/>
    <cellStyle name="Comma 2 5 3 2 2" xfId="27674" xr:uid="{C2345877-2CCE-4458-9957-9A3A38579602}"/>
    <cellStyle name="Comma 2 5 4" xfId="6172" xr:uid="{3E173496-3F2A-4DBB-8A50-F22C7FE7AC19}"/>
    <cellStyle name="Comma 2 5 4 2" xfId="14173" xr:uid="{3DBEEF02-F051-4F8D-8D05-3779FE851F9C}"/>
    <cellStyle name="Comma 2 5 4 2 2" xfId="29630" xr:uid="{EC3F39E3-0C8B-48C6-8155-2D6F809F722B}"/>
    <cellStyle name="Comma 2 5 5" xfId="8978" xr:uid="{09CBCB0A-A5C3-4F38-B019-C1DAFEC8693D}"/>
    <cellStyle name="Comma 2 5 5 2" xfId="24477" xr:uid="{5CD27931-56AD-4837-A3DA-97117B3B0568}"/>
    <cellStyle name="Comma 2 6" xfId="1837" xr:uid="{D3AD5F85-783D-4893-AE73-DF747AB747E2}"/>
    <cellStyle name="Comma 2 6 2" xfId="5103" xr:uid="{7097A1F5-FB36-430A-B40C-906FC0A1939A}"/>
    <cellStyle name="Comma 2 6 2 2" xfId="13108" xr:uid="{CAF4C184-1E50-4453-8225-62CC8E6BED06}"/>
    <cellStyle name="Comma 2 6 2 2 2" xfId="28576" xr:uid="{27BBF85F-C9ED-4DC0-B2E7-88101DC2EF9C}"/>
    <cellStyle name="Comma 2 6 3" xfId="9916" xr:uid="{3680B2F2-339A-468A-B392-B87953C36D80}"/>
    <cellStyle name="Comma 2 6 3 2" xfId="25415" xr:uid="{2F16E376-ACA3-4BB0-8D43-B1027DC746C8}"/>
    <cellStyle name="Comma 2 7" xfId="3440" xr:uid="{AD8D660A-AB8D-47B8-BBFD-C6D79D97607C}"/>
    <cellStyle name="Comma 2 8" xfId="3532" xr:uid="{11615FEA-8FA2-408E-B375-F1E94DC4DCD5}"/>
    <cellStyle name="Comma 2 8 2" xfId="11538" xr:uid="{D01EA5CD-084A-4671-90CB-BF0A79DC8F6D}"/>
    <cellStyle name="Comma 2 8 2 2" xfId="27017" xr:uid="{B70A2824-1E80-43E8-B189-3870AB88AAE3}"/>
    <cellStyle name="Comma 2 8 3" xfId="19348" xr:uid="{3C4A3E6E-09BB-468E-81F6-C8ECB0666C93}"/>
    <cellStyle name="Comma 2 9" xfId="3606" xr:uid="{DD8B54B9-F990-4EC5-8690-B0F11C5AAC1A}"/>
    <cellStyle name="Comma 2 9 2" xfId="11611" xr:uid="{6B4CB419-5F92-4C90-B4BB-13E6E4BD48F3}"/>
    <cellStyle name="Comma 2 9 2 2" xfId="27079" xr:uid="{758C6049-14F5-4301-A5A5-DAED7A42D45D}"/>
    <cellStyle name="Comma 3" xfId="3441" xr:uid="{E7011B02-2FA9-484A-A1C7-53B2EAD9ECD1}"/>
    <cellStyle name="Comma 4" xfId="3442" xr:uid="{6FE24FF3-23B7-4D93-93F5-803CC0E4631D}"/>
    <cellStyle name="Comma 5" xfId="3479" xr:uid="{C2CC180F-D66D-47D2-AF16-008FCB9225C9}"/>
    <cellStyle name="Comma 5 2" xfId="11490" xr:uid="{2B237E58-E09C-4C77-B88A-141A1862E664}"/>
    <cellStyle name="Comma 5 2 2" xfId="26975" xr:uid="{9972592D-406D-489A-9D5B-096046A3B1DC}"/>
    <cellStyle name="Currency 2" xfId="117" xr:uid="{F5003F2B-AB3E-4D57-8000-AC9FE368D0CD}"/>
    <cellStyle name="Currency 2 10" xfId="5575" xr:uid="{4C62F663-C338-4DC2-BD11-BABA61FE187E}"/>
    <cellStyle name="Currency 2 10 2" xfId="13576" xr:uid="{E632FF80-7088-46E2-AB2C-E9A8896EE27B}"/>
    <cellStyle name="Currency 2 10 2 2" xfId="29035" xr:uid="{12E122C8-E8BE-4C39-A7A5-617539DF629D}"/>
    <cellStyle name="Currency 2 10 3" xfId="21211" xr:uid="{BF7BD393-98EF-4FEE-B638-909E35CE10AD}"/>
    <cellStyle name="Currency 2 11" xfId="7127" xr:uid="{CB14A73E-313D-4985-99AF-E8D20A4CC466}"/>
    <cellStyle name="Currency 2 11 2" xfId="15119" xr:uid="{EEDFE23D-73C0-45A8-92C1-AECC8DEDC989}"/>
    <cellStyle name="Currency 2 11 2 2" xfId="30572" xr:uid="{62BFA975-144F-4BE3-94A2-64C348345997}"/>
    <cellStyle name="Currency 2 11 3" xfId="22674" xr:uid="{7C8F90E6-FE00-4152-96B1-86262927100B}"/>
    <cellStyle name="Currency 2 12" xfId="7154" xr:uid="{FC24137B-F823-4760-9927-8F9801405F55}"/>
    <cellStyle name="Currency 2 12 2" xfId="15142" xr:uid="{B6FB88BA-5C00-43C2-8FF5-54CDD1EBEE07}"/>
    <cellStyle name="Currency 2 12 2 2" xfId="30595" xr:uid="{E56CD6ED-46FA-404D-8A49-A8DC8598435E}"/>
    <cellStyle name="Currency 2 12 3" xfId="22697" xr:uid="{87BF1DD4-E332-4509-880D-1DEC2866F6D4}"/>
    <cellStyle name="Currency 2 13" xfId="7196" xr:uid="{CEE7A3FD-306B-4C92-852D-CF2CC1F5A3EF}"/>
    <cellStyle name="Currency 2 13 2" xfId="15183" xr:uid="{89C41AC0-9759-427B-BBA1-E1CA063E5B93}"/>
    <cellStyle name="Currency 2 13 2 2" xfId="30636" xr:uid="{CC7D0FC4-7D54-416D-8955-7D104AA73822}"/>
    <cellStyle name="Currency 2 13 3" xfId="22738" xr:uid="{8D721BC3-B62B-4C76-9839-EC66A9ED127C}"/>
    <cellStyle name="Currency 2 14" xfId="8382" xr:uid="{3DE97036-39A0-47CF-BCE3-45C2206171A7}"/>
    <cellStyle name="Currency 2 14 2" xfId="23882" xr:uid="{F46F7357-6D57-4139-96EE-8396AB95E849}"/>
    <cellStyle name="Currency 2 15" xfId="16369" xr:uid="{E724321F-CB85-478F-B542-2D95EE5BBEF2}"/>
    <cellStyle name="Currency 2 2" xfId="228" xr:uid="{4DBE8A26-756B-4063-AAC0-C0B8E1A7D28E}"/>
    <cellStyle name="Currency 2 2 10" xfId="7129" xr:uid="{CEC05E5D-405E-4992-9ECD-9CC593E573B2}"/>
    <cellStyle name="Currency 2 2 10 2" xfId="15121" xr:uid="{2E576777-1FA2-4252-9473-EA9AAA2F47A0}"/>
    <cellStyle name="Currency 2 2 10 2 2" xfId="30574" xr:uid="{AD222808-8BAA-470E-9C05-16BAEE76321F}"/>
    <cellStyle name="Currency 2 2 10 3" xfId="22676" xr:uid="{9BE115D5-836E-48FA-8A02-7E27C5DF3017}"/>
    <cellStyle name="Currency 2 2 11" xfId="7173" xr:uid="{174574F1-4E51-42D4-B26A-3F42580F156C}"/>
    <cellStyle name="Currency 2 2 11 2" xfId="15160" xr:uid="{8580F461-18D5-4A05-B662-8839051561A4}"/>
    <cellStyle name="Currency 2 2 11 2 2" xfId="30613" xr:uid="{E0AD5CF3-F756-4AB6-8C0C-D6F3ED85E59A}"/>
    <cellStyle name="Currency 2 2 11 3" xfId="22715" xr:uid="{4BF5EC29-78B5-465E-AEAA-A1B9EFAF5DB4}"/>
    <cellStyle name="Currency 2 2 12" xfId="7242" xr:uid="{62B6EC9C-2955-4C33-8769-6E6B67B7E909}"/>
    <cellStyle name="Currency 2 2 12 2" xfId="15229" xr:uid="{9BBF1738-E3C3-4C8B-AE2B-1836361A78ED}"/>
    <cellStyle name="Currency 2 2 12 2 2" xfId="30682" xr:uid="{EE5CDC76-7BB6-462C-8A18-F39CABCCE180}"/>
    <cellStyle name="Currency 2 2 12 3" xfId="22781" xr:uid="{8AEA3383-14DD-45B7-A89F-EC4DA7A70439}"/>
    <cellStyle name="Currency 2 2 13" xfId="8430" xr:uid="{6F54181C-6F7A-4FEA-B4A9-A76A6B0C010C}"/>
    <cellStyle name="Currency 2 2 13 2" xfId="23929" xr:uid="{FF0B6C37-1302-4A1D-BC27-4F07D0F6728E}"/>
    <cellStyle name="Currency 2 2 14" xfId="16414" xr:uid="{702A9D89-F671-4923-9E23-D8FD30648431}"/>
    <cellStyle name="Currency 2 2 2" xfId="380" xr:uid="{EE4397AC-8054-4425-88FA-6883778C068F}"/>
    <cellStyle name="Currency 2 2 2 2" xfId="1323" xr:uid="{BA52DBF6-17F0-4D1A-990C-B270F6F482E0}"/>
    <cellStyle name="Currency 2 2 2 2 2" xfId="2908" xr:uid="{59BB999B-1087-4A9B-89D9-EEF7A90E92C4}"/>
    <cellStyle name="Currency 2 2 2 2 2 2" xfId="10979" xr:uid="{734CC694-2A78-4A83-A58C-22A0C0B05F04}"/>
    <cellStyle name="Currency 2 2 2 2 2 2 2" xfId="26478" xr:uid="{F6F15D4C-2AE1-4567-8E48-2DAB58FDB722}"/>
    <cellStyle name="Currency 2 2 2 2 2 3" xfId="18827" xr:uid="{B17AEA60-C75D-4E84-B8CE-862067DE51F6}"/>
    <cellStyle name="Currency 2 2 2 2 3" xfId="4669" xr:uid="{506066AB-0C2B-405D-AC15-3D747C6A68F8}"/>
    <cellStyle name="Currency 2 2 2 2 3 2" xfId="12674" xr:uid="{66EE473F-85B5-43A1-89FC-3A002BD65299}"/>
    <cellStyle name="Currency 2 2 2 2 3 2 2" xfId="28142" xr:uid="{BBF568C1-7713-40DF-99A6-0B110EFAE9D4}"/>
    <cellStyle name="Currency 2 2 2 2 3 3" xfId="20408" xr:uid="{7C67662D-5351-4C78-8272-86944F82373C}"/>
    <cellStyle name="Currency 2 2 2 2 4" xfId="6640" xr:uid="{10F47620-A4BE-45EE-BF4E-BE21296FAD4B}"/>
    <cellStyle name="Currency 2 2 2 2 4 2" xfId="14641" xr:uid="{09C35FF0-7F1A-4C8F-9EB4-92CB4E610CFA}"/>
    <cellStyle name="Currency 2 2 2 2 4 2 2" xfId="30098" xr:uid="{70E409AB-406C-47CD-8E8F-1D8C95BD15A6}"/>
    <cellStyle name="Currency 2 2 2 2 4 3" xfId="22212" xr:uid="{588C3174-7C6A-4ADC-A62D-D9870B05B96E}"/>
    <cellStyle name="Currency 2 2 2 2 5" xfId="7947" xr:uid="{B72A8149-4470-460E-AAD6-6AB47814E11F}"/>
    <cellStyle name="Currency 2 2 2 2 5 2" xfId="15930" xr:uid="{BE037C71-D149-429C-BDFC-68A9D2ABF378}"/>
    <cellStyle name="Currency 2 2 2 2 5 2 2" xfId="31383" xr:uid="{D35D04E7-EFF7-47B1-A155-85AA87F78042}"/>
    <cellStyle name="Currency 2 2 2 2 5 3" xfId="23458" xr:uid="{11B2A671-5447-4CEC-A8BF-52638AC7F439}"/>
    <cellStyle name="Currency 2 2 2 2 6" xfId="9446" xr:uid="{61F901DB-4540-4D7F-BE9B-80ED098FFBBD}"/>
    <cellStyle name="Currency 2 2 2 2 6 2" xfId="24945" xr:uid="{01ACFAC1-2D86-4F69-B79F-8F44FF76BE7E}"/>
    <cellStyle name="Currency 2 2 2 2 7" xfId="17371" xr:uid="{EEED5F6D-FB7C-4120-AB50-F64D6A5B6419}"/>
    <cellStyle name="Currency 2 2 2 3" xfId="1030" xr:uid="{E191C2DC-17EC-4AB5-B21D-A3C81D67CEB5}"/>
    <cellStyle name="Currency 2 2 2 3 2" xfId="2619" xr:uid="{0BA96130-B946-4578-B737-5ADA37DB99ED}"/>
    <cellStyle name="Currency 2 2 2 3 2 2" xfId="10691" xr:uid="{6AB974C2-EB34-4D96-B412-0693191E34F8}"/>
    <cellStyle name="Currency 2 2 2 3 2 2 2" xfId="26190" xr:uid="{2AF7FE7A-83A0-4224-AC26-28A9841EBFDC}"/>
    <cellStyle name="Currency 2 2 2 3 2 3" xfId="18559" xr:uid="{A91CBC40-4662-49F0-9FA8-4A31BDB6BB2A}"/>
    <cellStyle name="Currency 2 2 2 3 3" xfId="4381" xr:uid="{DE1B0FAA-2189-4811-87AB-3828EA948E22}"/>
    <cellStyle name="Currency 2 2 2 3 3 2" xfId="12386" xr:uid="{38243A76-BB22-47A6-8B82-44692D6C89B6}"/>
    <cellStyle name="Currency 2 2 2 3 3 2 2" xfId="27854" xr:uid="{566B2F74-4BE1-4065-9027-7DFD9F9E17E5}"/>
    <cellStyle name="Currency 2 2 2 3 3 3" xfId="20140" xr:uid="{A1C6C010-6D6D-46B4-85FE-F6E7D3DE1B08}"/>
    <cellStyle name="Currency 2 2 2 3 4" xfId="6352" xr:uid="{12D81B9A-ACA3-4BE8-8C9E-7D358592820D}"/>
    <cellStyle name="Currency 2 2 2 3 4 2" xfId="14353" xr:uid="{688AFCC3-5B53-46A3-817D-A551BE2BB1DA}"/>
    <cellStyle name="Currency 2 2 2 3 4 2 2" xfId="29810" xr:uid="{B4934205-A75E-40BA-8F64-1D7D52A186AF}"/>
    <cellStyle name="Currency 2 2 2 3 4 3" xfId="21944" xr:uid="{5B2EB24E-7351-4952-A2C1-D970B171FD27}"/>
    <cellStyle name="Currency 2 2 2 3 5" xfId="9158" xr:uid="{664BC0A6-5ADC-4BA1-9B72-74A1EF2FC5F9}"/>
    <cellStyle name="Currency 2 2 2 3 5 2" xfId="24657" xr:uid="{7B5EC52B-1F27-4D1A-9044-12E39A607D22}"/>
    <cellStyle name="Currency 2 2 2 3 6" xfId="17103" xr:uid="{532D4DAA-BBB7-4130-B250-E1C8926B5CC5}"/>
    <cellStyle name="Currency 2 2 2 4" xfId="2018" xr:uid="{AD355B28-6198-4C37-921A-347E58F29BD9}"/>
    <cellStyle name="Currency 2 2 2 4 2" xfId="10096" xr:uid="{3BE6DCAF-D118-4946-8F8B-30AD762F6041}"/>
    <cellStyle name="Currency 2 2 2 4 2 2" xfId="25595" xr:uid="{65A2F36C-90C5-42DA-BF06-8CB5EE8CC52B}"/>
    <cellStyle name="Currency 2 2 2 4 3" xfId="17992" xr:uid="{53452403-318B-4A9D-B5A2-2DB0D767FBF8}"/>
    <cellStyle name="Currency 2 2 2 5" xfId="3786" xr:uid="{5CA986C8-ED2C-47AD-9659-5FAD268881CF}"/>
    <cellStyle name="Currency 2 2 2 5 2" xfId="11791" xr:uid="{8848464B-FB97-493D-A525-F8018B2FDA55}"/>
    <cellStyle name="Currency 2 2 2 5 2 2" xfId="27259" xr:uid="{F8B2FDEF-855F-4E88-8DBA-63EDE1BD7B5D}"/>
    <cellStyle name="Currency 2 2 2 5 3" xfId="19573" xr:uid="{ED19EE27-CEDB-42AB-8692-511E6353934E}"/>
    <cellStyle name="Currency 2 2 2 6" xfId="5756" xr:uid="{8704BA8A-8544-42EC-8437-004632EACDA2}"/>
    <cellStyle name="Currency 2 2 2 6 2" xfId="13757" xr:uid="{D3692A56-3E2F-4AB9-8059-410437DA9934}"/>
    <cellStyle name="Currency 2 2 2 6 2 2" xfId="29215" xr:uid="{F3D0203B-5727-4A05-A26F-A3836065A84F}"/>
    <cellStyle name="Currency 2 2 2 6 3" xfId="21377" xr:uid="{D09D9E40-9FA7-4342-82B3-4069B3908057}"/>
    <cellStyle name="Currency 2 2 2 7" xfId="7375" xr:uid="{A317528F-0740-4D72-82E1-693E914B6937}"/>
    <cellStyle name="Currency 2 2 2 7 2" xfId="15362" xr:uid="{109481C2-FF18-4A2B-A609-5CE713808411}"/>
    <cellStyle name="Currency 2 2 2 7 2 2" xfId="30815" xr:uid="{FF769E5B-ABC1-49FA-8EF0-66D7C4A07996}"/>
    <cellStyle name="Currency 2 2 2 7 3" xfId="22903" xr:uid="{FC995E81-0CEB-450B-9A50-334DD010962E}"/>
    <cellStyle name="Currency 2 2 2 8" xfId="8563" xr:uid="{2B268302-2BE5-4BE7-B8B7-816A66120140}"/>
    <cellStyle name="Currency 2 2 2 8 2" xfId="24062" xr:uid="{E289B611-6335-4B25-B5E6-9B355A8073B9}"/>
    <cellStyle name="Currency 2 2 2 9" xfId="16536" xr:uid="{BA1023AF-CC74-4AD3-84A8-CE25C15F89E2}"/>
    <cellStyle name="Currency 2 2 3" xfId="666" xr:uid="{8CCC3694-53AD-4B49-8D08-0583E037AD23}"/>
    <cellStyle name="Currency 2 2 3 2" xfId="1604" xr:uid="{07046E32-E592-446B-AB70-DE540AACE5DF}"/>
    <cellStyle name="Currency 2 2 3 2 2" xfId="3180" xr:uid="{5E44F972-D965-482B-BD73-C9FA0A0B7CAB}"/>
    <cellStyle name="Currency 2 2 3 2 2 2" xfId="11251" xr:uid="{8E057409-8801-48C8-85E8-C2C12DA61D4A}"/>
    <cellStyle name="Currency 2 2 3 2 2 2 2" xfId="26750" xr:uid="{9C87CE97-387C-4594-AE6D-21387B5FFF4C}"/>
    <cellStyle name="Currency 2 2 3 2 2 3" xfId="19088" xr:uid="{FD5E54E4-C243-4612-BAE0-8BF46D13C07E}"/>
    <cellStyle name="Currency 2 2 3 2 3" xfId="4941" xr:uid="{8B19B049-F2FC-4354-9880-E6A9409EB343}"/>
    <cellStyle name="Currency 2 2 3 2 3 2" xfId="12946" xr:uid="{E01ADB0D-9147-4DBF-83C9-4E75BE34EA39}"/>
    <cellStyle name="Currency 2 2 3 2 3 2 2" xfId="28414" xr:uid="{0BDA4211-0C5A-4044-A6BF-0FBC7FB0C3EB}"/>
    <cellStyle name="Currency 2 2 3 2 3 3" xfId="20669" xr:uid="{AF334D32-8D5A-4201-8AA0-6A34A83B0E74}"/>
    <cellStyle name="Currency 2 2 3 2 4" xfId="6912" xr:uid="{61FFE29D-5B3A-4D11-B056-0F04A81CEBD8}"/>
    <cellStyle name="Currency 2 2 3 2 4 2" xfId="14913" xr:uid="{C4E29AC0-ABFD-4891-845F-545DA4CE250D}"/>
    <cellStyle name="Currency 2 2 3 2 4 2 2" xfId="30370" xr:uid="{E947A96A-0F97-4E61-81B2-C51EBE4992A4}"/>
    <cellStyle name="Currency 2 2 3 2 4 3" xfId="22473" xr:uid="{B3582A80-DBB4-47D7-9B2A-0C353FB243C2}"/>
    <cellStyle name="Currency 2 2 3 2 5" xfId="8208" xr:uid="{3D2FF1ED-AE43-4B7D-BA63-50614ACCCA14}"/>
    <cellStyle name="Currency 2 2 3 2 5 2" xfId="16191" xr:uid="{EFD55548-0402-40B8-82E2-666F2136B858}"/>
    <cellStyle name="Currency 2 2 3 2 5 2 2" xfId="31644" xr:uid="{1787534F-9F46-48CB-B06A-A85F59CD1D40}"/>
    <cellStyle name="Currency 2 2 3 2 5 3" xfId="23719" xr:uid="{4D067DBA-C00A-4D86-B80E-26CB449E83B4}"/>
    <cellStyle name="Currency 2 2 3 2 6" xfId="9718" xr:uid="{55533425-3FFE-4821-A143-5D5FF7A96C39}"/>
    <cellStyle name="Currency 2 2 3 2 6 2" xfId="25217" xr:uid="{8B5860A5-858C-4002-93E9-A15F05C2767D}"/>
    <cellStyle name="Currency 2 2 3 2 7" xfId="17632" xr:uid="{C29446FC-B29C-4A43-A49D-3FF900730279}"/>
    <cellStyle name="Currency 2 2 3 3" xfId="2290" xr:uid="{42F96144-8369-4B0B-9290-736370BB9AFB}"/>
    <cellStyle name="Currency 2 2 3 3 2" xfId="10368" xr:uid="{1312293B-7859-4EFA-8276-850E2F7B01E0}"/>
    <cellStyle name="Currency 2 2 3 3 2 2" xfId="25867" xr:uid="{9C0A940D-EC1F-43CE-BDE4-F66B69B1B01A}"/>
    <cellStyle name="Currency 2 2 3 3 3" xfId="18253" xr:uid="{1E1BF3AE-FD03-46DC-87E4-304A047237C6}"/>
    <cellStyle name="Currency 2 2 3 4" xfId="4058" xr:uid="{ADE6A803-E38C-497B-B438-B5D4D0ADD323}"/>
    <cellStyle name="Currency 2 2 3 4 2" xfId="12063" xr:uid="{4377CD26-D170-4B09-B033-38D91FC1BAA6}"/>
    <cellStyle name="Currency 2 2 3 4 2 2" xfId="27531" xr:uid="{D88D2A02-2B1E-4E11-A084-05273953CBA5}"/>
    <cellStyle name="Currency 2 2 3 4 3" xfId="19834" xr:uid="{EEEA404E-8A32-484C-B045-85678C76B9BE}"/>
    <cellStyle name="Currency 2 2 3 5" xfId="6028" xr:uid="{69EE91F4-163D-455B-BAEF-896BD2573E26}"/>
    <cellStyle name="Currency 2 2 3 5 2" xfId="14029" xr:uid="{760EFE80-34F5-45A0-BA04-D4402FCF1331}"/>
    <cellStyle name="Currency 2 2 3 5 2 2" xfId="29487" xr:uid="{04F13917-256F-407F-8347-3DFAFAF9197E}"/>
    <cellStyle name="Currency 2 2 3 5 3" xfId="21638" xr:uid="{B7068D86-E2E9-47FB-B5A1-88AACB31CEB8}"/>
    <cellStyle name="Currency 2 2 3 6" xfId="7647" xr:uid="{3B4834E6-0D2D-4C9E-BF3D-A952CCD6B423}"/>
    <cellStyle name="Currency 2 2 3 6 2" xfId="15634" xr:uid="{E237346D-21CB-4E9D-A318-AA26B4690A9C}"/>
    <cellStyle name="Currency 2 2 3 6 2 2" xfId="31087" xr:uid="{28EAF6C9-FD40-4DEF-A074-5A06A4471F6C}"/>
    <cellStyle name="Currency 2 2 3 6 3" xfId="23164" xr:uid="{C93761E5-251B-48CB-B139-EFDEA87B2F7C}"/>
    <cellStyle name="Currency 2 2 3 7" xfId="8835" xr:uid="{D54EF8EE-01A3-4A3C-BDFC-EC361BA5AB79}"/>
    <cellStyle name="Currency 2 2 3 7 2" xfId="24334" xr:uid="{0CA206CF-C256-48C9-B4C7-F9F6BD5A098E}"/>
    <cellStyle name="Currency 2 2 3 8" xfId="16797" xr:uid="{51833B4E-F476-41F9-BD0A-B614CC7E1329}"/>
    <cellStyle name="Currency 2 2 4" xfId="1186" xr:uid="{53C77439-060B-4BF2-B9F4-601C2BC08519}"/>
    <cellStyle name="Currency 2 2 4 2" xfId="2775" xr:uid="{F7E31E9E-8120-49EF-A65D-EF52A67040DF}"/>
    <cellStyle name="Currency 2 2 4 2 2" xfId="10846" xr:uid="{1513F1A0-62CE-4B94-87ED-B8C7F64F89D5}"/>
    <cellStyle name="Currency 2 2 4 2 2 2" xfId="26345" xr:uid="{C00EE85B-70F1-445E-BCCF-897CE5541C4E}"/>
    <cellStyle name="Currency 2 2 4 2 3" xfId="18705" xr:uid="{0C89D274-48BA-4C7F-AC19-07135BBA5C59}"/>
    <cellStyle name="Currency 2 2 4 3" xfId="4536" xr:uid="{E2C94197-8615-47EF-8F54-35BABAB4DD57}"/>
    <cellStyle name="Currency 2 2 4 3 2" xfId="12541" xr:uid="{8014D7F3-AC35-471C-83BB-CC088B1CE1DB}"/>
    <cellStyle name="Currency 2 2 4 3 2 2" xfId="28009" xr:uid="{7FF8BBC8-5696-499C-B528-109D465DE09A}"/>
    <cellStyle name="Currency 2 2 4 3 3" xfId="20286" xr:uid="{06E714EE-8D4F-465F-9329-2FCA0F5DCFEE}"/>
    <cellStyle name="Currency 2 2 4 4" xfId="6507" xr:uid="{96B6645C-4A4B-4B4A-AB72-529F5F60BCC1}"/>
    <cellStyle name="Currency 2 2 4 4 2" xfId="14508" xr:uid="{A2C0C5BA-E9B8-4D54-B1B0-383E3FC32018}"/>
    <cellStyle name="Currency 2 2 4 4 2 2" xfId="29965" xr:uid="{DBE500F7-BD0D-4BA4-8155-6B998DF399ED}"/>
    <cellStyle name="Currency 2 2 4 4 3" xfId="22090" xr:uid="{FE647EC9-3AD1-49A2-BC35-C9BA635629E3}"/>
    <cellStyle name="Currency 2 2 4 5" xfId="7825" xr:uid="{A7BA429B-E91E-4B55-AE3F-099C1DCF776A}"/>
    <cellStyle name="Currency 2 2 4 5 2" xfId="15808" xr:uid="{71DF9C48-E52A-4D12-92DD-8180788D1812}"/>
    <cellStyle name="Currency 2 2 4 5 2 2" xfId="31261" xr:uid="{D4B4F427-2FB5-42E6-8CAD-7E48B757372C}"/>
    <cellStyle name="Currency 2 2 4 5 3" xfId="23336" xr:uid="{B743FDA7-BCE7-41CF-AE54-B75A8750BED0}"/>
    <cellStyle name="Currency 2 2 4 6" xfId="9313" xr:uid="{AA8CD62C-6F24-43DD-AFF4-5692D12A33BD}"/>
    <cellStyle name="Currency 2 2 4 6 2" xfId="24812" xr:uid="{79562F95-56A8-4BF1-BCC8-FA7DCA1E5200}"/>
    <cellStyle name="Currency 2 2 4 7" xfId="17249" xr:uid="{006F8B23-0B2F-4B61-A15B-13BE1428DBC3}"/>
    <cellStyle name="Currency 2 2 5" xfId="893" xr:uid="{B11596C4-453F-479E-98A4-7FC00476DEA7}"/>
    <cellStyle name="Currency 2 2 5 2" xfId="2486" xr:uid="{BAE76158-2BD4-4EC7-81DC-2AD50622624A}"/>
    <cellStyle name="Currency 2 2 5 2 2" xfId="10558" xr:uid="{0191264F-8F69-44AC-B98A-990684C7C826}"/>
    <cellStyle name="Currency 2 2 5 2 2 2" xfId="26057" xr:uid="{14BF2824-00DF-4A11-A1B3-AE5E35B203FA}"/>
    <cellStyle name="Currency 2 2 5 2 3" xfId="18437" xr:uid="{1E45390C-7DE5-4EAF-A5BE-B5BC63B0E502}"/>
    <cellStyle name="Currency 2 2 5 3" xfId="4248" xr:uid="{077046C1-9534-4B17-8525-B06854A49A62}"/>
    <cellStyle name="Currency 2 2 5 3 2" xfId="12253" xr:uid="{25B90DDA-DF83-4A81-91E0-410FE78EAAFC}"/>
    <cellStyle name="Currency 2 2 5 3 2 2" xfId="27721" xr:uid="{68A334CF-84C2-4C65-A6D1-8AF1DB27F97A}"/>
    <cellStyle name="Currency 2 2 5 3 3" xfId="20018" xr:uid="{9B8987F6-7A02-45C2-841E-B26E3B98C93B}"/>
    <cellStyle name="Currency 2 2 5 4" xfId="6219" xr:uid="{F6C65972-81A0-4A08-8A49-3FD05E554E5A}"/>
    <cellStyle name="Currency 2 2 5 4 2" xfId="14220" xr:uid="{D8473B17-B80B-4334-9A54-D77A542FB093}"/>
    <cellStyle name="Currency 2 2 5 4 2 2" xfId="29677" xr:uid="{A59792E6-B0AF-48D4-9865-502EB8EC78D3}"/>
    <cellStyle name="Currency 2 2 5 4 3" xfId="21822" xr:uid="{8A877A63-8B67-42B1-B222-DE71B047A348}"/>
    <cellStyle name="Currency 2 2 5 5" xfId="9025" xr:uid="{2579CCC1-6601-4A44-B1BB-5B63E9D861B1}"/>
    <cellStyle name="Currency 2 2 5 5 2" xfId="24524" xr:uid="{6CA53040-D579-4B93-A3B1-E388006452B5}"/>
    <cellStyle name="Currency 2 2 5 6" xfId="16981" xr:uid="{BF308C50-A0E9-4907-8568-1FE0A4DD9B48}"/>
    <cellStyle name="Currency 2 2 6" xfId="1885" xr:uid="{28C4574B-55AF-4EEE-91B1-684D2F08D544}"/>
    <cellStyle name="Currency 2 2 6 2" xfId="9963" xr:uid="{57E876B8-5403-4142-9925-B0EC22CC43E6}"/>
    <cellStyle name="Currency 2 2 6 2 2" xfId="25462" xr:uid="{311F6B4F-F0E4-4CF5-87B4-D430D1D1EF81}"/>
    <cellStyle name="Currency 2 2 6 3" xfId="17870" xr:uid="{8EF9ED87-47C5-43BC-81FD-A24B0DF5EFC1}"/>
    <cellStyle name="Currency 2 2 7" xfId="3653" xr:uid="{E6914C5C-A1F6-461C-9CBE-2ED8137092CE}"/>
    <cellStyle name="Currency 2 2 7 2" xfId="11658" xr:uid="{7A305BD9-50F5-4DA3-9B29-BE4E887FA937}"/>
    <cellStyle name="Currency 2 2 7 2 2" xfId="27126" xr:uid="{A035B84D-66CC-421B-80D0-89FBEB492FFD}"/>
    <cellStyle name="Currency 2 2 7 3" xfId="19451" xr:uid="{D6853680-068D-42C3-9343-8A6A1892377E}"/>
    <cellStyle name="Currency 2 2 8" xfId="5464" xr:uid="{6FFB82E9-6BEA-4AE2-BF5F-FE515EA78940}"/>
    <cellStyle name="Currency 2 2 8 2" xfId="13479" xr:uid="{33FF6719-149D-44DD-8904-936EE75FFDCB}"/>
    <cellStyle name="Currency 2 2 8 2 2" xfId="28947" xr:uid="{2B170EC0-E76B-48B5-A034-D8CCBA90B242}"/>
    <cellStyle name="Currency 2 2 8 3" xfId="21125" xr:uid="{D966B5EF-F67C-481A-9DEC-04D46C111B7F}"/>
    <cellStyle name="Currency 2 2 9" xfId="5623" xr:uid="{B5040AB3-C772-4555-BF67-1A572245306D}"/>
    <cellStyle name="Currency 2 2 9 2" xfId="13624" xr:uid="{FF4A523E-7DAA-4422-A92C-FB28C692C228}"/>
    <cellStyle name="Currency 2 2 9 2 2" xfId="29082" xr:uid="{D83CA0F7-DAD4-4E25-93FF-CE5A09093D90}"/>
    <cellStyle name="Currency 2 2 9 3" xfId="21255" xr:uid="{F822CFB3-A808-4208-993D-80FE92CEC2CA}"/>
    <cellStyle name="Currency 2 3" xfId="333" xr:uid="{37974E03-8B86-49E9-B46B-54FE43E75710}"/>
    <cellStyle name="Currency 2 3 2" xfId="1277" xr:uid="{7FBD2BE6-4273-429A-9312-0B94EABFB98F}"/>
    <cellStyle name="Currency 2 3 2 2" xfId="2862" xr:uid="{8CA19918-CD35-4219-9EC6-3604F726E20F}"/>
    <cellStyle name="Currency 2 3 2 2 2" xfId="10933" xr:uid="{0BC89E69-9DFB-4A57-B27E-B79A55538B85}"/>
    <cellStyle name="Currency 2 3 2 2 2 2" xfId="26432" xr:uid="{233E32AB-7723-4CCE-8058-2C5A568BBFD9}"/>
    <cellStyle name="Currency 2 3 2 2 3" xfId="18784" xr:uid="{738DDAD2-FBFF-4B2B-BD89-6E660C5F66F5}"/>
    <cellStyle name="Currency 2 3 2 3" xfId="4623" xr:uid="{A39B552F-BDB9-444A-9E29-9C093EFF6FDA}"/>
    <cellStyle name="Currency 2 3 2 3 2" xfId="12628" xr:uid="{31AF48E8-6A16-4797-AB02-7DF9B35734C1}"/>
    <cellStyle name="Currency 2 3 2 3 2 2" xfId="28096" xr:uid="{A54AE0DB-D15C-4FB5-B16F-EFD9A93C41F8}"/>
    <cellStyle name="Currency 2 3 2 3 3" xfId="20365" xr:uid="{C27F7F9D-306E-49F3-9807-74CF4D72FA03}"/>
    <cellStyle name="Currency 2 3 2 4" xfId="6594" xr:uid="{F3AE0F72-CBE4-423C-9774-53C08F633030}"/>
    <cellStyle name="Currency 2 3 2 4 2" xfId="14595" xr:uid="{CB56F8F0-8B62-489C-8669-7EAA044FBB35}"/>
    <cellStyle name="Currency 2 3 2 4 2 2" xfId="30052" xr:uid="{D8F1008A-1D59-48BC-9B47-062E8E9832B5}"/>
    <cellStyle name="Currency 2 3 2 4 3" xfId="22169" xr:uid="{394E32D4-753B-4648-BE35-6919854CDAA5}"/>
    <cellStyle name="Currency 2 3 2 5" xfId="7904" xr:uid="{92AB78E9-38F2-4FA4-9FB3-989B7DDD6794}"/>
    <cellStyle name="Currency 2 3 2 5 2" xfId="15887" xr:uid="{E235544F-3365-487D-82DD-97E12D30BA63}"/>
    <cellStyle name="Currency 2 3 2 5 2 2" xfId="31340" xr:uid="{1D676C5F-E417-48A4-AAF1-CF1E176A7AC6}"/>
    <cellStyle name="Currency 2 3 2 5 3" xfId="23415" xr:uid="{A01DCEBF-7E55-446C-8D3D-F5344F081C10}"/>
    <cellStyle name="Currency 2 3 2 6" xfId="9400" xr:uid="{26F47AEE-090A-491A-AEE6-50EE0C15CB53}"/>
    <cellStyle name="Currency 2 3 2 6 2" xfId="24899" xr:uid="{1DD79D81-6600-4A1C-B250-24F799947B9E}"/>
    <cellStyle name="Currency 2 3 2 7" xfId="17328" xr:uid="{BF3D16EC-EAA0-4F65-9650-4B2068BFCB17}"/>
    <cellStyle name="Currency 2 3 3" xfId="984" xr:uid="{CE184568-4918-4628-8A5D-5F601B9C9FD6}"/>
    <cellStyle name="Currency 2 3 3 2" xfId="2573" xr:uid="{E05C42C3-0ADA-4182-8A89-97889B2AD0B7}"/>
    <cellStyle name="Currency 2 3 3 2 2" xfId="10645" xr:uid="{7BECCF1D-4B3B-41AD-8A84-200E886B515A}"/>
    <cellStyle name="Currency 2 3 3 2 2 2" xfId="26144" xr:uid="{D06B6A02-31FC-4AFB-82F0-54EB92B2C7D9}"/>
    <cellStyle name="Currency 2 3 3 2 3" xfId="18516" xr:uid="{633E30B7-87E1-4BC8-85E8-BEF46617B49C}"/>
    <cellStyle name="Currency 2 3 3 3" xfId="4335" xr:uid="{F26BFBE8-6CE5-4C72-8B7D-1B1EFFB21E53}"/>
    <cellStyle name="Currency 2 3 3 3 2" xfId="12340" xr:uid="{A5691C71-6266-464E-9FDA-685F984ADF4D}"/>
    <cellStyle name="Currency 2 3 3 3 2 2" xfId="27808" xr:uid="{D84A4FF2-8A93-4FAC-AB70-DCCFF76B682E}"/>
    <cellStyle name="Currency 2 3 3 3 3" xfId="20097" xr:uid="{BC564EA6-9CC1-45ED-AFA1-EF2C72658D08}"/>
    <cellStyle name="Currency 2 3 3 4" xfId="6306" xr:uid="{B345194D-57B5-4DEC-96AC-11FA798A117E}"/>
    <cellStyle name="Currency 2 3 3 4 2" xfId="14307" xr:uid="{D9F23503-7B6C-481F-B8E9-3734E94C1AF3}"/>
    <cellStyle name="Currency 2 3 3 4 2 2" xfId="29764" xr:uid="{2D3EFC30-E48D-4944-A203-F30BCAB18E8E}"/>
    <cellStyle name="Currency 2 3 3 4 3" xfId="21901" xr:uid="{91C3CB53-A8D9-416C-AC80-C8B1133FD413}"/>
    <cellStyle name="Currency 2 3 3 5" xfId="9112" xr:uid="{723F62BA-214A-4E8F-8148-92DAB3A9FB4F}"/>
    <cellStyle name="Currency 2 3 3 5 2" xfId="24611" xr:uid="{40C57121-C2A4-46A8-93BB-99BE5143DBBB}"/>
    <cellStyle name="Currency 2 3 3 6" xfId="17060" xr:uid="{7122F93E-BC22-4616-8461-F14109CAE6C8}"/>
    <cellStyle name="Currency 2 3 4" xfId="1972" xr:uid="{FCA8E83E-0E6F-4B24-8C07-25ED164871C8}"/>
    <cellStyle name="Currency 2 3 4 2" xfId="10050" xr:uid="{26A4A4B1-E22B-4322-8E8D-00486C79CEFC}"/>
    <cellStyle name="Currency 2 3 4 2 2" xfId="25549" xr:uid="{6466770B-07A4-4C79-96B5-956C640401DD}"/>
    <cellStyle name="Currency 2 3 4 3" xfId="17949" xr:uid="{6775626F-7657-4B41-BC72-465503149BD5}"/>
    <cellStyle name="Currency 2 3 5" xfId="3740" xr:uid="{BEFE2F2F-5B6C-4005-8883-07D19F61D176}"/>
    <cellStyle name="Currency 2 3 5 2" xfId="11745" xr:uid="{7FE403E7-9617-45FF-8DB9-B2944736226E}"/>
    <cellStyle name="Currency 2 3 5 2 2" xfId="27213" xr:uid="{BBC1901C-B963-429B-903A-EA4DBE5AA37B}"/>
    <cellStyle name="Currency 2 3 5 3" xfId="19530" xr:uid="{7CCF141A-D183-44A6-BE99-B997806F5E3F}"/>
    <cellStyle name="Currency 2 3 6" xfId="5710" xr:uid="{CE5EDC4C-C698-4C52-9B57-E7F724831223}"/>
    <cellStyle name="Currency 2 3 6 2" xfId="13711" xr:uid="{C286BC2D-5C20-4682-8016-A5F7ED72FA87}"/>
    <cellStyle name="Currency 2 3 6 2 2" xfId="29169" xr:uid="{A0CCF27E-1D54-42C4-98B2-5AB5F4CE390F}"/>
    <cellStyle name="Currency 2 3 6 3" xfId="21334" xr:uid="{E7A6E839-CE01-492E-929F-8B3178958270}"/>
    <cellStyle name="Currency 2 3 7" xfId="7329" xr:uid="{919778E6-278C-47C7-AE5E-58026619BBD1}"/>
    <cellStyle name="Currency 2 3 7 2" xfId="15316" xr:uid="{3AB5BB2E-6E46-4488-8167-C6F96FEFF4D5}"/>
    <cellStyle name="Currency 2 3 7 2 2" xfId="30769" xr:uid="{7D6A5A4B-BEFB-4B7F-9E7C-0B55799B22B5}"/>
    <cellStyle name="Currency 2 3 7 3" xfId="22860" xr:uid="{EDCE7C2B-2E36-4B93-A6F9-BEE1EBE31908}"/>
    <cellStyle name="Currency 2 3 8" xfId="8517" xr:uid="{6E44C644-08BF-48A6-A84B-7E94EA4A276F}"/>
    <cellStyle name="Currency 2 3 8 2" xfId="24016" xr:uid="{5734FB48-B93B-4A90-831F-165206EC776E}"/>
    <cellStyle name="Currency 2 3 9" xfId="16493" xr:uid="{5D5C4AD0-40C4-49F2-85D3-1CB214A619A2}"/>
    <cellStyle name="Currency 2 4" xfId="618" xr:uid="{EC4D3F1D-DDA2-48D9-8B33-2D645916C3CC}"/>
    <cellStyle name="Currency 2 4 2" xfId="1556" xr:uid="{59BDF064-C586-42D2-A2AD-97F3EFAE689A}"/>
    <cellStyle name="Currency 2 4 2 2" xfId="3135" xr:uid="{E30E22FD-8BCF-481F-BECB-11112DA40A1F}"/>
    <cellStyle name="Currency 2 4 2 2 2" xfId="11206" xr:uid="{AFCD3BA4-D3CC-449A-82FB-CA6790F4330A}"/>
    <cellStyle name="Currency 2 4 2 2 2 2" xfId="26705" xr:uid="{3126713C-9BF1-4D77-A2CD-682F08027829}"/>
    <cellStyle name="Currency 2 4 2 2 3" xfId="19046" xr:uid="{2C4F689D-1979-403E-952F-9C2CDF55C876}"/>
    <cellStyle name="Currency 2 4 2 3" xfId="4896" xr:uid="{A2C6E63A-7EEE-4C65-8D3A-98DF44C3E670}"/>
    <cellStyle name="Currency 2 4 2 3 2" xfId="12901" xr:uid="{CC875BFC-DA09-4DF5-B681-C345D0DFA82C}"/>
    <cellStyle name="Currency 2 4 2 3 2 2" xfId="28369" xr:uid="{15ED90A1-CE59-4C8D-B566-596CBCB340D0}"/>
    <cellStyle name="Currency 2 4 2 3 3" xfId="20627" xr:uid="{77844DCD-DA04-4046-9A58-6D5DBAA04059}"/>
    <cellStyle name="Currency 2 4 2 4" xfId="6867" xr:uid="{7C3A48E7-8CB3-4FE6-A258-30CF66C5A114}"/>
    <cellStyle name="Currency 2 4 2 4 2" xfId="14868" xr:uid="{9DB674CE-0477-4738-8533-E7CC7B3E578E}"/>
    <cellStyle name="Currency 2 4 2 4 2 2" xfId="30325" xr:uid="{16911675-2178-4139-80E0-7D66BB87C178}"/>
    <cellStyle name="Currency 2 4 2 4 3" xfId="22431" xr:uid="{CED3CFBA-293D-44AB-B1D4-495EB45180C1}"/>
    <cellStyle name="Currency 2 4 2 5" xfId="8166" xr:uid="{D01258AF-84EE-4E52-AC30-A78951815A77}"/>
    <cellStyle name="Currency 2 4 2 5 2" xfId="16149" xr:uid="{6A2D827B-DFFA-427F-9761-F9AEEEC934BA}"/>
    <cellStyle name="Currency 2 4 2 5 2 2" xfId="31602" xr:uid="{859B7ADB-264C-400F-9B27-B7CC71AFAC46}"/>
    <cellStyle name="Currency 2 4 2 5 3" xfId="23677" xr:uid="{50330BF5-6A09-43AF-A160-2406B66A591B}"/>
    <cellStyle name="Currency 2 4 2 6" xfId="9673" xr:uid="{D20BCD11-539C-4A66-AE15-279D4CFE558D}"/>
    <cellStyle name="Currency 2 4 2 6 2" xfId="25172" xr:uid="{28AEC05A-56BC-49AE-8317-9FAE40E59475}"/>
    <cellStyle name="Currency 2 4 2 7" xfId="17590" xr:uid="{42EEC155-A843-4665-B525-35F207FB6B25}"/>
    <cellStyle name="Currency 2 4 3" xfId="2245" xr:uid="{A8C390CB-CDB6-4DC7-A12B-E748F9FFAA6E}"/>
    <cellStyle name="Currency 2 4 3 2" xfId="10323" xr:uid="{EA57E725-64B2-492E-A5BB-293B44F469F9}"/>
    <cellStyle name="Currency 2 4 3 2 2" xfId="25822" xr:uid="{23CD6273-4484-43BC-BD9E-450025AF7BD7}"/>
    <cellStyle name="Currency 2 4 3 3" xfId="18211" xr:uid="{87731179-33F6-4072-95E5-6E0459CF8A98}"/>
    <cellStyle name="Currency 2 4 4" xfId="4013" xr:uid="{44CD446F-9A18-4397-B7B4-E4004C106868}"/>
    <cellStyle name="Currency 2 4 4 2" xfId="12018" xr:uid="{E515F3A5-AC5D-4D2C-AA10-CA1F3E82D499}"/>
    <cellStyle name="Currency 2 4 4 2 2" xfId="27486" xr:uid="{86A62611-7C56-4BF0-9D4C-27E3FAB60990}"/>
    <cellStyle name="Currency 2 4 4 3" xfId="19792" xr:uid="{EDEB86CB-1EDF-4951-9B85-5B143148B462}"/>
    <cellStyle name="Currency 2 4 5" xfId="5983" xr:uid="{4FF97001-C8D6-400B-BD3A-C3257EC6E58C}"/>
    <cellStyle name="Currency 2 4 5 2" xfId="13984" xr:uid="{362E8983-4870-44A5-865C-EE9389AB9983}"/>
    <cellStyle name="Currency 2 4 5 2 2" xfId="29442" xr:uid="{933A1532-7606-4F87-94BB-37E4FBC57FCE}"/>
    <cellStyle name="Currency 2 4 5 3" xfId="21596" xr:uid="{C60B2542-1A0D-4FDF-99B3-224F84875F14}"/>
    <cellStyle name="Currency 2 4 6" xfId="7602" xr:uid="{9EC8591A-33EC-415A-898D-9CFB81D32B41}"/>
    <cellStyle name="Currency 2 4 6 2" xfId="15589" xr:uid="{9A63E92E-8D60-4B5C-B8BA-0C27BCDAE59A}"/>
    <cellStyle name="Currency 2 4 6 2 2" xfId="31042" xr:uid="{0B4B76DE-3B96-40FA-9435-D402E1EA2F88}"/>
    <cellStyle name="Currency 2 4 6 3" xfId="23122" xr:uid="{6BCEBE33-DC39-4316-B7CA-9FCD14F57EE7}"/>
    <cellStyle name="Currency 2 4 7" xfId="8790" xr:uid="{CB0BB7E2-1C0E-4773-84AF-91788CF21D82}"/>
    <cellStyle name="Currency 2 4 7 2" xfId="24289" xr:uid="{7356FBB6-0A26-45D1-9F51-AEA1877DA573}"/>
    <cellStyle name="Currency 2 4 8" xfId="16755" xr:uid="{9880D68C-EED7-4599-8FBE-966C29AFCD58}"/>
    <cellStyle name="Currency 2 5" xfId="1141" xr:uid="{68769E72-2414-4677-84CA-5BAD84BF27AF}"/>
    <cellStyle name="Currency 2 5 2" xfId="2730" xr:uid="{198C3D13-AFD4-4BEC-BE81-63A202DC0BC4}"/>
    <cellStyle name="Currency 2 5 2 2" xfId="10801" xr:uid="{50ADAA81-4F55-48B4-A869-931008FF2650}"/>
    <cellStyle name="Currency 2 5 2 2 2" xfId="26300" xr:uid="{881F1B2A-FA67-4A82-828A-74028E1D675E}"/>
    <cellStyle name="Currency 2 5 2 3" xfId="18662" xr:uid="{A0AE1D81-8683-4108-B0EA-23AE3E801F43}"/>
    <cellStyle name="Currency 2 5 3" xfId="4491" xr:uid="{24FAA5BF-CE6F-4924-AF76-D910BE2EF9FD}"/>
    <cellStyle name="Currency 2 5 3 2" xfId="12496" xr:uid="{52C8990E-534A-454D-888C-33991436FAC0}"/>
    <cellStyle name="Currency 2 5 3 2 2" xfId="27964" xr:uid="{C223BC1C-C1CE-4249-B326-9DFA3198EF3C}"/>
    <cellStyle name="Currency 2 5 3 3" xfId="20243" xr:uid="{518A672D-35A4-47DD-90E9-AEA8761CC254}"/>
    <cellStyle name="Currency 2 5 4" xfId="6462" xr:uid="{601C69EA-2B54-4283-8255-A90EBD9A9DE1}"/>
    <cellStyle name="Currency 2 5 4 2" xfId="14463" xr:uid="{0952FD4A-2783-44BC-9FB8-550D2DC0B81A}"/>
    <cellStyle name="Currency 2 5 4 2 2" xfId="29920" xr:uid="{6ECE0F99-E187-4562-B765-C8F66E275B4D}"/>
    <cellStyle name="Currency 2 5 4 3" xfId="22047" xr:uid="{E1E1B225-0332-4B70-B9A3-B75ACE90EC13}"/>
    <cellStyle name="Currency 2 5 5" xfId="7780" xr:uid="{D4B8F4DD-0400-42F0-9470-8F311FBF6CC5}"/>
    <cellStyle name="Currency 2 5 5 2" xfId="15764" xr:uid="{20DEAB3C-C222-4B96-B070-16787D3002B8}"/>
    <cellStyle name="Currency 2 5 5 2 2" xfId="31217" xr:uid="{31593313-7DE8-4874-9CE9-69680EC5F943}"/>
    <cellStyle name="Currency 2 5 5 3" xfId="23293" xr:uid="{CD2F00D7-9642-4DAB-ABDB-433E63A4EB38}"/>
    <cellStyle name="Currency 2 5 6" xfId="9268" xr:uid="{2742277C-8914-47E2-ACEA-7E41B8468F65}"/>
    <cellStyle name="Currency 2 5 6 2" xfId="24767" xr:uid="{E29887EC-4CB6-4758-80D3-6100FC9DA65F}"/>
    <cellStyle name="Currency 2 5 7" xfId="17206" xr:uid="{0231A2F1-D6DD-453C-806D-C3CE7BA86684}"/>
    <cellStyle name="Currency 2 6" xfId="846" xr:uid="{BE109C8E-1878-47AD-AC0E-1332DC056673}"/>
    <cellStyle name="Currency 2 6 2" xfId="2440" xr:uid="{100E73A7-D21C-4503-8470-33ACD9447DE8}"/>
    <cellStyle name="Currency 2 6 2 2" xfId="10512" xr:uid="{EB84080B-E5F6-489C-ACB4-6590A02F2A6F}"/>
    <cellStyle name="Currency 2 6 2 2 2" xfId="26011" xr:uid="{B3AD7311-F932-49CC-ABBB-6C0A4FDDA713}"/>
    <cellStyle name="Currency 2 6 2 3" xfId="18394" xr:uid="{38A7D13A-3C4F-45AF-8240-E2F6ED728283}"/>
    <cellStyle name="Currency 2 6 3" xfId="4202" xr:uid="{3D57F5F3-EE7A-46C7-B069-EFA1EB3A9266}"/>
    <cellStyle name="Currency 2 6 3 2" xfId="12207" xr:uid="{85675E78-7AF3-4A86-8728-7CDB4AE3A7A8}"/>
    <cellStyle name="Currency 2 6 3 2 2" xfId="27675" xr:uid="{6985A0A1-C226-4AB9-BF9D-F9EDFDDFA8D1}"/>
    <cellStyle name="Currency 2 6 3 3" xfId="19975" xr:uid="{E775C7BD-C1AE-49E5-AF59-5726A60B6B9A}"/>
    <cellStyle name="Currency 2 6 4" xfId="6173" xr:uid="{1FF08E91-87A1-4897-B51B-E61235AB0BCF}"/>
    <cellStyle name="Currency 2 6 4 2" xfId="14174" xr:uid="{2C4D646B-9E56-4611-B315-EE47F33CCC89}"/>
    <cellStyle name="Currency 2 6 4 2 2" xfId="29631" xr:uid="{68EB5ADA-2E58-4DC9-A397-6790A58D2EE3}"/>
    <cellStyle name="Currency 2 6 4 3" xfId="21779" xr:uid="{425A7858-AAB1-499D-A6D2-7ED93EC6E292}"/>
    <cellStyle name="Currency 2 6 5" xfId="8979" xr:uid="{73C33B45-9DA5-4323-989C-BC17D8E90922}"/>
    <cellStyle name="Currency 2 6 5 2" xfId="24478" xr:uid="{D1672149-A0BD-4B44-8D8E-9B0EBFDB2C82}"/>
    <cellStyle name="Currency 2 6 6" xfId="16938" xr:uid="{CED3C619-8614-43C6-B5DF-76B009F7680F}"/>
    <cellStyle name="Currency 2 7" xfId="1838" xr:uid="{401B66A2-6229-45CA-9672-6C8E7209DB72}"/>
    <cellStyle name="Currency 2 7 2" xfId="9917" xr:uid="{90020310-7548-4FB9-95C5-569E1E906DFB}"/>
    <cellStyle name="Currency 2 7 2 2" xfId="25416" xr:uid="{31E97A8F-B479-4858-8E0B-87510ABF3569}"/>
    <cellStyle name="Currency 2 7 3" xfId="17827" xr:uid="{FEAFB0F7-99DE-441D-9B6C-9312E46AEBC6}"/>
    <cellStyle name="Currency 2 8" xfId="3607" xr:uid="{CCC8BF7A-BF9A-41F6-A6FD-E7C402E47A31}"/>
    <cellStyle name="Currency 2 8 2" xfId="11612" xr:uid="{42BB57F4-F2A7-4C20-B4C4-3D7BE620B80B}"/>
    <cellStyle name="Currency 2 8 2 2" xfId="27080" xr:uid="{DB471186-D6AE-49AC-A4B0-C5BF64D64F07}"/>
    <cellStyle name="Currency 2 8 3" xfId="19408" xr:uid="{50F1517E-7B42-4624-B532-2A638578D0CD}"/>
    <cellStyle name="Currency 2 9" xfId="5460" xr:uid="{680AA9B4-4684-4597-8076-60C3DB5C3216}"/>
    <cellStyle name="Currency 2 9 2" xfId="13477" xr:uid="{C419C499-28FB-4BF0-B99E-F51BA4B503A6}"/>
    <cellStyle name="Currency 2 9 2 2" xfId="28945" xr:uid="{1C5AC34F-A4F4-4878-9E08-E57EB0478DD5}"/>
    <cellStyle name="Currency 2 9 3" xfId="21123" xr:uid="{4A20924D-101A-446C-A1A3-FDFB7E4D1939}"/>
    <cellStyle name="Currency 3" xfId="5465" xr:uid="{5A95D1D1-F030-4FD9-B10F-114C2895A880}"/>
    <cellStyle name="Currency 3 2" xfId="7130" xr:uid="{B356F093-111B-42FB-97D0-F4CB9DEBDC3A}"/>
    <cellStyle name="Currency 3 2 2" xfId="15122" xr:uid="{3E8EBC13-C40C-4988-B648-35A4FCB13A45}"/>
    <cellStyle name="Currency 3 2 2 2" xfId="30575" xr:uid="{BFF88277-EEFC-4795-9164-60037D06B4DF}"/>
    <cellStyle name="Currency 3 2 3" xfId="22677" xr:uid="{DD42F086-775F-4E4E-BF46-21C7795ADAA9}"/>
    <cellStyle name="Currency 3 3" xfId="7174" xr:uid="{64606886-C1D9-479B-A187-62857AB03346}"/>
    <cellStyle name="Currency 3 3 2" xfId="15161" xr:uid="{D66AC552-953B-42D4-AD14-F7AD2D4E9276}"/>
    <cellStyle name="Currency 3 3 2 2" xfId="30614" xr:uid="{040DCA92-670A-4492-A9B7-88D5F20D8ABE}"/>
    <cellStyle name="Currency 3 3 3" xfId="22716" xr:uid="{86229562-A94A-4EFA-B673-1197DEFC7B36}"/>
    <cellStyle name="Currency 3 4" xfId="13480" xr:uid="{A146C2ED-05CC-4A44-AD7D-E030CBEC828E}"/>
    <cellStyle name="Currency 3 4 2" xfId="28948" xr:uid="{51DA7F5A-38D3-41FB-987F-74E8F32560DD}"/>
    <cellStyle name="Currency 3 5" xfId="21126" xr:uid="{64F90B6E-FDC3-4C16-8151-77E098D1B3DC}"/>
    <cellStyle name="Encabezado 1" xfId="10" builtinId="16" customBuiltin="1"/>
    <cellStyle name="Encabezado 4" xfId="13" builtinId="19" customBuiltin="1"/>
    <cellStyle name="Encabezado 4 2" xfId="74" xr:uid="{2C087B8C-FEB0-4F8A-91C7-BC5A82A5E003}"/>
    <cellStyle name="Énfasis1" xfId="25" builtinId="29" customBuiltin="1"/>
    <cellStyle name="Énfasis1 2" xfId="87" xr:uid="{CA87E1FD-E27B-4D9A-98D8-E76D869F8557}"/>
    <cellStyle name="Énfasis1 2 2" xfId="155" xr:uid="{BAB3B4CA-6346-43B4-B74D-D1EAA5113A55}"/>
    <cellStyle name="Énfasis2" xfId="29" builtinId="33" customBuiltin="1"/>
    <cellStyle name="Énfasis2 2" xfId="91" xr:uid="{71453532-E4D9-4596-9189-379E3F6B71C5}"/>
    <cellStyle name="Énfasis2 2 2" xfId="156" xr:uid="{E69A5D2B-5D50-4F8B-9BED-1C5AABF624B6}"/>
    <cellStyle name="Énfasis3" xfId="33" builtinId="37" customBuiltin="1"/>
    <cellStyle name="Énfasis3 2" xfId="95" xr:uid="{935456CC-6518-405E-8543-E7D159DAFD55}"/>
    <cellStyle name="Énfasis3 2 2" xfId="157" xr:uid="{CFBF9413-6830-409F-BE25-D865A0C28154}"/>
    <cellStyle name="Énfasis4" xfId="37" builtinId="41" customBuiltin="1"/>
    <cellStyle name="Énfasis4 2" xfId="99" xr:uid="{99659CFF-1B35-4C79-BBAA-1A8E5FBB0AEB}"/>
    <cellStyle name="Énfasis4 2 2" xfId="158" xr:uid="{7F33BC5E-DE46-4918-B39F-38042CE69AF5}"/>
    <cellStyle name="Énfasis5" xfId="41" builtinId="45" customBuiltin="1"/>
    <cellStyle name="Énfasis5 2" xfId="103" xr:uid="{A43E1B1F-0024-4F4B-BE1B-854CFAFE38EE}"/>
    <cellStyle name="Énfasis5 2 2" xfId="159" xr:uid="{49C347A8-F6F6-4C3C-9458-05E4340A8C27}"/>
    <cellStyle name="Énfasis6" xfId="45" builtinId="49" customBuiltin="1"/>
    <cellStyle name="Énfasis6 2" xfId="107" xr:uid="{C712A5AD-84FC-454E-88A7-E0679C4F30FB}"/>
    <cellStyle name="Énfasis6 2 2" xfId="160" xr:uid="{21E85221-155F-44A1-8DD7-65000C9CA32F}"/>
    <cellStyle name="Entrada" xfId="17" builtinId="20" customBuiltin="1"/>
    <cellStyle name="Entrada 2" xfId="78" xr:uid="{0CEA5CF0-1DF5-4A72-ABD7-A7750A926C94}"/>
    <cellStyle name="Entrada 2 2" xfId="161" xr:uid="{A5F2EFDE-4165-4043-A56D-357F8DEDEF4D}"/>
    <cellStyle name="Hipervínculo 2" xfId="162" xr:uid="{7C8CE56F-D358-4C1B-AEB5-CCE97322CAA2}"/>
    <cellStyle name="Hipervínculo 3" xfId="822" xr:uid="{DACF5207-6C73-4630-8D79-F8A400B675DB}"/>
    <cellStyle name="Incorrecto" xfId="15" builtinId="27" customBuiltin="1"/>
    <cellStyle name="Incorrecto 2" xfId="76" xr:uid="{B5B8A762-A69D-4475-BB1B-C6ED27BA9135}"/>
    <cellStyle name="Incorrecto 2 2" xfId="163" xr:uid="{97EA957C-6E95-4016-B560-CE06227A1D50}"/>
    <cellStyle name="Millares" xfId="8" builtinId="3"/>
    <cellStyle name="Millares [0]" xfId="5" builtinId="6"/>
    <cellStyle name="Millares [0] 10" xfId="31825" xr:uid="{3006B2FC-D254-4F91-9468-80F362499E13}"/>
    <cellStyle name="Millares [0] 11" xfId="8357" xr:uid="{3A706FB9-DAC4-4A5F-8F39-0F09F65FAF0E}"/>
    <cellStyle name="Millares [0] 2" xfId="3365" xr:uid="{109F0D9E-EC29-4FF4-BB9B-912DC23A0F3D}"/>
    <cellStyle name="Millares [0] 2 2" xfId="11430" xr:uid="{7CE845BB-F399-479D-B2FA-98C9559E0FA2}"/>
    <cellStyle name="Millares [0] 2 2 2" xfId="26929" xr:uid="{2E19478F-6AA6-4E35-A7FB-79BDD0F9F16D}"/>
    <cellStyle name="Millares [0] 2 3" xfId="16337" xr:uid="{A048A68E-B72D-4B20-8946-8415DC1BB535}"/>
    <cellStyle name="Millares [0] 2 3 2" xfId="31788" xr:uid="{72FD80FD-6614-47A8-B163-37B6A13E5D12}"/>
    <cellStyle name="Millares [0] 2 4" xfId="19266" xr:uid="{B17D3061-8773-48BB-A967-8B11CA16F7C7}"/>
    <cellStyle name="Millares [0] 2 5" xfId="31801" xr:uid="{C5DC99BA-6283-46CB-86E3-3745E7314366}"/>
    <cellStyle name="Millares [0] 2 6" xfId="31818" xr:uid="{7FAAD9EE-B446-48A2-90A6-4E10B94E95C1}"/>
    <cellStyle name="Millares [0] 2 7" xfId="31828" xr:uid="{EB88AA0E-7169-41E9-8877-0DC239E53821}"/>
    <cellStyle name="Millares [0] 3" xfId="16334" xr:uid="{F0C74E3F-829D-4DAB-B946-6022921990A4}"/>
    <cellStyle name="Millares [0] 3 2" xfId="31787" xr:uid="{924EB099-AE2A-402C-B6DC-AB4CFDFA0DA8}"/>
    <cellStyle name="Millares [0] 4" xfId="16336" xr:uid="{FFBD9143-3AEE-4481-AF1F-9B5537286FD0}"/>
    <cellStyle name="Millares [0] 5" xfId="3" xr:uid="{00000000-0005-0000-0000-000001000000}"/>
    <cellStyle name="Millares [0] 5 2" xfId="16344" xr:uid="{8570ED16-AD47-470C-BBAA-B06B3830DDAF}"/>
    <cellStyle name="Millares [0] 6" xfId="23857" xr:uid="{C18C56F4-94F0-4281-B31A-529F7063437F}"/>
    <cellStyle name="Millares [0] 7" xfId="31800" xr:uid="{18C97AA9-7B47-42F3-9FC9-E247FB4079C9}"/>
    <cellStyle name="Millares [0] 8" xfId="31804" xr:uid="{76341954-5E2F-4994-A12D-BEE7A65F4151}"/>
    <cellStyle name="Millares [0] 9" xfId="31817" xr:uid="{ACFF3043-EEC8-4462-8F84-33456314EFC5}"/>
    <cellStyle name="Millares 10" xfId="261" xr:uid="{566DCC54-9FD2-43BF-926A-91A8C1923BB5}"/>
    <cellStyle name="Millares 10 10" xfId="8455" xr:uid="{517C9699-91F9-4305-A932-45D89C62D090}"/>
    <cellStyle name="Millares 10 10 2" xfId="23954" xr:uid="{7C5B28A1-6BB6-4F07-A7B5-4FD0098648F7}"/>
    <cellStyle name="Millares 10 11" xfId="16437" xr:uid="{5683E715-9D66-495E-AFF1-533F3134843C}"/>
    <cellStyle name="Millares 10 2" xfId="269" xr:uid="{FE8CAF9F-FA7A-4FAF-A68C-72E8AC59335F}"/>
    <cellStyle name="Millares 10 2 10" xfId="16439" xr:uid="{DFEB7033-6FE1-44D7-968F-B2877422C6CE}"/>
    <cellStyle name="Millares 10 2 2" xfId="410" xr:uid="{2089CA2C-D3B1-453E-8201-47BA3CBC19C4}"/>
    <cellStyle name="Millares 10 2 2 2" xfId="1353" xr:uid="{686305D9-27F4-4E76-BD49-F7125732F697}"/>
    <cellStyle name="Millares 10 2 2 2 2" xfId="2938" xr:uid="{2E26FB15-1C8C-4E93-8916-61463418A9AB}"/>
    <cellStyle name="Millares 10 2 2 2 2 2" xfId="5362" xr:uid="{938CAE23-0C93-4555-80D1-FDB4CA177884}"/>
    <cellStyle name="Millares 10 2 2 2 2 2 2" xfId="13367" xr:uid="{CC628EC2-590E-4E81-814A-2E70EF10B973}"/>
    <cellStyle name="Millares 10 2 2 2 2 2 2 2" xfId="28835" xr:uid="{0DAAACCF-474F-4513-AF06-4138A235469E}"/>
    <cellStyle name="Millares 10 2 2 2 2 2 3" xfId="21020" xr:uid="{D0F9ACC6-BAA4-41B6-BB5A-A76325761B8B}"/>
    <cellStyle name="Millares 10 2 2 2 2 3" xfId="11009" xr:uid="{1304EFB2-1724-4EF3-984C-5FF4BC223AB5}"/>
    <cellStyle name="Millares 10 2 2 2 2 3 2" xfId="26508" xr:uid="{08EEC418-6496-4119-AD2C-66BC1AF293AF}"/>
    <cellStyle name="Millares 10 2 2 2 2 4" xfId="18852" xr:uid="{58DF0CDD-0824-4064-BD2B-DCA94D246810}"/>
    <cellStyle name="Millares 10 2 2 2 3" xfId="4699" xr:uid="{76EBCE71-32D7-4B10-9C0A-A4DDAA61860E}"/>
    <cellStyle name="Millares 10 2 2 2 3 2" xfId="12704" xr:uid="{90818EA3-3798-44E7-99FF-358299495A2A}"/>
    <cellStyle name="Millares 10 2 2 2 3 2 2" xfId="28172" xr:uid="{26F91127-1497-45C6-A3B5-51141F02A161}"/>
    <cellStyle name="Millares 10 2 2 2 3 3" xfId="20433" xr:uid="{2F524051-1614-464C-A26E-6A07797D4487}"/>
    <cellStyle name="Millares 10 2 2 2 4" xfId="6670" xr:uid="{7BE3B7BA-8A13-4990-BB24-400CAB3EF0C6}"/>
    <cellStyle name="Millares 10 2 2 2 4 2" xfId="14671" xr:uid="{BBE42ADF-0541-4FEF-AD75-C28F1B90FDCD}"/>
    <cellStyle name="Millares 10 2 2 2 4 2 2" xfId="30128" xr:uid="{FB3F246C-C03D-4271-A9C6-3CEE1376C41A}"/>
    <cellStyle name="Millares 10 2 2 2 4 3" xfId="22237" xr:uid="{87571835-AE5A-4137-A272-18267313F000}"/>
    <cellStyle name="Millares 10 2 2 2 5" xfId="7972" xr:uid="{8672B506-6BA2-408F-9644-2E80338C266A}"/>
    <cellStyle name="Millares 10 2 2 2 5 2" xfId="15955" xr:uid="{F40F256C-F85A-4EE9-9B3D-67DADF7903CE}"/>
    <cellStyle name="Millares 10 2 2 2 5 2 2" xfId="31408" xr:uid="{C26F9483-FD75-4D4E-BC18-5982EBA59779}"/>
    <cellStyle name="Millares 10 2 2 2 5 3" xfId="23483" xr:uid="{8614FD8E-99E9-42C3-B254-6BF52E13E157}"/>
    <cellStyle name="Millares 10 2 2 2 6" xfId="9476" xr:uid="{E48A9429-668D-4410-9F4B-DE6D38D1EDD0}"/>
    <cellStyle name="Millares 10 2 2 2 6 2" xfId="24975" xr:uid="{D730F562-54DA-4F1D-B855-4C2FCB0E2F86}"/>
    <cellStyle name="Millares 10 2 2 2 7" xfId="17396" xr:uid="{8DEE0E21-D78D-4F7C-BCD1-2A3A37BDD187}"/>
    <cellStyle name="Millares 10 2 2 3" xfId="1060" xr:uid="{EEEEC494-6437-4989-98EE-D4AC35F168FD}"/>
    <cellStyle name="Millares 10 2 2 3 2" xfId="2649" xr:uid="{BAC26F14-2838-40B5-A620-93D2719EE3DD}"/>
    <cellStyle name="Millares 10 2 2 3 2 2" xfId="5293" xr:uid="{1DCE744D-BDA9-42E7-B115-BED6579C1278}"/>
    <cellStyle name="Millares 10 2 2 3 2 2 2" xfId="13298" xr:uid="{737CA200-15BD-4F36-B954-FCDAACA6A9E4}"/>
    <cellStyle name="Millares 10 2 2 3 2 2 2 2" xfId="28766" xr:uid="{EF98F7C4-0980-4705-9369-DA5CD814AA74}"/>
    <cellStyle name="Millares 10 2 2 3 2 2 3" xfId="20971" xr:uid="{4CFC5806-04E1-43D8-BCBD-9FBB98866DC5}"/>
    <cellStyle name="Millares 10 2 2 3 2 3" xfId="10721" xr:uid="{9A9EDB0E-B110-47A5-BF59-1BF530D08B30}"/>
    <cellStyle name="Millares 10 2 2 3 2 3 2" xfId="26220" xr:uid="{08EB030A-EB91-4FCD-9C9F-9C66A9E4C006}"/>
    <cellStyle name="Millares 10 2 2 3 2 4" xfId="18584" xr:uid="{E8F75541-25AD-4F3B-B39C-D965760E5BBA}"/>
    <cellStyle name="Millares 10 2 2 3 3" xfId="4411" xr:uid="{5871C073-A54D-4496-8AF7-4630434824B0}"/>
    <cellStyle name="Millares 10 2 2 3 3 2" xfId="12416" xr:uid="{C4C25624-7494-4356-96D0-B19BC70F7A28}"/>
    <cellStyle name="Millares 10 2 2 3 3 2 2" xfId="27884" xr:uid="{F3DC7F81-BBE7-443C-82EC-850C9DD02A5C}"/>
    <cellStyle name="Millares 10 2 2 3 3 3" xfId="20165" xr:uid="{8216B2A2-C864-4D9B-A124-1A60A09EEC1E}"/>
    <cellStyle name="Millares 10 2 2 3 4" xfId="6382" xr:uid="{6795808E-0F57-4637-B78E-B35FB438762A}"/>
    <cellStyle name="Millares 10 2 2 3 4 2" xfId="14383" xr:uid="{CCCC69DA-DDEF-4896-9F53-2FCBEE01F152}"/>
    <cellStyle name="Millares 10 2 2 3 4 2 2" xfId="29840" xr:uid="{901B57F8-0977-449C-95C9-AF3E28FAEE54}"/>
    <cellStyle name="Millares 10 2 2 3 4 3" xfId="21969" xr:uid="{451D7CE0-14B0-49E1-B06E-65D54E26E8D3}"/>
    <cellStyle name="Millares 10 2 2 3 5" xfId="9188" xr:uid="{0D2A5CCF-3CE2-4BFB-9223-83AE66F6A7E2}"/>
    <cellStyle name="Millares 10 2 2 3 5 2" xfId="24687" xr:uid="{2249BD4A-6C3C-4A43-90C7-EE6FA9DD9165}"/>
    <cellStyle name="Millares 10 2 2 3 6" xfId="17128" xr:uid="{A6A83767-BF1E-4071-8550-D73120867B13}"/>
    <cellStyle name="Millares 10 2 2 4" xfId="2048" xr:uid="{BD18B4DF-4B0C-4996-9728-A3134822D352}"/>
    <cellStyle name="Millares 10 2 2 4 2" xfId="5154" xr:uid="{8CF2A7A7-767A-455E-8692-338F064B461E}"/>
    <cellStyle name="Millares 10 2 2 4 2 2" xfId="13159" xr:uid="{49146A11-7273-4F0A-A797-2B004E80D7E7}"/>
    <cellStyle name="Millares 10 2 2 4 2 2 2" xfId="28627" xr:uid="{66709CD7-94BB-4C25-AFE4-5562B18CA70D}"/>
    <cellStyle name="Millares 10 2 2 4 2 3" xfId="20860" xr:uid="{7AECCD31-F45A-4067-B0CE-78F0E3B7446C}"/>
    <cellStyle name="Millares 10 2 2 4 3" xfId="10126" xr:uid="{7D291D4A-15C6-45B5-B637-830520BBCAE6}"/>
    <cellStyle name="Millares 10 2 2 4 3 2" xfId="25625" xr:uid="{CE70EF51-EF29-4EF5-83B6-4175C4B744B1}"/>
    <cellStyle name="Millares 10 2 2 4 4" xfId="18017" xr:uid="{D522671D-0D14-4166-A543-FBBFEF7E0CB6}"/>
    <cellStyle name="Millares 10 2 2 5" xfId="3816" xr:uid="{2C17409E-44ED-4AE3-B348-7663BEBBE6BB}"/>
    <cellStyle name="Millares 10 2 2 5 2" xfId="11821" xr:uid="{233BE199-FD3E-4062-A55D-C20E17069DE5}"/>
    <cellStyle name="Millares 10 2 2 5 2 2" xfId="27289" xr:uid="{CC50ED72-0623-4A06-9B2C-2CDDEEB0E59E}"/>
    <cellStyle name="Millares 10 2 2 5 3" xfId="19598" xr:uid="{3135FB57-FAE4-4F94-8D52-E80DB740958E}"/>
    <cellStyle name="Millares 10 2 2 6" xfId="5786" xr:uid="{A049E639-C4B2-4DD0-A2ED-A59C674B98E4}"/>
    <cellStyle name="Millares 10 2 2 6 2" xfId="13787" xr:uid="{0CA8F840-F9E2-4E93-83A4-12D3243431CB}"/>
    <cellStyle name="Millares 10 2 2 6 2 2" xfId="29245" xr:uid="{F203A105-7D96-44A6-AA58-6D5F259AE22F}"/>
    <cellStyle name="Millares 10 2 2 6 3" xfId="21402" xr:uid="{684B99E3-ED96-442B-BA07-0580B3390A45}"/>
    <cellStyle name="Millares 10 2 2 7" xfId="7405" xr:uid="{EC82B668-8C14-49D6-8A84-7FD68F8D6816}"/>
    <cellStyle name="Millares 10 2 2 7 2" xfId="15392" xr:uid="{C68E0190-EBA1-46A2-9A5F-72BEC5BCC585}"/>
    <cellStyle name="Millares 10 2 2 7 2 2" xfId="30845" xr:uid="{811BAF6B-C35D-4913-AD48-D32721625606}"/>
    <cellStyle name="Millares 10 2 2 7 3" xfId="22928" xr:uid="{AAECD0A0-9F35-414F-B96F-1BAA4452AFBD}"/>
    <cellStyle name="Millares 10 2 2 8" xfId="8593" xr:uid="{C224747E-AFA3-4081-8CA0-DED74F2CE78A}"/>
    <cellStyle name="Millares 10 2 2 8 2" xfId="24092" xr:uid="{C3F3B9A7-1BA7-4DE5-A732-3F9956B0BAA6}"/>
    <cellStyle name="Millares 10 2 2 9" xfId="16561" xr:uid="{7296E137-9941-4803-8239-1C345A63F0FC}"/>
    <cellStyle name="Millares 10 2 3" xfId="1216" xr:uid="{DEF78889-D93C-4791-ACDB-CDCAE7CE12F0}"/>
    <cellStyle name="Millares 10 2 3 2" xfId="2805" xr:uid="{18DA96DD-36D7-4888-A95A-4AE8FC20CE0A}"/>
    <cellStyle name="Millares 10 2 3 2 2" xfId="5330" xr:uid="{A45BCA82-599D-4912-94CE-717BB02DD947}"/>
    <cellStyle name="Millares 10 2 3 2 2 2" xfId="13335" xr:uid="{2C88C0FB-F1F1-45FC-AAE6-9C45872554FC}"/>
    <cellStyle name="Millares 10 2 3 2 2 2 2" xfId="28803" xr:uid="{2DA5E743-D829-4497-9E6B-44631254D843}"/>
    <cellStyle name="Millares 10 2 3 2 2 3" xfId="20999" xr:uid="{6CCD840E-90E4-4956-AAC2-B4ECD6618B68}"/>
    <cellStyle name="Millares 10 2 3 2 3" xfId="10876" xr:uid="{68588309-8C60-45FD-8E2C-1E757698D3FE}"/>
    <cellStyle name="Millares 10 2 3 2 3 2" xfId="26375" xr:uid="{3F9367F6-2DEC-463B-92E7-AFDB7312A23E}"/>
    <cellStyle name="Millares 10 2 3 2 4" xfId="18730" xr:uid="{164085D8-E856-498D-BF59-2FF586D13F7B}"/>
    <cellStyle name="Millares 10 2 3 3" xfId="4566" xr:uid="{570EE74A-E4F3-4B2F-88EA-FF1A2E639325}"/>
    <cellStyle name="Millares 10 2 3 3 2" xfId="12571" xr:uid="{B2E8F99F-2A8F-40DC-BD32-FE4E0C9BBBAD}"/>
    <cellStyle name="Millares 10 2 3 3 2 2" xfId="28039" xr:uid="{99F1BBEB-A6C9-42A5-9E43-B40C820BA4BA}"/>
    <cellStyle name="Millares 10 2 3 3 3" xfId="20311" xr:uid="{1BFF8316-D3E0-42A1-A405-2BA005CF7A03}"/>
    <cellStyle name="Millares 10 2 3 4" xfId="6537" xr:uid="{B37F243B-B958-46B4-AB61-4FEB5141B7AF}"/>
    <cellStyle name="Millares 10 2 3 4 2" xfId="14538" xr:uid="{67436A75-6F0D-453D-AE6E-D2045DECBF4E}"/>
    <cellStyle name="Millares 10 2 3 4 2 2" xfId="29995" xr:uid="{B7478362-C571-4FED-8786-BA64F40DEEDC}"/>
    <cellStyle name="Millares 10 2 3 4 3" xfId="22115" xr:uid="{7638FE83-7334-4AEA-9988-06CCCC3B4438}"/>
    <cellStyle name="Millares 10 2 3 5" xfId="7850" xr:uid="{17E7031A-9268-4C88-8448-840A90715E53}"/>
    <cellStyle name="Millares 10 2 3 5 2" xfId="15833" xr:uid="{9FAC63F4-FCD4-4106-94EC-67B1828E1529}"/>
    <cellStyle name="Millares 10 2 3 5 2 2" xfId="31286" xr:uid="{65AEF350-14E2-44A0-B326-43D383E80F69}"/>
    <cellStyle name="Millares 10 2 3 5 3" xfId="23361" xr:uid="{1190BF3D-FCA9-442D-A1CB-254802757867}"/>
    <cellStyle name="Millares 10 2 3 6" xfId="9343" xr:uid="{26714A80-299D-45AA-A591-87ABF6526FD0}"/>
    <cellStyle name="Millares 10 2 3 6 2" xfId="24842" xr:uid="{DB834FDA-93A5-4B7C-BE2F-C81683F1A51C}"/>
    <cellStyle name="Millares 10 2 3 7" xfId="17274" xr:uid="{6FB98DFE-1E7A-4AC5-B8D1-34AB844673DE}"/>
    <cellStyle name="Millares 10 2 4" xfId="923" xr:uid="{45FBE2BA-05A9-4051-891A-4250391D52EC}"/>
    <cellStyle name="Millares 10 2 4 2" xfId="2516" xr:uid="{E33BCA34-7D9C-4127-8545-1CD5265705E1}"/>
    <cellStyle name="Millares 10 2 4 2 2" xfId="5261" xr:uid="{F1A5A736-7AC8-4EA1-BE60-FAEC012AED57}"/>
    <cellStyle name="Millares 10 2 4 2 2 2" xfId="13266" xr:uid="{895D6F57-01C7-4282-B69F-4248F6F2CD31}"/>
    <cellStyle name="Millares 10 2 4 2 2 2 2" xfId="28734" xr:uid="{5FC08D73-C06D-400D-BE21-15599D1B593D}"/>
    <cellStyle name="Millares 10 2 4 2 2 3" xfId="20950" xr:uid="{DAF983DC-AF57-4232-9D6E-B85DD65C115C}"/>
    <cellStyle name="Millares 10 2 4 2 3" xfId="10588" xr:uid="{88DF530D-45B3-4242-AA6B-C0D4372179C4}"/>
    <cellStyle name="Millares 10 2 4 2 3 2" xfId="26087" xr:uid="{4556171C-F3A8-4705-A7CA-6C81E4F3B4C9}"/>
    <cellStyle name="Millares 10 2 4 2 4" xfId="18462" xr:uid="{A0D74415-531E-4958-9662-8B53EB7B8DD9}"/>
    <cellStyle name="Millares 10 2 4 3" xfId="4278" xr:uid="{0E20CCCE-501D-46FB-B017-0D02DA55D7A2}"/>
    <cellStyle name="Millares 10 2 4 3 2" xfId="12283" xr:uid="{34BD38FC-E1A0-48D8-B574-B89DB331B309}"/>
    <cellStyle name="Millares 10 2 4 3 2 2" xfId="27751" xr:uid="{1AA74BBC-A604-4765-95A6-19C0B846F692}"/>
    <cellStyle name="Millares 10 2 4 3 3" xfId="20043" xr:uid="{C2B26E90-00E7-44EB-B573-B2677B97BBD9}"/>
    <cellStyle name="Millares 10 2 4 4" xfId="6249" xr:uid="{BEBEBF0A-5552-4C28-9A07-55C4DF24B0D5}"/>
    <cellStyle name="Millares 10 2 4 4 2" xfId="14250" xr:uid="{D3854149-AE0A-4593-A1F2-BA36A8C2C70A}"/>
    <cellStyle name="Millares 10 2 4 4 2 2" xfId="29707" xr:uid="{142F6564-4B7F-48C5-A329-8A1C62CAB1CF}"/>
    <cellStyle name="Millares 10 2 4 4 3" xfId="21847" xr:uid="{24F17062-7BB6-4564-AACA-DEB32F72B12E}"/>
    <cellStyle name="Millares 10 2 4 5" xfId="9055" xr:uid="{7766BF9E-A858-4BDE-937B-DFA357AD24B7}"/>
    <cellStyle name="Millares 10 2 4 5 2" xfId="24554" xr:uid="{E054C051-5F1D-4D25-8DF6-3FD42965351B}"/>
    <cellStyle name="Millares 10 2 4 6" xfId="17006" xr:uid="{00E83576-C24E-4B11-8E61-78C01B273305}"/>
    <cellStyle name="Millares 10 2 5" xfId="1915" xr:uid="{30B288B2-6252-4A31-B80F-D816EBE7C9AC}"/>
    <cellStyle name="Millares 10 2 5 2" xfId="5122" xr:uid="{757E3815-614A-4EE7-BDE3-22F587C59D61}"/>
    <cellStyle name="Millares 10 2 5 2 2" xfId="13127" xr:uid="{424F1A91-59BC-4DDD-90CE-B9CC3175B721}"/>
    <cellStyle name="Millares 10 2 5 2 2 2" xfId="28595" xr:uid="{6AE74E9F-AD11-47CF-AC53-70A915771543}"/>
    <cellStyle name="Millares 10 2 5 2 3" xfId="20839" xr:uid="{8B46C1C3-9C12-41C5-8345-25C32AD1D3A6}"/>
    <cellStyle name="Millares 10 2 5 3" xfId="9993" xr:uid="{A553A19A-FBC2-4870-B63A-E86D2DF77A39}"/>
    <cellStyle name="Millares 10 2 5 3 2" xfId="25492" xr:uid="{A1EB3477-1472-485F-BA75-CAC1C53FD61A}"/>
    <cellStyle name="Millares 10 2 5 4" xfId="17895" xr:uid="{5E6C49CB-5AE0-4AF4-8FC8-4CA3AFC4B2AB}"/>
    <cellStyle name="Millares 10 2 6" xfId="3683" xr:uid="{21878312-9520-46F5-BFD2-7F7E590DC73F}"/>
    <cellStyle name="Millares 10 2 6 2" xfId="11688" xr:uid="{6FEA5D98-3339-4E92-8B46-D7F7AEBC5E05}"/>
    <cellStyle name="Millares 10 2 6 2 2" xfId="27156" xr:uid="{4578649B-A7D7-4F5B-942E-A508864BBB7F}"/>
    <cellStyle name="Millares 10 2 6 3" xfId="19476" xr:uid="{EBCC8627-9A33-4E80-AE17-6E97C0E1C874}"/>
    <cellStyle name="Millares 10 2 7" xfId="5653" xr:uid="{8D76C93A-0A78-4D19-97C8-E8F3A09B5190}"/>
    <cellStyle name="Millares 10 2 7 2" xfId="13654" xr:uid="{A33C9AA1-9190-4F14-9F2E-BA229DEB8AAC}"/>
    <cellStyle name="Millares 10 2 7 2 2" xfId="29112" xr:uid="{F4E96197-03D1-4ABF-8A8E-07973C03244E}"/>
    <cellStyle name="Millares 10 2 7 3" xfId="21280" xr:uid="{2CA73083-2FE1-4CA4-B490-36BED44D00E2}"/>
    <cellStyle name="Millares 10 2 8" xfId="7272" xr:uid="{24DA14A6-4B3E-4CCF-99F2-CE990C9C6A54}"/>
    <cellStyle name="Millares 10 2 8 2" xfId="15259" xr:uid="{4B044DBB-CC3B-4221-80C5-AF58B4BCCF8F}"/>
    <cellStyle name="Millares 10 2 8 2 2" xfId="30712" xr:uid="{D3BA3444-8241-4CB6-957F-FAAF10A3E0DC}"/>
    <cellStyle name="Millares 10 2 8 3" xfId="22806" xr:uid="{D5153CEC-438F-4B60-9F72-030949FC98FB}"/>
    <cellStyle name="Millares 10 2 9" xfId="8460" xr:uid="{20583FB4-C965-4B13-B63A-9AC2F6D85056}"/>
    <cellStyle name="Millares 10 2 9 2" xfId="23959" xr:uid="{3078F49C-89CA-43AA-ABCF-C2E283479D44}"/>
    <cellStyle name="Millares 10 3" xfId="405" xr:uid="{B65E23C1-2ADD-48BD-9344-996F83852C4C}"/>
    <cellStyle name="Millares 10 3 2" xfId="1348" xr:uid="{19B6CC7F-267A-44A6-8C3F-F0AFA45CFD46}"/>
    <cellStyle name="Millares 10 3 2 2" xfId="2933" xr:uid="{7F8A79D2-0C54-4DB9-A379-BC4EC2A4FF83}"/>
    <cellStyle name="Millares 10 3 2 2 2" xfId="5358" xr:uid="{6C50CC25-0472-4E04-AC83-214A6E100741}"/>
    <cellStyle name="Millares 10 3 2 2 2 2" xfId="13363" xr:uid="{748B39A9-2D68-4047-9016-070DFAD52FE6}"/>
    <cellStyle name="Millares 10 3 2 2 2 2 2" xfId="28831" xr:uid="{ECA0551C-C67F-489F-96B7-658267E7E69E}"/>
    <cellStyle name="Millares 10 3 2 2 2 3" xfId="21019" xr:uid="{9B6F657A-0D91-4D2E-96E0-2D70C41611C0}"/>
    <cellStyle name="Millares 10 3 2 2 3" xfId="11004" xr:uid="{CCCBFD7B-83E7-45D2-8DC6-85948285C634}"/>
    <cellStyle name="Millares 10 3 2 2 3 2" xfId="26503" xr:uid="{EA7194CA-BE8B-49D6-A680-36F66B097DFB}"/>
    <cellStyle name="Millares 10 3 2 2 4" xfId="18850" xr:uid="{2D8C2542-661B-4FD3-8312-30E893081E57}"/>
    <cellStyle name="Millares 10 3 2 3" xfId="4694" xr:uid="{51AA4F6F-F01E-4677-B70E-AAD4DD0C46CB}"/>
    <cellStyle name="Millares 10 3 2 3 2" xfId="12699" xr:uid="{73494A6A-09C7-41AC-B100-E0D2517FCE9C}"/>
    <cellStyle name="Millares 10 3 2 3 2 2" xfId="28167" xr:uid="{2BD22DE1-122A-49E6-B3CD-145F85021E93}"/>
    <cellStyle name="Millares 10 3 2 3 3" xfId="20431" xr:uid="{BD10DC68-4046-490E-8510-544202EE526C}"/>
    <cellStyle name="Millares 10 3 2 4" xfId="6665" xr:uid="{BF2494B1-B38C-40BB-83FC-82E8D53E0DA8}"/>
    <cellStyle name="Millares 10 3 2 4 2" xfId="14666" xr:uid="{7D637F5E-779F-4C23-8F37-94733DD4F7B2}"/>
    <cellStyle name="Millares 10 3 2 4 2 2" xfId="30123" xr:uid="{EFD23492-177E-4D13-B4E5-FA50E127A52D}"/>
    <cellStyle name="Millares 10 3 2 4 3" xfId="22235" xr:uid="{744CA218-9A46-4ECF-8A03-F336B644934D}"/>
    <cellStyle name="Millares 10 3 2 5" xfId="7970" xr:uid="{D7222332-405D-4422-97C7-D1432077D97A}"/>
    <cellStyle name="Millares 10 3 2 5 2" xfId="15953" xr:uid="{381BFAA8-82D0-45DD-A80D-FB595CCC7D8C}"/>
    <cellStyle name="Millares 10 3 2 5 2 2" xfId="31406" xr:uid="{7E962D04-F950-4C0A-8F48-2235F54B103F}"/>
    <cellStyle name="Millares 10 3 2 5 3" xfId="23481" xr:uid="{5D6CCA6E-FB89-4145-BBE7-6B12C6A7E0A7}"/>
    <cellStyle name="Millares 10 3 2 6" xfId="9471" xr:uid="{6BC053D4-D362-48E0-AD2D-F8C14E80AB15}"/>
    <cellStyle name="Millares 10 3 2 6 2" xfId="24970" xr:uid="{0C6A6B8A-A7E9-41DA-9F8E-513A32E36751}"/>
    <cellStyle name="Millares 10 3 2 7" xfId="17394" xr:uid="{2855847B-AFE9-4D53-B814-D6B9F5F7611F}"/>
    <cellStyle name="Millares 10 3 3" xfId="1055" xr:uid="{B9006E69-349A-45BA-9D53-C7C21BC36A0C}"/>
    <cellStyle name="Millares 10 3 3 2" xfId="2644" xr:uid="{4035DB52-8081-4988-950D-099059069DCE}"/>
    <cellStyle name="Millares 10 3 3 2 2" xfId="5289" xr:uid="{911F4D7D-6DF6-4EC0-A4EE-DFD517805ACF}"/>
    <cellStyle name="Millares 10 3 3 2 2 2" xfId="13294" xr:uid="{E459D2B2-BCF6-4453-83B5-3F935FB7F3B2}"/>
    <cellStyle name="Millares 10 3 3 2 2 2 2" xfId="28762" xr:uid="{06B40489-D95C-4BCB-B883-5EFB084BD128}"/>
    <cellStyle name="Millares 10 3 3 2 2 3" xfId="20970" xr:uid="{FB80E98A-6FA4-4AE2-BE8D-ECF4E6D9217D}"/>
    <cellStyle name="Millares 10 3 3 2 3" xfId="10716" xr:uid="{01A71111-E7D2-4DB8-8D6B-D6BB558D7445}"/>
    <cellStyle name="Millares 10 3 3 2 3 2" xfId="26215" xr:uid="{820241DB-31A2-4837-A54E-674986B8E85E}"/>
    <cellStyle name="Millares 10 3 3 2 4" xfId="18582" xr:uid="{8D0C7AAE-F388-4537-9CC3-936CC7185A4D}"/>
    <cellStyle name="Millares 10 3 3 3" xfId="4406" xr:uid="{1263C8BF-13A4-4A6D-9B3E-54A230BB1358}"/>
    <cellStyle name="Millares 10 3 3 3 2" xfId="12411" xr:uid="{D3723913-0449-422F-B6C9-78CE7CA78378}"/>
    <cellStyle name="Millares 10 3 3 3 2 2" xfId="27879" xr:uid="{40AA23DF-B819-42C8-9BC3-49BD1112AFAD}"/>
    <cellStyle name="Millares 10 3 3 3 3" xfId="20163" xr:uid="{2D493AC4-CE0A-409E-8B5F-D8D5B675DB74}"/>
    <cellStyle name="Millares 10 3 3 4" xfId="6377" xr:uid="{3E725CE6-DB56-4CA9-949B-6F9E25A67FE6}"/>
    <cellStyle name="Millares 10 3 3 4 2" xfId="14378" xr:uid="{EA044DFC-470F-413F-AAB3-B6D750B1EC43}"/>
    <cellStyle name="Millares 10 3 3 4 2 2" xfId="29835" xr:uid="{0E77BC9A-403D-4F9F-802A-6B50C0847EDC}"/>
    <cellStyle name="Millares 10 3 3 4 3" xfId="21967" xr:uid="{2DB8E085-5C9D-4FCA-A717-A023958B8791}"/>
    <cellStyle name="Millares 10 3 3 5" xfId="9183" xr:uid="{E0AE57F9-D73E-480E-8B44-00778A99EB5A}"/>
    <cellStyle name="Millares 10 3 3 5 2" xfId="24682" xr:uid="{22E6E719-BB28-442F-80B2-2FA1EC7EF5C2}"/>
    <cellStyle name="Millares 10 3 3 6" xfId="17126" xr:uid="{735C0866-0595-4238-808D-060C81D5E8AC}"/>
    <cellStyle name="Millares 10 3 4" xfId="2043" xr:uid="{7136922A-7AB4-400F-BA2D-DF70DEFF824B}"/>
    <cellStyle name="Millares 10 3 4 2" xfId="5150" xr:uid="{32F72503-0410-4B08-9673-BF9F0AA8AD35}"/>
    <cellStyle name="Millares 10 3 4 2 2" xfId="13155" xr:uid="{C4B1FFE2-6BEE-4A1C-8688-F51FEE84BF37}"/>
    <cellStyle name="Millares 10 3 4 2 2 2" xfId="28623" xr:uid="{E42B48FF-1181-4432-B177-D9165B253543}"/>
    <cellStyle name="Millares 10 3 4 2 3" xfId="20859" xr:uid="{ADFBF6D8-22E0-4155-8D1E-20440C024BCF}"/>
    <cellStyle name="Millares 10 3 4 3" xfId="10121" xr:uid="{371B56CA-0B04-452E-9215-6298DCB7BB9F}"/>
    <cellStyle name="Millares 10 3 4 3 2" xfId="25620" xr:uid="{649E1B08-7980-4922-96E4-03BEF46D8501}"/>
    <cellStyle name="Millares 10 3 4 4" xfId="18015" xr:uid="{6B3E2D75-F860-4E6C-87E7-F435DD812D3B}"/>
    <cellStyle name="Millares 10 3 5" xfId="3811" xr:uid="{C5123CD2-3D55-4785-938D-E664D5465E5B}"/>
    <cellStyle name="Millares 10 3 5 2" xfId="11816" xr:uid="{70092D9A-982C-402C-B15B-142BE9CE2E0D}"/>
    <cellStyle name="Millares 10 3 5 2 2" xfId="27284" xr:uid="{4E80A500-42BD-435E-9943-CAA58D23B9AF}"/>
    <cellStyle name="Millares 10 3 5 3" xfId="19596" xr:uid="{E72F2A32-C598-46C1-84E8-27FE4668D6F9}"/>
    <cellStyle name="Millares 10 3 6" xfId="5781" xr:uid="{19992DDD-B2D2-4E5B-92B2-C8F2DF068D02}"/>
    <cellStyle name="Millares 10 3 6 2" xfId="13782" xr:uid="{3AE8C2C6-E48C-4C07-94AD-2F1A1757BC4A}"/>
    <cellStyle name="Millares 10 3 6 2 2" xfId="29240" xr:uid="{C2E106E1-795C-44E7-A9A6-8365767DFFDC}"/>
    <cellStyle name="Millares 10 3 6 3" xfId="21400" xr:uid="{0302F488-A52F-4305-8296-B32A52E8F8BA}"/>
    <cellStyle name="Millares 10 3 7" xfId="7400" xr:uid="{EA5F94DF-4B02-4FCA-8E6D-AD592680A310}"/>
    <cellStyle name="Millares 10 3 7 2" xfId="15387" xr:uid="{6D62E233-939B-4821-93A9-DF1741B88A69}"/>
    <cellStyle name="Millares 10 3 7 2 2" xfId="30840" xr:uid="{5C5DAA68-B9A6-4E8E-973E-6889BC551282}"/>
    <cellStyle name="Millares 10 3 7 3" xfId="22926" xr:uid="{28197FBB-91ED-4189-8FD3-D73338A01589}"/>
    <cellStyle name="Millares 10 3 8" xfId="8588" xr:uid="{53A948BF-3F23-4BDE-9846-721DDEF89F4C}"/>
    <cellStyle name="Millares 10 3 8 2" xfId="24087" xr:uid="{446B926C-29A6-4A91-ADFA-8B4A8387E58F}"/>
    <cellStyle name="Millares 10 3 9" xfId="16559" xr:uid="{4EB3A0C4-EDFA-4927-9413-1FC83FC5ADBE}"/>
    <cellStyle name="Millares 10 4" xfId="1211" xr:uid="{1B517DED-2583-48D7-9EF9-E6B647267271}"/>
    <cellStyle name="Millares 10 4 2" xfId="2800" xr:uid="{61A64B4A-BE49-4D2D-8F99-F42AF1FD1348}"/>
    <cellStyle name="Millares 10 4 2 2" xfId="5326" xr:uid="{043C795D-FCB2-4CB9-898E-B99E49787200}"/>
    <cellStyle name="Millares 10 4 2 2 2" xfId="13331" xr:uid="{9921A0D9-0567-45D0-9FF0-092F2E4D54F6}"/>
    <cellStyle name="Millares 10 4 2 2 2 2" xfId="28799" xr:uid="{0BB0CB95-1E37-41F1-950F-7305C27CE0F9}"/>
    <cellStyle name="Millares 10 4 2 2 3" xfId="20998" xr:uid="{9DBDFE30-FC8F-4A55-BBF6-1CC68A508F66}"/>
    <cellStyle name="Millares 10 4 2 3" xfId="10871" xr:uid="{24F28EF7-237B-4DB8-94C3-2005D9537394}"/>
    <cellStyle name="Millares 10 4 2 3 2" xfId="26370" xr:uid="{8A59D6E0-7893-4330-A99A-5B6DE7C91B86}"/>
    <cellStyle name="Millares 10 4 2 4" xfId="18728" xr:uid="{2FFAC2C8-1BCA-449C-A0B7-E8AA26926AC7}"/>
    <cellStyle name="Millares 10 4 3" xfId="4561" xr:uid="{9F13D723-D3F2-442C-96B8-D6F476B76534}"/>
    <cellStyle name="Millares 10 4 3 2" xfId="12566" xr:uid="{F263F13C-BE43-4708-9877-F5B15F752927}"/>
    <cellStyle name="Millares 10 4 3 2 2" xfId="28034" xr:uid="{9DAB4DDD-E67C-4C5A-94C4-2D8CD925DD5D}"/>
    <cellStyle name="Millares 10 4 3 3" xfId="20309" xr:uid="{FF7328FE-857C-43BB-86E3-EC3733DE3684}"/>
    <cellStyle name="Millares 10 4 4" xfId="6532" xr:uid="{54D31CFF-CC46-43AA-8F3A-62C23B5B8F2B}"/>
    <cellStyle name="Millares 10 4 4 2" xfId="14533" xr:uid="{35743DC6-2A19-4EBD-B98F-ECE23220E62B}"/>
    <cellStyle name="Millares 10 4 4 2 2" xfId="29990" xr:uid="{4F92557A-A96F-4BD2-8A5C-F2F7FFB2DFDC}"/>
    <cellStyle name="Millares 10 4 4 3" xfId="22113" xr:uid="{97DA9C58-686A-4BD1-88D3-F8CD9CC3CC6B}"/>
    <cellStyle name="Millares 10 4 5" xfId="7848" xr:uid="{D4145026-D9C4-4CE6-A9BE-49E590AFF417}"/>
    <cellStyle name="Millares 10 4 5 2" xfId="15831" xr:uid="{C44B5DED-C2E4-4640-88F6-BD4E9F94DFDA}"/>
    <cellStyle name="Millares 10 4 5 2 2" xfId="31284" xr:uid="{63929B1C-C991-41C0-A619-A1A143334C13}"/>
    <cellStyle name="Millares 10 4 5 3" xfId="23359" xr:uid="{953EB359-65F2-4177-90B5-216D705E6270}"/>
    <cellStyle name="Millares 10 4 6" xfId="9338" xr:uid="{40A4383D-C06C-459E-9198-A879B984E6C6}"/>
    <cellStyle name="Millares 10 4 6 2" xfId="24837" xr:uid="{9F09142D-AE40-4CE6-88C8-46E842151092}"/>
    <cellStyle name="Millares 10 4 7" xfId="17272" xr:uid="{3A21A2D5-B146-4F9C-823F-D0F244F5DBBF}"/>
    <cellStyle name="Millares 10 5" xfId="918" xr:uid="{070FCC9B-8E6D-4B86-AF42-9B2D6C22833A}"/>
    <cellStyle name="Millares 10 5 2" xfId="2511" xr:uid="{408F82A3-627D-497F-B586-E55AE3C76308}"/>
    <cellStyle name="Millares 10 5 2 2" xfId="5257" xr:uid="{48AEFD2C-F507-4F1D-8973-E35FA35B84CF}"/>
    <cellStyle name="Millares 10 5 2 2 2" xfId="13262" xr:uid="{D7966EE4-EBAF-4F3E-B7B9-C5CDB73BCF43}"/>
    <cellStyle name="Millares 10 5 2 2 2 2" xfId="28730" xr:uid="{B9F7D329-B5BE-4B98-B9C4-A8B55DCE36FD}"/>
    <cellStyle name="Millares 10 5 2 2 3" xfId="20949" xr:uid="{ECFCE787-3402-44AC-9515-7EFBE38876D8}"/>
    <cellStyle name="Millares 10 5 2 3" xfId="10583" xr:uid="{82CDEB6E-35BF-46C0-9D57-FE1F6812A037}"/>
    <cellStyle name="Millares 10 5 2 3 2" xfId="26082" xr:uid="{77B8CFED-7FCD-4C79-9053-E095C3A41802}"/>
    <cellStyle name="Millares 10 5 2 4" xfId="18460" xr:uid="{B9A71C7D-AD6E-4FDC-B3C1-1AE87204AD71}"/>
    <cellStyle name="Millares 10 5 3" xfId="4273" xr:uid="{0A87F45A-4A94-4C53-BFF2-F5C48FEDE756}"/>
    <cellStyle name="Millares 10 5 3 2" xfId="12278" xr:uid="{B111BDD2-F656-4B5E-9954-01C0C0EB102D}"/>
    <cellStyle name="Millares 10 5 3 2 2" xfId="27746" xr:uid="{A083D2F0-E5BD-4729-A603-CAF6BC3ABDC6}"/>
    <cellStyle name="Millares 10 5 3 3" xfId="20041" xr:uid="{0B4B6EA9-62B1-427B-90E5-5DD725990652}"/>
    <cellStyle name="Millares 10 5 4" xfId="6244" xr:uid="{DFB4C629-65D8-4860-84A7-126F0BC08921}"/>
    <cellStyle name="Millares 10 5 4 2" xfId="14245" xr:uid="{C5284096-09B0-43F8-B236-BA97D24DB669}"/>
    <cellStyle name="Millares 10 5 4 2 2" xfId="29702" xr:uid="{5B2F145E-C00F-4F91-ADDF-21E2D694EC12}"/>
    <cellStyle name="Millares 10 5 4 3" xfId="21845" xr:uid="{FB6A24CC-9C15-4B32-891E-B6D68CD17313}"/>
    <cellStyle name="Millares 10 5 5" xfId="9050" xr:uid="{46A74309-F988-4C67-A530-BE75C67662FF}"/>
    <cellStyle name="Millares 10 5 5 2" xfId="24549" xr:uid="{DB8C363D-0CCF-46BE-B887-471578BFA87F}"/>
    <cellStyle name="Millares 10 5 6" xfId="17004" xr:uid="{B7956418-1FC0-4AA7-8B19-FB86A9024E87}"/>
    <cellStyle name="Millares 10 6" xfId="1910" xr:uid="{5E4C74BC-79FC-4971-91C2-54EE46E07A23}"/>
    <cellStyle name="Millares 10 6 2" xfId="5118" xr:uid="{FE1EEAF2-6D3E-46C1-B6EE-D8985192352C}"/>
    <cellStyle name="Millares 10 6 2 2" xfId="13123" xr:uid="{4D3EFE2D-084D-4D69-A078-FD9739A951B1}"/>
    <cellStyle name="Millares 10 6 2 2 2" xfId="28591" xr:uid="{39208C04-6B6D-4421-A729-84406CBCE4C4}"/>
    <cellStyle name="Millares 10 6 2 3" xfId="20838" xr:uid="{3EB0A042-9579-4245-A0E3-BAFA6653CFAC}"/>
    <cellStyle name="Millares 10 6 3" xfId="9988" xr:uid="{6802003F-FCB5-4767-BDD3-B28E29693F3C}"/>
    <cellStyle name="Millares 10 6 3 2" xfId="25487" xr:uid="{143CDB17-B956-46C2-A5F2-935725F9A6AC}"/>
    <cellStyle name="Millares 10 6 4" xfId="17893" xr:uid="{DFF14025-FB98-40A0-989F-9133FFF8D6EF}"/>
    <cellStyle name="Millares 10 7" xfId="3678" xr:uid="{B614A01C-D6AE-420C-AC76-C40CCC9B23A9}"/>
    <cellStyle name="Millares 10 7 2" xfId="11683" xr:uid="{AD478AC4-542F-4238-8822-D5CA36002CC8}"/>
    <cellStyle name="Millares 10 7 2 2" xfId="27151" xr:uid="{F5B5B88A-6D9E-49DC-B359-88FC1006A5C7}"/>
    <cellStyle name="Millares 10 7 3" xfId="19474" xr:uid="{CD13067F-2C96-4345-A6C7-19598BF55DE9}"/>
    <cellStyle name="Millares 10 8" xfId="5648" xr:uid="{4E190ED8-DC70-4F6A-A576-A4A39796E4E1}"/>
    <cellStyle name="Millares 10 8 2" xfId="13649" xr:uid="{BE380831-E2CA-4D3C-89CD-C876549385EB}"/>
    <cellStyle name="Millares 10 8 2 2" xfId="29107" xr:uid="{52CA87C3-3EB2-408E-A43F-0892EBB1E165}"/>
    <cellStyle name="Millares 10 8 3" xfId="21278" xr:uid="{1D9F04FF-9DFA-40E7-B47B-482AD586DFE3}"/>
    <cellStyle name="Millares 10 9" xfId="7267" xr:uid="{6F252479-BDDD-4129-BC08-97E201D918F3}"/>
    <cellStyle name="Millares 10 9 2" xfId="15254" xr:uid="{13E01A08-B9D5-46ED-B7CE-A20292005CD6}"/>
    <cellStyle name="Millares 10 9 2 2" xfId="30707" xr:uid="{B44F8F93-68F7-4327-9858-225017E80533}"/>
    <cellStyle name="Millares 10 9 3" xfId="22804" xr:uid="{D6AF976B-0479-4D80-BC69-166BF4A1FA81}"/>
    <cellStyle name="Millares 100" xfId="7096" xr:uid="{3C807875-5F41-4E4F-87EB-576B6220DB12}"/>
    <cellStyle name="Millares 101" xfId="7101" xr:uid="{DF2ADF84-2A28-47D2-BC68-910D9FFFE1C1}"/>
    <cellStyle name="Millares 101 2" xfId="15094" xr:uid="{27BD41C4-2F59-4327-9A88-4002DFCF580A}"/>
    <cellStyle name="Millares 102" xfId="7103" xr:uid="{43BB5298-623F-483D-83A4-EC46E081FB10}"/>
    <cellStyle name="Millares 102 2" xfId="15096" xr:uid="{99DE33FA-9D82-4C39-B90F-C5AF2C6907F9}"/>
    <cellStyle name="Millares 103" xfId="7107" xr:uid="{61B1243D-ABA7-4676-A09D-84B5339F700F}"/>
    <cellStyle name="Millares 104" xfId="7131" xr:uid="{A7406912-F564-4EC2-B44A-D273EFA11F38}"/>
    <cellStyle name="Millares 104 2" xfId="15123" xr:uid="{16D640A4-2E7A-4DB1-BCB5-85733E3EFB3F}"/>
    <cellStyle name="Millares 104 2 2" xfId="30576" xr:uid="{9D8A125E-3370-4EDF-8851-E380B37B698C}"/>
    <cellStyle name="Millares 104 3" xfId="22678" xr:uid="{AC90E82E-3F3C-43B0-94C1-C3DA53EB0C81}"/>
    <cellStyle name="Millares 105" xfId="7136" xr:uid="{AF6F89E8-149A-4F30-983C-919365497431}"/>
    <cellStyle name="Millares 106" xfId="7138" xr:uid="{2A13F297-3637-4CF4-A929-25C9C9F05399}"/>
    <cellStyle name="Millares 107" xfId="7143" xr:uid="{809AA88C-3A0F-4D0D-950B-38D2880BA6BB}"/>
    <cellStyle name="Millares 108" xfId="7150" xr:uid="{57FE84E9-3225-4D8B-97D6-AF733C44E9D9}"/>
    <cellStyle name="Millares 109" xfId="7158" xr:uid="{7223ECD4-3DFB-4C66-8E1F-B5FABB9F3331}"/>
    <cellStyle name="Millares 11" xfId="259" xr:uid="{1E6C035F-F493-4B39-B672-728375F944D4}"/>
    <cellStyle name="Millares 11 10" xfId="8454" xr:uid="{1C2DD4C8-70EF-488B-BA79-51A9DB15CAAD}"/>
    <cellStyle name="Millares 11 10 2" xfId="23953" xr:uid="{AED3C26C-9D40-4B41-805F-D14C7AC8B3DF}"/>
    <cellStyle name="Millares 11 2" xfId="271" xr:uid="{26570F12-9DC6-4BDB-8991-FB2E5A092444}"/>
    <cellStyle name="Millares 11 2 2" xfId="411" xr:uid="{D430CEBA-FB9B-480A-B021-323EF49555DC}"/>
    <cellStyle name="Millares 11 2 2 2" xfId="1354" xr:uid="{DF6EBC65-E65B-4821-A033-41D14FEF0AB1}"/>
    <cellStyle name="Millares 11 2 2 2 2" xfId="2939" xr:uid="{B82D7802-36AF-4900-ACB5-F9EBAA63BECA}"/>
    <cellStyle name="Millares 11 2 2 2 2 2" xfId="5363" xr:uid="{3A05170B-6098-4D2A-8D52-A9F5A417CD25}"/>
    <cellStyle name="Millares 11 2 2 2 2 2 2" xfId="13368" xr:uid="{6FEF439C-FC4C-4620-9B64-5412EFBC6D4F}"/>
    <cellStyle name="Millares 11 2 2 2 2 2 2 2" xfId="28836" xr:uid="{262C4F81-E814-4E9E-9E26-6BCC173FCF70}"/>
    <cellStyle name="Millares 11 2 2 2 2 3" xfId="11010" xr:uid="{D635C3B6-1CDC-4CFB-87A7-A038E328095A}"/>
    <cellStyle name="Millares 11 2 2 2 2 3 2" xfId="26509" xr:uid="{BCFB4E5B-3049-4A1D-9668-DE8ACDED2FE1}"/>
    <cellStyle name="Millares 11 2 2 2 3" xfId="4700" xr:uid="{755C5619-69FE-408C-AEAE-F9298EE9E0AF}"/>
    <cellStyle name="Millares 11 2 2 2 3 2" xfId="12705" xr:uid="{7DB24F8C-82FA-419A-B4A5-CCEAB6F5046D}"/>
    <cellStyle name="Millares 11 2 2 2 3 2 2" xfId="28173" xr:uid="{B2F18EFD-460B-4B1F-BA71-533950BD1CF4}"/>
    <cellStyle name="Millares 11 2 2 2 4" xfId="6671" xr:uid="{7E91BB26-B1B3-439E-B85A-05319DB3B407}"/>
    <cellStyle name="Millares 11 2 2 2 4 2" xfId="14672" xr:uid="{6E4BC646-AD31-485E-B81F-FEF6F39D197E}"/>
    <cellStyle name="Millares 11 2 2 2 4 2 2" xfId="30129" xr:uid="{B750D032-BDB3-465B-93F9-2755E3192A8E}"/>
    <cellStyle name="Millares 11 2 2 2 5" xfId="9477" xr:uid="{5EC90640-E2B3-410B-88E0-D02E42FBDCB8}"/>
    <cellStyle name="Millares 11 2 2 2 5 2" xfId="24976" xr:uid="{E227DDC9-4463-446E-9634-A897298855C4}"/>
    <cellStyle name="Millares 11 2 2 3" xfId="1061" xr:uid="{F855C7DD-F7CF-420E-A549-2E2BCA596030}"/>
    <cellStyle name="Millares 11 2 2 3 2" xfId="2650" xr:uid="{B9388893-FC53-42AD-89F3-CB98BE535690}"/>
    <cellStyle name="Millares 11 2 2 3 2 2" xfId="5294" xr:uid="{E95F9E44-268C-4916-A777-7704D3937E14}"/>
    <cellStyle name="Millares 11 2 2 3 2 2 2" xfId="13299" xr:uid="{E17FD080-6585-4314-8EC1-C15361AF1DE1}"/>
    <cellStyle name="Millares 11 2 2 3 2 2 2 2" xfId="28767" xr:uid="{8838E9D4-88E4-4AB5-ABE3-D1B52A557237}"/>
    <cellStyle name="Millares 11 2 2 3 2 3" xfId="10722" xr:uid="{8A39202E-D036-4DFB-AD31-A9A64AAAC9CF}"/>
    <cellStyle name="Millares 11 2 2 3 2 3 2" xfId="26221" xr:uid="{77787082-4863-4F73-A5B2-978D77CE4A73}"/>
    <cellStyle name="Millares 11 2 2 3 3" xfId="4412" xr:uid="{DB32A9DC-5933-463D-A184-0EF23984A5DA}"/>
    <cellStyle name="Millares 11 2 2 3 3 2" xfId="12417" xr:uid="{0B7F7B67-48E8-4833-ADD2-F77867EC80FE}"/>
    <cellStyle name="Millares 11 2 2 3 3 2 2" xfId="27885" xr:uid="{96DD1E10-0486-4D1A-81B0-EE8043348ED8}"/>
    <cellStyle name="Millares 11 2 2 3 4" xfId="6383" xr:uid="{3A6E313F-B006-4FEF-92E6-D8B2FC53D305}"/>
    <cellStyle name="Millares 11 2 2 3 4 2" xfId="14384" xr:uid="{F8CCCDFC-CD4A-49D9-97A4-FEA0CA1B538B}"/>
    <cellStyle name="Millares 11 2 2 3 4 2 2" xfId="29841" xr:uid="{0392CD34-E457-4280-934A-5C92807CF39A}"/>
    <cellStyle name="Millares 11 2 2 3 5" xfId="9189" xr:uid="{C534125C-F5F9-49F8-A9C8-2F009FD74E6D}"/>
    <cellStyle name="Millares 11 2 2 3 5 2" xfId="24688" xr:uid="{4E819127-E61C-4C1B-A8FC-69319E7A5945}"/>
    <cellStyle name="Millares 11 2 2 4" xfId="2049" xr:uid="{D4ED3911-F437-4621-8FAC-9566FBDE284D}"/>
    <cellStyle name="Millares 11 2 2 4 2" xfId="5155" xr:uid="{D176D907-6493-41F3-9CD1-C7F4EFC78334}"/>
    <cellStyle name="Millares 11 2 2 4 2 2" xfId="13160" xr:uid="{584B7092-A70A-4725-B04A-CC1FB9FFD551}"/>
    <cellStyle name="Millares 11 2 2 4 2 2 2" xfId="28628" xr:uid="{47584299-18EB-4CC5-B416-4EF7B01D8393}"/>
    <cellStyle name="Millares 11 2 2 4 3" xfId="10127" xr:uid="{B4F4B8CD-AF5F-48B0-A3D4-DFBB3200D97F}"/>
    <cellStyle name="Millares 11 2 2 4 3 2" xfId="25626" xr:uid="{75885356-469A-4055-A2AC-5A9A99A61949}"/>
    <cellStyle name="Millares 11 2 2 5" xfId="3817" xr:uid="{C45F6DE9-EF98-4C8E-B92F-A537FA3D52F7}"/>
    <cellStyle name="Millares 11 2 2 5 2" xfId="11822" xr:uid="{290E28FB-0221-48A0-A5D0-4AD496DFEEAB}"/>
    <cellStyle name="Millares 11 2 2 5 2 2" xfId="27290" xr:uid="{95EBFE82-26AE-4A02-8906-30D6DEEB430F}"/>
    <cellStyle name="Millares 11 2 2 6" xfId="5787" xr:uid="{ABD8E28D-E876-49FB-88C2-D2910C9002B0}"/>
    <cellStyle name="Millares 11 2 2 6 2" xfId="13788" xr:uid="{EAE6E216-899C-4D6B-8DE5-AE23D4C516E8}"/>
    <cellStyle name="Millares 11 2 2 6 2 2" xfId="29246" xr:uid="{FD41E570-EAF2-4834-952C-7630A6B495F5}"/>
    <cellStyle name="Millares 11 2 2 7" xfId="7406" xr:uid="{E512101F-CD1C-41C8-9CAB-0C2611450EEF}"/>
    <cellStyle name="Millares 11 2 2 7 2" xfId="15393" xr:uid="{94000B3B-26DA-4941-92BF-ECEAE6ADA420}"/>
    <cellStyle name="Millares 11 2 2 7 2 2" xfId="30846" xr:uid="{8A12DDD2-69F1-49D0-B16C-4DA79A745D3D}"/>
    <cellStyle name="Millares 11 2 2 8" xfId="8594" xr:uid="{3C5C22A4-C46B-40CA-A9BD-D8F71008AFF5}"/>
    <cellStyle name="Millares 11 2 2 8 2" xfId="24093" xr:uid="{6D33746B-8757-4E77-A9D1-31DCBC25227A}"/>
    <cellStyle name="Millares 11 2 3" xfId="1217" xr:uid="{EBF40CA4-E9CA-4776-BA24-95E23AF9A684}"/>
    <cellStyle name="Millares 11 2 3 2" xfId="2806" xr:uid="{CE1C86FC-254D-4BCD-BCD7-71C70A6B1683}"/>
    <cellStyle name="Millares 11 2 3 2 2" xfId="5331" xr:uid="{E1F8E0F9-9B40-46D8-AEC7-27AD45EF5149}"/>
    <cellStyle name="Millares 11 2 3 2 2 2" xfId="13336" xr:uid="{68525B13-D4C1-47B3-9A27-72D0FB39BCBC}"/>
    <cellStyle name="Millares 11 2 3 2 2 2 2" xfId="28804" xr:uid="{3E08FB23-6001-43D4-A334-93CD95D29EA0}"/>
    <cellStyle name="Millares 11 2 3 2 3" xfId="10877" xr:uid="{E45341DB-0BFC-452F-89E9-29B6B9A0F9D6}"/>
    <cellStyle name="Millares 11 2 3 2 3 2" xfId="26376" xr:uid="{8F6DA36B-8505-4B2E-AC26-FC14908F74A3}"/>
    <cellStyle name="Millares 11 2 3 3" xfId="4567" xr:uid="{00FBF4DE-CC06-40F4-AF19-466458B92CE6}"/>
    <cellStyle name="Millares 11 2 3 3 2" xfId="12572" xr:uid="{A96CD281-613A-4182-B8CF-E93F9DF5DFA1}"/>
    <cellStyle name="Millares 11 2 3 3 2 2" xfId="28040" xr:uid="{CD3C9EA3-F7D1-49EC-87CC-07FDE275C1BB}"/>
    <cellStyle name="Millares 11 2 3 4" xfId="6538" xr:uid="{21A85CEF-F426-401B-AF83-00947595F348}"/>
    <cellStyle name="Millares 11 2 3 4 2" xfId="14539" xr:uid="{9BEF90D9-0D61-449F-9958-EE36BB048B6C}"/>
    <cellStyle name="Millares 11 2 3 4 2 2" xfId="29996" xr:uid="{44DEE48A-48CF-45F8-B52C-C0A42A464682}"/>
    <cellStyle name="Millares 11 2 3 5" xfId="9344" xr:uid="{2E071ACC-628E-40F1-8303-AF3BF53D04FC}"/>
    <cellStyle name="Millares 11 2 3 5 2" xfId="24843" xr:uid="{4419EB33-8D1D-4594-9965-4C58D2E71B5A}"/>
    <cellStyle name="Millares 11 2 4" xfId="924" xr:uid="{EC792D29-5320-4776-818F-FF9FD976E529}"/>
    <cellStyle name="Millares 11 2 4 2" xfId="2517" xr:uid="{A500523B-6906-44EA-9465-FA8A45E1BE08}"/>
    <cellStyle name="Millares 11 2 4 2 2" xfId="5262" xr:uid="{14093E83-81AD-4328-9DB1-DC8511E064CA}"/>
    <cellStyle name="Millares 11 2 4 2 2 2" xfId="13267" xr:uid="{EC2F1336-8142-4DEE-AE8C-EC021FF1A795}"/>
    <cellStyle name="Millares 11 2 4 2 2 2 2" xfId="28735" xr:uid="{70196E02-5224-4E95-B345-7E4A237D3DCF}"/>
    <cellStyle name="Millares 11 2 4 2 3" xfId="10589" xr:uid="{4537DF35-D0F5-4789-82C1-82040C738869}"/>
    <cellStyle name="Millares 11 2 4 2 3 2" xfId="26088" xr:uid="{96DD5B16-35A6-482A-BFB9-E2095FA13EE2}"/>
    <cellStyle name="Millares 11 2 4 3" xfId="4279" xr:uid="{2E80DBA4-CE27-4C2E-A5C3-AA96A0CC183E}"/>
    <cellStyle name="Millares 11 2 4 3 2" xfId="12284" xr:uid="{49858B08-1189-4FEB-B5F7-79ED2D4D7386}"/>
    <cellStyle name="Millares 11 2 4 3 2 2" xfId="27752" xr:uid="{5A452DF6-E6A1-4CD7-80EA-C04A3A06902A}"/>
    <cellStyle name="Millares 11 2 4 4" xfId="6250" xr:uid="{1EE38029-633C-4026-B649-AEC405058E24}"/>
    <cellStyle name="Millares 11 2 4 4 2" xfId="14251" xr:uid="{08B66634-54DD-4969-B747-5E68216CF5DF}"/>
    <cellStyle name="Millares 11 2 4 4 2 2" xfId="29708" xr:uid="{6452CCA3-DBAA-4368-98D1-10A9BDCE4D42}"/>
    <cellStyle name="Millares 11 2 4 5" xfId="9056" xr:uid="{3196848E-5A73-4EF3-BD89-5D9AF879B3FC}"/>
    <cellStyle name="Millares 11 2 4 5 2" xfId="24555" xr:uid="{7DB6117B-C809-4289-AE14-895BC962783B}"/>
    <cellStyle name="Millares 11 2 5" xfId="1916" xr:uid="{489B8D02-8E55-419C-BDF3-EEDE18D85C64}"/>
    <cellStyle name="Millares 11 2 5 2" xfId="5123" xr:uid="{C342D6CE-B54B-431B-AF3D-A2783EC84F02}"/>
    <cellStyle name="Millares 11 2 5 2 2" xfId="13128" xr:uid="{EDB74F27-20D4-4CA7-A3D8-A86F0656C20B}"/>
    <cellStyle name="Millares 11 2 5 2 2 2" xfId="28596" xr:uid="{09B74B73-FCAE-44B9-BC6F-DCA6F318DE59}"/>
    <cellStyle name="Millares 11 2 5 3" xfId="9994" xr:uid="{BFAA3900-21F1-4BDA-9EBE-1402128FEA61}"/>
    <cellStyle name="Millares 11 2 5 3 2" xfId="25493" xr:uid="{28035BEA-C08B-46D4-B2F5-4C31CE94DCF1}"/>
    <cellStyle name="Millares 11 2 6" xfId="3684" xr:uid="{25EA5EB1-CAF2-474B-B1B6-D02A0A3F22A8}"/>
    <cellStyle name="Millares 11 2 6 2" xfId="11689" xr:uid="{A850CBFF-9BE3-4932-A469-0F8BB44E00EB}"/>
    <cellStyle name="Millares 11 2 6 2 2" xfId="27157" xr:uid="{7CB3BB51-14B2-4F46-BC9A-16C33F12939C}"/>
    <cellStyle name="Millares 11 2 7" xfId="5654" xr:uid="{BA402C3E-A979-449F-9AF2-9C10D14737C9}"/>
    <cellStyle name="Millares 11 2 7 2" xfId="13655" xr:uid="{CD3281D1-CD4D-4AB7-8343-2CDB1AB153B2}"/>
    <cellStyle name="Millares 11 2 7 2 2" xfId="29113" xr:uid="{A6884A2E-7778-4CCE-B3E1-15813611D270}"/>
    <cellStyle name="Millares 11 2 8" xfId="7273" xr:uid="{B7D7472A-BB02-47F3-A2C1-EE133461ADB7}"/>
    <cellStyle name="Millares 11 2 8 2" xfId="15260" xr:uid="{200FFF78-D64B-4D46-B24B-11F8B0C1A082}"/>
    <cellStyle name="Millares 11 2 8 2 2" xfId="30713" xr:uid="{CDE515AE-AB8F-4409-A6CB-0C6F3270E863}"/>
    <cellStyle name="Millares 11 2 9" xfId="8461" xr:uid="{645842E9-870E-4C64-8124-3961C7524317}"/>
    <cellStyle name="Millares 11 2 9 2" xfId="23960" xr:uid="{C65F6F08-BB10-4E1F-A61B-A150288975BB}"/>
    <cellStyle name="Millares 11 3" xfId="404" xr:uid="{48F1F5CD-D73F-43CA-AE15-77D3953BF5D8}"/>
    <cellStyle name="Millares 11 3 2" xfId="1347" xr:uid="{1DD87994-CF5B-4CBE-A7DE-775E09505DE3}"/>
    <cellStyle name="Millares 11 3 2 2" xfId="2932" xr:uid="{95512C32-3549-491C-A37A-9CC35CDEB4CA}"/>
    <cellStyle name="Millares 11 3 2 2 2" xfId="5357" xr:uid="{B70BAF5C-3707-4255-95FE-976F3019E2B7}"/>
    <cellStyle name="Millares 11 3 2 2 2 2" xfId="13362" xr:uid="{5F27EFF0-9E73-4CEC-B232-EFF340660A09}"/>
    <cellStyle name="Millares 11 3 2 2 2 2 2" xfId="28830" xr:uid="{A29D3772-FB1E-4DC3-80AA-EAC325089637}"/>
    <cellStyle name="Millares 11 3 2 2 3" xfId="11003" xr:uid="{6D4550CE-BEAD-4D5B-8F2B-01C5720BBE93}"/>
    <cellStyle name="Millares 11 3 2 2 3 2" xfId="26502" xr:uid="{1487DB9A-34EE-4B4B-B981-90A8A3DE844D}"/>
    <cellStyle name="Millares 11 3 2 3" xfId="4693" xr:uid="{EE086916-D647-4871-A534-D63E8D3AB47D}"/>
    <cellStyle name="Millares 11 3 2 3 2" xfId="12698" xr:uid="{809CA288-0B5C-4AD0-8D2E-13885D2CE45F}"/>
    <cellStyle name="Millares 11 3 2 3 2 2" xfId="28166" xr:uid="{C8F619DF-0617-47B3-B29D-44AF1323E0FB}"/>
    <cellStyle name="Millares 11 3 2 4" xfId="6664" xr:uid="{C315A987-0B60-498F-A728-61B6D72369F4}"/>
    <cellStyle name="Millares 11 3 2 4 2" xfId="14665" xr:uid="{A0B08E65-7847-4384-A221-C27C70FFA1BE}"/>
    <cellStyle name="Millares 11 3 2 4 2 2" xfId="30122" xr:uid="{71A28EEE-F8B0-44FC-81F9-35F115B6EEB0}"/>
    <cellStyle name="Millares 11 3 2 5" xfId="9470" xr:uid="{D85306A9-CE91-49B2-B068-DF5A70991A80}"/>
    <cellStyle name="Millares 11 3 2 5 2" xfId="24969" xr:uid="{C9A00001-D753-4542-9283-D67BE07DCEAD}"/>
    <cellStyle name="Millares 11 3 3" xfId="1054" xr:uid="{4D4BBB6E-4F8A-42D6-AF21-9D5D3F497ECD}"/>
    <cellStyle name="Millares 11 3 3 2" xfId="2643" xr:uid="{A96B5DAC-51BC-4984-84CD-9E60EA1178D0}"/>
    <cellStyle name="Millares 11 3 3 2 2" xfId="5288" xr:uid="{66848754-F019-4C6A-B9F9-9DA322BFE2A4}"/>
    <cellStyle name="Millares 11 3 3 2 2 2" xfId="13293" xr:uid="{2047D439-5556-45FF-8423-683E18008B1B}"/>
    <cellStyle name="Millares 11 3 3 2 2 2 2" xfId="28761" xr:uid="{273ED9CB-8A8D-4A39-880C-C99DE7908077}"/>
    <cellStyle name="Millares 11 3 3 2 3" xfId="10715" xr:uid="{841538CE-57E1-4022-A61C-718EB60FAD14}"/>
    <cellStyle name="Millares 11 3 3 2 3 2" xfId="26214" xr:uid="{12A826D3-BD66-4301-9E79-77C1C7242154}"/>
    <cellStyle name="Millares 11 3 3 3" xfId="4405" xr:uid="{8F2825A1-1E5E-452D-9113-876C9929425E}"/>
    <cellStyle name="Millares 11 3 3 3 2" xfId="12410" xr:uid="{994935CF-3E06-4A81-AE3F-A1053CF50A92}"/>
    <cellStyle name="Millares 11 3 3 3 2 2" xfId="27878" xr:uid="{C9A7A5A8-6EB8-49C0-8920-B02FFEC26CD5}"/>
    <cellStyle name="Millares 11 3 3 4" xfId="6376" xr:uid="{36911177-8F04-4C96-8A98-2FF88179787E}"/>
    <cellStyle name="Millares 11 3 3 4 2" xfId="14377" xr:uid="{5BA79107-20CB-4CDA-91C9-8658B9A01133}"/>
    <cellStyle name="Millares 11 3 3 4 2 2" xfId="29834" xr:uid="{C9622807-D116-4053-A84F-31D91E6370C1}"/>
    <cellStyle name="Millares 11 3 3 5" xfId="9182" xr:uid="{C1EAFB2C-7645-4E5B-ACD5-A57AFAD6F355}"/>
    <cellStyle name="Millares 11 3 3 5 2" xfId="24681" xr:uid="{2629D5D7-ECCE-453C-A29D-81FA6EF534D3}"/>
    <cellStyle name="Millares 11 3 4" xfId="2042" xr:uid="{28B5EDD9-966C-40CB-A98C-F5BA7AA386CE}"/>
    <cellStyle name="Millares 11 3 4 2" xfId="5149" xr:uid="{9D072C42-B93C-404C-8066-4C040C26BC85}"/>
    <cellStyle name="Millares 11 3 4 2 2" xfId="13154" xr:uid="{3BA15571-1E8B-430B-9467-3D0C11954922}"/>
    <cellStyle name="Millares 11 3 4 2 2 2" xfId="28622" xr:uid="{91E25E2F-C7F9-4CA1-8E44-85FCD9A6134C}"/>
    <cellStyle name="Millares 11 3 4 3" xfId="10120" xr:uid="{05D5C3A9-9482-40B6-85C4-88CDB627F86A}"/>
    <cellStyle name="Millares 11 3 4 3 2" xfId="25619" xr:uid="{45A5EACA-2790-49B2-9BC7-65167365F8FC}"/>
    <cellStyle name="Millares 11 3 5" xfId="3810" xr:uid="{C58C2439-C651-4EA3-88F4-1939BB2F83A2}"/>
    <cellStyle name="Millares 11 3 5 2" xfId="11815" xr:uid="{7EDA6BE0-AF60-4D7B-AFB2-FBED8F014262}"/>
    <cellStyle name="Millares 11 3 5 2 2" xfId="27283" xr:uid="{57CFD36A-6B8D-4831-BE15-DD403CA56B6F}"/>
    <cellStyle name="Millares 11 3 6" xfId="5780" xr:uid="{B0A1169D-C095-47B9-A985-14C51683B155}"/>
    <cellStyle name="Millares 11 3 6 2" xfId="13781" xr:uid="{A5015692-655F-4B13-8624-84A08B8FA7A5}"/>
    <cellStyle name="Millares 11 3 6 2 2" xfId="29239" xr:uid="{DE7DA4AF-C214-4992-B178-FB01F69E7416}"/>
    <cellStyle name="Millares 11 3 7" xfId="7399" xr:uid="{CEFB7F66-0749-47EC-A7B0-804401E6C0BE}"/>
    <cellStyle name="Millares 11 3 7 2" xfId="15386" xr:uid="{96B0AABC-2BCD-4E19-BD23-FAF3AFFB9A4A}"/>
    <cellStyle name="Millares 11 3 7 2 2" xfId="30839" xr:uid="{B730F48A-5DC0-45F6-8D13-B1556CA3A3F7}"/>
    <cellStyle name="Millares 11 3 8" xfId="8587" xr:uid="{3AF2C152-54E3-4EF7-BC41-1AD4EB504483}"/>
    <cellStyle name="Millares 11 3 8 2" xfId="24086" xr:uid="{09E55A39-72DB-4E78-87FA-C2981AABD084}"/>
    <cellStyle name="Millares 11 4" xfId="1210" xr:uid="{D540802C-CAC5-4D0F-9D18-700CFAE02EBF}"/>
    <cellStyle name="Millares 11 4 2" xfId="2799" xr:uid="{3F5466A2-7A89-4860-B576-E4AE1E1D3B56}"/>
    <cellStyle name="Millares 11 4 2 2" xfId="5325" xr:uid="{86E68DAB-7368-4D81-8C0B-F5E2BC0495AB}"/>
    <cellStyle name="Millares 11 4 2 2 2" xfId="13330" xr:uid="{139D7222-ACC4-4DF4-B31C-96E4B37B0D23}"/>
    <cellStyle name="Millares 11 4 2 2 2 2" xfId="28798" xr:uid="{95F382D1-1BF8-4DC7-AFEE-F8F6D818D345}"/>
    <cellStyle name="Millares 11 4 2 3" xfId="10870" xr:uid="{BDB77AE5-B588-4E50-B7DD-4F2DC8B83BB5}"/>
    <cellStyle name="Millares 11 4 2 3 2" xfId="26369" xr:uid="{AAFBD023-3F7A-4FF1-A682-CF3003C69F46}"/>
    <cellStyle name="Millares 11 4 3" xfId="4560" xr:uid="{864ACDE9-9EAF-4815-8E11-41628157395E}"/>
    <cellStyle name="Millares 11 4 3 2" xfId="12565" xr:uid="{52EF4D1E-774A-499B-BE85-D44550758D1C}"/>
    <cellStyle name="Millares 11 4 3 2 2" xfId="28033" xr:uid="{A0EAA0B5-216E-4FBD-A057-0DC9B045E8DF}"/>
    <cellStyle name="Millares 11 4 4" xfId="6531" xr:uid="{8BDE5901-2498-4B73-BA10-B792B4F6F6DE}"/>
    <cellStyle name="Millares 11 4 4 2" xfId="14532" xr:uid="{9A67609D-D162-4ABE-915B-343973A5ADAA}"/>
    <cellStyle name="Millares 11 4 4 2 2" xfId="29989" xr:uid="{07A10F4D-4AF3-4837-B802-06FF30A9B6D8}"/>
    <cellStyle name="Millares 11 4 5" xfId="9337" xr:uid="{D7945A03-9379-4F0C-8C64-1523292DDE83}"/>
    <cellStyle name="Millares 11 4 5 2" xfId="24836" xr:uid="{C02A0349-8DE7-4002-97F9-1B3D948EC916}"/>
    <cellStyle name="Millares 11 5" xfId="917" xr:uid="{0792E140-6840-4897-9CFD-0CCF6D2AF47A}"/>
    <cellStyle name="Millares 11 5 2" xfId="2510" xr:uid="{27F537DC-78C2-43ED-94EA-4BA8839DA7FB}"/>
    <cellStyle name="Millares 11 5 2 2" xfId="5256" xr:uid="{7EE52800-381A-4C29-A6B2-1BF185D47A19}"/>
    <cellStyle name="Millares 11 5 2 2 2" xfId="13261" xr:uid="{280CD047-7E08-45AE-B0A5-FA928042694B}"/>
    <cellStyle name="Millares 11 5 2 2 2 2" xfId="28729" xr:uid="{0D6925C1-4637-4AA6-8067-592C79A1C1F7}"/>
    <cellStyle name="Millares 11 5 2 3" xfId="10582" xr:uid="{78F7C9D6-F1CB-4595-A96F-14FFD39FD696}"/>
    <cellStyle name="Millares 11 5 2 3 2" xfId="26081" xr:uid="{FB180F2D-F88E-4C29-B87B-E41684CCC1BA}"/>
    <cellStyle name="Millares 11 5 3" xfId="4272" xr:uid="{33CE77A4-1794-4A68-99E0-5FDD42A42686}"/>
    <cellStyle name="Millares 11 5 3 2" xfId="12277" xr:uid="{C4BA0D53-1180-4909-8063-4756788E5EE0}"/>
    <cellStyle name="Millares 11 5 3 2 2" xfId="27745" xr:uid="{5B9F2FD4-4F02-4C5C-B2EC-BCAD1F91E7D7}"/>
    <cellStyle name="Millares 11 5 4" xfId="6243" xr:uid="{7E1D9673-8D1F-41D9-83F3-8D22807CADE8}"/>
    <cellStyle name="Millares 11 5 4 2" xfId="14244" xr:uid="{F3A00A94-527C-45FA-9DA4-11315BC21165}"/>
    <cellStyle name="Millares 11 5 4 2 2" xfId="29701" xr:uid="{3B868494-1E0A-4817-8162-ADEC4864BD5A}"/>
    <cellStyle name="Millares 11 5 5" xfId="9049" xr:uid="{7AF94179-A761-4AC7-955D-7585AA69DBBF}"/>
    <cellStyle name="Millares 11 5 5 2" xfId="24548" xr:uid="{E138263E-A1FC-4045-95C2-3F6B18AC9854}"/>
    <cellStyle name="Millares 11 6" xfId="1909" xr:uid="{AF622542-5097-41F2-86EB-8B03EB8E83C4}"/>
    <cellStyle name="Millares 11 6 2" xfId="5117" xr:uid="{24944EC7-D698-465B-A0FF-6FF45A703CB9}"/>
    <cellStyle name="Millares 11 6 2 2" xfId="13122" xr:uid="{A9ECBDAC-2A47-4E40-881B-45D660DC1473}"/>
    <cellStyle name="Millares 11 6 2 2 2" xfId="28590" xr:uid="{789FED1E-7010-4C40-AA95-989FBCE56F81}"/>
    <cellStyle name="Millares 11 6 3" xfId="9987" xr:uid="{06145E2D-486F-440B-A0F2-5787187AD8E0}"/>
    <cellStyle name="Millares 11 6 3 2" xfId="25486" xr:uid="{3099A43F-D28A-40AF-9E87-44AED6B9CB9F}"/>
    <cellStyle name="Millares 11 7" xfId="3677" xr:uid="{E44D1FCC-0967-4FF7-BE49-E8E9945256CE}"/>
    <cellStyle name="Millares 11 7 2" xfId="11682" xr:uid="{317FF860-AE7A-41A6-9A16-25177CE36099}"/>
    <cellStyle name="Millares 11 7 2 2" xfId="27150" xr:uid="{5DAD8A24-99B2-4A09-A4E7-67E8D878ABB1}"/>
    <cellStyle name="Millares 11 8" xfId="5647" xr:uid="{83CA2A87-C8DC-4866-9716-E28B0CD591D9}"/>
    <cellStyle name="Millares 11 8 2" xfId="13648" xr:uid="{56E24ADC-6327-43BF-8AC4-136022981D45}"/>
    <cellStyle name="Millares 11 8 2 2" xfId="29106" xr:uid="{288FC63A-894A-44FD-A2BF-B25BBFEB641C}"/>
    <cellStyle name="Millares 11 9" xfId="7266" xr:uid="{B1DA8BB8-C95A-4AC4-A83B-83FF92055FE8}"/>
    <cellStyle name="Millares 11 9 2" xfId="15253" xr:uid="{BBA8752B-E65E-4C03-A846-65B42CB35B38}"/>
    <cellStyle name="Millares 11 9 2 2" xfId="30706" xr:uid="{52914748-565F-40BD-A206-997FB76C6ECE}"/>
    <cellStyle name="Millares 110" xfId="7175" xr:uid="{9D946AAC-3F50-4C10-A2B4-6CDA0FE613D9}"/>
    <cellStyle name="Millares 110 2" xfId="15162" xr:uid="{6868B52B-8117-4B56-BBDE-41B835E4B20C}"/>
    <cellStyle name="Millares 110 2 2" xfId="30615" xr:uid="{787CDD2B-D004-46CA-A3D9-9ADC3E435506}"/>
    <cellStyle name="Millares 110 3" xfId="22717" xr:uid="{75ED6CF0-2B20-4C7B-9EAE-D59BD1C4CCF6}"/>
    <cellStyle name="Millares 111" xfId="7202" xr:uid="{C848F645-D963-4FB8-8260-B74D5F152371}"/>
    <cellStyle name="Millares 111 2" xfId="15189" xr:uid="{859D6084-4293-4F5B-9900-FAB46FFAEB5D}"/>
    <cellStyle name="Millares 111 2 2" xfId="30642" xr:uid="{6F1538CD-F888-4DDC-8525-5F33785A77D9}"/>
    <cellStyle name="Millares 112" xfId="8243" xr:uid="{0153478D-61E0-4C6C-AE7D-BEAC18418F60}"/>
    <cellStyle name="Millares 112 2" xfId="16226" xr:uid="{0C679F3B-5A11-486F-8E28-43CE218ECBAF}"/>
    <cellStyle name="Millares 112 2 2" xfId="31679" xr:uid="{DF32DDE6-ADCC-43F8-A113-BE1038E9FFE3}"/>
    <cellStyle name="Millares 113" xfId="8325" xr:uid="{5DF40449-D950-46D9-BF74-46B0E19B9682}"/>
    <cellStyle name="Millares 113 2" xfId="16307" xr:uid="{3CAA9F06-A750-4616-9296-ECB05E8FE1DA}"/>
    <cellStyle name="Millares 113 2 2" xfId="31760" xr:uid="{238ADB80-37EB-4C57-A726-20AF28261A8A}"/>
    <cellStyle name="Millares 114" xfId="8328" xr:uid="{09F04129-4EDD-4453-A58E-73EEA73D96A6}"/>
    <cellStyle name="Millares 115" xfId="8332" xr:uid="{85F218A6-D0D6-4CA0-93E0-9865250DA213}"/>
    <cellStyle name="Millares 116" xfId="8343" xr:uid="{0C86925C-4640-4A66-9AB7-5787E43315F4}"/>
    <cellStyle name="Millares 116 2" xfId="16320" xr:uid="{B2EA4809-C074-4A76-8AB0-F492C9E478A3}"/>
    <cellStyle name="Millares 116 2 2" xfId="31773" xr:uid="{22EDF1B4-2BBE-479D-B844-B19E28E87199}"/>
    <cellStyle name="Millares 116 3" xfId="23846" xr:uid="{85FBE14A-3C8E-4EB9-BE01-98EE47ADAC7E}"/>
    <cellStyle name="Millares 117" xfId="8344" xr:uid="{00FE93BC-1122-4FA0-B024-0A33E55D7057}"/>
    <cellStyle name="Millares 117 2" xfId="16321" xr:uid="{F54FBBA7-476B-4246-A05C-C1293810FEB8}"/>
    <cellStyle name="Millares 117 2 2" xfId="31774" xr:uid="{A522FB11-F79D-476F-AF04-D922CF638F9D}"/>
    <cellStyle name="Millares 117 3" xfId="23847" xr:uid="{710CFEB2-8F44-43A1-9F5D-49D6A4F82BBB}"/>
    <cellStyle name="Millares 118" xfId="8345" xr:uid="{3C5665A2-3B44-459D-8A1F-E633BF13BD85}"/>
    <cellStyle name="Millares 118 2" xfId="16322" xr:uid="{C2B74844-EA73-442B-9A52-30FBCBD30F3F}"/>
    <cellStyle name="Millares 118 2 2" xfId="31775" xr:uid="{E60BAB05-1C3C-436D-8A4D-F63FB4C9BABB}"/>
    <cellStyle name="Millares 118 3" xfId="23848" xr:uid="{348318CF-C7A6-4747-8FAC-358F2BF96752}"/>
    <cellStyle name="Millares 119" xfId="8346" xr:uid="{4BEFCEBE-2BEC-4A58-8EBF-8882E502513D}"/>
    <cellStyle name="Millares 119 2" xfId="16323" xr:uid="{B4F541C8-E798-482F-B8DB-5354D19434A8}"/>
    <cellStyle name="Millares 119 2 2" xfId="31776" xr:uid="{0A5ACF52-F1AE-4EEE-8BE9-D95FDA3E41CF}"/>
    <cellStyle name="Millares 119 3" xfId="23849" xr:uid="{EC272F28-97BD-41BD-986D-C6EB05CA5B24}"/>
    <cellStyle name="Millares 12" xfId="292" xr:uid="{24583816-BB9D-4048-B807-C495F4F99355}"/>
    <cellStyle name="Millares 12 2" xfId="1238" xr:uid="{E3BED41A-83C1-44D0-945E-9094B4FA4076}"/>
    <cellStyle name="Millares 12 3" xfId="945" xr:uid="{80C12BD3-C957-4AEC-BB78-68FC76E5C294}"/>
    <cellStyle name="Millares 120" xfId="8351" xr:uid="{23A3726F-F3B8-46EE-9330-E80D0DEEB8FD}"/>
    <cellStyle name="Millares 120 2" xfId="16328" xr:uid="{0163AC42-9187-40A5-B22E-67A855736FA3}"/>
    <cellStyle name="Millares 120 2 2" xfId="31781" xr:uid="{732EAA78-8513-4DAC-A9E2-0D09E3F23509}"/>
    <cellStyle name="Millares 120 3" xfId="23851" xr:uid="{CADCDFF5-0FD7-4157-8190-5496275B64DD}"/>
    <cellStyle name="Millares 121" xfId="8389" xr:uid="{EF407854-FBC4-440D-8943-193D13954329}"/>
    <cellStyle name="Millares 121 2" xfId="23888" xr:uid="{4D4BA672-CD67-4775-96D5-C564FA96887D}"/>
    <cellStyle name="Millares 122" xfId="16376" xr:uid="{69E70849-1D42-434F-886F-8E8B4E122F3A}"/>
    <cellStyle name="Millares 123" xfId="31795" xr:uid="{647BA528-9791-404D-A19F-128AD0870C93}"/>
    <cellStyle name="Millares 124" xfId="31812" xr:uid="{69D14FD8-D987-4028-853D-5863FCA4E47F}"/>
    <cellStyle name="Millares 125" xfId="31826" xr:uid="{39FB7957-ADE7-45C8-9F5E-390764329E6D}"/>
    <cellStyle name="Millares 126" xfId="8347" xr:uid="{F00D60FE-652E-40CA-B6AD-166BEBAEB1F2}"/>
    <cellStyle name="Millares 126 2" xfId="16324" xr:uid="{5102AE81-BE64-467F-989E-080968FDB90E}"/>
    <cellStyle name="Millares 126 2 2" xfId="31777" xr:uid="{D886AD83-20B5-48CF-90AE-5AE3F4A17096}"/>
    <cellStyle name="Millares 127" xfId="8348" xr:uid="{670799E2-5233-48A9-B3C5-CA4D17B463E8}"/>
    <cellStyle name="Millares 127 2" xfId="16325" xr:uid="{F5BC7E3A-443D-4734-9EAD-ED5462BA1DB2}"/>
    <cellStyle name="Millares 127 2 2" xfId="31778" xr:uid="{D2713CB4-EBF9-44DF-B284-3C7E122F01F7}"/>
    <cellStyle name="Millares 128" xfId="8349" xr:uid="{13F434DF-2750-4FBD-8ADF-FE811A823B32}"/>
    <cellStyle name="Millares 128 2" xfId="16326" xr:uid="{599EA4CC-EDA0-4761-BAB8-C2ED9B667FFA}"/>
    <cellStyle name="Millares 128 2 2" xfId="31779" xr:uid="{91923452-DED5-4BA8-B739-7A62E3731FC7}"/>
    <cellStyle name="Millares 129" xfId="129" xr:uid="{80C1DC17-7DA9-44D9-BC9F-83D0F6991527}"/>
    <cellStyle name="Millares 13" xfId="300" xr:uid="{416ADE3D-D7B9-446F-81AC-86DB319236CF}"/>
    <cellStyle name="Millares 13 10" xfId="16465" xr:uid="{7C3C3A65-E98C-4C08-9412-B6CA8EB49020}"/>
    <cellStyle name="Millares 13 2" xfId="437" xr:uid="{B26E6E63-86EF-451C-A898-EDC861F2A5D2}"/>
    <cellStyle name="Millares 13 2 2" xfId="1380" xr:uid="{FC47EAC2-95A3-427F-AFEB-AA101A6150B7}"/>
    <cellStyle name="Millares 13 2 2 2" xfId="2965" xr:uid="{B0C37BB8-BF33-41F2-BCDB-50EDB61B323B}"/>
    <cellStyle name="Millares 13 2 2 2 2" xfId="5370" xr:uid="{0174B57A-073C-4890-8B05-BC9C32D50B7B}"/>
    <cellStyle name="Millares 13 2 2 2 2 2" xfId="13375" xr:uid="{097E7AF7-7CA6-4B3E-ABF7-B42107B45CCF}"/>
    <cellStyle name="Millares 13 2 2 2 2 2 2" xfId="28843" xr:uid="{F847F6C6-4544-4913-995B-2B2FE3A77DA4}"/>
    <cellStyle name="Millares 13 2 2 2 2 3" xfId="21027" xr:uid="{16F0C356-E2AD-4C77-B6F0-4219E8BAF007}"/>
    <cellStyle name="Millares 13 2 2 2 3" xfId="11036" xr:uid="{6254347D-A319-4D20-9175-D90077BEA5FC}"/>
    <cellStyle name="Millares 13 2 2 2 3 2" xfId="26535" xr:uid="{8F95880C-7AC7-467C-8DB8-0350C4C138FB}"/>
    <cellStyle name="Millares 13 2 2 2 4" xfId="18878" xr:uid="{A1C867FD-488C-4650-BCEF-7699813227D6}"/>
    <cellStyle name="Millares 13 2 2 3" xfId="4726" xr:uid="{894B27D4-B2D2-4724-A670-2B3E76B0B41E}"/>
    <cellStyle name="Millares 13 2 2 3 2" xfId="12731" xr:uid="{C1F33B03-9C29-4E05-855F-E92C0DFB0111}"/>
    <cellStyle name="Millares 13 2 2 3 2 2" xfId="28199" xr:uid="{BBB34CAA-6259-4941-8D4C-E1E7C9F417C4}"/>
    <cellStyle name="Millares 13 2 2 3 3" xfId="20459" xr:uid="{035433D8-35B7-4367-8A6E-3D860A635227}"/>
    <cellStyle name="Millares 13 2 2 4" xfId="6697" xr:uid="{82CDAB3E-42D5-463A-AF1F-6BE00DA283F5}"/>
    <cellStyle name="Millares 13 2 2 4 2" xfId="14698" xr:uid="{65E9AE82-1117-4322-885B-7948AA591B25}"/>
    <cellStyle name="Millares 13 2 2 4 2 2" xfId="30155" xr:uid="{892BD417-CA70-40B2-BC9D-6207EAA6BF81}"/>
    <cellStyle name="Millares 13 2 2 4 3" xfId="22263" xr:uid="{5D19C7D1-BDF5-4B5C-8106-8923E99F0B6F}"/>
    <cellStyle name="Millares 13 2 2 5" xfId="7998" xr:uid="{3FABA70D-5F71-4D84-97A3-C965500D12F3}"/>
    <cellStyle name="Millares 13 2 2 5 2" xfId="15981" xr:uid="{EC147214-CF85-4034-BC3E-1D06B8BD89F1}"/>
    <cellStyle name="Millares 13 2 2 5 2 2" xfId="31434" xr:uid="{7EDD751C-6419-47CC-A988-1855BB88B309}"/>
    <cellStyle name="Millares 13 2 2 5 3" xfId="23509" xr:uid="{CABD70F2-D813-41F2-8FBC-B96DA8E99BF6}"/>
    <cellStyle name="Millares 13 2 2 6" xfId="9503" xr:uid="{3A006A83-EDA9-4DEE-8273-4D3BEBEE76F9}"/>
    <cellStyle name="Millares 13 2 2 6 2" xfId="25002" xr:uid="{4DF3E3F7-433E-4D33-AD25-1BF51708969A}"/>
    <cellStyle name="Millares 13 2 2 7" xfId="17422" xr:uid="{BE9CBA1B-B9AE-43E8-A100-DEFE0E7B9347}"/>
    <cellStyle name="Millares 13 2 3" xfId="1087" xr:uid="{BFC51F19-32DA-4B3B-AF20-6454D929BB38}"/>
    <cellStyle name="Millares 13 2 3 2" xfId="2676" xr:uid="{956A9CE7-F894-45DF-A179-0FB05AC627BC}"/>
    <cellStyle name="Millares 13 2 3 2 2" xfId="5301" xr:uid="{E74B07C5-4C41-488F-9542-FB2C2CCDEC5E}"/>
    <cellStyle name="Millares 13 2 3 2 2 2" xfId="13306" xr:uid="{DFA775EF-3EB2-487D-85ED-C684D062636E}"/>
    <cellStyle name="Millares 13 2 3 2 2 2 2" xfId="28774" xr:uid="{187515F6-3D22-418D-B696-535B106FB8AE}"/>
    <cellStyle name="Millares 13 2 3 2 2 3" xfId="20978" xr:uid="{C2E45C62-5B88-4535-A5CE-EA3C9F8C5FDB}"/>
    <cellStyle name="Millares 13 2 3 2 3" xfId="10748" xr:uid="{665B7181-4DA2-4D90-9ADF-8B15362C2141}"/>
    <cellStyle name="Millares 13 2 3 2 3 2" xfId="26247" xr:uid="{3B304D30-8355-48FA-8211-2F12D9FB6EC9}"/>
    <cellStyle name="Millares 13 2 3 2 4" xfId="18610" xr:uid="{C3DFB838-22B2-404C-908A-5F1A71F7BA70}"/>
    <cellStyle name="Millares 13 2 3 3" xfId="4438" xr:uid="{6BC2DF72-6337-4F9A-B6A0-09AAFA607A6A}"/>
    <cellStyle name="Millares 13 2 3 3 2" xfId="12443" xr:uid="{906649ED-EA80-4258-ACD5-33924387B404}"/>
    <cellStyle name="Millares 13 2 3 3 2 2" xfId="27911" xr:uid="{C8A1C511-1FEB-4189-BB46-C21622D0AECC}"/>
    <cellStyle name="Millares 13 2 3 3 3" xfId="20191" xr:uid="{9B8C97C8-65CF-4E7D-B047-5D5E204AC551}"/>
    <cellStyle name="Millares 13 2 3 4" xfId="6409" xr:uid="{C1ACCC06-A1A9-43CB-BCCE-6698ADBD190C}"/>
    <cellStyle name="Millares 13 2 3 4 2" xfId="14410" xr:uid="{3979ACAC-FE1C-4365-8628-9189D9474B89}"/>
    <cellStyle name="Millares 13 2 3 4 2 2" xfId="29867" xr:uid="{321CF83F-D86B-4501-841B-737B1912B11E}"/>
    <cellStyle name="Millares 13 2 3 4 3" xfId="21995" xr:uid="{968995DC-9146-46E1-B5AD-364D8BD5DC29}"/>
    <cellStyle name="Millares 13 2 3 5" xfId="9215" xr:uid="{D588AD6C-F80E-4DC5-96AE-5FF0EDCEE376}"/>
    <cellStyle name="Millares 13 2 3 5 2" xfId="24714" xr:uid="{821E5EE2-024E-47D6-AAAE-60DFD5EA406C}"/>
    <cellStyle name="Millares 13 2 3 6" xfId="17154" xr:uid="{E5CE4CFC-235C-4D65-871A-0E94C4C25478}"/>
    <cellStyle name="Millares 13 2 4" xfId="2075" xr:uid="{5F5A7874-DDCD-4BB9-89AE-D145B0CE2D80}"/>
    <cellStyle name="Millares 13 2 4 2" xfId="5162" xr:uid="{B3ABDA98-B143-41EA-AB8F-2877D094EDE8}"/>
    <cellStyle name="Millares 13 2 4 2 2" xfId="13167" xr:uid="{E5A8F055-94F2-47C9-B881-A18443ED9DF1}"/>
    <cellStyle name="Millares 13 2 4 2 2 2" xfId="28635" xr:uid="{0BCBBE50-92C1-4954-921E-D0A49E625948}"/>
    <cellStyle name="Millares 13 2 4 2 3" xfId="20867" xr:uid="{DDCA7CF8-6CD6-4FFC-BA93-AFC5125D44AB}"/>
    <cellStyle name="Millares 13 2 4 3" xfId="10153" xr:uid="{4ED9366C-8851-41E7-B032-0CC04EFD0531}"/>
    <cellStyle name="Millares 13 2 4 3 2" xfId="25652" xr:uid="{A908B730-3994-4F7B-A3BD-ECDDD4E31A5F}"/>
    <cellStyle name="Millares 13 2 4 4" xfId="18043" xr:uid="{F44434BD-4B16-4244-A438-931FEEC0A2B7}"/>
    <cellStyle name="Millares 13 2 5" xfId="3843" xr:uid="{799FE9E4-7EBA-4D39-8276-C614271BDDCE}"/>
    <cellStyle name="Millares 13 2 5 2" xfId="11848" xr:uid="{11C7FB90-CCFE-4197-AB77-98AFB74D4CAB}"/>
    <cellStyle name="Millares 13 2 5 2 2" xfId="27316" xr:uid="{B9038D19-CE64-4A8F-97DE-FD4EC260884B}"/>
    <cellStyle name="Millares 13 2 5 3" xfId="19624" xr:uid="{E980D7E1-E0C8-47AC-B386-9F9BB58D5893}"/>
    <cellStyle name="Millares 13 2 6" xfId="5813" xr:uid="{72D43B4C-81CA-47D2-BAE1-90279130E890}"/>
    <cellStyle name="Millares 13 2 6 2" xfId="13814" xr:uid="{511698AC-460E-4C0D-B885-29F846466BED}"/>
    <cellStyle name="Millares 13 2 6 2 2" xfId="29272" xr:uid="{C85B19E4-0D3A-4AAD-A316-97EDCB3B84CB}"/>
    <cellStyle name="Millares 13 2 6 3" xfId="21428" xr:uid="{323DEE93-EE2A-4D7E-9CD5-A31B7B513B6B}"/>
    <cellStyle name="Millares 13 2 7" xfId="7432" xr:uid="{1BE51E60-42DC-4AA4-B181-C957637317FA}"/>
    <cellStyle name="Millares 13 2 7 2" xfId="15419" xr:uid="{0A7CB512-16D7-4B6B-B848-BF1622CDD232}"/>
    <cellStyle name="Millares 13 2 7 2 2" xfId="30872" xr:uid="{519F7921-F4D3-47A4-9D36-D0D4FC2446A9}"/>
    <cellStyle name="Millares 13 2 7 3" xfId="22954" xr:uid="{A1E9142B-1C8E-4AE0-B8AB-401658E883DB}"/>
    <cellStyle name="Millares 13 2 8" xfId="8620" xr:uid="{43E20E23-54BF-468E-BE12-57E3800A17B0}"/>
    <cellStyle name="Millares 13 2 8 2" xfId="24119" xr:uid="{35904ACD-D68A-4F8F-B53C-5094358195AF}"/>
    <cellStyle name="Millares 13 2 9" xfId="16587" xr:uid="{FAB2B904-6929-4871-81A5-3E1660AED772}"/>
    <cellStyle name="Millares 13 3" xfId="1246" xr:uid="{BBBC4D23-9F82-438B-8B4E-62E7EDBA19E6}"/>
    <cellStyle name="Millares 13 3 2" xfId="2832" xr:uid="{FC56381D-E526-4A44-93ED-360449559C96}"/>
    <cellStyle name="Millares 13 3 2 2" xfId="5338" xr:uid="{9219A36D-EEA9-4C7E-8DDC-6A1B1438B37D}"/>
    <cellStyle name="Millares 13 3 2 2 2" xfId="13343" xr:uid="{35070419-40F9-46B7-9165-1C8D41E00A6A}"/>
    <cellStyle name="Millares 13 3 2 2 2 2" xfId="28811" xr:uid="{C10EFB1B-54CE-4AF8-9CE8-726B329F05AF}"/>
    <cellStyle name="Millares 13 3 2 2 3" xfId="21006" xr:uid="{804CD808-7BE4-4641-B2BC-F69C68FBA0B0}"/>
    <cellStyle name="Millares 13 3 2 3" xfId="10903" xr:uid="{4A96130F-FB50-4F96-8A66-4EC162E29EAC}"/>
    <cellStyle name="Millares 13 3 2 3 2" xfId="26402" xr:uid="{08961383-33AA-4277-84BF-47CAD096EAB9}"/>
    <cellStyle name="Millares 13 3 2 4" xfId="18756" xr:uid="{B4B2985F-7663-4260-A789-8EBC2AA7C56A}"/>
    <cellStyle name="Millares 13 3 3" xfId="4593" xr:uid="{F1C5E253-D81B-4719-B3CA-7FBAF8D727F0}"/>
    <cellStyle name="Millares 13 3 3 2" xfId="12598" xr:uid="{44A611FE-288D-4E4C-8F53-30EB3C82904F}"/>
    <cellStyle name="Millares 13 3 3 2 2" xfId="28066" xr:uid="{F6AA5776-5D58-4D99-8602-AA0F299DBCC2}"/>
    <cellStyle name="Millares 13 3 3 3" xfId="20337" xr:uid="{EAEAD114-8B60-4841-9D99-04F603BA9ACB}"/>
    <cellStyle name="Millares 13 3 4" xfId="6564" xr:uid="{1DADB83F-F519-4D73-99E4-B84A03B75A2E}"/>
    <cellStyle name="Millares 13 3 4 2" xfId="14565" xr:uid="{CA3F509B-4682-4EEE-A5FE-BD1988889BB5}"/>
    <cellStyle name="Millares 13 3 4 2 2" xfId="30022" xr:uid="{DD18973A-7A38-4603-AE07-39A4FA4FB703}"/>
    <cellStyle name="Millares 13 3 4 3" xfId="22141" xr:uid="{C03B2F46-1D7E-42C7-B191-3670844340FF}"/>
    <cellStyle name="Millares 13 3 5" xfId="7876" xr:uid="{3AD64DFC-8470-4BAB-908D-C777A041FB74}"/>
    <cellStyle name="Millares 13 3 5 2" xfId="15859" xr:uid="{C8E66996-D7BB-45C7-8624-42C601C777BC}"/>
    <cellStyle name="Millares 13 3 5 2 2" xfId="31312" xr:uid="{2E003FBD-E7B8-43B7-B60E-1D59C5FFEF45}"/>
    <cellStyle name="Millares 13 3 5 3" xfId="23387" xr:uid="{32B0B72A-11C8-4B88-A2CA-40AF79CDD93F}"/>
    <cellStyle name="Millares 13 3 6" xfId="9370" xr:uid="{F1846AAA-00D1-4F0C-BA64-4B2D60A3F968}"/>
    <cellStyle name="Millares 13 3 6 2" xfId="24869" xr:uid="{FCA81A4C-7694-4122-84BB-AFB8816EB111}"/>
    <cellStyle name="Millares 13 3 7" xfId="17300" xr:uid="{0888C4D2-9851-4199-B13F-A07B6A466D6A}"/>
    <cellStyle name="Millares 13 4" xfId="953" xr:uid="{463CF1FA-5014-4CBB-87B4-198AA3B415DE}"/>
    <cellStyle name="Millares 13 4 2" xfId="2543" xr:uid="{6127A556-5AD3-43BA-84A1-9C1948879ADB}"/>
    <cellStyle name="Millares 13 4 2 2" xfId="5269" xr:uid="{6D4E342E-B715-4F63-A0DC-22D69EA2716A}"/>
    <cellStyle name="Millares 13 4 2 2 2" xfId="13274" xr:uid="{47836812-68CF-497C-BCD5-D68ACDE95C0E}"/>
    <cellStyle name="Millares 13 4 2 2 2 2" xfId="28742" xr:uid="{507E299F-CEDF-44C4-B98A-02F1685EF8E8}"/>
    <cellStyle name="Millares 13 4 2 2 3" xfId="20957" xr:uid="{E66152D3-1D7C-4ABE-9C59-DF5190B03FB6}"/>
    <cellStyle name="Millares 13 4 2 3" xfId="10615" xr:uid="{DC730AD4-068D-4C47-A2D5-5823C8D9DC9E}"/>
    <cellStyle name="Millares 13 4 2 3 2" xfId="26114" xr:uid="{06C17B22-9A01-458D-B413-804A42E5B281}"/>
    <cellStyle name="Millares 13 4 2 4" xfId="18488" xr:uid="{2070D121-B8C2-4199-98FB-1A45CDF66A6D}"/>
    <cellStyle name="Millares 13 4 3" xfId="4305" xr:uid="{C8B0FC45-0294-4F34-B532-0F79ED202F6C}"/>
    <cellStyle name="Millares 13 4 3 2" xfId="12310" xr:uid="{69572847-4C5E-41E2-AA89-9E8408F30797}"/>
    <cellStyle name="Millares 13 4 3 2 2" xfId="27778" xr:uid="{7F4E420D-5F2E-4CA3-8FEF-AA8A2D6DEB63}"/>
    <cellStyle name="Millares 13 4 3 3" xfId="20069" xr:uid="{9E072820-63DA-4E7F-B1C5-60E0DFEA2456}"/>
    <cellStyle name="Millares 13 4 4" xfId="6276" xr:uid="{41668C50-C657-4D89-899A-184069B5E05F}"/>
    <cellStyle name="Millares 13 4 4 2" xfId="14277" xr:uid="{9D36008C-2FF7-49B0-B5CC-9AFCCD2218C2}"/>
    <cellStyle name="Millares 13 4 4 2 2" xfId="29734" xr:uid="{C8766C4D-E865-4C97-A09E-77AAA38359B7}"/>
    <cellStyle name="Millares 13 4 4 3" xfId="21873" xr:uid="{1418A5E1-B098-46F6-93B2-E7A10DE058A4}"/>
    <cellStyle name="Millares 13 4 5" xfId="9082" xr:uid="{EE796895-8F59-4A61-824C-A76311EA39EB}"/>
    <cellStyle name="Millares 13 4 5 2" xfId="24581" xr:uid="{D5DE16A4-679D-4DB5-A78E-15A21B2F9807}"/>
    <cellStyle name="Millares 13 4 6" xfId="17032" xr:uid="{F8CEF6CE-039E-45B4-A870-D531D67A6FF4}"/>
    <cellStyle name="Millares 13 5" xfId="1942" xr:uid="{5FC6EE5D-05A5-4106-BAFB-2098E3D73245}"/>
    <cellStyle name="Millares 13 5 2" xfId="5130" xr:uid="{1D5ECD6E-C9E8-4E82-9509-184DF3FBCFFA}"/>
    <cellStyle name="Millares 13 5 2 2" xfId="13135" xr:uid="{16A54130-8214-4E3B-AEC0-89D963CE3B9D}"/>
    <cellStyle name="Millares 13 5 2 2 2" xfId="28603" xr:uid="{8D1E8DFD-9446-4987-8032-208582A9B6D7}"/>
    <cellStyle name="Millares 13 5 2 3" xfId="20846" xr:uid="{9B82A717-869B-4122-83EB-5C2D6E24F4BC}"/>
    <cellStyle name="Millares 13 5 3" xfId="10020" xr:uid="{28E46F77-DA15-4F69-BC2A-9DF2F1343559}"/>
    <cellStyle name="Millares 13 5 3 2" xfId="25519" xr:uid="{2F129944-FD2E-4548-AC6D-63A510E590D1}"/>
    <cellStyle name="Millares 13 5 4" xfId="17921" xr:uid="{D5994BB2-ED0D-4290-91A5-4553303AF45D}"/>
    <cellStyle name="Millares 13 6" xfId="3710" xr:uid="{CBE7E4A3-C11B-426B-8F24-911FAF3888B7}"/>
    <cellStyle name="Millares 13 6 2" xfId="11715" xr:uid="{05AEA804-5082-411C-B1D3-3C01D033C613}"/>
    <cellStyle name="Millares 13 6 2 2" xfId="27183" xr:uid="{CC076E19-AED5-4700-903F-BE157016A669}"/>
    <cellStyle name="Millares 13 6 3" xfId="19502" xr:uid="{72794A8E-D69F-4EC4-9A4B-0D12ACB4C924}"/>
    <cellStyle name="Millares 13 7" xfId="5680" xr:uid="{AA20D0FD-2E89-46FD-9724-C4200CF60E6E}"/>
    <cellStyle name="Millares 13 7 2" xfId="13681" xr:uid="{159D2B7D-C3C8-40B4-8817-1DD004017716}"/>
    <cellStyle name="Millares 13 7 2 2" xfId="29139" xr:uid="{1AFD62BE-FA90-4894-83A8-FC179F2EE5E6}"/>
    <cellStyle name="Millares 13 7 3" xfId="21306" xr:uid="{41129207-76BC-4117-B701-D6B88E03D924}"/>
    <cellStyle name="Millares 13 8" xfId="7299" xr:uid="{06EB5689-7247-4193-A447-6F22CED28D5F}"/>
    <cellStyle name="Millares 13 8 2" xfId="15286" xr:uid="{FC3EE16F-0C54-44A3-9473-0AF852371D60}"/>
    <cellStyle name="Millares 13 8 2 2" xfId="30739" xr:uid="{98965E7E-FFF0-4BA7-A4E9-1AB85BA0DFCE}"/>
    <cellStyle name="Millares 13 8 3" xfId="22832" xr:uid="{36F45499-45AD-48D5-B243-881A30A4D73F}"/>
    <cellStyle name="Millares 13 9" xfId="8487" xr:uid="{2A4DC1CD-DEEE-453D-80A4-FD99EA036302}"/>
    <cellStyle name="Millares 13 9 2" xfId="23986" xr:uid="{9E041CB5-0E05-4578-AC72-154E91E065A1}"/>
    <cellStyle name="Millares 14" xfId="306" xr:uid="{662B15E4-141E-4978-8F78-7CCED1433D02}"/>
    <cellStyle name="Millares 14 10" xfId="16471" xr:uid="{581B8558-276D-45BE-8BAB-F8E291C36F5C}"/>
    <cellStyle name="Millares 14 2" xfId="443" xr:uid="{F66095F4-D983-4739-A030-6F66D4AABF2C}"/>
    <cellStyle name="Millares 14 2 2" xfId="1386" xr:uid="{85C09D52-B9E8-4C15-8ABB-44C39FA8F539}"/>
    <cellStyle name="Millares 14 2 2 2" xfId="2971" xr:uid="{F9CEAFF8-91AE-46D5-8FA8-01C20182F244}"/>
    <cellStyle name="Millares 14 2 2 2 2" xfId="5372" xr:uid="{34FC0944-511A-4F45-959D-72E4C679ED77}"/>
    <cellStyle name="Millares 14 2 2 2 2 2" xfId="13377" xr:uid="{4CA7688F-9C3F-4AA1-ABC8-E2107B32060F}"/>
    <cellStyle name="Millares 14 2 2 2 2 2 2" xfId="28845" xr:uid="{302303EF-8881-4CC9-B442-A1CEF35E3086}"/>
    <cellStyle name="Millares 14 2 2 2 2 3" xfId="21029" xr:uid="{C810D4A4-BBB9-480A-9C7C-1AD8ED833E3F}"/>
    <cellStyle name="Millares 14 2 2 2 3" xfId="11042" xr:uid="{62FA1582-A4C6-461B-809A-5A6DCA4EDB4B}"/>
    <cellStyle name="Millares 14 2 2 2 3 2" xfId="26541" xr:uid="{B7FB9B66-2F95-4EEE-AE3D-92956D70F969}"/>
    <cellStyle name="Millares 14 2 2 2 4" xfId="18884" xr:uid="{428C86DD-D5B3-4F67-894C-8D9133B14740}"/>
    <cellStyle name="Millares 14 2 2 3" xfId="4732" xr:uid="{30FDF77C-929E-4DBC-947D-66EB6FD014F3}"/>
    <cellStyle name="Millares 14 2 2 3 2" xfId="12737" xr:uid="{423B4658-AD43-470B-BDF6-3ECBC4F19226}"/>
    <cellStyle name="Millares 14 2 2 3 2 2" xfId="28205" xr:uid="{8F28F0FE-BB8B-4DED-B512-6300D90777F5}"/>
    <cellStyle name="Millares 14 2 2 3 3" xfId="20465" xr:uid="{F10583EA-EF13-4616-9816-7CE2378C53D6}"/>
    <cellStyle name="Millares 14 2 2 4" xfId="6703" xr:uid="{8BAD15EE-8478-4240-ADBA-133C006DBFC6}"/>
    <cellStyle name="Millares 14 2 2 4 2" xfId="14704" xr:uid="{4766D510-1B4E-4B99-AB96-9D98C1CE8250}"/>
    <cellStyle name="Millares 14 2 2 4 2 2" xfId="30161" xr:uid="{738CDA3A-531E-4B6D-A84F-8A90B8538CCE}"/>
    <cellStyle name="Millares 14 2 2 4 3" xfId="22269" xr:uid="{13D43688-3B96-4571-B52B-C46E6E6328F3}"/>
    <cellStyle name="Millares 14 2 2 5" xfId="8004" xr:uid="{5CA6311D-DC4C-4E29-80AD-39D428F9E557}"/>
    <cellStyle name="Millares 14 2 2 5 2" xfId="15987" xr:uid="{457D78D1-186D-43AA-86DD-6195E90470FE}"/>
    <cellStyle name="Millares 14 2 2 5 2 2" xfId="31440" xr:uid="{767A7801-BA54-4AC3-A8FD-D4E2A365760F}"/>
    <cellStyle name="Millares 14 2 2 5 3" xfId="23515" xr:uid="{48D2F97D-2680-48CE-9FDB-BB473D99E790}"/>
    <cellStyle name="Millares 14 2 2 6" xfId="9509" xr:uid="{811E1497-7835-49A0-A80C-BB8387BA020E}"/>
    <cellStyle name="Millares 14 2 2 6 2" xfId="25008" xr:uid="{CA116A0C-888C-40A7-9454-768828F7018D}"/>
    <cellStyle name="Millares 14 2 2 7" xfId="17428" xr:uid="{0FF8C86A-BF89-4785-9F08-67CE266FED37}"/>
    <cellStyle name="Millares 14 2 3" xfId="1093" xr:uid="{19B4E72D-0DE7-49C2-9994-CFB6DF0B5888}"/>
    <cellStyle name="Millares 14 2 3 2" xfId="2682" xr:uid="{C4CC2F8C-B6EF-4B91-A869-EAE0E1807683}"/>
    <cellStyle name="Millares 14 2 3 2 2" xfId="5303" xr:uid="{0B71F5DE-492C-4A6A-A060-AE09CEAC7456}"/>
    <cellStyle name="Millares 14 2 3 2 2 2" xfId="13308" xr:uid="{0A816135-7633-4FF9-8C42-EA4EAD21D76B}"/>
    <cellStyle name="Millares 14 2 3 2 2 2 2" xfId="28776" xr:uid="{DC14D138-8152-4402-8F4D-83EA81B5F9D5}"/>
    <cellStyle name="Millares 14 2 3 2 2 3" xfId="20980" xr:uid="{6811835E-DF3D-496E-B1AF-5CC8376D9B7C}"/>
    <cellStyle name="Millares 14 2 3 2 3" xfId="10754" xr:uid="{034F27B7-8DE8-4448-AFAC-646C74E951C0}"/>
    <cellStyle name="Millares 14 2 3 2 3 2" xfId="26253" xr:uid="{E62DE8DA-26A9-40CB-8F09-FBD77C2E7EFC}"/>
    <cellStyle name="Millares 14 2 3 2 4" xfId="18616" xr:uid="{06F22A25-F118-4E61-A8E7-365748099837}"/>
    <cellStyle name="Millares 14 2 3 3" xfId="4444" xr:uid="{7FC7DDFF-4B24-4121-9BCF-09401A52584D}"/>
    <cellStyle name="Millares 14 2 3 3 2" xfId="12449" xr:uid="{35795C75-154D-44A7-BEAF-214DF2B492A3}"/>
    <cellStyle name="Millares 14 2 3 3 2 2" xfId="27917" xr:uid="{870B56B1-5E40-4357-A1E0-D28A0ABBC235}"/>
    <cellStyle name="Millares 14 2 3 3 3" xfId="20197" xr:uid="{276AE90A-5130-4D58-A80F-6D023DD514B3}"/>
    <cellStyle name="Millares 14 2 3 4" xfId="6415" xr:uid="{7BC01D03-26CF-4A81-B507-29762706811E}"/>
    <cellStyle name="Millares 14 2 3 4 2" xfId="14416" xr:uid="{53D52D2D-7B18-42B8-AF33-F733F5208143}"/>
    <cellStyle name="Millares 14 2 3 4 2 2" xfId="29873" xr:uid="{2AD3FE17-3540-422F-8711-B88A7838DB35}"/>
    <cellStyle name="Millares 14 2 3 4 3" xfId="22001" xr:uid="{649B2452-8C36-4B3D-AEF2-FF4A40ABE57E}"/>
    <cellStyle name="Millares 14 2 3 5" xfId="9221" xr:uid="{7B1C5516-305C-477C-9E88-96D4329A954C}"/>
    <cellStyle name="Millares 14 2 3 5 2" xfId="24720" xr:uid="{2CC9E15A-D6DA-4C8A-9BB3-B80FEB752DD3}"/>
    <cellStyle name="Millares 14 2 3 6" xfId="17160" xr:uid="{4A894322-2903-490D-B035-112D8F26E047}"/>
    <cellStyle name="Millares 14 2 4" xfId="2081" xr:uid="{DF61DE99-9FD9-48F8-A8B1-7FC80401E99B}"/>
    <cellStyle name="Millares 14 2 4 2" xfId="5164" xr:uid="{4BEB1D66-FC1C-4862-BFE0-1C2C2E1D4077}"/>
    <cellStyle name="Millares 14 2 4 2 2" xfId="13169" xr:uid="{A2402149-7093-4EA3-B21E-DB52AF1EB35C}"/>
    <cellStyle name="Millares 14 2 4 2 2 2" xfId="28637" xr:uid="{BCFB258B-A90D-412F-8D88-77BC22382021}"/>
    <cellStyle name="Millares 14 2 4 2 3" xfId="20869" xr:uid="{B74E18B9-136A-42F9-864E-514B0095B1F9}"/>
    <cellStyle name="Millares 14 2 4 3" xfId="10159" xr:uid="{DD94C66E-15B9-4891-9387-BF06969483A7}"/>
    <cellStyle name="Millares 14 2 4 3 2" xfId="25658" xr:uid="{AEB13D24-F381-4A3F-A39E-D834C0CA1E6F}"/>
    <cellStyle name="Millares 14 2 4 4" xfId="18049" xr:uid="{F6A90A75-CA16-48FB-AF7A-27972BBCC504}"/>
    <cellStyle name="Millares 14 2 5" xfId="3849" xr:uid="{9EBA832C-C51E-4B99-A754-04430FDA8923}"/>
    <cellStyle name="Millares 14 2 5 2" xfId="11854" xr:uid="{11A5A481-D8F4-4F88-9497-FC52CB378703}"/>
    <cellStyle name="Millares 14 2 5 2 2" xfId="27322" xr:uid="{A9CC3226-E363-4F09-BE32-882387ED1690}"/>
    <cellStyle name="Millares 14 2 5 3" xfId="19630" xr:uid="{AF8BB6A3-EB92-4451-96CF-BA318498041F}"/>
    <cellStyle name="Millares 14 2 6" xfId="5819" xr:uid="{E5747E35-C25F-4860-B622-7CBF0368A8A0}"/>
    <cellStyle name="Millares 14 2 6 2" xfId="13820" xr:uid="{8FC45AEA-3A96-4A90-949A-FB6241E7E164}"/>
    <cellStyle name="Millares 14 2 6 2 2" xfId="29278" xr:uid="{A88A5E02-D04C-412F-A006-01734EFDF915}"/>
    <cellStyle name="Millares 14 2 6 3" xfId="21434" xr:uid="{1BE1EFB4-F948-493F-870B-B54422BE9A5C}"/>
    <cellStyle name="Millares 14 2 7" xfId="7438" xr:uid="{47ECC917-7EA5-4426-9E8E-808F22950735}"/>
    <cellStyle name="Millares 14 2 7 2" xfId="15425" xr:uid="{81DDFF53-F643-4EBF-8A9A-3DCA05C08CBE}"/>
    <cellStyle name="Millares 14 2 7 2 2" xfId="30878" xr:uid="{A3EA8246-8DA3-4331-9EBA-6EBE2CB3EC56}"/>
    <cellStyle name="Millares 14 2 7 3" xfId="22960" xr:uid="{BBE64BAC-5986-4C7F-82C8-E94A01B22C53}"/>
    <cellStyle name="Millares 14 2 8" xfId="8626" xr:uid="{95874155-42AC-44CB-BA91-BB22F07B28B1}"/>
    <cellStyle name="Millares 14 2 8 2" xfId="24125" xr:uid="{3D044AC8-F413-4A19-B1FD-CE51AE785290}"/>
    <cellStyle name="Millares 14 2 9" xfId="16593" xr:uid="{7C3C279A-64CC-4C64-B33A-75D63093C8A7}"/>
    <cellStyle name="Millares 14 3" xfId="1252" xr:uid="{B8B652B4-7AE5-4D8B-8CED-75B77A626E4B}"/>
    <cellStyle name="Millares 14 3 2" xfId="2838" xr:uid="{D3CEEB1E-ED61-463E-9340-243EE627B5CD}"/>
    <cellStyle name="Millares 14 3 2 2" xfId="5340" xr:uid="{6CA003FD-04DE-42F6-B536-DFE1875A35D8}"/>
    <cellStyle name="Millares 14 3 2 2 2" xfId="13345" xr:uid="{0686AA2D-1DD0-4B6E-995F-0BA0879A7645}"/>
    <cellStyle name="Millares 14 3 2 2 2 2" xfId="28813" xr:uid="{8203B205-814F-4EF0-AD80-A9A551F26D3D}"/>
    <cellStyle name="Millares 14 3 2 2 3" xfId="21008" xr:uid="{210E510F-091E-41A3-B353-D60E9111BF0F}"/>
    <cellStyle name="Millares 14 3 2 3" xfId="10909" xr:uid="{7A855D6A-E9F2-411A-A211-89C13987005D}"/>
    <cellStyle name="Millares 14 3 2 3 2" xfId="26408" xr:uid="{B6A20DC2-7DDA-499F-A6F7-4EA58286A506}"/>
    <cellStyle name="Millares 14 3 2 4" xfId="18762" xr:uid="{98B6F8ED-65D5-45A8-A19E-421A06FD7F5A}"/>
    <cellStyle name="Millares 14 3 3" xfId="4599" xr:uid="{27EDFA52-B0A8-4BA2-AAC2-AAF61E332C5C}"/>
    <cellStyle name="Millares 14 3 3 2" xfId="12604" xr:uid="{6107C835-8299-4520-89CB-EE8AB5A1AB46}"/>
    <cellStyle name="Millares 14 3 3 2 2" xfId="28072" xr:uid="{4A08E37F-A875-4477-9833-1A30E1AE79F0}"/>
    <cellStyle name="Millares 14 3 3 3" xfId="20343" xr:uid="{A2E15962-2B22-4A3F-9247-8119DBAF7DB3}"/>
    <cellStyle name="Millares 14 3 4" xfId="6570" xr:uid="{A679D065-28D1-4944-9603-1519CEFB27C3}"/>
    <cellStyle name="Millares 14 3 4 2" xfId="14571" xr:uid="{DCFE9D01-D68F-4A33-9089-3BB8C1C19BF9}"/>
    <cellStyle name="Millares 14 3 4 2 2" xfId="30028" xr:uid="{1C01F691-89B3-4CEC-B85B-18699B502F53}"/>
    <cellStyle name="Millares 14 3 4 3" xfId="22147" xr:uid="{81A491FF-5834-4897-9979-A79E0A7D3DBD}"/>
    <cellStyle name="Millares 14 3 5" xfId="7882" xr:uid="{A04CB607-B05D-440F-A090-F7FF4A151C2A}"/>
    <cellStyle name="Millares 14 3 5 2" xfId="15865" xr:uid="{C9BD8AC2-BFEE-473A-A32A-0BC2EE6BA108}"/>
    <cellStyle name="Millares 14 3 5 2 2" xfId="31318" xr:uid="{7E406513-2833-479F-B301-9DDC7F4B7590}"/>
    <cellStyle name="Millares 14 3 5 3" xfId="23393" xr:uid="{E96769C2-7AA8-4BB8-B436-DA068189B5BE}"/>
    <cellStyle name="Millares 14 3 6" xfId="9376" xr:uid="{90651163-A2F9-4099-8F83-7CE83EA616E4}"/>
    <cellStyle name="Millares 14 3 6 2" xfId="24875" xr:uid="{39465165-B085-47F5-9F18-B68B5E28B1F5}"/>
    <cellStyle name="Millares 14 3 7" xfId="17306" xr:uid="{B65EF155-35FD-47B3-8EC4-3197EB61AF0A}"/>
    <cellStyle name="Millares 14 4" xfId="959" xr:uid="{86EB7D50-1BFD-4C6B-B3DB-3157D786240A}"/>
    <cellStyle name="Millares 14 4 2" xfId="2549" xr:uid="{7AF9408C-8392-4C8C-B37C-3488D1A651F4}"/>
    <cellStyle name="Millares 14 4 2 2" xfId="5271" xr:uid="{4899C58B-07BA-421D-8625-5A506F34D0E0}"/>
    <cellStyle name="Millares 14 4 2 2 2" xfId="13276" xr:uid="{5DE33DFE-9A96-4154-A5F3-C648C903B87B}"/>
    <cellStyle name="Millares 14 4 2 2 2 2" xfId="28744" xr:uid="{1B885953-84AC-413A-B69D-1C0F0F08533D}"/>
    <cellStyle name="Millares 14 4 2 2 3" xfId="20959" xr:uid="{D36F244A-97F7-4BDC-BAEC-75FD6FBC3AAD}"/>
    <cellStyle name="Millares 14 4 2 3" xfId="10621" xr:uid="{A03313C8-EF10-4D4A-B251-083773EE38E4}"/>
    <cellStyle name="Millares 14 4 2 3 2" xfId="26120" xr:uid="{76B6372D-6CC5-4CC4-A416-FE08FCCC584B}"/>
    <cellStyle name="Millares 14 4 2 4" xfId="18494" xr:uid="{21261646-194E-4B4B-9572-1CFAAA75456B}"/>
    <cellStyle name="Millares 14 4 3" xfId="4311" xr:uid="{DE5729F1-5B97-4D0F-B190-04DCC9ABC85D}"/>
    <cellStyle name="Millares 14 4 3 2" xfId="12316" xr:uid="{5DF46B37-B330-40F1-BE7B-B26A1790F74B}"/>
    <cellStyle name="Millares 14 4 3 2 2" xfId="27784" xr:uid="{2D3B5DAA-62F9-4369-8DFC-5E8FEF06B913}"/>
    <cellStyle name="Millares 14 4 3 3" xfId="20075" xr:uid="{1141526F-7DC2-413C-9741-2E520D6EF78B}"/>
    <cellStyle name="Millares 14 4 4" xfId="6282" xr:uid="{017DF903-8EAC-4781-8252-AE20F3622A65}"/>
    <cellStyle name="Millares 14 4 4 2" xfId="14283" xr:uid="{E1E8DC68-36D4-4E4C-8064-8AB7F03890C5}"/>
    <cellStyle name="Millares 14 4 4 2 2" xfId="29740" xr:uid="{01C9F135-DFA6-4E4C-93FC-9E551E9DC11D}"/>
    <cellStyle name="Millares 14 4 4 3" xfId="21879" xr:uid="{2C5C6D40-80C1-4B12-B10F-657998ECBF40}"/>
    <cellStyle name="Millares 14 4 5" xfId="9088" xr:uid="{3202D537-EBA0-4615-A061-3382DEDD5298}"/>
    <cellStyle name="Millares 14 4 5 2" xfId="24587" xr:uid="{F1C4A1EE-C564-4220-A08C-75CF7ECD70A2}"/>
    <cellStyle name="Millares 14 4 6" xfId="17038" xr:uid="{43AD7458-DE64-497B-ABFA-88886172FD19}"/>
    <cellStyle name="Millares 14 5" xfId="1948" xr:uid="{089B28A7-6A77-45D5-A2FE-9749CF9923A1}"/>
    <cellStyle name="Millares 14 5 2" xfId="5132" xr:uid="{E1A17647-7421-45AA-BDE7-0437F779DE1B}"/>
    <cellStyle name="Millares 14 5 2 2" xfId="13137" xr:uid="{5D41C5A8-65F8-4A3B-B71A-1EF1B579D509}"/>
    <cellStyle name="Millares 14 5 2 2 2" xfId="28605" xr:uid="{51D47CAA-6BCE-4FF4-A284-2A80F9DCF071}"/>
    <cellStyle name="Millares 14 5 2 3" xfId="20848" xr:uid="{6D6D83FA-13B2-4FB8-8E29-2464C7886F53}"/>
    <cellStyle name="Millares 14 5 3" xfId="10026" xr:uid="{0BB3F930-2304-4019-B8F5-D8549AC53124}"/>
    <cellStyle name="Millares 14 5 3 2" xfId="25525" xr:uid="{23C67A19-7726-4649-855D-77EEAF23F26C}"/>
    <cellStyle name="Millares 14 5 4" xfId="17927" xr:uid="{59FE4010-61C3-493B-B752-EF407C2AEEC6}"/>
    <cellStyle name="Millares 14 6" xfId="3716" xr:uid="{716748A1-37B1-4CAC-9341-B936E3798862}"/>
    <cellStyle name="Millares 14 6 2" xfId="11721" xr:uid="{517ED63A-19F7-4D68-8A71-80CD274D1F05}"/>
    <cellStyle name="Millares 14 6 2 2" xfId="27189" xr:uid="{A98564EE-098E-419F-BD0F-244952983B64}"/>
    <cellStyle name="Millares 14 6 3" xfId="19508" xr:uid="{E1382DBD-4662-4769-81DF-2D046660BD37}"/>
    <cellStyle name="Millares 14 7" xfId="5686" xr:uid="{E007A182-8E25-4234-B785-0350DB76A44D}"/>
    <cellStyle name="Millares 14 7 2" xfId="13687" xr:uid="{24F28278-17D0-4B77-AB3F-0A0480B4565A}"/>
    <cellStyle name="Millares 14 7 2 2" xfId="29145" xr:uid="{70BA94C7-7668-44F8-82D0-1D211FD97062}"/>
    <cellStyle name="Millares 14 7 3" xfId="21312" xr:uid="{CD2A1B1F-497F-4AE4-AB0F-A0AD896D9478}"/>
    <cellStyle name="Millares 14 8" xfId="7305" xr:uid="{64468D72-659E-4012-8441-55D55982D826}"/>
    <cellStyle name="Millares 14 8 2" xfId="15292" xr:uid="{127B76A9-E873-4D61-B8AF-B5EB04091EA5}"/>
    <cellStyle name="Millares 14 8 2 2" xfId="30745" xr:uid="{DBE78B2B-7A85-4EFF-8F95-122B155E5764}"/>
    <cellStyle name="Millares 14 8 3" xfId="22838" xr:uid="{B436A8C4-40AB-4431-B705-6B2A767DD93E}"/>
    <cellStyle name="Millares 14 9" xfId="8493" xr:uid="{42D5DCF6-4B6B-4F75-B7DA-B3DDA7474F9C}"/>
    <cellStyle name="Millares 14 9 2" xfId="23992" xr:uid="{B4174222-DDA1-42D6-AF81-AF0BE33F76D6}"/>
    <cellStyle name="Millares 15" xfId="340" xr:uid="{F8C2BF4E-A28D-4F0E-A804-609B1F42D187}"/>
    <cellStyle name="Millares 15 2" xfId="1283" xr:uid="{2DC3AC0F-DD15-485D-96ED-2A1B5782E3F6}"/>
    <cellStyle name="Millares 15 2 2" xfId="2868" xr:uid="{DF05592A-BB69-44D2-A5A1-70F01AF3815E}"/>
    <cellStyle name="Millares 15 2 2 2" xfId="5345" xr:uid="{1789B148-C586-4E53-B67B-E31FBC9E8E00}"/>
    <cellStyle name="Millares 15 2 2 2 2" xfId="13350" xr:uid="{BE5CF83E-E18D-4ABC-8855-A862442BC21E}"/>
    <cellStyle name="Millares 15 2 2 2 2 2" xfId="28818" xr:uid="{3C8BC3D8-5C62-41B6-AC48-35B8734B8A8E}"/>
    <cellStyle name="Millares 15 2 2 3" xfId="10939" xr:uid="{2F2C1C3E-904B-4D2D-BF15-E8314FB5DD82}"/>
    <cellStyle name="Millares 15 2 2 3 2" xfId="26438" xr:uid="{530F1D13-4A63-4B0C-927B-8190A3B5F47D}"/>
    <cellStyle name="Millares 15 2 3" xfId="4629" xr:uid="{4F5D0FF6-A38E-4707-B92D-BB3EA46EED58}"/>
    <cellStyle name="Millares 15 2 3 2" xfId="12634" xr:uid="{A5183FFD-57F8-4621-929F-2419B88C5C83}"/>
    <cellStyle name="Millares 15 2 3 2 2" xfId="28102" xr:uid="{37059F6E-7F3B-44E0-AE05-FB5B476B109C}"/>
    <cellStyle name="Millares 15 2 4" xfId="6600" xr:uid="{35A3796E-6DF9-4CA1-AB5B-CF13D01D05D4}"/>
    <cellStyle name="Millares 15 2 4 2" xfId="14601" xr:uid="{3482F475-9C5E-45AA-A316-1A809779FC70}"/>
    <cellStyle name="Millares 15 2 4 2 2" xfId="30058" xr:uid="{2C43F2FC-D2D4-4184-A6E0-A61FEB3FA506}"/>
    <cellStyle name="Millares 15 2 5" xfId="9406" xr:uid="{AA983064-74C1-4B5A-A8C9-E9FD8F634EC6}"/>
    <cellStyle name="Millares 15 2 5 2" xfId="24905" xr:uid="{1BA6049C-6592-4040-B012-0293D26C22DB}"/>
    <cellStyle name="Millares 15 3" xfId="990" xr:uid="{011CEAFC-8349-41E4-9534-35137520B70C}"/>
    <cellStyle name="Millares 15 3 2" xfId="2579" xr:uid="{3A3A2C36-B355-4CE4-8AEF-AA1CF0729DA1}"/>
    <cellStyle name="Millares 15 3 2 2" xfId="5276" xr:uid="{ABF15FE5-3A4B-4CFC-88C7-3DB33F3A516C}"/>
    <cellStyle name="Millares 15 3 2 2 2" xfId="13281" xr:uid="{8736CA4B-9079-47A3-9EEE-FA3BF266F2CD}"/>
    <cellStyle name="Millares 15 3 2 2 2 2" xfId="28749" xr:uid="{EB4173B7-2193-4001-9143-C02F039781EE}"/>
    <cellStyle name="Millares 15 3 2 3" xfId="10651" xr:uid="{A6D47629-A7CA-4CAD-AC17-906AE3271DE6}"/>
    <cellStyle name="Millares 15 3 2 3 2" xfId="26150" xr:uid="{DA4AEAE6-BA30-4000-A8C8-1EACDB377A40}"/>
    <cellStyle name="Millares 15 3 3" xfId="4341" xr:uid="{1A076C52-DDCB-49D2-B1BA-BB1015F4C74B}"/>
    <cellStyle name="Millares 15 3 3 2" xfId="12346" xr:uid="{311B19AE-778A-4622-8876-9A4EE9EC15F9}"/>
    <cellStyle name="Millares 15 3 3 2 2" xfId="27814" xr:uid="{C9EA738D-AEFF-47AC-9E9B-F2743097229F}"/>
    <cellStyle name="Millares 15 3 4" xfId="6312" xr:uid="{F3D24573-0C34-4060-8930-9DBB7480D65C}"/>
    <cellStyle name="Millares 15 3 4 2" xfId="14313" xr:uid="{49F8B489-CD67-47EB-8D44-E27A57EADA9E}"/>
    <cellStyle name="Millares 15 3 4 2 2" xfId="29770" xr:uid="{9CBF2B97-A170-4EA0-B588-75D35CAAB3CC}"/>
    <cellStyle name="Millares 15 3 5" xfId="9118" xr:uid="{F86323A6-3A35-4CF1-BF04-1ADAC7C15BE3}"/>
    <cellStyle name="Millares 15 3 5 2" xfId="24617" xr:uid="{C6369842-E3E1-40E6-8A59-BD3092CC299A}"/>
    <cellStyle name="Millares 15 4" xfId="1978" xr:uid="{BD8954DE-23EA-4519-9020-77F44B8DA0A0}"/>
    <cellStyle name="Millares 15 4 2" xfId="5137" xr:uid="{9B439AE6-25CB-4733-AE33-51219B7D5480}"/>
    <cellStyle name="Millares 15 4 2 2" xfId="13142" xr:uid="{8574384E-46B5-4017-8A26-E35D560033CA}"/>
    <cellStyle name="Millares 15 4 2 2 2" xfId="28610" xr:uid="{09C5FCEA-E364-4CA9-A8CE-1198DAE39664}"/>
    <cellStyle name="Millares 15 4 3" xfId="10056" xr:uid="{767D3BC9-8FC9-46D3-A791-E1CD9F7108B2}"/>
    <cellStyle name="Millares 15 4 3 2" xfId="25555" xr:uid="{91EC2348-1B29-49F2-B108-E7E9E261E384}"/>
    <cellStyle name="Millares 15 5" xfId="3746" xr:uid="{E89B80C0-90DA-404A-8948-3309DE623AC4}"/>
    <cellStyle name="Millares 15 5 2" xfId="11751" xr:uid="{722F6216-CD03-4043-9632-39CFCB9CCFD2}"/>
    <cellStyle name="Millares 15 5 2 2" xfId="27219" xr:uid="{AFE446DA-8969-42C7-95C5-D53413CCF1BD}"/>
    <cellStyle name="Millares 15 6" xfId="5716" xr:uid="{8871B0DD-74FB-418E-8B17-AF84BAB7F6C5}"/>
    <cellStyle name="Millares 15 6 2" xfId="13717" xr:uid="{6D54E1A1-21AE-4598-BE12-AF1176B09C55}"/>
    <cellStyle name="Millares 15 6 2 2" xfId="29175" xr:uid="{38A5C3A1-6D5F-4042-8DFE-FB08BBB16E40}"/>
    <cellStyle name="Millares 15 7" xfId="7335" xr:uid="{0D0D60BD-2D5F-45FC-B658-57A58D7E70E7}"/>
    <cellStyle name="Millares 15 7 2" xfId="15322" xr:uid="{91539A37-0278-43DA-A687-13963A3DD01A}"/>
    <cellStyle name="Millares 15 7 2 2" xfId="30775" xr:uid="{9D039530-D156-4448-A037-9CEA3EC66525}"/>
    <cellStyle name="Millares 15 8" xfId="8523" xr:uid="{5FD985B7-8CD0-4705-A6F6-6B3FA7E6C054}"/>
    <cellStyle name="Millares 15 8 2" xfId="24022" xr:uid="{5C3D7BF6-9969-4FA5-A961-8B8286109108}"/>
    <cellStyle name="Millares 16" xfId="505" xr:uid="{45ABF975-41CD-4DCB-8E9D-2D3B27CFF808}"/>
    <cellStyle name="Millares 16 2" xfId="1444" xr:uid="{F9112FA6-2437-427A-84B8-A27B2EBD4A24}"/>
    <cellStyle name="Millares 16 2 2" xfId="3029" xr:uid="{748E675E-158E-4307-801B-EF6E2E78050E}"/>
    <cellStyle name="Millares 16 2 2 2" xfId="11100" xr:uid="{B92762DC-74CC-4691-8C0B-7A118A439E09}"/>
    <cellStyle name="Millares 16 2 2 2 2" xfId="26599" xr:uid="{B32D761A-DDAE-4E00-A790-FB1765F2BA20}"/>
    <cellStyle name="Millares 16 2 2 3" xfId="18942" xr:uid="{0D0C1354-CA92-436D-A0D3-CBA58274650B}"/>
    <cellStyle name="Millares 16 2 3" xfId="4790" xr:uid="{40074B05-6334-4866-AA52-645502E322F3}"/>
    <cellStyle name="Millares 16 2 3 2" xfId="12795" xr:uid="{DD690CDC-856E-4755-B523-1BF0D89713F7}"/>
    <cellStyle name="Millares 16 2 3 2 2" xfId="28263" xr:uid="{D07017E6-2205-4DAC-8B6B-277282AFBDEF}"/>
    <cellStyle name="Millares 16 2 3 3" xfId="20523" xr:uid="{FA4D3EF6-8E08-4D30-B603-15B60ECE0434}"/>
    <cellStyle name="Millares 16 2 4" xfId="6761" xr:uid="{8E00C701-D2B4-4028-B83D-1CF8670D1AA0}"/>
    <cellStyle name="Millares 16 2 4 2" xfId="14762" xr:uid="{6D2EC9FB-9EDD-458D-973F-172D5FDB20F5}"/>
    <cellStyle name="Millares 16 2 4 2 2" xfId="30219" xr:uid="{25DB124E-E8D5-4756-AAF2-FF2A3A6029BB}"/>
    <cellStyle name="Millares 16 2 4 3" xfId="22327" xr:uid="{BD5E7E59-7C80-44DC-9868-D031C56DCD30}"/>
    <cellStyle name="Millares 16 2 5" xfId="8062" xr:uid="{AA6E76DC-7B34-4247-9EE5-27C7FC671500}"/>
    <cellStyle name="Millares 16 2 5 2" xfId="16045" xr:uid="{979EFBEB-E30F-4287-81F5-C6785296524C}"/>
    <cellStyle name="Millares 16 2 5 2 2" xfId="31498" xr:uid="{84A3F354-BC50-4A2F-8C77-40C9631CD6E2}"/>
    <cellStyle name="Millares 16 2 5 3" xfId="23573" xr:uid="{2B4E2B89-94BF-4912-99B0-ED1D358B2AC1}"/>
    <cellStyle name="Millares 16 2 6" xfId="9567" xr:uid="{C74FB177-A013-4E66-99BA-2ABE4E993916}"/>
    <cellStyle name="Millares 16 2 6 2" xfId="25066" xr:uid="{264ADBA7-2D7E-42FA-846E-097F8B80D3C1}"/>
    <cellStyle name="Millares 16 2 7" xfId="17486" xr:uid="{5FCE2C56-6AFC-4B30-A56D-7C81E25DC5A2}"/>
    <cellStyle name="Millares 16 3" xfId="853" xr:uid="{C5444F84-16BA-49AF-B240-3F6FA5DBDF71}"/>
    <cellStyle name="Millares 16 3 2" xfId="2446" xr:uid="{98E228C6-4EDE-4091-B0A6-B21304BCF5E2}"/>
    <cellStyle name="Millares 16 3 2 2" xfId="5244" xr:uid="{9658A600-40D2-495F-92C6-8CB68C086581}"/>
    <cellStyle name="Millares 16 3 2 2 2" xfId="13249" xr:uid="{AE7F6D87-4A96-4633-9BBE-7296F75D94DB}"/>
    <cellStyle name="Millares 16 3 2 2 2 2" xfId="28717" xr:uid="{75925BDB-13C8-48C3-ACE4-0C6ACFE60696}"/>
    <cellStyle name="Millares 16 3 2 3" xfId="10518" xr:uid="{7549B2C5-8CFC-49CF-9F1D-E34453625E80}"/>
    <cellStyle name="Millares 16 3 2 3 2" xfId="26017" xr:uid="{F75A5C0F-E5E0-4ED3-99B6-FA06A2B0381D}"/>
    <cellStyle name="Millares 16 3 3" xfId="4208" xr:uid="{383A4462-9C0F-4EF4-BE06-A4EEB63FC186}"/>
    <cellStyle name="Millares 16 3 3 2" xfId="12213" xr:uid="{6153EECE-A8D0-47DF-A91D-D9C7ACA1D3CD}"/>
    <cellStyle name="Millares 16 3 3 2 2" xfId="27681" xr:uid="{FB7C8163-3838-4E7C-8539-C8759A57E55F}"/>
    <cellStyle name="Millares 16 3 4" xfId="6179" xr:uid="{B3296F94-3FC7-476C-A5C7-7339E144C131}"/>
    <cellStyle name="Millares 16 3 4 2" xfId="14180" xr:uid="{5CBFEE82-809D-4701-8F72-6D409A251711}"/>
    <cellStyle name="Millares 16 3 4 2 2" xfId="29637" xr:uid="{2D1F7239-782C-42E0-8E60-072FEB65356B}"/>
    <cellStyle name="Millares 16 3 5" xfId="8985" xr:uid="{A3CCCDC2-1C74-4ED6-83AD-1D70E1309B39}"/>
    <cellStyle name="Millares 16 3 5 2" xfId="24484" xr:uid="{845BC2C8-9C7F-4144-B5A3-78F7544F9EAB}"/>
    <cellStyle name="Millares 16 4" xfId="2139" xr:uid="{77A2545F-AF5E-4424-B762-831E69DF0B71}"/>
    <cellStyle name="Millares 16 4 2" xfId="10217" xr:uid="{B948AE04-3A34-4F27-8248-A8ED760D4EFD}"/>
    <cellStyle name="Millares 16 4 2 2" xfId="25716" xr:uid="{7790D6F2-F8E9-4ED1-9A2F-25A0DE7C4526}"/>
    <cellStyle name="Millares 16 4 3" xfId="18107" xr:uid="{E11CFF2C-8F43-4F41-BF8F-8040319C622A}"/>
    <cellStyle name="Millares 16 5" xfId="3907" xr:uid="{2D5570CF-B5E2-408A-98DB-6898EDDCEAAC}"/>
    <cellStyle name="Millares 16 5 2" xfId="11912" xr:uid="{407EFD88-B81C-4BF1-8E98-365696C03146}"/>
    <cellStyle name="Millares 16 5 2 2" xfId="27380" xr:uid="{4BCD7362-1BC6-4DF6-999C-7777F667589A}"/>
    <cellStyle name="Millares 16 5 3" xfId="19688" xr:uid="{2050C7B3-74BD-4BFC-A36E-7017E6C764D3}"/>
    <cellStyle name="Millares 16 6" xfId="5877" xr:uid="{CABC322D-B111-4973-A454-0627627E0266}"/>
    <cellStyle name="Millares 16 6 2" xfId="13878" xr:uid="{ADAF263D-DD1F-46D3-9C56-FA6CF99339B1}"/>
    <cellStyle name="Millares 16 6 2 2" xfId="29336" xr:uid="{9BCB3CF7-2286-4B4D-A8A6-20E759686D8A}"/>
    <cellStyle name="Millares 16 6 3" xfId="21492" xr:uid="{E8BD1807-3423-4520-852F-C7AED5231F03}"/>
    <cellStyle name="Millares 16 7" xfId="7496" xr:uid="{18B9C96A-9F3C-4FF5-8AF1-9433E477244A}"/>
    <cellStyle name="Millares 16 7 2" xfId="15483" xr:uid="{BB40B6BC-35B3-4450-93AE-5AB45D26BC13}"/>
    <cellStyle name="Millares 16 7 2 2" xfId="30936" xr:uid="{26BC1510-2CEE-4399-9757-4EBE2C7DDC2D}"/>
    <cellStyle name="Millares 16 7 3" xfId="23018" xr:uid="{64AD98EC-C241-46E1-BFCA-CB75DEBF28A5}"/>
    <cellStyle name="Millares 16 8" xfId="8684" xr:uid="{D98B9913-E16D-4D46-9C7F-3CB6DACCA1C6}"/>
    <cellStyle name="Millares 16 8 2" xfId="24183" xr:uid="{C1E90E57-7312-4132-942A-4955352C5185}"/>
    <cellStyle name="Millares 16 9" xfId="16651" xr:uid="{C48C1030-70F6-4BCF-930A-F04AEA547109}"/>
    <cellStyle name="Millares 17" xfId="518" xr:uid="{B70AF6D9-BA42-4E95-A3DA-8FD2B29AD9CD}"/>
    <cellStyle name="Millares 17 2" xfId="1457" xr:uid="{FBF0D253-5BB9-4E55-A56A-5AD9F6848AFE}"/>
    <cellStyle name="Millares 18" xfId="545" xr:uid="{1253060C-F220-4F4E-A8CC-0AB1BA9E2B4B}"/>
    <cellStyle name="Millares 18 2" xfId="1483" xr:uid="{FC9D1826-769D-4E6B-8B45-E4EB30FC31BF}"/>
    <cellStyle name="Millares 19" xfId="584" xr:uid="{42DB4C9E-955E-4B01-8136-429CA4780C9C}"/>
    <cellStyle name="Millares 19 2" xfId="1522" xr:uid="{8FFFEBBB-F9D4-49B1-9D38-7EDAB070928F}"/>
    <cellStyle name="Millares 19 2 2" xfId="3102" xr:uid="{0BF23CD7-384E-4203-9A43-A6D15352EAAB}"/>
    <cellStyle name="Millares 19 2 2 2" xfId="5404" xr:uid="{64B4DCFF-1112-42DA-B91B-10F57BDD3F7D}"/>
    <cellStyle name="Millares 19 2 2 2 2" xfId="13409" xr:uid="{836FBAF0-AF12-4C2B-86DA-6D68E1422BCD}"/>
    <cellStyle name="Millares 19 2 2 2 2 2" xfId="28877" xr:uid="{8976C057-9AD4-4AAB-8426-152E58ED7C52}"/>
    <cellStyle name="Millares 19 2 2 2 3" xfId="21061" xr:uid="{180695DD-7D4B-4636-A454-6B613FFEA7A6}"/>
    <cellStyle name="Millares 19 2 2 3" xfId="11173" xr:uid="{D34EBA3F-240C-4D15-A35F-D3CF5F3C612D}"/>
    <cellStyle name="Millares 19 2 2 3 2" xfId="26672" xr:uid="{BC5BF7A8-672A-4CB6-8F34-EA5F34E24429}"/>
    <cellStyle name="Millares 19 2 2 4" xfId="19015" xr:uid="{14B84655-F3C5-4EDC-B25A-4C6CC45F9411}"/>
    <cellStyle name="Millares 19 2 3" xfId="4863" xr:uid="{6804FE47-56F4-48C1-AB7F-747020CD0294}"/>
    <cellStyle name="Millares 19 2 3 2" xfId="12868" xr:uid="{76C38B34-A611-4C16-85C7-07B7E483FEB9}"/>
    <cellStyle name="Millares 19 2 3 2 2" xfId="28336" xr:uid="{77167B68-78F3-4B87-9231-18A664F86D12}"/>
    <cellStyle name="Millares 19 2 3 3" xfId="20596" xr:uid="{1A2DB7DB-F550-47C8-A86E-27D0F793688B}"/>
    <cellStyle name="Millares 19 2 4" xfId="6834" xr:uid="{996DD17C-7F44-4904-8EAD-03BE94AEE307}"/>
    <cellStyle name="Millares 19 2 4 2" xfId="14835" xr:uid="{A131ED08-0F94-4804-A22D-22615A1CC1FB}"/>
    <cellStyle name="Millares 19 2 4 2 2" xfId="30292" xr:uid="{36D8FE3D-9369-4F3C-8FE4-33ACE995FF25}"/>
    <cellStyle name="Millares 19 2 4 3" xfId="22400" xr:uid="{14F2845D-567B-4698-8F90-70FE5600307A}"/>
    <cellStyle name="Millares 19 2 5" xfId="8135" xr:uid="{E1B086EF-08CB-44B4-8900-4F27E9135AE4}"/>
    <cellStyle name="Millares 19 2 5 2" xfId="16118" xr:uid="{B928441D-15FC-40A5-8EEA-2BF90C933D04}"/>
    <cellStyle name="Millares 19 2 5 2 2" xfId="31571" xr:uid="{C0A77A84-62ED-469A-AA4F-1D3239CB456A}"/>
    <cellStyle name="Millares 19 2 5 3" xfId="23646" xr:uid="{0DF19261-9961-4418-B7E8-2B5583B0B318}"/>
    <cellStyle name="Millares 19 2 6" xfId="9640" xr:uid="{9F1C7406-286E-47D1-8BFE-077439FF10D6}"/>
    <cellStyle name="Millares 19 2 6 2" xfId="25139" xr:uid="{6F8BAEB1-7305-44B6-9BF2-520C92830E04}"/>
    <cellStyle name="Millares 19 2 7" xfId="17559" xr:uid="{A21D539E-24DA-45EF-BE18-51D91B916748}"/>
    <cellStyle name="Millares 19 3" xfId="2212" xr:uid="{127AECC2-3258-4E22-948C-368CEF3CF355}"/>
    <cellStyle name="Millares 19 3 2" xfId="5196" xr:uid="{ADAB97A7-ED85-4711-8536-FDD8747BAF4E}"/>
    <cellStyle name="Millares 19 3 2 2" xfId="13201" xr:uid="{3D505684-0E53-4B8F-923B-A1177D39946C}"/>
    <cellStyle name="Millares 19 3 2 2 2" xfId="28669" xr:uid="{5F9AB421-C735-4473-8E52-CD7BF3CA3D01}"/>
    <cellStyle name="Millares 19 3 2 3" xfId="20901" xr:uid="{FB4773C7-8B49-4F8E-A429-26388B34CFED}"/>
    <cellStyle name="Millares 19 3 3" xfId="10290" xr:uid="{323C1038-EBD6-43E5-A0A9-839A77763911}"/>
    <cellStyle name="Millares 19 3 3 2" xfId="25789" xr:uid="{076A66DF-0251-4237-8ADC-B40A4D743383}"/>
    <cellStyle name="Millares 19 3 4" xfId="18180" xr:uid="{D9FEF018-414E-4C55-9FD2-3B825B8825E9}"/>
    <cellStyle name="Millares 19 4" xfId="3980" xr:uid="{8916E86C-CE65-4EF2-91B8-2EB0E8258518}"/>
    <cellStyle name="Millares 19 4 2" xfId="11985" xr:uid="{D73B5764-875A-4846-8B85-945A493102D6}"/>
    <cellStyle name="Millares 19 4 2 2" xfId="27453" xr:uid="{B40A9AB4-D716-4F28-824F-5AF79F1E79E8}"/>
    <cellStyle name="Millares 19 4 3" xfId="19761" xr:uid="{543B00F2-1934-4E25-AE87-D49B89F9AC4D}"/>
    <cellStyle name="Millares 19 5" xfId="5950" xr:uid="{E7E1B558-640E-4290-BA56-9759FF6A70D6}"/>
    <cellStyle name="Millares 19 5 2" xfId="13951" xr:uid="{18B77E18-E47B-4E75-B82F-70B77DC1456C}"/>
    <cellStyle name="Millares 19 5 2 2" xfId="29409" xr:uid="{28903EAF-1D99-4C0C-ABF6-20F0C59094F2}"/>
    <cellStyle name="Millares 19 5 3" xfId="21565" xr:uid="{8001A517-2A93-4F58-AB05-BD539AB8E2D6}"/>
    <cellStyle name="Millares 19 6" xfId="7569" xr:uid="{8CDD5399-8AD1-40ED-AE32-5FD3AC499652}"/>
    <cellStyle name="Millares 19 6 2" xfId="15556" xr:uid="{E0EED5E2-534C-438A-A36A-8E18AC2B0C1E}"/>
    <cellStyle name="Millares 19 6 2 2" xfId="31009" xr:uid="{367F2839-77B2-4985-B1C4-A8A3F87183D8}"/>
    <cellStyle name="Millares 19 6 3" xfId="23091" xr:uid="{53490FC3-FE43-4170-813E-5C6A4C28364E}"/>
    <cellStyle name="Millares 19 7" xfId="8757" xr:uid="{1EF54831-2584-4CD1-B0AA-523A977E1460}"/>
    <cellStyle name="Millares 19 7 2" xfId="24256" xr:uid="{A61BACA8-DF8A-4377-BAED-58B5262EDD53}"/>
    <cellStyle name="Millares 19 8" xfId="16724" xr:uid="{9787789B-954E-46D9-A7BD-4AB42B9915C2}"/>
    <cellStyle name="Millares 2" xfId="50" xr:uid="{B99BE509-C666-460A-8AA0-71257EB4FFF9}"/>
    <cellStyle name="Millares 2 10" xfId="288" xr:uid="{F3AB08F7-F258-406F-B3BB-BF18A83368E4}"/>
    <cellStyle name="Millares 2 10 10" xfId="16456" xr:uid="{E58F215D-C691-47BD-A69B-02E6B0B799B3}"/>
    <cellStyle name="Millares 2 10 2" xfId="428" xr:uid="{1EDED790-6A3A-47B7-8869-1DA2CCB1AFD8}"/>
    <cellStyle name="Millares 2 10 2 2" xfId="1371" xr:uid="{EF907F84-9A9E-487F-B453-EA4398E4648C}"/>
    <cellStyle name="Millares 2 10 2 2 2" xfId="2956" xr:uid="{382EBD06-9F78-40B5-A35B-DB239F495538}"/>
    <cellStyle name="Millares 2 10 2 2 2 2" xfId="5368" xr:uid="{4EA8A34D-E371-42FF-8C19-0E2EEC9873E6}"/>
    <cellStyle name="Millares 2 10 2 2 2 2 2" xfId="13373" xr:uid="{C61FC34F-2809-4AA7-AEB3-C1F653380C11}"/>
    <cellStyle name="Millares 2 10 2 2 2 2 2 2" xfId="28841" xr:uid="{681B6FF2-4F22-4B1A-A234-1028FBE582E1}"/>
    <cellStyle name="Millares 2 10 2 2 2 2 3" xfId="21025" xr:uid="{AC637586-9D9C-4B05-9B62-F9ED8EBD3382}"/>
    <cellStyle name="Millares 2 10 2 2 2 3" xfId="11027" xr:uid="{977B3A5A-72AE-4690-819B-BB8316E1026B}"/>
    <cellStyle name="Millares 2 10 2 2 2 3 2" xfId="26526" xr:uid="{8AB079EC-0374-4C5F-8D77-E55D517C64F8}"/>
    <cellStyle name="Millares 2 10 2 2 2 4" xfId="18869" xr:uid="{3FF28F16-2A01-427B-B811-8EF02A0D7475}"/>
    <cellStyle name="Millares 2 10 2 2 3" xfId="4717" xr:uid="{EAF8002A-E545-4459-87A3-EB185ED704D0}"/>
    <cellStyle name="Millares 2 10 2 2 3 2" xfId="12722" xr:uid="{53854121-A631-4AA6-9BCB-691A4E6EE59A}"/>
    <cellStyle name="Millares 2 10 2 2 3 2 2" xfId="28190" xr:uid="{7F86D9B5-B404-4F92-9AA4-DCE68E9E5D25}"/>
    <cellStyle name="Millares 2 10 2 2 3 3" xfId="20450" xr:uid="{D54ECAC4-0982-4EC5-98A6-316C2EF371B0}"/>
    <cellStyle name="Millares 2 10 2 2 4" xfId="6688" xr:uid="{27976E6E-5FF2-4DA2-BACF-C82725A3102F}"/>
    <cellStyle name="Millares 2 10 2 2 4 2" xfId="14689" xr:uid="{B3BAD64B-551B-4F82-B753-6D0303414CBC}"/>
    <cellStyle name="Millares 2 10 2 2 4 2 2" xfId="30146" xr:uid="{9A62D18D-19D9-4641-B78D-BDC140A901FA}"/>
    <cellStyle name="Millares 2 10 2 2 4 3" xfId="22254" xr:uid="{DBC2F934-F268-44F3-AA9F-FB332D0F9E75}"/>
    <cellStyle name="Millares 2 10 2 2 5" xfId="7989" xr:uid="{D5D479B3-030A-465B-AA6B-747325FD43A5}"/>
    <cellStyle name="Millares 2 10 2 2 5 2" xfId="15972" xr:uid="{E0BCCB21-9DA5-46D4-BCAF-704BEAE0310E}"/>
    <cellStyle name="Millares 2 10 2 2 5 2 2" xfId="31425" xr:uid="{3F5859F5-EDB3-4E76-8E45-62D05C7523E7}"/>
    <cellStyle name="Millares 2 10 2 2 5 3" xfId="23500" xr:uid="{2C6F026B-3F4B-44F9-B7E6-10FCFD54D5DE}"/>
    <cellStyle name="Millares 2 10 2 2 6" xfId="9494" xr:uid="{C8454215-6095-4A90-A533-FFF949FFD3B6}"/>
    <cellStyle name="Millares 2 10 2 2 6 2" xfId="24993" xr:uid="{FA7DCAF9-AB57-4A3E-B931-55469230C00E}"/>
    <cellStyle name="Millares 2 10 2 2 7" xfId="17413" xr:uid="{31F21D8B-D65F-4783-8FC8-0984E3BFEB7C}"/>
    <cellStyle name="Millares 2 10 2 3" xfId="1078" xr:uid="{271AB9E7-673B-4C5C-BDFC-D2418091949D}"/>
    <cellStyle name="Millares 2 10 2 3 2" xfId="2667" xr:uid="{0A9142F2-F7E8-4698-8B78-9AE2822C2F29}"/>
    <cellStyle name="Millares 2 10 2 3 2 2" xfId="5299" xr:uid="{1F25C9C2-CE60-4600-9B66-448E0DCF4A5E}"/>
    <cellStyle name="Millares 2 10 2 3 2 2 2" xfId="13304" xr:uid="{9FAD1D0F-70FF-4CFF-84CA-4B463F397477}"/>
    <cellStyle name="Millares 2 10 2 3 2 2 2 2" xfId="28772" xr:uid="{DE913806-F054-45CC-8877-40AF0818E638}"/>
    <cellStyle name="Millares 2 10 2 3 2 2 3" xfId="20976" xr:uid="{03AED47D-A3DC-426E-BABA-E0484CF4586F}"/>
    <cellStyle name="Millares 2 10 2 3 2 3" xfId="10739" xr:uid="{9E0FB7FC-0793-4918-9653-E4DD74D7D78B}"/>
    <cellStyle name="Millares 2 10 2 3 2 3 2" xfId="26238" xr:uid="{D989A9A2-646C-4EA0-A480-BE7CC81C4A3B}"/>
    <cellStyle name="Millares 2 10 2 3 2 4" xfId="18601" xr:uid="{A647E8AA-EDDD-45EF-9633-B8DBD2927C46}"/>
    <cellStyle name="Millares 2 10 2 3 3" xfId="4429" xr:uid="{5A0627C6-1D51-44AD-A4DA-A3BC9EF217DF}"/>
    <cellStyle name="Millares 2 10 2 3 3 2" xfId="12434" xr:uid="{475C737A-D667-41F0-AF85-91A1F9441600}"/>
    <cellStyle name="Millares 2 10 2 3 3 2 2" xfId="27902" xr:uid="{B290DE5D-6C15-46CC-B88F-E62058E022B8}"/>
    <cellStyle name="Millares 2 10 2 3 3 3" xfId="20182" xr:uid="{E2AAC993-455E-4A8B-A97A-AD874A86FFBA}"/>
    <cellStyle name="Millares 2 10 2 3 4" xfId="6400" xr:uid="{4A6DF708-CB5C-47AF-9B20-59E95C2F6EB1}"/>
    <cellStyle name="Millares 2 10 2 3 4 2" xfId="14401" xr:uid="{45D28FD7-A046-4EA9-A844-0D5E27138C5F}"/>
    <cellStyle name="Millares 2 10 2 3 4 2 2" xfId="29858" xr:uid="{386FBB47-5B8A-4B3C-9ED4-0564A6FBCC9E}"/>
    <cellStyle name="Millares 2 10 2 3 4 3" xfId="21986" xr:uid="{593DDCBD-2611-4695-BD71-7E038D729575}"/>
    <cellStyle name="Millares 2 10 2 3 5" xfId="9206" xr:uid="{5C87B96A-500C-4535-AED1-59D3E9633C9F}"/>
    <cellStyle name="Millares 2 10 2 3 5 2" xfId="24705" xr:uid="{B0B6D218-618F-4A3C-91F1-AD93CBEBB4F3}"/>
    <cellStyle name="Millares 2 10 2 3 6" xfId="17145" xr:uid="{A146F1C7-32CD-43E8-9C63-7C793BE0DD01}"/>
    <cellStyle name="Millares 2 10 2 4" xfId="2066" xr:uid="{3D7BCAA2-8BDB-408A-8366-2D574C1930D1}"/>
    <cellStyle name="Millares 2 10 2 4 2" xfId="5160" xr:uid="{D2C82400-3EFF-4589-8540-C376B6DE0442}"/>
    <cellStyle name="Millares 2 10 2 4 2 2" xfId="13165" xr:uid="{984A5DCB-745B-443B-BADB-17E15E7EC371}"/>
    <cellStyle name="Millares 2 10 2 4 2 2 2" xfId="28633" xr:uid="{6F414542-BC8F-4DC9-BCFB-22064F22A46F}"/>
    <cellStyle name="Millares 2 10 2 4 2 3" xfId="20865" xr:uid="{EE558719-B11B-4C44-8826-AAE5ECA39F19}"/>
    <cellStyle name="Millares 2 10 2 4 3" xfId="10144" xr:uid="{FAA0AA14-29E4-4F51-9C51-873CE977A6EA}"/>
    <cellStyle name="Millares 2 10 2 4 3 2" xfId="25643" xr:uid="{D96B7198-7B3C-48EA-B690-600AB32A726C}"/>
    <cellStyle name="Millares 2 10 2 4 4" xfId="18034" xr:uid="{7A23941F-1A36-4975-8FF7-12C7B774645E}"/>
    <cellStyle name="Millares 2 10 2 5" xfId="3834" xr:uid="{669FE698-9BC1-445B-89B4-8FFE10237D3C}"/>
    <cellStyle name="Millares 2 10 2 5 2" xfId="11839" xr:uid="{DDD566C7-FDDB-4E06-A005-A8A222776D54}"/>
    <cellStyle name="Millares 2 10 2 5 2 2" xfId="27307" xr:uid="{5A64C46E-A805-43E8-AAA6-A70B66EDDF22}"/>
    <cellStyle name="Millares 2 10 2 5 3" xfId="19615" xr:uid="{34139816-641E-4E33-A530-F40ECC4604EB}"/>
    <cellStyle name="Millares 2 10 2 6" xfId="5804" xr:uid="{4B90B796-5B34-4FE9-9572-8EF85372B6CB}"/>
    <cellStyle name="Millares 2 10 2 6 2" xfId="13805" xr:uid="{A1E08A7C-3793-4F35-97DF-B72AE12FFF65}"/>
    <cellStyle name="Millares 2 10 2 6 2 2" xfId="29263" xr:uid="{E61F7E52-ACF3-42C4-A870-BC5A6742E3B9}"/>
    <cellStyle name="Millares 2 10 2 6 3" xfId="21419" xr:uid="{333A4466-AD00-49DC-A595-1F88992AD6A8}"/>
    <cellStyle name="Millares 2 10 2 7" xfId="7423" xr:uid="{64318F3F-D1E7-4AF1-AAA4-526EE41E67E1}"/>
    <cellStyle name="Millares 2 10 2 7 2" xfId="15410" xr:uid="{5F2ABF00-C433-479E-9318-890C3EBA21FA}"/>
    <cellStyle name="Millares 2 10 2 7 2 2" xfId="30863" xr:uid="{F863A8DC-2E3E-4BFE-9BB8-915DD3901BFD}"/>
    <cellStyle name="Millares 2 10 2 7 3" xfId="22945" xr:uid="{A357B4EF-5075-4892-89B1-9FCAF56F2696}"/>
    <cellStyle name="Millares 2 10 2 8" xfId="8611" xr:uid="{C76A83EF-D5BB-448E-995E-0494F7F5DDB5}"/>
    <cellStyle name="Millares 2 10 2 8 2" xfId="24110" xr:uid="{1C60EDA8-1C36-47CD-8C80-6524E3D25C61}"/>
    <cellStyle name="Millares 2 10 2 9" xfId="16578" xr:uid="{E14A71C9-B0D1-4738-9ACB-F9E4C399846C}"/>
    <cellStyle name="Millares 2 10 3" xfId="1234" xr:uid="{5AFECA2A-BAD6-4A5F-936D-EC5D69A92A51}"/>
    <cellStyle name="Millares 2 10 3 2" xfId="2823" xr:uid="{FF4F8FA3-7670-4C3E-9DE5-578ABCA321E9}"/>
    <cellStyle name="Millares 2 10 3 2 2" xfId="5336" xr:uid="{243939CF-6F1D-4CF3-82AE-02FD8A421647}"/>
    <cellStyle name="Millares 2 10 3 2 2 2" xfId="13341" xr:uid="{C249949D-425F-4277-86E3-6F46F54E4A31}"/>
    <cellStyle name="Millares 2 10 3 2 2 2 2" xfId="28809" xr:uid="{69CCD130-63B5-4B85-A071-BCF9E8013E36}"/>
    <cellStyle name="Millares 2 10 3 2 2 3" xfId="21004" xr:uid="{F03213E0-D94B-4F4A-AC96-0F7CABCD7172}"/>
    <cellStyle name="Millares 2 10 3 2 3" xfId="10894" xr:uid="{FCD4BFA2-6B80-42F2-9B05-581F3894ABBC}"/>
    <cellStyle name="Millares 2 10 3 2 3 2" xfId="26393" xr:uid="{530863D0-F3CD-4B4F-B085-21706AB6C1BD}"/>
    <cellStyle name="Millares 2 10 3 2 4" xfId="18747" xr:uid="{0519369D-1A9A-4D05-B0EB-E7660C6F0BA0}"/>
    <cellStyle name="Millares 2 10 3 3" xfId="4584" xr:uid="{3B45732E-AA07-4AC6-B9CA-5A1A6ACFBAD8}"/>
    <cellStyle name="Millares 2 10 3 3 2" xfId="12589" xr:uid="{FE361960-777F-46A2-86A7-F509032E8FCF}"/>
    <cellStyle name="Millares 2 10 3 3 2 2" xfId="28057" xr:uid="{82BFB9C3-1BBF-41F1-949D-C601460386CA}"/>
    <cellStyle name="Millares 2 10 3 3 3" xfId="20328" xr:uid="{B59E52CF-9C3B-47FF-BC39-91F709B9980D}"/>
    <cellStyle name="Millares 2 10 3 4" xfId="6555" xr:uid="{F9C01C17-E7E8-4E0A-8482-AACF580230D1}"/>
    <cellStyle name="Millares 2 10 3 4 2" xfId="14556" xr:uid="{FFE57BD0-9F3C-417D-8AE2-03DACAA87605}"/>
    <cellStyle name="Millares 2 10 3 4 2 2" xfId="30013" xr:uid="{3D7FA618-4179-4242-8B6C-249794C592BC}"/>
    <cellStyle name="Millares 2 10 3 4 3" xfId="22132" xr:uid="{30A5DD34-6F47-4AFD-94DD-CDAE67871AB8}"/>
    <cellStyle name="Millares 2 10 3 5" xfId="7867" xr:uid="{C9AAB043-35B0-420A-AEED-1958F57E7428}"/>
    <cellStyle name="Millares 2 10 3 5 2" xfId="15850" xr:uid="{503AF1F1-FED2-48FF-9A78-4B1964657C92}"/>
    <cellStyle name="Millares 2 10 3 5 2 2" xfId="31303" xr:uid="{B6B4CD36-F0C7-409E-AF60-C47E1927BE4A}"/>
    <cellStyle name="Millares 2 10 3 5 3" xfId="23378" xr:uid="{1E28E2A0-17D9-4E91-BFD6-6D583576686F}"/>
    <cellStyle name="Millares 2 10 3 6" xfId="9361" xr:uid="{DC266288-2B97-4BF6-B93C-F2AA43985D43}"/>
    <cellStyle name="Millares 2 10 3 6 2" xfId="24860" xr:uid="{88788B22-ECFA-4651-A742-9FA10174D674}"/>
    <cellStyle name="Millares 2 10 3 7" xfId="17291" xr:uid="{1D799BC2-211B-415C-BF82-C66654634C1B}"/>
    <cellStyle name="Millares 2 10 4" xfId="941" xr:uid="{46F3E2C0-073A-497B-B250-6FAA50013586}"/>
    <cellStyle name="Millares 2 10 4 2" xfId="2534" xr:uid="{3E835BE1-331F-4926-BDCF-ED0F5F03FDA6}"/>
    <cellStyle name="Millares 2 10 4 2 2" xfId="5267" xr:uid="{EF5D405F-4A61-4C65-ABB9-A6D6C59C582F}"/>
    <cellStyle name="Millares 2 10 4 2 2 2" xfId="13272" xr:uid="{A8EAB96B-982D-4137-BA14-691A5E7BE68E}"/>
    <cellStyle name="Millares 2 10 4 2 2 2 2" xfId="28740" xr:uid="{7BABB31A-9AC7-452F-A424-433B464B7A67}"/>
    <cellStyle name="Millares 2 10 4 2 2 3" xfId="20955" xr:uid="{8D6C48E9-34D2-4CCD-90AB-CA0837538EB5}"/>
    <cellStyle name="Millares 2 10 4 2 3" xfId="10606" xr:uid="{00D8E825-0C3F-48B4-AD3A-937A17C9EA2F}"/>
    <cellStyle name="Millares 2 10 4 2 3 2" xfId="26105" xr:uid="{C19A4219-326F-40E4-9076-8A3C7A826A88}"/>
    <cellStyle name="Millares 2 10 4 2 4" xfId="18479" xr:uid="{FDC0548A-0574-477D-897F-1AE943F9D15D}"/>
    <cellStyle name="Millares 2 10 4 3" xfId="4296" xr:uid="{E7B800B2-E6E7-42C5-A6EE-BB8C01C29BBB}"/>
    <cellStyle name="Millares 2 10 4 3 2" xfId="12301" xr:uid="{538F9B00-8B04-4F37-85DE-9897E9C286D5}"/>
    <cellStyle name="Millares 2 10 4 3 2 2" xfId="27769" xr:uid="{665F7AB5-734C-4627-AA41-60C22199AE9B}"/>
    <cellStyle name="Millares 2 10 4 3 3" xfId="20060" xr:uid="{6234EFCB-77F7-4980-9A20-7513F8FC610D}"/>
    <cellStyle name="Millares 2 10 4 4" xfId="6267" xr:uid="{D4DBC500-2E3B-45D6-BD45-BB8B0D1FCBA6}"/>
    <cellStyle name="Millares 2 10 4 4 2" xfId="14268" xr:uid="{94EAC861-E21F-4162-96F2-E1E44AF12238}"/>
    <cellStyle name="Millares 2 10 4 4 2 2" xfId="29725" xr:uid="{2F80F3DF-DABE-4986-BB9D-0FBB856B6599}"/>
    <cellStyle name="Millares 2 10 4 4 3" xfId="21864" xr:uid="{FE4E0593-C766-4C9E-A23D-A7EBE934A0E3}"/>
    <cellStyle name="Millares 2 10 4 5" xfId="9073" xr:uid="{6B55BCA1-C31E-4D11-A70D-49D6BC0283FE}"/>
    <cellStyle name="Millares 2 10 4 5 2" xfId="24572" xr:uid="{9BEF579C-21F2-46BE-A0A0-CF5E32F8E181}"/>
    <cellStyle name="Millares 2 10 4 6" xfId="17023" xr:uid="{C6028150-A284-4DF0-AD04-A95588E00CE2}"/>
    <cellStyle name="Millares 2 10 5" xfId="1933" xr:uid="{88F7BE3F-06F0-4516-891F-961C770E8EDA}"/>
    <cellStyle name="Millares 2 10 5 2" xfId="5128" xr:uid="{6CB6E8A9-6355-4030-B323-00E55C9C2739}"/>
    <cellStyle name="Millares 2 10 5 2 2" xfId="13133" xr:uid="{556E8FE0-979E-4C57-A47D-E0819410FB3E}"/>
    <cellStyle name="Millares 2 10 5 2 2 2" xfId="28601" xr:uid="{0A7E15D8-FC94-4CAD-AA66-E18FA3EECED2}"/>
    <cellStyle name="Millares 2 10 5 2 3" xfId="20844" xr:uid="{24D3E510-FC39-47AD-A446-A62418DADF2E}"/>
    <cellStyle name="Millares 2 10 5 3" xfId="10011" xr:uid="{2EEFFD92-AC29-446B-8CE8-9F888C846E53}"/>
    <cellStyle name="Millares 2 10 5 3 2" xfId="25510" xr:uid="{A18AD77F-5504-45AE-A482-7E88BC188DD3}"/>
    <cellStyle name="Millares 2 10 5 4" xfId="17912" xr:uid="{F7BFE9DE-7DC8-4D26-B849-486BAC507D3E}"/>
    <cellStyle name="Millares 2 10 6" xfId="3701" xr:uid="{6E477C0E-AD96-4500-8B4F-068E7FA7ABF0}"/>
    <cellStyle name="Millares 2 10 6 2" xfId="11706" xr:uid="{82E3C4B1-C265-456B-A5DD-2B474F6760C2}"/>
    <cellStyle name="Millares 2 10 6 2 2" xfId="27174" xr:uid="{A58F5955-BB2F-40DF-88F9-B2E4A79DF546}"/>
    <cellStyle name="Millares 2 10 6 3" xfId="19493" xr:uid="{0D769375-1FF5-497E-816D-325C4C9A6D40}"/>
    <cellStyle name="Millares 2 10 7" xfId="5671" xr:uid="{38AB5EC7-7048-4E44-BA31-83F16FE31C57}"/>
    <cellStyle name="Millares 2 10 7 2" xfId="13672" xr:uid="{87A410D6-90C6-4864-AD0E-69E673A8D551}"/>
    <cellStyle name="Millares 2 10 7 2 2" xfId="29130" xr:uid="{11CC9059-6451-442A-BDFA-3930567F8726}"/>
    <cellStyle name="Millares 2 10 7 3" xfId="21297" xr:uid="{28CECFA3-551E-49B5-8E4B-786C5C5B4A7C}"/>
    <cellStyle name="Millares 2 10 8" xfId="7290" xr:uid="{053931EE-FC2F-4F99-A850-8C0176F6E404}"/>
    <cellStyle name="Millares 2 10 8 2" xfId="15277" xr:uid="{42D78C25-C796-45E4-BDF7-009B709062E4}"/>
    <cellStyle name="Millares 2 10 8 2 2" xfId="30730" xr:uid="{1F251D1E-E038-44ED-AE5A-7E72131CF03F}"/>
    <cellStyle name="Millares 2 10 8 3" xfId="22823" xr:uid="{2AF4B63A-4273-4F88-A490-7255809BACF1}"/>
    <cellStyle name="Millares 2 10 9" xfId="8478" xr:uid="{408B9F17-6D67-41CC-973C-13A502393FB6}"/>
    <cellStyle name="Millares 2 10 9 2" xfId="23977" xr:uid="{A0555A95-0551-499F-BC58-B034A4DCB8A9}"/>
    <cellStyle name="Millares 2 100" xfId="3583" xr:uid="{EE6771EB-3F58-4F12-8936-0F15AAB2E53E}"/>
    <cellStyle name="Millares 2 100 2" xfId="11589" xr:uid="{4FDE8161-9961-409B-81BC-DE7433B7FD7C}"/>
    <cellStyle name="Millares 2 100 2 2" xfId="27057" xr:uid="{EBB9A167-F503-4473-8520-061F85AB72E7}"/>
    <cellStyle name="Millares 2 100 3" xfId="19387" xr:uid="{FD92579C-8AB6-42D3-AE58-67ED24B15F35}"/>
    <cellStyle name="Millares 2 101" xfId="5483" xr:uid="{B97C5D0C-DB83-4D98-92BB-11719D3007EB}"/>
    <cellStyle name="Millares 2 101 2" xfId="13486" xr:uid="{F911868B-8C83-4BE5-9AA1-45364EAE3B40}"/>
    <cellStyle name="Millares 2 101 2 2" xfId="28954" xr:uid="{9B96691A-140D-43D3-B915-74F77856DC4A}"/>
    <cellStyle name="Millares 2 101 3" xfId="21132" xr:uid="{9E13944B-12E2-4E3D-8667-F43678BB96E0}"/>
    <cellStyle name="Millares 2 102" xfId="5505" xr:uid="{C6A6FA06-5043-402E-8B9E-C12B40B28F6D}"/>
    <cellStyle name="Millares 2 102 2" xfId="13511" xr:uid="{81920D39-C5CE-4EF9-9D76-97A14E2DC052}"/>
    <cellStyle name="Millares 2 102 2 2" xfId="28979" xr:uid="{71792C40-C0DE-48E1-991C-945D34545A36}"/>
    <cellStyle name="Millares 2 102 3" xfId="21157" xr:uid="{1C49D846-4B43-4969-90A9-D35C382D8478}"/>
    <cellStyle name="Millares 2 103" xfId="5513" xr:uid="{6F924EF8-3A50-45F2-B2A9-2D2AFE60BBEE}"/>
    <cellStyle name="Millares 2 103 2" xfId="13518" xr:uid="{379C2D54-5317-4851-A9FB-6ACDF4589071}"/>
    <cellStyle name="Millares 2 103 2 2" xfId="28986" xr:uid="{C97C1184-99F5-4E8D-9A94-FAFA8104B5B1}"/>
    <cellStyle name="Millares 2 103 3" xfId="21164" xr:uid="{20C6DAF2-2EAB-4EAC-983E-7AFC9A140F8B}"/>
    <cellStyle name="Millares 2 104" xfId="5519" xr:uid="{517B5DDF-90CE-4FBF-AD74-1E8B47008BBD}"/>
    <cellStyle name="Millares 2 104 2" xfId="13523" xr:uid="{9FA4C62D-BE03-4D16-81F6-CC0164A44396}"/>
    <cellStyle name="Millares 2 104 2 2" xfId="28991" xr:uid="{222362FD-47E9-4642-8BC4-BE7AF6BFD246}"/>
    <cellStyle name="Millares 2 104 3" xfId="21169" xr:uid="{3EB71507-C717-45DF-B7BA-7F34C414AF87}"/>
    <cellStyle name="Millares 2 105" xfId="5524" xr:uid="{3CA12523-413A-444D-8146-977C9F8E5765}"/>
    <cellStyle name="Millares 2 105 2" xfId="13528" xr:uid="{895A0EF0-0ECD-443E-A136-BE9FB42455C9}"/>
    <cellStyle name="Millares 2 105 2 2" xfId="28995" xr:uid="{51598DF8-47B2-421C-BD66-C3941FE37BA8}"/>
    <cellStyle name="Millares 2 105 3" xfId="21173" xr:uid="{2E7AD9DB-CB3D-4B21-AE0F-D750A42660A2}"/>
    <cellStyle name="Millares 2 106" xfId="5537" xr:uid="{E3CC4463-575B-4B95-B917-95EABEC0E3F4}"/>
    <cellStyle name="Millares 2 106 2" xfId="13540" xr:uid="{4438EAE2-29A3-4917-AEFA-D6CB7303289E}"/>
    <cellStyle name="Millares 2 106 2 2" xfId="29005" xr:uid="{DA4378D5-032F-4030-84A3-2F127339AAB6}"/>
    <cellStyle name="Millares 2 106 3" xfId="21183" xr:uid="{B86DCB0B-155A-4A84-A86E-F0355B977A94}"/>
    <cellStyle name="Millares 2 107" xfId="5545" xr:uid="{ECEDCA79-112B-4E27-ABD4-62214EAE34E6}"/>
    <cellStyle name="Millares 2 107 2" xfId="13546" xr:uid="{17B25E01-5D2E-4FAA-8761-E7E67DD8A05F}"/>
    <cellStyle name="Millares 2 107 2 2" xfId="29009" xr:uid="{170B421D-21DC-45D3-83D5-C3D188D9BC86}"/>
    <cellStyle name="Millares 2 107 3" xfId="21187" xr:uid="{D2EC5DD8-2B64-45FE-8A3F-F90B63A342E3}"/>
    <cellStyle name="Millares 2 108" xfId="5557" xr:uid="{815B76B1-AA99-4156-B8E2-5BA30B45D683}"/>
    <cellStyle name="Millares 2 108 2" xfId="13558" xr:uid="{BE1AF898-F215-4DCF-A997-C82CDEAF1975}"/>
    <cellStyle name="Millares 2 108 2 2" xfId="29018" xr:uid="{FA50A4A6-4558-4170-A699-E0BADC0E9FCA}"/>
    <cellStyle name="Millares 2 108 3" xfId="21195" xr:uid="{AC41EB0C-C44D-4B80-BB3B-57C75514108F}"/>
    <cellStyle name="Millares 2 109" xfId="7081" xr:uid="{123E5A40-326E-4413-8DB6-A270633BC919}"/>
    <cellStyle name="Millares 2 11" xfId="293" xr:uid="{8185B106-54F5-46C5-8B1B-60FEF821B9A6}"/>
    <cellStyle name="Millares 2 11 10" xfId="16460" xr:uid="{A0A02BF6-AE91-473C-A5EB-B1798E256646}"/>
    <cellStyle name="Millares 2 11 2" xfId="432" xr:uid="{CBB99A1D-D2F1-4F0A-9AA0-ED2315438F94}"/>
    <cellStyle name="Millares 2 11 2 2" xfId="1375" xr:uid="{2FC3EA4B-A6AF-4823-A60D-FF3E2F0094AB}"/>
    <cellStyle name="Millares 2 11 2 2 2" xfId="2960" xr:uid="{756F44E2-3C67-48E5-8597-8DADFAB71592}"/>
    <cellStyle name="Millares 2 11 2 2 2 2" xfId="5369" xr:uid="{8E81D702-8A4C-44CC-9A09-0ECAE898AE16}"/>
    <cellStyle name="Millares 2 11 2 2 2 2 2" xfId="13374" xr:uid="{79F85739-809C-4AA9-AA57-A5216E31E1C4}"/>
    <cellStyle name="Millares 2 11 2 2 2 2 2 2" xfId="28842" xr:uid="{F50E8179-0114-4505-9F1B-727119D02A29}"/>
    <cellStyle name="Millares 2 11 2 2 2 2 3" xfId="21026" xr:uid="{86FEB802-96A3-4D22-8306-9235DA8D2EFA}"/>
    <cellStyle name="Millares 2 11 2 2 2 3" xfId="11031" xr:uid="{926D349F-9B84-446C-A51B-CE5F6AC81992}"/>
    <cellStyle name="Millares 2 11 2 2 2 3 2" xfId="26530" xr:uid="{9823A52F-051C-4C7D-8FFF-BF95820BAE09}"/>
    <cellStyle name="Millares 2 11 2 2 2 4" xfId="18873" xr:uid="{1F900AFE-61F0-4129-B51A-D01A70BCBA6B}"/>
    <cellStyle name="Millares 2 11 2 2 3" xfId="4721" xr:uid="{0DF8A427-528E-43E1-998F-37ED8E6DD7B9}"/>
    <cellStyle name="Millares 2 11 2 2 3 2" xfId="12726" xr:uid="{7D9889C6-A053-45D0-8AFC-86BC179CCCF3}"/>
    <cellStyle name="Millares 2 11 2 2 3 2 2" xfId="28194" xr:uid="{F5F8BE40-A380-4593-BA2B-A776CEABF1AD}"/>
    <cellStyle name="Millares 2 11 2 2 3 3" xfId="20454" xr:uid="{2AA2DFEE-8846-498B-95B9-E16D7D0EA257}"/>
    <cellStyle name="Millares 2 11 2 2 4" xfId="6692" xr:uid="{70D6DA94-BA07-477C-88B7-9C7E8C7B4637}"/>
    <cellStyle name="Millares 2 11 2 2 4 2" xfId="14693" xr:uid="{36E3480D-8BE8-48E0-BAF1-62A40946FEB5}"/>
    <cellStyle name="Millares 2 11 2 2 4 2 2" xfId="30150" xr:uid="{98913E9A-B9CA-4DC1-8059-4E31DFF799D3}"/>
    <cellStyle name="Millares 2 11 2 2 4 3" xfId="22258" xr:uid="{E7C53414-A6FF-4722-955F-51EAEFA31D0E}"/>
    <cellStyle name="Millares 2 11 2 2 5" xfId="7993" xr:uid="{B5899881-77AA-4F7F-B4C2-0785338A80FF}"/>
    <cellStyle name="Millares 2 11 2 2 5 2" xfId="15976" xr:uid="{896D35D7-FE0B-44F1-B14A-A8D317974F2F}"/>
    <cellStyle name="Millares 2 11 2 2 5 2 2" xfId="31429" xr:uid="{852F4187-BAF6-4990-B5CE-AA09CBB7DD04}"/>
    <cellStyle name="Millares 2 11 2 2 5 3" xfId="23504" xr:uid="{5F1F823E-8F45-4531-AA5A-116CD481E7BD}"/>
    <cellStyle name="Millares 2 11 2 2 6" xfId="9498" xr:uid="{60E09D1D-DD97-414B-B909-C541CAB73200}"/>
    <cellStyle name="Millares 2 11 2 2 6 2" xfId="24997" xr:uid="{B04736C1-FD30-419A-97B0-20B8567E1F10}"/>
    <cellStyle name="Millares 2 11 2 2 7" xfId="17417" xr:uid="{BD199AD5-B79B-4CD3-A6B6-A809C1D245D2}"/>
    <cellStyle name="Millares 2 11 2 3" xfId="1082" xr:uid="{B8F307FD-AABA-4E2E-B24C-77D667BC1152}"/>
    <cellStyle name="Millares 2 11 2 3 2" xfId="2671" xr:uid="{15FAD552-ECAD-40D0-B5BD-A51701120229}"/>
    <cellStyle name="Millares 2 11 2 3 2 2" xfId="5300" xr:uid="{22ADC27B-ED62-4C1C-BBDD-0BCE40E71B5D}"/>
    <cellStyle name="Millares 2 11 2 3 2 2 2" xfId="13305" xr:uid="{7C4E2909-3CA6-4F1F-923F-8C538B9ECA86}"/>
    <cellStyle name="Millares 2 11 2 3 2 2 2 2" xfId="28773" xr:uid="{E29BF5BA-994E-433B-85E5-7C6F24096295}"/>
    <cellStyle name="Millares 2 11 2 3 2 2 3" xfId="20977" xr:uid="{9AE215DF-ADF1-4426-AFEF-FCE1826779D5}"/>
    <cellStyle name="Millares 2 11 2 3 2 3" xfId="10743" xr:uid="{226EECDD-22FC-4738-8AE5-C7E196DC8E61}"/>
    <cellStyle name="Millares 2 11 2 3 2 3 2" xfId="26242" xr:uid="{2BB9CCCF-D5D2-409D-BE8D-D7EB2AC06A30}"/>
    <cellStyle name="Millares 2 11 2 3 2 4" xfId="18605" xr:uid="{A13E2AFF-7928-4198-AF30-5B0959B88311}"/>
    <cellStyle name="Millares 2 11 2 3 3" xfId="4433" xr:uid="{D9F26F40-6ACD-4701-A313-1A193AED41D0}"/>
    <cellStyle name="Millares 2 11 2 3 3 2" xfId="12438" xr:uid="{E4545CD2-4477-4B7F-8E92-BB6910617090}"/>
    <cellStyle name="Millares 2 11 2 3 3 2 2" xfId="27906" xr:uid="{D6598C49-A857-4DA9-AF1E-61CC9C2FEB0D}"/>
    <cellStyle name="Millares 2 11 2 3 3 3" xfId="20186" xr:uid="{954A77C4-62B9-4C68-8AAF-22EB401A26E5}"/>
    <cellStyle name="Millares 2 11 2 3 4" xfId="6404" xr:uid="{13C988DE-2B11-4FDF-BAFF-7B0A2552BAF9}"/>
    <cellStyle name="Millares 2 11 2 3 4 2" xfId="14405" xr:uid="{705670C1-C169-4F4C-AC8C-AAF462CE047D}"/>
    <cellStyle name="Millares 2 11 2 3 4 2 2" xfId="29862" xr:uid="{4CC98DBF-EF0F-43ED-B1E4-EAA49AFCC469}"/>
    <cellStyle name="Millares 2 11 2 3 4 3" xfId="21990" xr:uid="{E3782B53-3FA2-4165-9616-F5E33DBC405B}"/>
    <cellStyle name="Millares 2 11 2 3 5" xfId="9210" xr:uid="{75EEF68E-1B8B-45C0-A36F-ACDF55027620}"/>
    <cellStyle name="Millares 2 11 2 3 5 2" xfId="24709" xr:uid="{14B9CCA2-67D5-4EF4-A966-3CC7EEC198DF}"/>
    <cellStyle name="Millares 2 11 2 3 6" xfId="17149" xr:uid="{56F8DAA1-E7E7-4F5B-9B86-2708187FFC19}"/>
    <cellStyle name="Millares 2 11 2 4" xfId="2070" xr:uid="{ED648A89-2A47-4982-9D00-B6048837F0E4}"/>
    <cellStyle name="Millares 2 11 2 4 2" xfId="5161" xr:uid="{E985E380-2350-4F56-B215-EDBCDB0212C2}"/>
    <cellStyle name="Millares 2 11 2 4 2 2" xfId="13166" xr:uid="{95A0BFA5-8E68-4C0F-B81A-43DAEBC98C4B}"/>
    <cellStyle name="Millares 2 11 2 4 2 2 2" xfId="28634" xr:uid="{A0E51F03-4680-4F8D-BF10-DD8C972FB8BD}"/>
    <cellStyle name="Millares 2 11 2 4 2 3" xfId="20866" xr:uid="{F3AF3DB1-128D-4C52-8260-F99E30319E2A}"/>
    <cellStyle name="Millares 2 11 2 4 3" xfId="10148" xr:uid="{A78FB00E-08CE-4F0E-BD17-45F63E50AE43}"/>
    <cellStyle name="Millares 2 11 2 4 3 2" xfId="25647" xr:uid="{C4491C17-BE3A-4D9A-98B0-04F4FE30489D}"/>
    <cellStyle name="Millares 2 11 2 4 4" xfId="18038" xr:uid="{6D0D3356-CC11-46F6-B385-D541BDEA1225}"/>
    <cellStyle name="Millares 2 11 2 5" xfId="3838" xr:uid="{8359D638-4317-49DB-8206-419C20D30F15}"/>
    <cellStyle name="Millares 2 11 2 5 2" xfId="11843" xr:uid="{23A4F1D0-E489-442F-81B9-18AEE148B8A9}"/>
    <cellStyle name="Millares 2 11 2 5 2 2" xfId="27311" xr:uid="{8848A04D-0FFA-44C3-9343-3A1246B8C639}"/>
    <cellStyle name="Millares 2 11 2 5 3" xfId="19619" xr:uid="{CA8F1919-8370-42B4-9FC2-322F59428430}"/>
    <cellStyle name="Millares 2 11 2 6" xfId="5808" xr:uid="{82B94F36-FD45-49F3-ADEB-1013B425B352}"/>
    <cellStyle name="Millares 2 11 2 6 2" xfId="13809" xr:uid="{7A4785F8-4B33-488E-8ED3-250C0BA33414}"/>
    <cellStyle name="Millares 2 11 2 6 2 2" xfId="29267" xr:uid="{F0DE99A1-4B42-4CB9-BB88-E493D8214426}"/>
    <cellStyle name="Millares 2 11 2 6 3" xfId="21423" xr:uid="{12810543-CA68-47C0-A548-597AED019844}"/>
    <cellStyle name="Millares 2 11 2 7" xfId="7427" xr:uid="{72934902-6F0E-46B7-AB6A-44E381E0BDC7}"/>
    <cellStyle name="Millares 2 11 2 7 2" xfId="15414" xr:uid="{8F8575AF-6EFD-432E-BCD0-490989C346EC}"/>
    <cellStyle name="Millares 2 11 2 7 2 2" xfId="30867" xr:uid="{7F117C63-B1DB-4DD5-A472-7D20C9DBE74F}"/>
    <cellStyle name="Millares 2 11 2 7 3" xfId="22949" xr:uid="{650C4ED9-1093-401B-905D-8CEF34CE841D}"/>
    <cellStyle name="Millares 2 11 2 8" xfId="8615" xr:uid="{56B9194A-9C6A-43F5-A7C7-075F3599AA0F}"/>
    <cellStyle name="Millares 2 11 2 8 2" xfId="24114" xr:uid="{D622691D-7C30-48B1-8A67-5213F7588D01}"/>
    <cellStyle name="Millares 2 11 2 9" xfId="16582" xr:uid="{5CEB0698-2F28-4335-8F5E-58C7BB84DDCE}"/>
    <cellStyle name="Millares 2 11 3" xfId="1239" xr:uid="{124DD8CD-AF3B-4A9A-8C53-170F4B5CF3B7}"/>
    <cellStyle name="Millares 2 11 3 2" xfId="2827" xr:uid="{041E40AE-4AC9-4056-B7AA-8D210343E977}"/>
    <cellStyle name="Millares 2 11 3 2 2" xfId="5337" xr:uid="{CDD0D2C4-59C1-412E-B494-457D413C06D4}"/>
    <cellStyle name="Millares 2 11 3 2 2 2" xfId="13342" xr:uid="{93F664B0-41CF-4CAF-9680-8794FAC07223}"/>
    <cellStyle name="Millares 2 11 3 2 2 2 2" xfId="28810" xr:uid="{77B763FC-B55C-44F6-B551-CC24B3260728}"/>
    <cellStyle name="Millares 2 11 3 2 2 3" xfId="21005" xr:uid="{49E47FF2-7283-4697-ADB4-9557F556E271}"/>
    <cellStyle name="Millares 2 11 3 2 3" xfId="10898" xr:uid="{33CA5505-9EB4-4AAA-8907-BD09EF531577}"/>
    <cellStyle name="Millares 2 11 3 2 3 2" xfId="26397" xr:uid="{E388B271-93F3-47AE-963F-CBD2CBFDE4A1}"/>
    <cellStyle name="Millares 2 11 3 2 4" xfId="18751" xr:uid="{7911118C-2905-4DBD-A42F-1B15C10868E3}"/>
    <cellStyle name="Millares 2 11 3 3" xfId="4588" xr:uid="{D04A8D42-46FE-4C53-945D-8895DAB3663F}"/>
    <cellStyle name="Millares 2 11 3 3 2" xfId="12593" xr:uid="{4CC8AA34-43B0-4F32-A539-2D6E975B763B}"/>
    <cellStyle name="Millares 2 11 3 3 2 2" xfId="28061" xr:uid="{4308AF4E-DE4A-4B87-85D3-CD6974054CE4}"/>
    <cellStyle name="Millares 2 11 3 3 3" xfId="20332" xr:uid="{07D62BCA-00CE-4825-8DBE-F1FF07798EBE}"/>
    <cellStyle name="Millares 2 11 3 4" xfId="6559" xr:uid="{FFD6CC94-F718-4437-8B34-59D16C7D76D9}"/>
    <cellStyle name="Millares 2 11 3 4 2" xfId="14560" xr:uid="{3757C423-3C36-49AF-B6AC-AD894FF1AEC3}"/>
    <cellStyle name="Millares 2 11 3 4 2 2" xfId="30017" xr:uid="{CB2A831F-897F-4673-93B1-FF2BD6432394}"/>
    <cellStyle name="Millares 2 11 3 4 3" xfId="22136" xr:uid="{790DD96D-BF2A-4E3B-B935-F67B2CF5FEA9}"/>
    <cellStyle name="Millares 2 11 3 5" xfId="7871" xr:uid="{432C40BC-F44C-4F55-B13A-024F503A55B1}"/>
    <cellStyle name="Millares 2 11 3 5 2" xfId="15854" xr:uid="{75EF883E-5502-47CF-8DFD-038EA7D085D8}"/>
    <cellStyle name="Millares 2 11 3 5 2 2" xfId="31307" xr:uid="{300B76FD-73ED-4C92-89FE-1ACF6990DBE2}"/>
    <cellStyle name="Millares 2 11 3 5 3" xfId="23382" xr:uid="{234FDF03-5F65-4B9B-934F-8B2938E0DDD8}"/>
    <cellStyle name="Millares 2 11 3 6" xfId="9365" xr:uid="{26B981C5-EC6D-4635-A9F1-AD5E78D94FDD}"/>
    <cellStyle name="Millares 2 11 3 6 2" xfId="24864" xr:uid="{046F5E90-B761-4250-8A35-36E716E863B6}"/>
    <cellStyle name="Millares 2 11 3 7" xfId="17295" xr:uid="{1F2020A1-947D-441C-A16A-465D42453FB4}"/>
    <cellStyle name="Millares 2 11 4" xfId="946" xr:uid="{5893FBE8-3A10-41B3-85FD-C6C7A9A75340}"/>
    <cellStyle name="Millares 2 11 4 2" xfId="2538" xr:uid="{BE816205-4A62-4B0E-98E8-468F1925FBA8}"/>
    <cellStyle name="Millares 2 11 4 2 2" xfId="5268" xr:uid="{4FF6137E-99F3-4ECF-8024-3AE546488CB9}"/>
    <cellStyle name="Millares 2 11 4 2 2 2" xfId="13273" xr:uid="{FFC86817-8D66-4BE3-A75F-0EE2D0F9F69F}"/>
    <cellStyle name="Millares 2 11 4 2 2 2 2" xfId="28741" xr:uid="{47482D07-B6F4-4214-8EED-98D10A61FE08}"/>
    <cellStyle name="Millares 2 11 4 2 2 3" xfId="20956" xr:uid="{C667DC50-3448-42B0-9BDF-00A00E34BF86}"/>
    <cellStyle name="Millares 2 11 4 2 3" xfId="10610" xr:uid="{0DC20F3A-6A51-466C-97FA-5FF29D4A58E7}"/>
    <cellStyle name="Millares 2 11 4 2 3 2" xfId="26109" xr:uid="{D402A09A-451E-4B25-ADBE-8F48F82128A7}"/>
    <cellStyle name="Millares 2 11 4 2 4" xfId="18483" xr:uid="{EEF760F7-BA7C-4B89-A0C5-3EB271ACD061}"/>
    <cellStyle name="Millares 2 11 4 3" xfId="4300" xr:uid="{A92E116E-F371-495D-B7BD-22A31FD2ABCB}"/>
    <cellStyle name="Millares 2 11 4 3 2" xfId="12305" xr:uid="{2116F47D-7198-4F64-AE36-AFFA5E3B99A8}"/>
    <cellStyle name="Millares 2 11 4 3 2 2" xfId="27773" xr:uid="{A5E7F625-5794-4FAB-AC8F-7B3090E635FF}"/>
    <cellStyle name="Millares 2 11 4 3 3" xfId="20064" xr:uid="{902FEBC0-6F3C-4C17-95F1-9CC1375B5172}"/>
    <cellStyle name="Millares 2 11 4 4" xfId="6271" xr:uid="{2A442712-EDC9-4ED0-8718-76E780FA6265}"/>
    <cellStyle name="Millares 2 11 4 4 2" xfId="14272" xr:uid="{A4B055C2-BE64-4276-A78F-F511D54FB57E}"/>
    <cellStyle name="Millares 2 11 4 4 2 2" xfId="29729" xr:uid="{A15004E4-4D5F-4D0C-9A94-F4D689A48642}"/>
    <cellStyle name="Millares 2 11 4 4 3" xfId="21868" xr:uid="{ABEA08E4-B958-41CF-951E-7525337F9A3B}"/>
    <cellStyle name="Millares 2 11 4 5" xfId="9077" xr:uid="{EC7D8A60-820A-4C3F-8C85-B00658135016}"/>
    <cellStyle name="Millares 2 11 4 5 2" xfId="24576" xr:uid="{9BC331AF-053D-41A4-A44D-72DC58399D4A}"/>
    <cellStyle name="Millares 2 11 4 6" xfId="17027" xr:uid="{7FA47545-DFD5-4764-9372-C51B65C37FD1}"/>
    <cellStyle name="Millares 2 11 5" xfId="1937" xr:uid="{07B33A7E-C7CB-408D-9071-37F34385FA3C}"/>
    <cellStyle name="Millares 2 11 5 2" xfId="5129" xr:uid="{138638D8-A434-460A-81EC-80680673420C}"/>
    <cellStyle name="Millares 2 11 5 2 2" xfId="13134" xr:uid="{7A91EF18-3261-4803-B745-DCDE9CAB97D5}"/>
    <cellStyle name="Millares 2 11 5 2 2 2" xfId="28602" xr:uid="{68EBFA39-94C3-42FE-8D9F-0BF482894B91}"/>
    <cellStyle name="Millares 2 11 5 2 3" xfId="20845" xr:uid="{18736986-5776-453E-B89F-2EAFA411F906}"/>
    <cellStyle name="Millares 2 11 5 3" xfId="10015" xr:uid="{785009E8-43D5-467A-AB65-04253D8E9109}"/>
    <cellStyle name="Millares 2 11 5 3 2" xfId="25514" xr:uid="{F5DDFE95-46E3-41C6-96E0-13C46E2AD9B6}"/>
    <cellStyle name="Millares 2 11 5 4" xfId="17916" xr:uid="{B916A614-2905-4697-9CFF-186B81C3FCFE}"/>
    <cellStyle name="Millares 2 11 6" xfId="3705" xr:uid="{64B78077-4B7D-4E28-891C-4643DF85F3E4}"/>
    <cellStyle name="Millares 2 11 6 2" xfId="11710" xr:uid="{62AF95FC-9555-4C58-B795-9A472F6A6274}"/>
    <cellStyle name="Millares 2 11 6 2 2" xfId="27178" xr:uid="{3EA9BCBC-5CA6-4CC9-A793-DC6AB4A93C8D}"/>
    <cellStyle name="Millares 2 11 6 3" xfId="19497" xr:uid="{AD78D144-2944-40EB-BCAA-C64538C83D3D}"/>
    <cellStyle name="Millares 2 11 7" xfId="5675" xr:uid="{6A8EF0D5-1514-4758-A2A4-101E51B0F0BD}"/>
    <cellStyle name="Millares 2 11 7 2" xfId="13676" xr:uid="{7D52B89D-3C1B-45EA-9043-39BF653BDB33}"/>
    <cellStyle name="Millares 2 11 7 2 2" xfId="29134" xr:uid="{247E52BA-2B7C-4DBB-9FC5-6D0EFFBF4B4A}"/>
    <cellStyle name="Millares 2 11 7 3" xfId="21301" xr:uid="{E07919DC-BDA0-4EDB-9410-475043DEF0BB}"/>
    <cellStyle name="Millares 2 11 8" xfId="7294" xr:uid="{22247E6A-3548-43E3-9370-24EC335022A4}"/>
    <cellStyle name="Millares 2 11 8 2" xfId="15281" xr:uid="{853210AB-52C9-44AC-999D-4A7BDE07B651}"/>
    <cellStyle name="Millares 2 11 8 2 2" xfId="30734" xr:uid="{F31D8E17-35DB-44CA-B85B-44B3606B6471}"/>
    <cellStyle name="Millares 2 11 8 3" xfId="22827" xr:uid="{21724AB5-4109-4015-A4E7-75580CEF530F}"/>
    <cellStyle name="Millares 2 11 9" xfId="8482" xr:uid="{1A0BDFC3-B7BF-4F18-B9E5-BE72B567E700}"/>
    <cellStyle name="Millares 2 11 9 2" xfId="23981" xr:uid="{712CC11E-A7D8-47A7-8139-AC3B16E8C42A}"/>
    <cellStyle name="Millares 2 110" xfId="7091" xr:uid="{473C1285-7A78-4B2A-A063-56331F9F005B}"/>
    <cellStyle name="Millares 2 110 2" xfId="15085" xr:uid="{1134C48D-6357-41E9-AB82-CED29796DBDF}"/>
    <cellStyle name="Millares 2 110 2 2" xfId="30540" xr:uid="{E7EC8747-F33E-45DA-A703-52BA1C393B46}"/>
    <cellStyle name="Millares 2 110 3" xfId="22642" xr:uid="{791BC39F-FA4E-44D6-B773-AABC851568FA}"/>
    <cellStyle name="Millares 2 111" xfId="7097" xr:uid="{5A9DCBF6-81C3-4F7A-B3F8-ABE7DB35BB17}"/>
    <cellStyle name="Millares 2 111 2" xfId="15090" xr:uid="{646468C5-716E-4D04-AFB4-833BB754D167}"/>
    <cellStyle name="Millares 2 111 2 2" xfId="30545" xr:uid="{C94A02CB-B090-4812-8499-32AC0FC24828}"/>
    <cellStyle name="Millares 2 111 3" xfId="22647" xr:uid="{0F4264C1-8833-4934-83E7-CEEFF6A3CF8C}"/>
    <cellStyle name="Millares 2 112" xfId="7102" xr:uid="{B3E5E43D-F0FC-46C4-86F0-801D1AD4A1FA}"/>
    <cellStyle name="Millares 2 112 2" xfId="15095" xr:uid="{87BF0D25-405A-4D33-B1F7-6AF4E829CF98}"/>
    <cellStyle name="Millares 2 112 2 2" xfId="30549" xr:uid="{380DEC71-071F-4A4D-B8FF-92D949CBED51}"/>
    <cellStyle name="Millares 2 112 3" xfId="22651" xr:uid="{27932997-CB55-4C59-8F70-662A43E5884F}"/>
    <cellStyle name="Millares 2 113" xfId="7108" xr:uid="{0B08F814-EF1A-4122-A7A0-32183F9887F9}"/>
    <cellStyle name="Millares 2 113 2" xfId="15100" xr:uid="{2013F102-2479-46D7-93DB-D87537468652}"/>
    <cellStyle name="Millares 2 113 2 2" xfId="30553" xr:uid="{CAF82D6B-F712-4BA3-BB15-2ACEE181D2AF}"/>
    <cellStyle name="Millares 2 113 3" xfId="22655" xr:uid="{6FD6A369-2926-4559-AD68-CE96E905A7A3}"/>
    <cellStyle name="Millares 2 114" xfId="7137" xr:uid="{0D9411A9-AE7E-404D-9541-1DBC58D3FD6A}"/>
    <cellStyle name="Millares 2 114 2" xfId="15128" xr:uid="{8C87C80F-2371-4A7A-BDC2-0C2158A3EE17}"/>
    <cellStyle name="Millares 2 114 2 2" xfId="30581" xr:uid="{8CD0D553-D3E7-4355-B856-FEFAE9FDF350}"/>
    <cellStyle name="Millares 2 114 3" xfId="22683" xr:uid="{2D60A835-7C18-40C0-9CC6-9D81E2645BAF}"/>
    <cellStyle name="Millares 2 115" xfId="7144" xr:uid="{416AD12C-1450-444C-B9C6-DE2F8133EA7C}"/>
    <cellStyle name="Millares 2 115 2" xfId="15133" xr:uid="{3E07EAF4-C376-4B90-9D35-FFCAD1FBBE32}"/>
    <cellStyle name="Millares 2 115 2 2" xfId="30586" xr:uid="{F2E8D602-BD48-42C5-9FA5-05DC136FE5FB}"/>
    <cellStyle name="Millares 2 115 3" xfId="22688" xr:uid="{AFBB3416-C006-4538-8992-70BC4D375E7B}"/>
    <cellStyle name="Millares 2 116" xfId="7159" xr:uid="{ABBF9108-475E-4AC1-AD04-5BF5EB70809F}"/>
    <cellStyle name="Millares 2 116 2" xfId="15146" xr:uid="{C0DC3307-964D-4C25-86DE-7A0F4871A924}"/>
    <cellStyle name="Millares 2 116 2 2" xfId="30599" xr:uid="{5208FE95-13B8-47B8-B64D-7CD0B85CF6F1}"/>
    <cellStyle name="Millares 2 116 3" xfId="22701" xr:uid="{7870C237-18AB-4AF4-8973-2BF52EE84521}"/>
    <cellStyle name="Millares 2 117" xfId="8329" xr:uid="{98A67877-18F0-4B81-A0DE-4356B3F49B0F}"/>
    <cellStyle name="Millares 2 117 2" xfId="16309" xr:uid="{3F8E9341-E265-46A2-BF5C-995820B6E79B}"/>
    <cellStyle name="Millares 2 117 2 2" xfId="31762" xr:uid="{5D9518E6-504D-4417-AFCB-827343695140}"/>
    <cellStyle name="Millares 2 117 3" xfId="23835" xr:uid="{66D855D6-FE42-4DA6-8956-67057062BFA4}"/>
    <cellStyle name="Millares 2 118" xfId="8327" xr:uid="{EB168A53-62C3-4B42-99E3-D5DC433CEA94}"/>
    <cellStyle name="Millares 2 118 2" xfId="16308" xr:uid="{35C2E9BE-7324-4218-BB2E-FDE50051D988}"/>
    <cellStyle name="Millares 2 118 2 2" xfId="31761" xr:uid="{118D6A9A-0DC0-476D-B522-76F28D999BAF}"/>
    <cellStyle name="Millares 2 118 3" xfId="23834" xr:uid="{12C138A4-EBCC-4F92-AFB0-1F412A2E7E23}"/>
    <cellStyle name="Millares 2 119" xfId="16338" xr:uid="{A141334E-E5BC-4BB1-8669-FB5A193D1F12}"/>
    <cellStyle name="Millares 2 12" xfId="302" xr:uid="{009B09FE-2D85-435D-987B-9AB910DB92EC}"/>
    <cellStyle name="Millares 2 12 10" xfId="16467" xr:uid="{5052A3EB-EFA4-479C-806B-7E4BE0A3BDF7}"/>
    <cellStyle name="Millares 2 12 2" xfId="439" xr:uid="{62E8B6AE-791A-4D7A-9F0C-0AC9FAD378D8}"/>
    <cellStyle name="Millares 2 12 2 2" xfId="1382" xr:uid="{05565EDF-81F8-425C-9352-C7B6A0A2422C}"/>
    <cellStyle name="Millares 2 12 2 2 2" xfId="2967" xr:uid="{458A6BA2-6753-46A8-9B95-FD6412F21FF1}"/>
    <cellStyle name="Millares 2 12 2 2 2 2" xfId="5371" xr:uid="{04A0BE22-D5AF-482E-B9A5-EBCC09BCC3C8}"/>
    <cellStyle name="Millares 2 12 2 2 2 2 2" xfId="13376" xr:uid="{FEC5BF48-42A5-4473-826B-47DCA0D03067}"/>
    <cellStyle name="Millares 2 12 2 2 2 2 2 2" xfId="28844" xr:uid="{31F770AE-57A1-4409-841A-41D663940E1C}"/>
    <cellStyle name="Millares 2 12 2 2 2 2 3" xfId="21028" xr:uid="{6F228F5E-12B4-4F36-AB3E-7F63322F098A}"/>
    <cellStyle name="Millares 2 12 2 2 2 3" xfId="11038" xr:uid="{A14842DE-5405-4FBE-88B1-AC7A0FA85B06}"/>
    <cellStyle name="Millares 2 12 2 2 2 3 2" xfId="26537" xr:uid="{78CA46D9-93B4-4D73-BF85-046634DAEA71}"/>
    <cellStyle name="Millares 2 12 2 2 2 4" xfId="18880" xr:uid="{F3ACCD56-CE44-4384-A701-DF5CCE69EE95}"/>
    <cellStyle name="Millares 2 12 2 2 3" xfId="4728" xr:uid="{15A170F5-6DAB-461C-B99F-33424CCB001D}"/>
    <cellStyle name="Millares 2 12 2 2 3 2" xfId="12733" xr:uid="{18EE584E-F100-451B-AA72-191799EFD10F}"/>
    <cellStyle name="Millares 2 12 2 2 3 2 2" xfId="28201" xr:uid="{9443A506-1F34-42B4-A294-D54BF4012CAD}"/>
    <cellStyle name="Millares 2 12 2 2 3 3" xfId="20461" xr:uid="{92D2D73E-ACA2-41E2-B9FB-44E481C618F6}"/>
    <cellStyle name="Millares 2 12 2 2 4" xfId="6699" xr:uid="{FE2FCF03-6780-468E-ACF0-2F9994FD5CD9}"/>
    <cellStyle name="Millares 2 12 2 2 4 2" xfId="14700" xr:uid="{A585E9DA-BB44-4E89-99BA-4D3845336BE9}"/>
    <cellStyle name="Millares 2 12 2 2 4 2 2" xfId="30157" xr:uid="{BA222C8F-65C4-4988-A0EE-EBD726F0CE9F}"/>
    <cellStyle name="Millares 2 12 2 2 4 3" xfId="22265" xr:uid="{2B1FECCC-CF01-40A0-8A95-D579E28E9268}"/>
    <cellStyle name="Millares 2 12 2 2 5" xfId="8000" xr:uid="{824D071D-3A57-4D6A-9D0D-9A917DA2B75B}"/>
    <cellStyle name="Millares 2 12 2 2 5 2" xfId="15983" xr:uid="{AE15C18D-B50E-4454-BA64-9176F65BFE6A}"/>
    <cellStyle name="Millares 2 12 2 2 5 2 2" xfId="31436" xr:uid="{D2172E91-39D1-4829-873A-1774EEEF2F56}"/>
    <cellStyle name="Millares 2 12 2 2 5 3" xfId="23511" xr:uid="{B04B3C94-90CE-47B8-9DDB-87180DDE8DA7}"/>
    <cellStyle name="Millares 2 12 2 2 6" xfId="9505" xr:uid="{D9C58788-BDA0-41CE-9161-2387BB226850}"/>
    <cellStyle name="Millares 2 12 2 2 6 2" xfId="25004" xr:uid="{48FC78A8-0C92-4218-B52E-567B1DCD3491}"/>
    <cellStyle name="Millares 2 12 2 2 7" xfId="17424" xr:uid="{C4040BE4-0C22-4474-B429-3CD2C9ED1E94}"/>
    <cellStyle name="Millares 2 12 2 3" xfId="1089" xr:uid="{0D6C2474-C47E-4B6B-99F4-9869A5BD4DE9}"/>
    <cellStyle name="Millares 2 12 2 3 2" xfId="2678" xr:uid="{B868ED66-F3AE-49A1-A0C0-A4A078691939}"/>
    <cellStyle name="Millares 2 12 2 3 2 2" xfId="5302" xr:uid="{B180BF6F-273E-496B-A748-C3AE0AF244DB}"/>
    <cellStyle name="Millares 2 12 2 3 2 2 2" xfId="13307" xr:uid="{A7E1841D-7B9F-4DDF-AF24-7F21B2461BF5}"/>
    <cellStyle name="Millares 2 12 2 3 2 2 2 2" xfId="28775" xr:uid="{1912C98F-155F-4754-8A9C-E5CBAB7164EC}"/>
    <cellStyle name="Millares 2 12 2 3 2 2 3" xfId="20979" xr:uid="{61E4A541-EB89-4D2A-A219-5ACA5AA8852E}"/>
    <cellStyle name="Millares 2 12 2 3 2 3" xfId="10750" xr:uid="{68EA9EE6-E7A1-42A7-81B2-032FA9BF2AF6}"/>
    <cellStyle name="Millares 2 12 2 3 2 3 2" xfId="26249" xr:uid="{D0FE76C9-64F7-4B70-B05C-EA4F27B77379}"/>
    <cellStyle name="Millares 2 12 2 3 2 4" xfId="18612" xr:uid="{D0F23D04-FFBA-4AED-AC3E-05B5C6B2AB2D}"/>
    <cellStyle name="Millares 2 12 2 3 3" xfId="4440" xr:uid="{6922E267-E121-4455-86FA-5CC4AA888A91}"/>
    <cellStyle name="Millares 2 12 2 3 3 2" xfId="12445" xr:uid="{2BD237BE-D098-468F-A203-26A7D36A68C5}"/>
    <cellStyle name="Millares 2 12 2 3 3 2 2" xfId="27913" xr:uid="{7FA460AE-5071-4AEC-A808-7D3C0E2F783D}"/>
    <cellStyle name="Millares 2 12 2 3 3 3" xfId="20193" xr:uid="{3C9B0DE9-1CAF-49BC-BCBC-027740217985}"/>
    <cellStyle name="Millares 2 12 2 3 4" xfId="6411" xr:uid="{225300EE-2F99-4E85-B245-F980489A2D40}"/>
    <cellStyle name="Millares 2 12 2 3 4 2" xfId="14412" xr:uid="{81BA9206-195F-4EE2-A492-62D2FCF7F749}"/>
    <cellStyle name="Millares 2 12 2 3 4 2 2" xfId="29869" xr:uid="{C0A18017-0192-4354-863D-8E48E336C777}"/>
    <cellStyle name="Millares 2 12 2 3 4 3" xfId="21997" xr:uid="{340EF916-7500-4A16-A714-41AC948679BB}"/>
    <cellStyle name="Millares 2 12 2 3 5" xfId="9217" xr:uid="{AB8B8FFE-ECDC-4D7B-9E09-D004A72FDF04}"/>
    <cellStyle name="Millares 2 12 2 3 5 2" xfId="24716" xr:uid="{660B7EC1-E8EB-490D-A55C-A53EE1E91912}"/>
    <cellStyle name="Millares 2 12 2 3 6" xfId="17156" xr:uid="{3CBDB36B-FB00-499C-936D-EBFBB6EEDB4F}"/>
    <cellStyle name="Millares 2 12 2 4" xfId="2077" xr:uid="{1941F113-FE71-49FC-BB0F-5CCB70EE419F}"/>
    <cellStyle name="Millares 2 12 2 4 2" xfId="5163" xr:uid="{B8FE3B16-FBEC-4134-94D1-16533CFC8FEC}"/>
    <cellStyle name="Millares 2 12 2 4 2 2" xfId="13168" xr:uid="{1B2912A1-911A-4FAF-BCCB-2E4C89A08342}"/>
    <cellStyle name="Millares 2 12 2 4 2 2 2" xfId="28636" xr:uid="{F8CF77D3-C352-4AF7-B7C6-E9EA85475DED}"/>
    <cellStyle name="Millares 2 12 2 4 2 3" xfId="20868" xr:uid="{968B21D4-A71A-47F8-BA7E-A828EBD4CA45}"/>
    <cellStyle name="Millares 2 12 2 4 3" xfId="10155" xr:uid="{22133E9B-987F-4779-BFED-BC07E828589A}"/>
    <cellStyle name="Millares 2 12 2 4 3 2" xfId="25654" xr:uid="{0F035753-FD44-4903-868E-E866ED02F19E}"/>
    <cellStyle name="Millares 2 12 2 4 4" xfId="18045" xr:uid="{45701875-0E8C-45C4-A52C-E85F059D4FF7}"/>
    <cellStyle name="Millares 2 12 2 5" xfId="3845" xr:uid="{FCCF4041-03E8-4465-BB97-59EB724C262D}"/>
    <cellStyle name="Millares 2 12 2 5 2" xfId="11850" xr:uid="{06BD45A8-9782-4AE7-BB58-F1F5FB4A110C}"/>
    <cellStyle name="Millares 2 12 2 5 2 2" xfId="27318" xr:uid="{9850AE2D-0338-4864-B567-C395AEC0A5E8}"/>
    <cellStyle name="Millares 2 12 2 5 3" xfId="19626" xr:uid="{2533A02A-D0A0-4698-8661-81343E072314}"/>
    <cellStyle name="Millares 2 12 2 6" xfId="5815" xr:uid="{ACC738CB-B8F0-4B37-8EB0-AA2533071DBD}"/>
    <cellStyle name="Millares 2 12 2 6 2" xfId="13816" xr:uid="{012FA759-C45E-41AD-9733-7CB8F8404043}"/>
    <cellStyle name="Millares 2 12 2 6 2 2" xfId="29274" xr:uid="{DD1FFD4A-D78C-4EC3-9DCC-EC09215D509C}"/>
    <cellStyle name="Millares 2 12 2 6 3" xfId="21430" xr:uid="{66D621DA-EB33-46D4-9C5E-B255A8917980}"/>
    <cellStyle name="Millares 2 12 2 7" xfId="7434" xr:uid="{9B795CA9-EF64-4352-87FD-09B8D3F687EB}"/>
    <cellStyle name="Millares 2 12 2 7 2" xfId="15421" xr:uid="{FDD8ED03-0F80-400E-A257-7C5F2CAAD009}"/>
    <cellStyle name="Millares 2 12 2 7 2 2" xfId="30874" xr:uid="{4113D266-7AEC-4ECA-8D50-B079133868F3}"/>
    <cellStyle name="Millares 2 12 2 7 3" xfId="22956" xr:uid="{78E482D5-47C0-49F5-909B-6B53CE952448}"/>
    <cellStyle name="Millares 2 12 2 8" xfId="8622" xr:uid="{448E131E-5A2C-4308-8549-25292D18E105}"/>
    <cellStyle name="Millares 2 12 2 8 2" xfId="24121" xr:uid="{4829E731-8A96-415E-9284-868E64CF74DA}"/>
    <cellStyle name="Millares 2 12 2 9" xfId="16589" xr:uid="{CA1E2AF7-E1DC-479A-BAC0-269361F08CDE}"/>
    <cellStyle name="Millares 2 12 3" xfId="1248" xr:uid="{8AAAADAA-0F2F-4F06-BB6A-3C7801D46014}"/>
    <cellStyle name="Millares 2 12 3 2" xfId="2834" xr:uid="{21678082-FA34-4D83-A21C-5337EB798BA4}"/>
    <cellStyle name="Millares 2 12 3 2 2" xfId="5339" xr:uid="{D6BD0B20-D20F-46F1-A289-606D2E972718}"/>
    <cellStyle name="Millares 2 12 3 2 2 2" xfId="13344" xr:uid="{9EEF03AA-FEF2-4619-8C03-24643AC55942}"/>
    <cellStyle name="Millares 2 12 3 2 2 2 2" xfId="28812" xr:uid="{19F791D5-4D80-404E-8422-641AEF4B879E}"/>
    <cellStyle name="Millares 2 12 3 2 2 3" xfId="21007" xr:uid="{266054C2-AA0E-4214-82CD-5F7A37F660B9}"/>
    <cellStyle name="Millares 2 12 3 2 3" xfId="10905" xr:uid="{FBC9E5DF-D311-408F-B535-E942524F4DD1}"/>
    <cellStyle name="Millares 2 12 3 2 3 2" xfId="26404" xr:uid="{86F637BA-8347-4E09-9903-C23355B8592A}"/>
    <cellStyle name="Millares 2 12 3 2 4" xfId="18758" xr:uid="{1C4443AC-69CD-49E9-8C42-41A44126CC6D}"/>
    <cellStyle name="Millares 2 12 3 3" xfId="4595" xr:uid="{436124BF-6062-453E-82AE-1A1F86474509}"/>
    <cellStyle name="Millares 2 12 3 3 2" xfId="12600" xr:uid="{D91C7DEC-C771-48CA-86B6-BC0C999BF8D1}"/>
    <cellStyle name="Millares 2 12 3 3 2 2" xfId="28068" xr:uid="{69EFFA5D-A292-4006-AA08-231E61A825A4}"/>
    <cellStyle name="Millares 2 12 3 3 3" xfId="20339" xr:uid="{986B5A74-15C6-4686-B838-3BB1D52EED12}"/>
    <cellStyle name="Millares 2 12 3 4" xfId="6566" xr:uid="{2EB6A252-94B6-483A-B04A-0FA83B9FEE94}"/>
    <cellStyle name="Millares 2 12 3 4 2" xfId="14567" xr:uid="{49748022-5082-40A1-AB3C-B7B3F820D35D}"/>
    <cellStyle name="Millares 2 12 3 4 2 2" xfId="30024" xr:uid="{6042B649-A400-47A1-9B0F-47A4921A5606}"/>
    <cellStyle name="Millares 2 12 3 4 3" xfId="22143" xr:uid="{5303DFC0-DC2D-4BFB-88BF-8A225E534640}"/>
    <cellStyle name="Millares 2 12 3 5" xfId="7878" xr:uid="{F23AE76F-BEFD-4501-AEDC-38084E729F8B}"/>
    <cellStyle name="Millares 2 12 3 5 2" xfId="15861" xr:uid="{8C76CAE3-5DDA-4D9A-B107-5DF23DFA8176}"/>
    <cellStyle name="Millares 2 12 3 5 2 2" xfId="31314" xr:uid="{62A1D4FA-DB8A-48DB-97A8-3A74FF62EDDC}"/>
    <cellStyle name="Millares 2 12 3 5 3" xfId="23389" xr:uid="{5C4BD7B4-1D80-4061-B0AD-4DB2AF47C893}"/>
    <cellStyle name="Millares 2 12 3 6" xfId="9372" xr:uid="{84121B08-BD77-4E1B-83B0-162CC6EA9075}"/>
    <cellStyle name="Millares 2 12 3 6 2" xfId="24871" xr:uid="{6EB20273-7D87-490A-9A0A-7700A3B2BEE5}"/>
    <cellStyle name="Millares 2 12 3 7" xfId="17302" xr:uid="{1B347EC6-999A-464F-B62F-324553BBBA7A}"/>
    <cellStyle name="Millares 2 12 4" xfId="955" xr:uid="{A542BFCD-2EE4-4205-8CE8-2F4964329110}"/>
    <cellStyle name="Millares 2 12 4 2" xfId="2545" xr:uid="{4F249590-BE20-4CEB-A04F-48E8E4E5F53B}"/>
    <cellStyle name="Millares 2 12 4 2 2" xfId="5270" xr:uid="{08A231D7-B895-4747-98F0-36BDC9F222C1}"/>
    <cellStyle name="Millares 2 12 4 2 2 2" xfId="13275" xr:uid="{6284BA6C-0111-4C5A-A69C-57B3C583DD53}"/>
    <cellStyle name="Millares 2 12 4 2 2 2 2" xfId="28743" xr:uid="{B1025D5F-0FFA-4A1A-82B1-A028F3B5B600}"/>
    <cellStyle name="Millares 2 12 4 2 2 3" xfId="20958" xr:uid="{E7960CB1-2C96-4EFF-ADBB-DF6EF5095A2C}"/>
    <cellStyle name="Millares 2 12 4 2 3" xfId="10617" xr:uid="{FE392D4A-9F14-4B3B-834B-A0F3D4507B11}"/>
    <cellStyle name="Millares 2 12 4 2 3 2" xfId="26116" xr:uid="{B22D7B40-6EBD-4888-B01D-A084801514EE}"/>
    <cellStyle name="Millares 2 12 4 2 4" xfId="18490" xr:uid="{748424A2-62C6-4B47-A611-2A499CF14F50}"/>
    <cellStyle name="Millares 2 12 4 3" xfId="4307" xr:uid="{C9872C39-00B0-45AE-9741-F37C743E5E84}"/>
    <cellStyle name="Millares 2 12 4 3 2" xfId="12312" xr:uid="{1E1078E6-1A93-4F7E-BB7E-CB32ECD31332}"/>
    <cellStyle name="Millares 2 12 4 3 2 2" xfId="27780" xr:uid="{F1DC797E-F6F0-4896-8653-350506D5C45E}"/>
    <cellStyle name="Millares 2 12 4 3 3" xfId="20071" xr:uid="{EFEFC567-B3A5-4CE4-B886-D210123FA15B}"/>
    <cellStyle name="Millares 2 12 4 4" xfId="6278" xr:uid="{18BCEFAB-FAB9-45FE-ABD1-A50E287C7322}"/>
    <cellStyle name="Millares 2 12 4 4 2" xfId="14279" xr:uid="{2B941DAF-961B-495C-BB5F-D5FA0C31AF41}"/>
    <cellStyle name="Millares 2 12 4 4 2 2" xfId="29736" xr:uid="{DE4E7F0B-DECB-49EB-8288-54FE92E41DF5}"/>
    <cellStyle name="Millares 2 12 4 4 3" xfId="21875" xr:uid="{918ACB81-7260-4BD8-807C-3163AE0DAC6F}"/>
    <cellStyle name="Millares 2 12 4 5" xfId="9084" xr:uid="{F71D0263-32E0-4116-B4CD-6A4711C01C42}"/>
    <cellStyle name="Millares 2 12 4 5 2" xfId="24583" xr:uid="{A5F10767-0971-4130-871A-F3F381F3925B}"/>
    <cellStyle name="Millares 2 12 4 6" xfId="17034" xr:uid="{81C5F614-E138-419E-9592-84EB8AB201A5}"/>
    <cellStyle name="Millares 2 12 5" xfId="1944" xr:uid="{924F339C-E24D-4CFF-B3DC-051074873417}"/>
    <cellStyle name="Millares 2 12 5 2" xfId="5131" xr:uid="{08437AC7-DAA5-4BDF-BFF9-E2E29A82A631}"/>
    <cellStyle name="Millares 2 12 5 2 2" xfId="13136" xr:uid="{43A174CC-DB7A-43DD-AF8C-15191AD02A7D}"/>
    <cellStyle name="Millares 2 12 5 2 2 2" xfId="28604" xr:uid="{C84E8921-B576-42D3-B139-BD30C3E923ED}"/>
    <cellStyle name="Millares 2 12 5 2 3" xfId="20847" xr:uid="{D6957AB6-E281-4441-80AF-79873DA72325}"/>
    <cellStyle name="Millares 2 12 5 3" xfId="10022" xr:uid="{0A19C038-32D2-46BE-BD32-9CE1D9BD04B9}"/>
    <cellStyle name="Millares 2 12 5 3 2" xfId="25521" xr:uid="{22D772C6-5400-4119-B413-6CD8040AD8A4}"/>
    <cellStyle name="Millares 2 12 5 4" xfId="17923" xr:uid="{A8E15964-089A-4BBB-BC9C-A8CE7D33C16A}"/>
    <cellStyle name="Millares 2 12 6" xfId="3712" xr:uid="{9C93FFE0-F6AF-4C3F-ADD2-C1B9749716A4}"/>
    <cellStyle name="Millares 2 12 6 2" xfId="11717" xr:uid="{0EB7EA61-DD47-4221-A5FD-D54C6990D57D}"/>
    <cellStyle name="Millares 2 12 6 2 2" xfId="27185" xr:uid="{2D341236-83CC-4A16-8D9E-59E362A22692}"/>
    <cellStyle name="Millares 2 12 6 3" xfId="19504" xr:uid="{EAD00ABD-221D-4D6B-B043-1792A8B037DB}"/>
    <cellStyle name="Millares 2 12 7" xfId="5682" xr:uid="{54039ECD-87A6-4495-B377-56E8CB2A2D46}"/>
    <cellStyle name="Millares 2 12 7 2" xfId="13683" xr:uid="{F46D98E9-F550-4D75-9FA3-C817C0429616}"/>
    <cellStyle name="Millares 2 12 7 2 2" xfId="29141" xr:uid="{F6282933-7420-4BF1-B299-9B41F84226E3}"/>
    <cellStyle name="Millares 2 12 7 3" xfId="21308" xr:uid="{D371AEC9-B932-4425-AA2C-77FBF5235BB6}"/>
    <cellStyle name="Millares 2 12 8" xfId="7301" xr:uid="{03063BA0-5CD3-4502-BACF-2990159BF0D3}"/>
    <cellStyle name="Millares 2 12 8 2" xfId="15288" xr:uid="{56E22C54-79E6-4DFB-813A-8DD3C30D9060}"/>
    <cellStyle name="Millares 2 12 8 2 2" xfId="30741" xr:uid="{90C0FD6E-8824-4EA0-9A17-BA37A71005A5}"/>
    <cellStyle name="Millares 2 12 8 3" xfId="22834" xr:uid="{DA5A3D45-4944-439A-97FA-BA8AAB94120F}"/>
    <cellStyle name="Millares 2 12 9" xfId="8489" xr:uid="{774E1E89-23D5-43A0-9FD2-E88106FA4C6D}"/>
    <cellStyle name="Millares 2 12 9 2" xfId="23988" xr:uid="{A29049A8-9A5D-445F-A4FD-5C66DB0B89CF}"/>
    <cellStyle name="Millares 2 13" xfId="444" xr:uid="{6C449B8F-0E9D-4397-B5C2-F4B3B6BF8FDF}"/>
    <cellStyle name="Millares 2 13 2" xfId="1387" xr:uid="{F09164F8-5904-4C96-92F6-3E83D42F5673}"/>
    <cellStyle name="Millares 2 13 2 2" xfId="2972" xr:uid="{8A82652A-EC59-4B26-B149-7B1901656CBE}"/>
    <cellStyle name="Millares 2 13 2 2 2" xfId="5373" xr:uid="{C956CB52-8DB7-4B6D-BC61-7530EF65DE9C}"/>
    <cellStyle name="Millares 2 13 2 2 2 2" xfId="13378" xr:uid="{7BEE6428-D15B-4169-9EB2-49DB62ACBD0F}"/>
    <cellStyle name="Millares 2 13 2 2 2 2 2" xfId="28846" xr:uid="{A7EA3F07-106F-45A3-94FC-155DD9EBD10D}"/>
    <cellStyle name="Millares 2 13 2 2 2 3" xfId="21030" xr:uid="{0AD14BFE-0E06-4CA7-8925-59B0317593C7}"/>
    <cellStyle name="Millares 2 13 2 2 3" xfId="11043" xr:uid="{746756AA-EC08-4C1D-B4AA-89EFDE2CFF72}"/>
    <cellStyle name="Millares 2 13 2 2 3 2" xfId="26542" xr:uid="{B6320766-D6E0-4DE2-8A12-128920169CB7}"/>
    <cellStyle name="Millares 2 13 2 2 4" xfId="18885" xr:uid="{2D83670D-F123-4CF4-834D-ACECBDF803C8}"/>
    <cellStyle name="Millares 2 13 2 3" xfId="4733" xr:uid="{31477019-45F2-4AFF-A3A2-E9148063B1D9}"/>
    <cellStyle name="Millares 2 13 2 3 2" xfId="12738" xr:uid="{7153A2A1-450A-4758-8BD0-92F27030F60E}"/>
    <cellStyle name="Millares 2 13 2 3 2 2" xfId="28206" xr:uid="{05D89A32-9D6E-482F-AAFA-464D47CE94E8}"/>
    <cellStyle name="Millares 2 13 2 3 3" xfId="20466" xr:uid="{A9E7F9D0-36C2-432E-94CE-852D71B1FC33}"/>
    <cellStyle name="Millares 2 13 2 4" xfId="6704" xr:uid="{7C8687CF-21C2-4124-A98A-FD13B34F5C97}"/>
    <cellStyle name="Millares 2 13 2 4 2" xfId="14705" xr:uid="{591119F5-67F8-4EF0-A2EE-4056031FE89F}"/>
    <cellStyle name="Millares 2 13 2 4 2 2" xfId="30162" xr:uid="{5A88FD42-98B0-439C-A4F7-B4F6A65C1E07}"/>
    <cellStyle name="Millares 2 13 2 4 3" xfId="22270" xr:uid="{E18A8EA5-6B10-4EBF-A9B6-FDFC15052F04}"/>
    <cellStyle name="Millares 2 13 2 5" xfId="8005" xr:uid="{6CEA4AFE-FC86-429C-A0E7-A7685A6604F4}"/>
    <cellStyle name="Millares 2 13 2 5 2" xfId="15988" xr:uid="{12D8ECAD-D0CE-43B0-BFCD-2E53BED59A09}"/>
    <cellStyle name="Millares 2 13 2 5 2 2" xfId="31441" xr:uid="{3739E6B4-7D76-4C97-876A-FCEFF39E4086}"/>
    <cellStyle name="Millares 2 13 2 5 3" xfId="23516" xr:uid="{CF0B6045-A27F-4C46-B1F5-41A1D351FAAD}"/>
    <cellStyle name="Millares 2 13 2 6" xfId="9510" xr:uid="{6B8895F6-BE9E-4FD5-89BA-5264BC400874}"/>
    <cellStyle name="Millares 2 13 2 6 2" xfId="25009" xr:uid="{2DDDB046-02F9-4346-804C-365A9301A700}"/>
    <cellStyle name="Millares 2 13 2 7" xfId="17429" xr:uid="{EA7BED3E-4CF5-4782-B3B8-117B6CF5E11C}"/>
    <cellStyle name="Millares 2 13 3" xfId="1094" xr:uid="{17D3B2EA-C0C7-4ECE-9FE6-0E65F2A91061}"/>
    <cellStyle name="Millares 2 13 3 2" xfId="2683" xr:uid="{FBA1F83A-4C96-488C-9CFF-06F0171529AC}"/>
    <cellStyle name="Millares 2 13 3 2 2" xfId="5304" xr:uid="{5483AE08-2982-461F-9622-B80AAC44013F}"/>
    <cellStyle name="Millares 2 13 3 2 2 2" xfId="13309" xr:uid="{FCF25F29-A7D1-4526-8EF7-0104C40593FD}"/>
    <cellStyle name="Millares 2 13 3 2 2 2 2" xfId="28777" xr:uid="{D7F9F35A-38A2-4967-8CEA-28CFAD1EF365}"/>
    <cellStyle name="Millares 2 13 3 2 2 3" xfId="20981" xr:uid="{180CABDD-F9B3-45AA-82D8-B71A037FBAD1}"/>
    <cellStyle name="Millares 2 13 3 2 3" xfId="10755" xr:uid="{01681129-B220-408B-9671-4C2A0EDE9D4D}"/>
    <cellStyle name="Millares 2 13 3 2 3 2" xfId="26254" xr:uid="{DA59F191-D691-4979-9249-88AB8967EBC3}"/>
    <cellStyle name="Millares 2 13 3 2 4" xfId="18617" xr:uid="{27069F20-D463-42F5-8999-2E34AE3A0327}"/>
    <cellStyle name="Millares 2 13 3 3" xfId="4445" xr:uid="{4BDF8EC6-49FB-487B-97EC-928D5780EC4D}"/>
    <cellStyle name="Millares 2 13 3 3 2" xfId="12450" xr:uid="{26347895-DE45-495A-9DE1-8B6CC4A59BF3}"/>
    <cellStyle name="Millares 2 13 3 3 2 2" xfId="27918" xr:uid="{94BCD97D-DBB8-4DC5-AD86-77183681A178}"/>
    <cellStyle name="Millares 2 13 3 3 3" xfId="20198" xr:uid="{5FFC063A-A69A-4606-A129-ED94A843E544}"/>
    <cellStyle name="Millares 2 13 3 4" xfId="6416" xr:uid="{A46B00AF-211C-40DF-857E-A58FDF319DD0}"/>
    <cellStyle name="Millares 2 13 3 4 2" xfId="14417" xr:uid="{00254C1E-AFAC-4BC1-9F2E-D065DE9476B0}"/>
    <cellStyle name="Millares 2 13 3 4 2 2" xfId="29874" xr:uid="{90B836CF-5332-45B9-93D2-18D73C2E362C}"/>
    <cellStyle name="Millares 2 13 3 4 3" xfId="22002" xr:uid="{99C7366E-82F0-4987-97A6-965ABB25CC5A}"/>
    <cellStyle name="Millares 2 13 3 5" xfId="9222" xr:uid="{3C227E33-D9F5-4712-8EEB-A4436499B5FE}"/>
    <cellStyle name="Millares 2 13 3 5 2" xfId="24721" xr:uid="{3ECC7241-3192-462B-B890-C661F2964F96}"/>
    <cellStyle name="Millares 2 13 3 6" xfId="17161" xr:uid="{C1FC3191-D5EA-46D2-857F-341EA789EB9C}"/>
    <cellStyle name="Millares 2 13 4" xfId="2082" xr:uid="{C2606A08-86D0-48D9-934F-AEA5DBD5C75A}"/>
    <cellStyle name="Millares 2 13 4 2" xfId="5165" xr:uid="{9A79A00C-000B-46A3-8711-660324E504DF}"/>
    <cellStyle name="Millares 2 13 4 2 2" xfId="13170" xr:uid="{E21E5310-592B-444D-92DB-681E6AFFE6ED}"/>
    <cellStyle name="Millares 2 13 4 2 2 2" xfId="28638" xr:uid="{B6FC1CB2-3DED-4547-8834-ACBE7D82E372}"/>
    <cellStyle name="Millares 2 13 4 2 3" xfId="20870" xr:uid="{55DB09C7-7C57-4A9F-8400-EC742014FA56}"/>
    <cellStyle name="Millares 2 13 4 3" xfId="10160" xr:uid="{A7683576-214E-4BFB-9A04-EA9DF96CAA57}"/>
    <cellStyle name="Millares 2 13 4 3 2" xfId="25659" xr:uid="{938E9BA3-46FE-4342-B27B-DD392DB1EE11}"/>
    <cellStyle name="Millares 2 13 4 4" xfId="18050" xr:uid="{8D8697AE-5B88-4983-8931-0B8052CF0F3C}"/>
    <cellStyle name="Millares 2 13 5" xfId="3850" xr:uid="{0E8B894D-9580-4065-A1A4-5A65124DF9C9}"/>
    <cellStyle name="Millares 2 13 5 2" xfId="11855" xr:uid="{9824CFB6-AF28-4BFC-9B22-3ED5DAA0879D}"/>
    <cellStyle name="Millares 2 13 5 2 2" xfId="27323" xr:uid="{6548672F-6F39-4BD3-B24E-4169367159CF}"/>
    <cellStyle name="Millares 2 13 5 3" xfId="19631" xr:uid="{30890E5A-9746-4997-A716-AA193582017A}"/>
    <cellStyle name="Millares 2 13 6" xfId="5820" xr:uid="{2BF9C48D-5A29-4305-8A4D-FEF8F38A4D0C}"/>
    <cellStyle name="Millares 2 13 6 2" xfId="13821" xr:uid="{5274604A-C410-408A-A516-6773BB5399FC}"/>
    <cellStyle name="Millares 2 13 6 2 2" xfId="29279" xr:uid="{84BE4F54-4F25-4D7B-94F6-2AC5300F1E77}"/>
    <cellStyle name="Millares 2 13 6 3" xfId="21435" xr:uid="{DFA70EC5-DC8C-4B08-922E-F86FF385279A}"/>
    <cellStyle name="Millares 2 13 7" xfId="7439" xr:uid="{007E3CB2-B9E2-443B-9FB2-CD41514BF5F5}"/>
    <cellStyle name="Millares 2 13 7 2" xfId="15426" xr:uid="{2FB22445-784D-4260-A3D4-54CC6368FB9C}"/>
    <cellStyle name="Millares 2 13 7 2 2" xfId="30879" xr:uid="{6A2F7DE3-4947-4186-911D-555CEF058F06}"/>
    <cellStyle name="Millares 2 13 7 3" xfId="22961" xr:uid="{6BE5C56B-2C8D-457B-BE6A-A86B126014DD}"/>
    <cellStyle name="Millares 2 13 8" xfId="8627" xr:uid="{F344A197-8C37-4037-93EF-6E781B363E6B}"/>
    <cellStyle name="Millares 2 13 8 2" xfId="24126" xr:uid="{BD2A2BD8-ED23-4117-8E36-9C562A229CCE}"/>
    <cellStyle name="Millares 2 13 9" xfId="16594" xr:uid="{EF0ABA4E-DAB4-4110-90F8-CEE5FF7CDB8A}"/>
    <cellStyle name="Millares 2 14" xfId="448" xr:uid="{4BDB7355-3D75-4DFF-A072-5030FB163B8F}"/>
    <cellStyle name="Millares 2 14 2" xfId="1391" xr:uid="{90DC919D-C2F4-4076-A4F6-914083B093BD}"/>
    <cellStyle name="Millares 2 14 2 2" xfId="2976" xr:uid="{8559476B-719E-4065-8850-B7019E5EA9FA}"/>
    <cellStyle name="Millares 2 14 2 2 2" xfId="5374" xr:uid="{58B01677-9156-4905-AF9C-E2B4B2C6639E}"/>
    <cellStyle name="Millares 2 14 2 2 2 2" xfId="13379" xr:uid="{698D5F3C-37C9-45EA-B703-41A5095D6EB2}"/>
    <cellStyle name="Millares 2 14 2 2 2 2 2" xfId="28847" xr:uid="{B7C19103-74E3-4CF9-83FE-E1E5F3213C1A}"/>
    <cellStyle name="Millares 2 14 2 2 2 3" xfId="21031" xr:uid="{4251EF5A-C06D-4466-8878-2160B87EEA7A}"/>
    <cellStyle name="Millares 2 14 2 2 3" xfId="11047" xr:uid="{5F8158F6-62FA-4BD0-BB3D-854C1C815B1D}"/>
    <cellStyle name="Millares 2 14 2 2 3 2" xfId="26546" xr:uid="{D06D5162-687B-4A27-95AC-447EE6288902}"/>
    <cellStyle name="Millares 2 14 2 2 4" xfId="18889" xr:uid="{C0356F65-3101-4B28-8DC2-5178C0DC7C47}"/>
    <cellStyle name="Millares 2 14 2 3" xfId="4737" xr:uid="{0E681CCB-07E5-4F29-8FB5-F32076622A5A}"/>
    <cellStyle name="Millares 2 14 2 3 2" xfId="12742" xr:uid="{F5042E6E-3A99-44C1-A95E-9CA7CD939258}"/>
    <cellStyle name="Millares 2 14 2 3 2 2" xfId="28210" xr:uid="{8ED3A72C-BE94-48C7-9B23-EF37CDFA88DF}"/>
    <cellStyle name="Millares 2 14 2 3 3" xfId="20470" xr:uid="{79150BEA-4772-4894-83B7-21FBC1874142}"/>
    <cellStyle name="Millares 2 14 2 4" xfId="6708" xr:uid="{75CDE571-1069-47BE-8EC8-D91C872B1646}"/>
    <cellStyle name="Millares 2 14 2 4 2" xfId="14709" xr:uid="{BB369A20-E9C2-4A3B-8C65-4B8FEB7A58B5}"/>
    <cellStyle name="Millares 2 14 2 4 2 2" xfId="30166" xr:uid="{2070A0B4-0677-4623-8BC3-102E212410E2}"/>
    <cellStyle name="Millares 2 14 2 4 3" xfId="22274" xr:uid="{DBA17939-27FC-459B-8D0C-2925E763F814}"/>
    <cellStyle name="Millares 2 14 2 5" xfId="8009" xr:uid="{DFA59A86-59F3-4651-8FCB-68237DEFCA8F}"/>
    <cellStyle name="Millares 2 14 2 5 2" xfId="15992" xr:uid="{F823CBF1-7D81-4A37-A8ED-29C821A48E60}"/>
    <cellStyle name="Millares 2 14 2 5 2 2" xfId="31445" xr:uid="{F736B583-6D21-462D-86A9-9A6607618527}"/>
    <cellStyle name="Millares 2 14 2 5 3" xfId="23520" xr:uid="{929063B6-105B-4A71-9046-A4B75A71D1DA}"/>
    <cellStyle name="Millares 2 14 2 6" xfId="9514" xr:uid="{8DD91B73-FD7F-44B1-9B69-F4B970A5119C}"/>
    <cellStyle name="Millares 2 14 2 6 2" xfId="25013" xr:uid="{286A7640-ECB3-4B59-94C9-8B39D1ED338B}"/>
    <cellStyle name="Millares 2 14 2 7" xfId="17433" xr:uid="{FF8809B7-840C-4D56-A266-381E4F720D35}"/>
    <cellStyle name="Millares 2 14 3" xfId="1098" xr:uid="{F0C87323-D20B-4C67-BCB9-DEFC82622757}"/>
    <cellStyle name="Millares 2 14 3 2" xfId="2687" xr:uid="{E6E7C9B8-F5D6-4403-A251-0880DB4D212C}"/>
    <cellStyle name="Millares 2 14 3 2 2" xfId="5305" xr:uid="{63D2F3AE-4E11-4544-A1A1-F985D476D2D0}"/>
    <cellStyle name="Millares 2 14 3 2 2 2" xfId="13310" xr:uid="{0851DBA5-22D4-4E3F-9949-A724896ED1B5}"/>
    <cellStyle name="Millares 2 14 3 2 2 2 2" xfId="28778" xr:uid="{180436C4-3189-4482-B564-08769616AC6F}"/>
    <cellStyle name="Millares 2 14 3 2 2 3" xfId="20982" xr:uid="{35D13D91-2044-40D5-8D53-A0824996EEFC}"/>
    <cellStyle name="Millares 2 14 3 2 3" xfId="10759" xr:uid="{418EE5F2-7B30-4B13-AD96-9CBF7F51469F}"/>
    <cellStyle name="Millares 2 14 3 2 3 2" xfId="26258" xr:uid="{78E02161-94DC-4382-9A71-C3F0BE832228}"/>
    <cellStyle name="Millares 2 14 3 2 4" xfId="18621" xr:uid="{81A401F4-D711-4E0E-8793-3A7A22E7888E}"/>
    <cellStyle name="Millares 2 14 3 3" xfId="4449" xr:uid="{0B6E47B2-A7E0-492F-8D16-0CC848FBF028}"/>
    <cellStyle name="Millares 2 14 3 3 2" xfId="12454" xr:uid="{C2457087-0896-4DC6-9E5E-3B3141A16E59}"/>
    <cellStyle name="Millares 2 14 3 3 2 2" xfId="27922" xr:uid="{8C54A28C-BE45-4C5B-8F8B-7C3A831351AB}"/>
    <cellStyle name="Millares 2 14 3 3 3" xfId="20202" xr:uid="{D67B87E4-82A1-4FD3-BCE5-A90C5CDCC893}"/>
    <cellStyle name="Millares 2 14 3 4" xfId="6420" xr:uid="{C5900FC0-3276-4FF0-88B9-4FED3380DED2}"/>
    <cellStyle name="Millares 2 14 3 4 2" xfId="14421" xr:uid="{6B53B119-972B-4387-A077-B3BF4AE68359}"/>
    <cellStyle name="Millares 2 14 3 4 2 2" xfId="29878" xr:uid="{5EF98CC4-17C0-4238-915C-48D65B207774}"/>
    <cellStyle name="Millares 2 14 3 4 3" xfId="22006" xr:uid="{39A1037E-2983-4E88-B69E-F97C1DDD9B24}"/>
    <cellStyle name="Millares 2 14 3 5" xfId="9226" xr:uid="{80FC25E8-7A9B-4B5C-8BC9-5A26D4204AD0}"/>
    <cellStyle name="Millares 2 14 3 5 2" xfId="24725" xr:uid="{ACB659A3-E09C-4BC0-B97A-6B8F1415E549}"/>
    <cellStyle name="Millares 2 14 3 6" xfId="17165" xr:uid="{B0FBC3CB-FC1A-45F6-ADAC-9B445771C876}"/>
    <cellStyle name="Millares 2 14 4" xfId="2086" xr:uid="{5079491A-C9B8-4DBE-A94A-473B34A7F4C7}"/>
    <cellStyle name="Millares 2 14 4 2" xfId="5166" xr:uid="{C9297F43-7F63-46BE-B6D4-9461233B4F0D}"/>
    <cellStyle name="Millares 2 14 4 2 2" xfId="13171" xr:uid="{EBC9D63F-78A8-4F9B-8B76-163DCE9FED77}"/>
    <cellStyle name="Millares 2 14 4 2 2 2" xfId="28639" xr:uid="{60359DD3-4153-4342-AFFD-530031539E04}"/>
    <cellStyle name="Millares 2 14 4 2 3" xfId="20871" xr:uid="{E6523BD5-A815-45C9-A9C5-88B79EBC1A05}"/>
    <cellStyle name="Millares 2 14 4 3" xfId="10164" xr:uid="{3A0CA653-14D3-41C0-90E7-0E916643CD60}"/>
    <cellStyle name="Millares 2 14 4 3 2" xfId="25663" xr:uid="{87CE77F3-CB66-444E-A67D-7A8CEB83E35E}"/>
    <cellStyle name="Millares 2 14 4 4" xfId="18054" xr:uid="{F24848A5-EA09-4402-A4FF-9D03D56CE5BE}"/>
    <cellStyle name="Millares 2 14 5" xfId="3854" xr:uid="{2E7EB40A-AB61-4A84-9E53-E26E9FAB7DDE}"/>
    <cellStyle name="Millares 2 14 5 2" xfId="11859" xr:uid="{6F8DA4B3-9934-4CA8-AEC6-FB5D34F43DFE}"/>
    <cellStyle name="Millares 2 14 5 2 2" xfId="27327" xr:uid="{50A555E6-C2C3-4BEF-A948-2C1839A23794}"/>
    <cellStyle name="Millares 2 14 5 3" xfId="19635" xr:uid="{5A96CE29-796E-425D-BEA8-6B9F16B3D91A}"/>
    <cellStyle name="Millares 2 14 6" xfId="5824" xr:uid="{BBB5EC06-3E5D-45AC-B893-C3D05DCC2AB8}"/>
    <cellStyle name="Millares 2 14 6 2" xfId="13825" xr:uid="{0DD5AE34-B997-494A-89E3-8EB3AA5438D7}"/>
    <cellStyle name="Millares 2 14 6 2 2" xfId="29283" xr:uid="{ECF73D11-DC79-4702-8092-B57F4C6F64E4}"/>
    <cellStyle name="Millares 2 14 6 3" xfId="21439" xr:uid="{6C45FAE8-C4B8-4DE9-80E6-D6D51C28C599}"/>
    <cellStyle name="Millares 2 14 7" xfId="7443" xr:uid="{946ECB54-8E78-4D81-93A1-C77F2431AFB6}"/>
    <cellStyle name="Millares 2 14 7 2" xfId="15430" xr:uid="{E91ACED3-3F16-4731-A9E1-70F1ACF005C9}"/>
    <cellStyle name="Millares 2 14 7 2 2" xfId="30883" xr:uid="{AC2816FD-DE89-476A-A2FC-81D239E6972A}"/>
    <cellStyle name="Millares 2 14 7 3" xfId="22965" xr:uid="{F731E17E-52B2-4EFC-B629-35DA49AF55D3}"/>
    <cellStyle name="Millares 2 14 8" xfId="8631" xr:uid="{BAE699CA-46AC-492B-BEF1-C185F709AEFA}"/>
    <cellStyle name="Millares 2 14 8 2" xfId="24130" xr:uid="{01AA34EA-BE98-4D0F-A751-5E895B969952}"/>
    <cellStyle name="Millares 2 14 9" xfId="16598" xr:uid="{10FFF5D7-2A6B-4E6E-B7D7-949053AB84A3}"/>
    <cellStyle name="Millares 2 15" xfId="452" xr:uid="{C8C76390-2657-492E-BB11-5C3B62873750}"/>
    <cellStyle name="Millares 2 15 2" xfId="1395" xr:uid="{9D974FBA-A214-4355-8FE7-FD439A8E2C26}"/>
    <cellStyle name="Millares 2 15 2 2" xfId="2980" xr:uid="{00F03461-DBA8-427E-AC2A-6E945F2D86C3}"/>
    <cellStyle name="Millares 2 15 2 2 2" xfId="5375" xr:uid="{EB732270-B885-4344-B108-57A1366337AB}"/>
    <cellStyle name="Millares 2 15 2 2 2 2" xfId="13380" xr:uid="{EA0280C1-B331-4CF8-963B-CF3259626678}"/>
    <cellStyle name="Millares 2 15 2 2 2 2 2" xfId="28848" xr:uid="{FFD63116-E11E-4FFC-8AEA-2649F65B9CEF}"/>
    <cellStyle name="Millares 2 15 2 2 2 3" xfId="21032" xr:uid="{46E8E87D-997D-4EF2-9BB8-E6023F28321C}"/>
    <cellStyle name="Millares 2 15 2 2 3" xfId="11051" xr:uid="{BE1A2B5A-75B7-45F6-8639-7C25C6157021}"/>
    <cellStyle name="Millares 2 15 2 2 3 2" xfId="26550" xr:uid="{BDF2BDE5-43A3-4821-9BBA-179DB3C46D20}"/>
    <cellStyle name="Millares 2 15 2 2 4" xfId="18893" xr:uid="{5D38E974-6111-4492-99D1-6E6A872CBA9F}"/>
    <cellStyle name="Millares 2 15 2 3" xfId="4741" xr:uid="{F5C6947C-3DFC-4024-8B36-40A2130E9A52}"/>
    <cellStyle name="Millares 2 15 2 3 2" xfId="12746" xr:uid="{80DB1D95-0583-4DAF-ACEC-5C1A919ADC40}"/>
    <cellStyle name="Millares 2 15 2 3 2 2" xfId="28214" xr:uid="{783AB2A4-4C06-4910-B0DA-2989D7366B59}"/>
    <cellStyle name="Millares 2 15 2 3 3" xfId="20474" xr:uid="{352093D5-989A-48F8-BD48-46739DF105F1}"/>
    <cellStyle name="Millares 2 15 2 4" xfId="6712" xr:uid="{C7E46FC2-CBFE-48EC-AEAE-5A4DAE3FC061}"/>
    <cellStyle name="Millares 2 15 2 4 2" xfId="14713" xr:uid="{B9E3E2EC-AFAA-4109-9D2A-83BEADAB1D04}"/>
    <cellStyle name="Millares 2 15 2 4 2 2" xfId="30170" xr:uid="{C586CB4B-CE08-471A-8DCA-52EC9E581C86}"/>
    <cellStyle name="Millares 2 15 2 4 3" xfId="22278" xr:uid="{BE49EC08-7C88-4092-8F46-F787EE0FDD3F}"/>
    <cellStyle name="Millares 2 15 2 5" xfId="8013" xr:uid="{85F2529D-F11A-43C8-BD07-F08EAEE168DF}"/>
    <cellStyle name="Millares 2 15 2 5 2" xfId="15996" xr:uid="{1CDA4C5E-F8EC-4A74-AAA4-1CC4BFD0994E}"/>
    <cellStyle name="Millares 2 15 2 5 2 2" xfId="31449" xr:uid="{B5783326-2E15-49E4-A2A8-37F26BA13978}"/>
    <cellStyle name="Millares 2 15 2 5 3" xfId="23524" xr:uid="{82D4849A-82E7-46C8-AD63-2DCEBC9E9070}"/>
    <cellStyle name="Millares 2 15 2 6" xfId="9518" xr:uid="{19659DDD-25DA-4122-95E1-D56289AA728B}"/>
    <cellStyle name="Millares 2 15 2 6 2" xfId="25017" xr:uid="{AC8FF468-07A2-4C8E-976D-1B3E9A66E73C}"/>
    <cellStyle name="Millares 2 15 2 7" xfId="17437" xr:uid="{F272B0F3-FE5D-4AC2-B2EE-7CAEA3152DF9}"/>
    <cellStyle name="Millares 2 15 3" xfId="1102" xr:uid="{3A15799B-ACC0-4688-B55A-9748B97A4554}"/>
    <cellStyle name="Millares 2 15 3 2" xfId="2691" xr:uid="{622845AD-5CC6-464E-B5F7-5F8A2B2A0DC7}"/>
    <cellStyle name="Millares 2 15 3 2 2" xfId="5306" xr:uid="{58B4CB7C-AA00-4D8A-B324-913339837D2C}"/>
    <cellStyle name="Millares 2 15 3 2 2 2" xfId="13311" xr:uid="{5FD3D302-72EF-40DA-B1BF-C099CBC66226}"/>
    <cellStyle name="Millares 2 15 3 2 2 2 2" xfId="28779" xr:uid="{05861C57-4CCB-44CD-ADC3-F8E2578222F2}"/>
    <cellStyle name="Millares 2 15 3 2 2 3" xfId="20983" xr:uid="{FEA1F2E5-BD4E-4EEE-92A7-5B6B2D123F1F}"/>
    <cellStyle name="Millares 2 15 3 2 3" xfId="10763" xr:uid="{B6D4BF07-3C43-4D7E-A4E9-11EFF80CC940}"/>
    <cellStyle name="Millares 2 15 3 2 3 2" xfId="26262" xr:uid="{D3B8279E-F88B-4DC9-AEC5-5276D706E153}"/>
    <cellStyle name="Millares 2 15 3 2 4" xfId="18625" xr:uid="{6E505235-3F72-4737-8FAA-F3D695B89E1F}"/>
    <cellStyle name="Millares 2 15 3 3" xfId="4453" xr:uid="{37581924-973F-4B2D-A5A1-30BC9D81A7ED}"/>
    <cellStyle name="Millares 2 15 3 3 2" xfId="12458" xr:uid="{CD8C4E09-7455-45BF-B956-8B6E4AD89DBD}"/>
    <cellStyle name="Millares 2 15 3 3 2 2" xfId="27926" xr:uid="{2EC060C1-69AA-4F5E-997D-1ED439982A0F}"/>
    <cellStyle name="Millares 2 15 3 3 3" xfId="20206" xr:uid="{D090FFAC-0C90-47B4-B251-FC5D42EC8288}"/>
    <cellStyle name="Millares 2 15 3 4" xfId="6424" xr:uid="{B5F8F989-BD97-4B5C-97A4-CD3EA5E2E884}"/>
    <cellStyle name="Millares 2 15 3 4 2" xfId="14425" xr:uid="{3FA7E141-9AA2-4D7E-B947-EB13571A59CD}"/>
    <cellStyle name="Millares 2 15 3 4 2 2" xfId="29882" xr:uid="{EE0C9667-DBDE-4C8D-9BAD-36C306DB0DE7}"/>
    <cellStyle name="Millares 2 15 3 4 3" xfId="22010" xr:uid="{3292369F-E90F-4FBB-B5EB-A3FCCF7C57C5}"/>
    <cellStyle name="Millares 2 15 3 5" xfId="9230" xr:uid="{B5660E33-307A-4F88-B217-21D11BD18DB1}"/>
    <cellStyle name="Millares 2 15 3 5 2" xfId="24729" xr:uid="{B5141FBD-0BAC-4D54-AC2C-CB40AF25F124}"/>
    <cellStyle name="Millares 2 15 3 6" xfId="17169" xr:uid="{B59A85F1-D1B3-455B-BADB-64B93AB9736B}"/>
    <cellStyle name="Millares 2 15 4" xfId="2090" xr:uid="{C30210CF-E374-40B3-AD0F-4A604941DB4D}"/>
    <cellStyle name="Millares 2 15 4 2" xfId="5167" xr:uid="{705D1E79-309B-476D-A795-B08E92A36332}"/>
    <cellStyle name="Millares 2 15 4 2 2" xfId="13172" xr:uid="{EB40180B-ACFB-4029-9CD0-374FF0B5D5A8}"/>
    <cellStyle name="Millares 2 15 4 2 2 2" xfId="28640" xr:uid="{322B2144-FF09-4517-B461-AE006BFE1C8E}"/>
    <cellStyle name="Millares 2 15 4 2 3" xfId="20872" xr:uid="{27E2DB67-06AA-403C-9FF7-F393EC5CD6B4}"/>
    <cellStyle name="Millares 2 15 4 3" xfId="10168" xr:uid="{C359EE18-2D98-4AE3-985B-F77FAA29B452}"/>
    <cellStyle name="Millares 2 15 4 3 2" xfId="25667" xr:uid="{2AFB1F51-D559-4A45-B482-7089DB666650}"/>
    <cellStyle name="Millares 2 15 4 4" xfId="18058" xr:uid="{D193A457-A6D9-49BF-AA00-76E9835D9EDF}"/>
    <cellStyle name="Millares 2 15 5" xfId="3858" xr:uid="{19D2C19E-C74F-4944-8A07-6DDEB7137AF7}"/>
    <cellStyle name="Millares 2 15 5 2" xfId="11863" xr:uid="{A7EC4FA6-0771-4500-A97E-57D6B93A4AF0}"/>
    <cellStyle name="Millares 2 15 5 2 2" xfId="27331" xr:uid="{3AF22E47-E258-496C-9EA8-6F3FA15328A5}"/>
    <cellStyle name="Millares 2 15 5 3" xfId="19639" xr:uid="{092B9C25-AD4C-4C8A-B150-AA43EFC561B7}"/>
    <cellStyle name="Millares 2 15 6" xfId="5828" xr:uid="{4F7C8E96-44AA-4672-B3F5-BD059614E5BD}"/>
    <cellStyle name="Millares 2 15 6 2" xfId="13829" xr:uid="{B8AE4571-EEE0-4018-8FEC-975B176CD559}"/>
    <cellStyle name="Millares 2 15 6 2 2" xfId="29287" xr:uid="{F3562584-2D4B-4594-83F9-CFBBC8E74B4C}"/>
    <cellStyle name="Millares 2 15 6 3" xfId="21443" xr:uid="{85FA0FA9-727C-4D65-883D-927C6B757675}"/>
    <cellStyle name="Millares 2 15 7" xfId="7447" xr:uid="{5031E98C-72D0-4245-9717-99CA043C91D9}"/>
    <cellStyle name="Millares 2 15 7 2" xfId="15434" xr:uid="{42742FD7-2A24-44B7-B165-7F381996F71E}"/>
    <cellStyle name="Millares 2 15 7 2 2" xfId="30887" xr:uid="{CAD42DB0-2BCF-4A3E-B844-E8371E5C8537}"/>
    <cellStyle name="Millares 2 15 7 3" xfId="22969" xr:uid="{A2E32A46-78E9-48EE-881E-02D175D8A5D8}"/>
    <cellStyle name="Millares 2 15 8" xfId="8635" xr:uid="{06F302F6-2270-4496-AFB6-7E7A13E14470}"/>
    <cellStyle name="Millares 2 15 8 2" xfId="24134" xr:uid="{F63FD4B2-B9D3-4E2C-8514-61E08A98C49C}"/>
    <cellStyle name="Millares 2 15 9" xfId="16602" xr:uid="{AC3E7E98-2BE9-4EAA-8C7C-F21C8091FFB2}"/>
    <cellStyle name="Millares 2 16" xfId="456" xr:uid="{5685A864-F66A-4A20-A191-E905FAF58E69}"/>
    <cellStyle name="Millares 2 16 2" xfId="1399" xr:uid="{B59ED1D2-EEA7-4CD8-8EE9-9CE1CE5516C9}"/>
    <cellStyle name="Millares 2 16 2 2" xfId="2984" xr:uid="{F81961BD-2912-485D-A953-F8940AA4BC00}"/>
    <cellStyle name="Millares 2 16 2 2 2" xfId="5376" xr:uid="{E6FB1A54-8D98-4A58-9291-05362EDDB380}"/>
    <cellStyle name="Millares 2 16 2 2 2 2" xfId="13381" xr:uid="{0B5DD0E3-286E-4593-ADAF-0D18D5E8C6BB}"/>
    <cellStyle name="Millares 2 16 2 2 2 2 2" xfId="28849" xr:uid="{56653EDD-CA7C-4EFC-B8CB-1634108F6C09}"/>
    <cellStyle name="Millares 2 16 2 2 2 3" xfId="21033" xr:uid="{58B578E6-0F53-4FE8-8C05-39B86C59D9D3}"/>
    <cellStyle name="Millares 2 16 2 2 3" xfId="11055" xr:uid="{24E0DC82-9211-4164-B1C9-636FA24C11A9}"/>
    <cellStyle name="Millares 2 16 2 2 3 2" xfId="26554" xr:uid="{DB4124F8-B7A7-4A6E-9DEF-C22E167F99C4}"/>
    <cellStyle name="Millares 2 16 2 2 4" xfId="18897" xr:uid="{1F758543-E94E-4E38-B273-767C540C0026}"/>
    <cellStyle name="Millares 2 16 2 3" xfId="4745" xr:uid="{A182CDB8-C341-4AA0-A778-E1E4586AAFEC}"/>
    <cellStyle name="Millares 2 16 2 3 2" xfId="12750" xr:uid="{CE1DCF27-C51A-4AF8-AC59-806D005F20C6}"/>
    <cellStyle name="Millares 2 16 2 3 2 2" xfId="28218" xr:uid="{0E79229D-6289-482D-AC46-47EAEDBDF54B}"/>
    <cellStyle name="Millares 2 16 2 3 3" xfId="20478" xr:uid="{27D3349A-5266-43C6-B388-BA37D3C6B505}"/>
    <cellStyle name="Millares 2 16 2 4" xfId="6716" xr:uid="{BCC278A9-10DC-4EFF-BB90-72E8DEECE4A5}"/>
    <cellStyle name="Millares 2 16 2 4 2" xfId="14717" xr:uid="{05896563-BFA0-42D1-B349-9C7CC736A128}"/>
    <cellStyle name="Millares 2 16 2 4 2 2" xfId="30174" xr:uid="{0D9E4286-CFE6-455F-B2C1-8A8E61524256}"/>
    <cellStyle name="Millares 2 16 2 4 3" xfId="22282" xr:uid="{10C1DEF6-3B8C-44EE-8195-752D0FA998D7}"/>
    <cellStyle name="Millares 2 16 2 5" xfId="8017" xr:uid="{5FD171A1-0BB9-4987-A13C-342729FA1891}"/>
    <cellStyle name="Millares 2 16 2 5 2" xfId="16000" xr:uid="{AB898F04-4AC6-4611-8F17-451334732B49}"/>
    <cellStyle name="Millares 2 16 2 5 2 2" xfId="31453" xr:uid="{3EC6B71B-6422-4622-A0D2-94273E5D10F7}"/>
    <cellStyle name="Millares 2 16 2 5 3" xfId="23528" xr:uid="{82A82D02-D3F0-4508-A256-87CB530385DB}"/>
    <cellStyle name="Millares 2 16 2 6" xfId="9522" xr:uid="{1FA4EBFE-0716-43F8-AF03-C522291FAAAB}"/>
    <cellStyle name="Millares 2 16 2 6 2" xfId="25021" xr:uid="{674AC740-CD60-46F1-8EF1-D25CC45431F2}"/>
    <cellStyle name="Millares 2 16 2 7" xfId="17441" xr:uid="{DDAF19E8-79B5-48DB-AF9F-B2D354127243}"/>
    <cellStyle name="Millares 2 16 3" xfId="1106" xr:uid="{0385822A-9A90-4609-AAF5-ADA7AD4F84DE}"/>
    <cellStyle name="Millares 2 16 3 2" xfId="2695" xr:uid="{6BF500EA-B010-47E0-8C6E-99CC22DE47D3}"/>
    <cellStyle name="Millares 2 16 3 2 2" xfId="5307" xr:uid="{9A5ACD11-B43D-463E-A5FC-F1E3E8424EAA}"/>
    <cellStyle name="Millares 2 16 3 2 2 2" xfId="13312" xr:uid="{BA4FC89C-D665-494A-8934-3C80DDD70C35}"/>
    <cellStyle name="Millares 2 16 3 2 2 2 2" xfId="28780" xr:uid="{8526E94E-1CA4-43BB-9DC1-88C714B4708C}"/>
    <cellStyle name="Millares 2 16 3 2 2 3" xfId="20984" xr:uid="{610D7290-F763-47FF-AF2B-562CFDCDD6DB}"/>
    <cellStyle name="Millares 2 16 3 2 3" xfId="10767" xr:uid="{ABF0B98B-795D-41FF-B512-F5BAE223B38E}"/>
    <cellStyle name="Millares 2 16 3 2 3 2" xfId="26266" xr:uid="{DC9051D8-7745-4F33-94EB-701726159AC6}"/>
    <cellStyle name="Millares 2 16 3 2 4" xfId="18629" xr:uid="{6293140A-E8E5-464B-8BC4-429DDCD1FD05}"/>
    <cellStyle name="Millares 2 16 3 3" xfId="4457" xr:uid="{85D99C72-9D57-4988-9302-42048063CB55}"/>
    <cellStyle name="Millares 2 16 3 3 2" xfId="12462" xr:uid="{8E12261F-2FB2-412F-BA48-133E5CC8A4CD}"/>
    <cellStyle name="Millares 2 16 3 3 2 2" xfId="27930" xr:uid="{24B02718-7C74-42DA-9186-6A27AA50CFAC}"/>
    <cellStyle name="Millares 2 16 3 3 3" xfId="20210" xr:uid="{E3737FFB-6430-499E-9756-F422B997CE4B}"/>
    <cellStyle name="Millares 2 16 3 4" xfId="6428" xr:uid="{C67673BC-A583-4866-81F4-C3FB8E1B0340}"/>
    <cellStyle name="Millares 2 16 3 4 2" xfId="14429" xr:uid="{C629D74D-1DDB-43F2-9A99-DDDC8025578C}"/>
    <cellStyle name="Millares 2 16 3 4 2 2" xfId="29886" xr:uid="{3AAE28F7-7001-4DEC-A860-77787E221BD9}"/>
    <cellStyle name="Millares 2 16 3 4 3" xfId="22014" xr:uid="{C771A5EB-DE0D-451B-9AFE-868A109197D9}"/>
    <cellStyle name="Millares 2 16 3 5" xfId="9234" xr:uid="{8B127555-46EB-4A21-96CF-6C3444D363B3}"/>
    <cellStyle name="Millares 2 16 3 5 2" xfId="24733" xr:uid="{A4D6BEF6-03D5-46E3-81F3-127EBBBE4209}"/>
    <cellStyle name="Millares 2 16 3 6" xfId="17173" xr:uid="{B1D5AEAF-DFD4-4169-81A6-2273AFB93588}"/>
    <cellStyle name="Millares 2 16 4" xfId="2094" xr:uid="{6549C821-84DB-4CE8-B483-EC6B03445ABC}"/>
    <cellStyle name="Millares 2 16 4 2" xfId="5168" xr:uid="{6ACA6829-F79E-4D58-9096-D8A0D7B01E4F}"/>
    <cellStyle name="Millares 2 16 4 2 2" xfId="13173" xr:uid="{36FE8590-CBE7-4C0C-9B3A-DB0D7CBE0123}"/>
    <cellStyle name="Millares 2 16 4 2 2 2" xfId="28641" xr:uid="{DB272963-9D94-4516-8726-D999205A35B4}"/>
    <cellStyle name="Millares 2 16 4 2 3" xfId="20873" xr:uid="{4C23A2A2-A053-4DDB-B8F2-9C51EBF26917}"/>
    <cellStyle name="Millares 2 16 4 3" xfId="10172" xr:uid="{D2070224-80CF-4910-A393-E2D63D2B7A0E}"/>
    <cellStyle name="Millares 2 16 4 3 2" xfId="25671" xr:uid="{3B90A438-FCD3-4E6A-99F3-CDF473590113}"/>
    <cellStyle name="Millares 2 16 4 4" xfId="18062" xr:uid="{3E2F6E8B-961B-4A37-96F0-BF36AC997D0A}"/>
    <cellStyle name="Millares 2 16 5" xfId="3862" xr:uid="{F4962207-F593-4DA1-B890-EA2E1DF90D6D}"/>
    <cellStyle name="Millares 2 16 5 2" xfId="11867" xr:uid="{8E7123BC-51F8-44DF-813E-DCAF71AB0A9B}"/>
    <cellStyle name="Millares 2 16 5 2 2" xfId="27335" xr:uid="{6506E5A1-66C4-452A-A9E1-8EBAAE163C5B}"/>
    <cellStyle name="Millares 2 16 5 3" xfId="19643" xr:uid="{0A1A2BAD-8127-4427-9631-7C0B2ED9B1AB}"/>
    <cellStyle name="Millares 2 16 6" xfId="5832" xr:uid="{C7E02E35-C8E0-4A03-8645-2F2275522D5B}"/>
    <cellStyle name="Millares 2 16 6 2" xfId="13833" xr:uid="{78B3BA00-E558-4E45-8496-9505F8766EC1}"/>
    <cellStyle name="Millares 2 16 6 2 2" xfId="29291" xr:uid="{6B8F781A-1935-4D35-B446-8D2315D14E17}"/>
    <cellStyle name="Millares 2 16 6 3" xfId="21447" xr:uid="{52C0313E-1A2A-474E-8F16-AAD39CC236BC}"/>
    <cellStyle name="Millares 2 16 7" xfId="7451" xr:uid="{6D93E3EB-DF19-4BB1-B81B-1E363DF0DF55}"/>
    <cellStyle name="Millares 2 16 7 2" xfId="15438" xr:uid="{503038D5-C04C-4B76-A86B-CC62339CC80F}"/>
    <cellStyle name="Millares 2 16 7 2 2" xfId="30891" xr:uid="{ADA5F857-7F1F-4982-ADB1-830AE287E7FE}"/>
    <cellStyle name="Millares 2 16 7 3" xfId="22973" xr:uid="{7F4FDD2E-5161-44A9-9BD1-F8714A9E2C74}"/>
    <cellStyle name="Millares 2 16 8" xfId="8639" xr:uid="{30D7298E-B767-4519-84E8-FE454B183B94}"/>
    <cellStyle name="Millares 2 16 8 2" xfId="24138" xr:uid="{C0BBF0D9-2F02-45B6-8F57-DC51F3C08BED}"/>
    <cellStyle name="Millares 2 16 9" xfId="16606" xr:uid="{CCDD4DF1-63B0-4D86-8168-2362CB6CDED8}"/>
    <cellStyle name="Millares 2 17" xfId="460" xr:uid="{11D40225-35B7-4B89-BA01-55FF5E5D09F6}"/>
    <cellStyle name="Millares 2 17 2" xfId="1403" xr:uid="{146150D6-232D-44EB-B7A3-A942EF1B3D27}"/>
    <cellStyle name="Millares 2 17 2 2" xfId="2988" xr:uid="{B24408AD-78A7-43B9-B887-C123B2E0EDA5}"/>
    <cellStyle name="Millares 2 17 2 2 2" xfId="5377" xr:uid="{C6775A0A-1E3C-40B8-8C37-069FECEF4C35}"/>
    <cellStyle name="Millares 2 17 2 2 2 2" xfId="13382" xr:uid="{49CA8699-880B-419F-9BCF-62A27601544E}"/>
    <cellStyle name="Millares 2 17 2 2 2 2 2" xfId="28850" xr:uid="{4FD94089-BD13-4859-B130-4DBCA1E56144}"/>
    <cellStyle name="Millares 2 17 2 2 2 3" xfId="21034" xr:uid="{21A40289-BFBE-4327-8A9C-1E3B6E79062E}"/>
    <cellStyle name="Millares 2 17 2 2 3" xfId="11059" xr:uid="{09455906-1719-4256-BBFD-91DAF46AE341}"/>
    <cellStyle name="Millares 2 17 2 2 3 2" xfId="26558" xr:uid="{8F0FCC28-B688-4C36-98A7-D2DFEEF5347E}"/>
    <cellStyle name="Millares 2 17 2 2 4" xfId="18901" xr:uid="{A2A50A22-B4F5-4636-8EAB-70501651E326}"/>
    <cellStyle name="Millares 2 17 2 3" xfId="4749" xr:uid="{07E7B493-F349-47B2-A4CA-BCF1099EBA8A}"/>
    <cellStyle name="Millares 2 17 2 3 2" xfId="12754" xr:uid="{A0E5C10A-1BD9-4F89-A3C3-8D0AF2789B14}"/>
    <cellStyle name="Millares 2 17 2 3 2 2" xfId="28222" xr:uid="{56E984B7-2688-4F8F-9CED-D977C2E79653}"/>
    <cellStyle name="Millares 2 17 2 3 3" xfId="20482" xr:uid="{C211BF2B-A510-420C-9781-B2E5EF24EA6C}"/>
    <cellStyle name="Millares 2 17 2 4" xfId="6720" xr:uid="{E84E29E8-F01C-4676-B57C-DA11AEF01682}"/>
    <cellStyle name="Millares 2 17 2 4 2" xfId="14721" xr:uid="{5DCD9113-EA04-4988-BB02-9142C29F291A}"/>
    <cellStyle name="Millares 2 17 2 4 2 2" xfId="30178" xr:uid="{0434C0A6-1860-4D6C-900A-4E3528F14B7F}"/>
    <cellStyle name="Millares 2 17 2 4 3" xfId="22286" xr:uid="{07FF908D-BE2E-40CE-A050-F21DA848F765}"/>
    <cellStyle name="Millares 2 17 2 5" xfId="8021" xr:uid="{8C4884F2-A6E8-41DB-B9CE-1380DE46068A}"/>
    <cellStyle name="Millares 2 17 2 5 2" xfId="16004" xr:uid="{E5EFE36F-383B-40B6-8D11-1D0BB0EAA8BD}"/>
    <cellStyle name="Millares 2 17 2 5 2 2" xfId="31457" xr:uid="{B88E2B2F-B552-4AD7-AB0B-D96EF244EC3B}"/>
    <cellStyle name="Millares 2 17 2 5 3" xfId="23532" xr:uid="{8836704F-17E7-4884-95B9-0A22F3A22F88}"/>
    <cellStyle name="Millares 2 17 2 6" xfId="9526" xr:uid="{7BFDE63C-2524-4D7D-9247-21424AF44417}"/>
    <cellStyle name="Millares 2 17 2 6 2" xfId="25025" xr:uid="{72F0507C-90B7-4652-B55C-ABB5DBABF4E5}"/>
    <cellStyle name="Millares 2 17 2 7" xfId="17445" xr:uid="{D61CFCA7-B47B-4648-B7D1-5720D77ABEF4}"/>
    <cellStyle name="Millares 2 17 3" xfId="1110" xr:uid="{8E919E13-53C1-4172-A16E-50127622A136}"/>
    <cellStyle name="Millares 2 17 3 2" xfId="2699" xr:uid="{30996E2B-FC0D-49BD-94E8-6E9E10B2C135}"/>
    <cellStyle name="Millares 2 17 3 2 2" xfId="5308" xr:uid="{8948E3A0-5D00-4371-99D0-5AD79C57C9B8}"/>
    <cellStyle name="Millares 2 17 3 2 2 2" xfId="13313" xr:uid="{6923E880-C5D8-4563-9447-C339C59FDE00}"/>
    <cellStyle name="Millares 2 17 3 2 2 2 2" xfId="28781" xr:uid="{E2FBAF0B-7853-4A70-BF99-9506B9B3A349}"/>
    <cellStyle name="Millares 2 17 3 2 2 3" xfId="20985" xr:uid="{CAD5DCC6-E52E-4557-870B-07A081B9C89D}"/>
    <cellStyle name="Millares 2 17 3 2 3" xfId="10771" xr:uid="{332084C1-A43C-4FF6-BFDA-B16CC774A3E0}"/>
    <cellStyle name="Millares 2 17 3 2 3 2" xfId="26270" xr:uid="{393F29F8-053D-499A-94C2-5B13720B3C01}"/>
    <cellStyle name="Millares 2 17 3 2 4" xfId="18633" xr:uid="{D51CDA7C-8DC8-4630-B55A-041C84B1C2FC}"/>
    <cellStyle name="Millares 2 17 3 3" xfId="4461" xr:uid="{1D691B46-E787-45E4-B889-15CCA6922607}"/>
    <cellStyle name="Millares 2 17 3 3 2" xfId="12466" xr:uid="{C8F7AD9A-8BCC-4985-B3BE-BF2F9B217A7F}"/>
    <cellStyle name="Millares 2 17 3 3 2 2" xfId="27934" xr:uid="{441BDB49-A828-43BC-986D-B00C933FE244}"/>
    <cellStyle name="Millares 2 17 3 3 3" xfId="20214" xr:uid="{DF9C5B26-2E72-4103-BBB0-99331D252143}"/>
    <cellStyle name="Millares 2 17 3 4" xfId="6432" xr:uid="{1063AB1D-1DFA-433C-B42E-43345FE2AA2B}"/>
    <cellStyle name="Millares 2 17 3 4 2" xfId="14433" xr:uid="{617CC531-B556-47B6-B7FF-F7426FC06F57}"/>
    <cellStyle name="Millares 2 17 3 4 2 2" xfId="29890" xr:uid="{C888FCD9-0BE9-47EC-8731-3C440CB58360}"/>
    <cellStyle name="Millares 2 17 3 4 3" xfId="22018" xr:uid="{29FA7723-82C1-4AB2-9276-7E644A42F22B}"/>
    <cellStyle name="Millares 2 17 3 5" xfId="9238" xr:uid="{ED3F0D82-4067-43E8-99D2-7DF5F0EF813E}"/>
    <cellStyle name="Millares 2 17 3 5 2" xfId="24737" xr:uid="{405E166D-42D5-402B-B0D4-F441E15418AC}"/>
    <cellStyle name="Millares 2 17 3 6" xfId="17177" xr:uid="{57372C4F-042A-4F0A-AC4B-26A09A3545F5}"/>
    <cellStyle name="Millares 2 17 4" xfId="2098" xr:uid="{26DB3683-1BE3-4ACE-AFE1-BA26BEE44943}"/>
    <cellStyle name="Millares 2 17 4 2" xfId="5169" xr:uid="{03B40923-5617-407B-93E4-BBDF3CCC4F3D}"/>
    <cellStyle name="Millares 2 17 4 2 2" xfId="13174" xr:uid="{385F3376-D200-49AB-9D60-EB03224B6519}"/>
    <cellStyle name="Millares 2 17 4 2 2 2" xfId="28642" xr:uid="{99F981C4-6B60-4DB6-86F6-44D1BAE42D4A}"/>
    <cellStyle name="Millares 2 17 4 2 3" xfId="20874" xr:uid="{3981A1FB-B258-4C5A-984E-DEAF191A5355}"/>
    <cellStyle name="Millares 2 17 4 3" xfId="10176" xr:uid="{2B7E31F7-216A-4484-BE11-E58B59FF23ED}"/>
    <cellStyle name="Millares 2 17 4 3 2" xfId="25675" xr:uid="{1485BA0B-D8B5-498F-9366-EC0122D642FE}"/>
    <cellStyle name="Millares 2 17 4 4" xfId="18066" xr:uid="{28BDD6C5-8962-4939-A2FF-E8F8D10767AA}"/>
    <cellStyle name="Millares 2 17 5" xfId="3866" xr:uid="{CF3C4788-A506-4044-AF1D-2760982C1B37}"/>
    <cellStyle name="Millares 2 17 5 2" xfId="11871" xr:uid="{F8D2179D-8F73-4F21-A6A7-85D93EB44FAD}"/>
    <cellStyle name="Millares 2 17 5 2 2" xfId="27339" xr:uid="{9F5BEFB2-9EB9-4D77-A08F-D0A18578DC8D}"/>
    <cellStyle name="Millares 2 17 5 3" xfId="19647" xr:uid="{9C3CD996-2D2E-465C-95CA-0A653DC16E25}"/>
    <cellStyle name="Millares 2 17 6" xfId="5836" xr:uid="{4B8DDC0D-2D28-4D04-A358-F85220276907}"/>
    <cellStyle name="Millares 2 17 6 2" xfId="13837" xr:uid="{9E90C713-4BDB-4F8C-B5E7-89C07FDB56C8}"/>
    <cellStyle name="Millares 2 17 6 2 2" xfId="29295" xr:uid="{D801416F-B435-47AB-8168-247FC0F9D441}"/>
    <cellStyle name="Millares 2 17 6 3" xfId="21451" xr:uid="{5446B585-FCAA-48E8-8B6E-E90DC5F58646}"/>
    <cellStyle name="Millares 2 17 7" xfId="7455" xr:uid="{8F9466A9-1BE6-4ECA-BF62-5C01918FC7A4}"/>
    <cellStyle name="Millares 2 17 7 2" xfId="15442" xr:uid="{8263173B-E610-4831-B0B3-FCFAAFA95D86}"/>
    <cellStyle name="Millares 2 17 7 2 2" xfId="30895" xr:uid="{60EC9798-31D5-441E-B7B9-1BA5243F14BF}"/>
    <cellStyle name="Millares 2 17 7 3" xfId="22977" xr:uid="{B6F9A8B7-9FD6-468E-B088-E2727E24FE87}"/>
    <cellStyle name="Millares 2 17 8" xfId="8643" xr:uid="{FCC7A174-1F41-4A33-A249-B4CDCFF1AA38}"/>
    <cellStyle name="Millares 2 17 8 2" xfId="24142" xr:uid="{360452B2-092B-41E0-B85C-833FBE2D1DB8}"/>
    <cellStyle name="Millares 2 17 9" xfId="16610" xr:uid="{A664C2CC-CFC2-4B7B-BA13-812F8B092979}"/>
    <cellStyle name="Millares 2 18" xfId="464" xr:uid="{EA9778FE-5A89-49FB-B954-9EA4E67ED407}"/>
    <cellStyle name="Millares 2 18 2" xfId="1407" xr:uid="{58619A6E-3B31-41DE-ACDD-49845E6A7432}"/>
    <cellStyle name="Millares 2 18 2 2" xfId="2992" xr:uid="{B051776E-7041-46D4-AF2F-B269E31351A6}"/>
    <cellStyle name="Millares 2 18 2 2 2" xfId="5378" xr:uid="{43B411D1-C028-4C56-A168-C17600674B73}"/>
    <cellStyle name="Millares 2 18 2 2 2 2" xfId="13383" xr:uid="{54DB0E13-68A4-4E51-85C1-95B6F1660189}"/>
    <cellStyle name="Millares 2 18 2 2 2 2 2" xfId="28851" xr:uid="{2EE10E0F-4279-4CB9-9B6C-D6B2FEE7573A}"/>
    <cellStyle name="Millares 2 18 2 2 2 3" xfId="21035" xr:uid="{A4854A94-D3F1-45CD-8FD2-B49CDB6E1275}"/>
    <cellStyle name="Millares 2 18 2 2 3" xfId="11063" xr:uid="{CF03CAAA-4E39-48F1-B6E0-C0115F2173C1}"/>
    <cellStyle name="Millares 2 18 2 2 3 2" xfId="26562" xr:uid="{81981837-BD4B-404C-8E29-5B8782824B7C}"/>
    <cellStyle name="Millares 2 18 2 2 4" xfId="18905" xr:uid="{46333AA7-2A96-4E19-B0B6-3061554708D1}"/>
    <cellStyle name="Millares 2 18 2 3" xfId="4753" xr:uid="{BF808467-AE6F-4ABC-8527-9A04D39D842C}"/>
    <cellStyle name="Millares 2 18 2 3 2" xfId="12758" xr:uid="{2A77CC94-58CD-4807-8188-0BF3534C1C02}"/>
    <cellStyle name="Millares 2 18 2 3 2 2" xfId="28226" xr:uid="{251B917D-9F97-46BA-AEB8-8FCA1B1C83D0}"/>
    <cellStyle name="Millares 2 18 2 3 3" xfId="20486" xr:uid="{BC3A3EE6-5E09-4387-8695-1A587E33BE45}"/>
    <cellStyle name="Millares 2 18 2 4" xfId="6724" xr:uid="{86D3AE05-056F-4498-A680-55886215FBE4}"/>
    <cellStyle name="Millares 2 18 2 4 2" xfId="14725" xr:uid="{AAD5D81F-514D-47C4-BF30-AF36D3A23301}"/>
    <cellStyle name="Millares 2 18 2 4 2 2" xfId="30182" xr:uid="{A0AA82A7-35D4-4813-A878-94BCE0AE6D40}"/>
    <cellStyle name="Millares 2 18 2 4 3" xfId="22290" xr:uid="{D600E6B1-5AE6-4BAD-BA2A-379FB6B0935F}"/>
    <cellStyle name="Millares 2 18 2 5" xfId="8025" xr:uid="{60244B4B-BFBA-4ABE-B158-7B799F5BF66D}"/>
    <cellStyle name="Millares 2 18 2 5 2" xfId="16008" xr:uid="{F805F00D-1958-483E-921E-D66CBD105B6A}"/>
    <cellStyle name="Millares 2 18 2 5 2 2" xfId="31461" xr:uid="{779DF3D9-E659-430D-836E-E662C7558730}"/>
    <cellStyle name="Millares 2 18 2 5 3" xfId="23536" xr:uid="{70B421ED-65DC-49F4-9577-73E6704C09D0}"/>
    <cellStyle name="Millares 2 18 2 6" xfId="9530" xr:uid="{6AE8AC94-E795-4FE2-91FD-C7D0AD7C61BE}"/>
    <cellStyle name="Millares 2 18 2 6 2" xfId="25029" xr:uid="{C29C7CB6-BBA4-4FA1-97CD-9AEBA307A661}"/>
    <cellStyle name="Millares 2 18 2 7" xfId="17449" xr:uid="{541B8B7F-FD07-4971-B791-1CE3D46C7C1E}"/>
    <cellStyle name="Millares 2 18 3" xfId="1114" xr:uid="{8750243C-2278-4A3A-ABA2-3AF70DA41A18}"/>
    <cellStyle name="Millares 2 18 3 2" xfId="2703" xr:uid="{0FCABE20-4FD4-4BD6-BABB-F793B5F22E6A}"/>
    <cellStyle name="Millares 2 18 3 2 2" xfId="5309" xr:uid="{194A0986-E47A-49F9-B5E0-25C10F6E73C5}"/>
    <cellStyle name="Millares 2 18 3 2 2 2" xfId="13314" xr:uid="{2D278781-981E-426B-964F-4E7B5E3E85B4}"/>
    <cellStyle name="Millares 2 18 3 2 2 2 2" xfId="28782" xr:uid="{39B28D0D-F7A4-4F7A-B9F0-FD8A8049BD9A}"/>
    <cellStyle name="Millares 2 18 3 2 2 3" xfId="20986" xr:uid="{5962BE1D-45EF-48B7-AED3-FFF57AFF87D5}"/>
    <cellStyle name="Millares 2 18 3 2 3" xfId="10775" xr:uid="{35450A1A-380D-4BC2-9A29-2CB9A853E0C8}"/>
    <cellStyle name="Millares 2 18 3 2 3 2" xfId="26274" xr:uid="{2458E344-08F7-4EB4-8C2C-720C4E4112C7}"/>
    <cellStyle name="Millares 2 18 3 2 4" xfId="18637" xr:uid="{F4FBC9D4-E225-45CE-9C15-4AA58756FE6C}"/>
    <cellStyle name="Millares 2 18 3 3" xfId="4465" xr:uid="{101D976D-945C-496F-B9C9-79C0956F0A4B}"/>
    <cellStyle name="Millares 2 18 3 3 2" xfId="12470" xr:uid="{32D389D7-EA33-463F-9FF7-46848B7F31FE}"/>
    <cellStyle name="Millares 2 18 3 3 2 2" xfId="27938" xr:uid="{42911C5F-5D5B-4F12-BB37-B033DA00A0D8}"/>
    <cellStyle name="Millares 2 18 3 3 3" xfId="20218" xr:uid="{0F8B5EC7-11FE-4177-9C23-A357B3C4727D}"/>
    <cellStyle name="Millares 2 18 3 4" xfId="6436" xr:uid="{2EB6390C-754C-4274-9108-CC423EAAACD1}"/>
    <cellStyle name="Millares 2 18 3 4 2" xfId="14437" xr:uid="{8E9BAE76-2EB9-4FCB-A65E-426B2F31EF83}"/>
    <cellStyle name="Millares 2 18 3 4 2 2" xfId="29894" xr:uid="{A2020358-57B9-4C6D-8D17-9153C7271EE6}"/>
    <cellStyle name="Millares 2 18 3 4 3" xfId="22022" xr:uid="{E82B388D-FBA4-4043-AB4B-351EF9A14619}"/>
    <cellStyle name="Millares 2 18 3 5" xfId="9242" xr:uid="{74AA5552-719B-4789-AE0B-F3EE2161E95C}"/>
    <cellStyle name="Millares 2 18 3 5 2" xfId="24741" xr:uid="{F9ABA00C-E531-44A6-9F52-81BDA6FEF99D}"/>
    <cellStyle name="Millares 2 18 3 6" xfId="17181" xr:uid="{C1C3BBD9-7A37-405F-97F6-F493219645C4}"/>
    <cellStyle name="Millares 2 18 4" xfId="2102" xr:uid="{91BC2FA8-7FD4-4305-B13B-C9AC8A7EC2D8}"/>
    <cellStyle name="Millares 2 18 4 2" xfId="5170" xr:uid="{559ED2E1-EE9F-47FB-9729-0D278A11DBBE}"/>
    <cellStyle name="Millares 2 18 4 2 2" xfId="13175" xr:uid="{88ABFB86-4DDE-4972-B5ED-2B0E9D739A98}"/>
    <cellStyle name="Millares 2 18 4 2 2 2" xfId="28643" xr:uid="{7B0B1F83-E4D6-4747-BAC9-F2205D5F8F92}"/>
    <cellStyle name="Millares 2 18 4 2 3" xfId="20875" xr:uid="{C8E08DCF-79FA-43C3-9CD6-75A119A23858}"/>
    <cellStyle name="Millares 2 18 4 3" xfId="10180" xr:uid="{05871313-AB0D-40CD-9DC2-912E40EC2CDF}"/>
    <cellStyle name="Millares 2 18 4 3 2" xfId="25679" xr:uid="{4FC46124-BE54-4D04-A948-3CECF45375E1}"/>
    <cellStyle name="Millares 2 18 4 4" xfId="18070" xr:uid="{FA0F91C2-8A9B-4BC4-9D99-B74622DBDA9B}"/>
    <cellStyle name="Millares 2 18 5" xfId="3870" xr:uid="{A825B1D4-C170-41B4-8BE2-5FCD1216EFBE}"/>
    <cellStyle name="Millares 2 18 5 2" xfId="11875" xr:uid="{69A743E3-587E-4BD2-9B48-8CC439379E1B}"/>
    <cellStyle name="Millares 2 18 5 2 2" xfId="27343" xr:uid="{09716F97-1E1B-4000-95F6-D5C5DC2E90E1}"/>
    <cellStyle name="Millares 2 18 5 3" xfId="19651" xr:uid="{71D98A12-025B-49D4-9342-2B313781DC6D}"/>
    <cellStyle name="Millares 2 18 6" xfId="5840" xr:uid="{485E341B-CB98-4D7C-ACDD-88EE82CCBB33}"/>
    <cellStyle name="Millares 2 18 6 2" xfId="13841" xr:uid="{BA0CF939-4765-4A92-B92D-F5C240FD6A8A}"/>
    <cellStyle name="Millares 2 18 6 2 2" xfId="29299" xr:uid="{FE3F302A-7356-4106-B9DD-658C003D4953}"/>
    <cellStyle name="Millares 2 18 6 3" xfId="21455" xr:uid="{DC04ACCD-23F1-496A-B100-7C28FE415E47}"/>
    <cellStyle name="Millares 2 18 7" xfId="7459" xr:uid="{4C2FCF7E-5449-483B-84D8-29942CE87F4B}"/>
    <cellStyle name="Millares 2 18 7 2" xfId="15446" xr:uid="{EE890DD7-1487-4566-A606-FFC98FA4A485}"/>
    <cellStyle name="Millares 2 18 7 2 2" xfId="30899" xr:uid="{B83BABC8-AE4D-4601-B4F8-06E3C2DF8AA6}"/>
    <cellStyle name="Millares 2 18 7 3" xfId="22981" xr:uid="{000DC739-0D76-4542-85A2-E24506580081}"/>
    <cellStyle name="Millares 2 18 8" xfId="8647" xr:uid="{7151C772-792E-4499-8C9B-20D713387A58}"/>
    <cellStyle name="Millares 2 18 8 2" xfId="24146" xr:uid="{5173A973-5237-455A-8E3B-E0D416CEEF45}"/>
    <cellStyle name="Millares 2 18 9" xfId="16614" xr:uid="{8FC6EEB4-E387-448F-BCEC-F56264D144D6}"/>
    <cellStyle name="Millares 2 19" xfId="472" xr:uid="{A0C69F29-B008-4630-B474-B5EE7E488651}"/>
    <cellStyle name="Millares 2 19 2" xfId="1411" xr:uid="{90DC105C-E4EC-40BC-9765-0CE81B8647EB}"/>
    <cellStyle name="Millares 2 19 2 2" xfId="2996" xr:uid="{ABCBAAF8-F4B9-45A0-B5F0-EE67F1571587}"/>
    <cellStyle name="Millares 2 19 2 2 2" xfId="5379" xr:uid="{B0503939-C281-4056-B52C-F4292C4E6A12}"/>
    <cellStyle name="Millares 2 19 2 2 2 2" xfId="13384" xr:uid="{9D048C9F-65A8-433A-82F2-AFC2185E89C7}"/>
    <cellStyle name="Millares 2 19 2 2 2 2 2" xfId="28852" xr:uid="{E489F24D-BFF4-446F-89C5-C5716D188197}"/>
    <cellStyle name="Millares 2 19 2 2 2 3" xfId="21036" xr:uid="{828D811A-E054-4106-92F1-A581A552E6B2}"/>
    <cellStyle name="Millares 2 19 2 2 3" xfId="11067" xr:uid="{2C30F927-35A3-4C53-A87C-6F18283FB246}"/>
    <cellStyle name="Millares 2 19 2 2 3 2" xfId="26566" xr:uid="{9170262D-3EE0-4B15-A29E-D63FA7238E5F}"/>
    <cellStyle name="Millares 2 19 2 2 4" xfId="18909" xr:uid="{BD62FD70-83BD-49FD-985A-B15FE1C5D2B8}"/>
    <cellStyle name="Millares 2 19 2 3" xfId="4757" xr:uid="{EEF9AD5E-5468-432B-AF74-E8850292D8FE}"/>
    <cellStyle name="Millares 2 19 2 3 2" xfId="12762" xr:uid="{A58FF822-BEE1-4FF4-B604-AE39DB41EF53}"/>
    <cellStyle name="Millares 2 19 2 3 2 2" xfId="28230" xr:uid="{3CBC8433-C81D-46EA-8757-1ACFDC7C7514}"/>
    <cellStyle name="Millares 2 19 2 3 3" xfId="20490" xr:uid="{25C97716-BA99-4F03-8ED6-9C3063932E14}"/>
    <cellStyle name="Millares 2 19 2 4" xfId="6728" xr:uid="{F7810C09-8727-4509-8C02-BAB167F4A374}"/>
    <cellStyle name="Millares 2 19 2 4 2" xfId="14729" xr:uid="{5893E98F-BC33-4002-8207-ECE33970F0D2}"/>
    <cellStyle name="Millares 2 19 2 4 2 2" xfId="30186" xr:uid="{1E367159-7D37-4656-BA16-4F354B02878E}"/>
    <cellStyle name="Millares 2 19 2 4 3" xfId="22294" xr:uid="{F1607FE5-4C54-48CF-9625-1F1FF4A77691}"/>
    <cellStyle name="Millares 2 19 2 5" xfId="8029" xr:uid="{3777A5A3-00F5-4257-A3F6-02848FB76E8A}"/>
    <cellStyle name="Millares 2 19 2 5 2" xfId="16012" xr:uid="{0A3A22B9-CF4D-4239-B83A-3E772001792A}"/>
    <cellStyle name="Millares 2 19 2 5 2 2" xfId="31465" xr:uid="{162190E7-4163-48BC-8356-576B171F27BB}"/>
    <cellStyle name="Millares 2 19 2 5 3" xfId="23540" xr:uid="{D96B2BCE-6940-4DE7-974E-2416D762C6EF}"/>
    <cellStyle name="Millares 2 19 2 6" xfId="9534" xr:uid="{42803D43-3501-43A4-881B-A2F4F4C2AEF1}"/>
    <cellStyle name="Millares 2 19 2 6 2" xfId="25033" xr:uid="{FB86A3FC-5D5D-4141-BA2C-86F105224829}"/>
    <cellStyle name="Millares 2 19 2 7" xfId="17453" xr:uid="{D8D14E2D-46C6-46F6-94EC-84693CFD52D1}"/>
    <cellStyle name="Millares 2 19 3" xfId="1118" xr:uid="{E984572A-75DA-4291-B8BB-543BEA339013}"/>
    <cellStyle name="Millares 2 19 3 2" xfId="2707" xr:uid="{C418EBF6-F0E7-4E71-8F7E-B6E8416A93D5}"/>
    <cellStyle name="Millares 2 19 3 2 2" xfId="5310" xr:uid="{80C3B35B-BD9C-475E-8219-302AEBFE3FCD}"/>
    <cellStyle name="Millares 2 19 3 2 2 2" xfId="13315" xr:uid="{B11583B8-2B0E-4BCC-9C91-90F8A80E36AC}"/>
    <cellStyle name="Millares 2 19 3 2 2 2 2" xfId="28783" xr:uid="{0ED5FDE0-7DD5-4E89-BDBC-62AC1DA7AC91}"/>
    <cellStyle name="Millares 2 19 3 2 2 3" xfId="20987" xr:uid="{B873126A-4B75-4E91-930D-1748A649512D}"/>
    <cellStyle name="Millares 2 19 3 2 3" xfId="10779" xr:uid="{DECD6E14-C0A6-4690-ADDC-27C8A45EE608}"/>
    <cellStyle name="Millares 2 19 3 2 3 2" xfId="26278" xr:uid="{E9547906-E582-40A8-BB1F-E1196090C432}"/>
    <cellStyle name="Millares 2 19 3 2 4" xfId="18641" xr:uid="{4DA6262D-0827-4DE2-BF59-A5466C783A4E}"/>
    <cellStyle name="Millares 2 19 3 3" xfId="4469" xr:uid="{83670BC9-DFFB-429C-81C0-421893422061}"/>
    <cellStyle name="Millares 2 19 3 3 2" xfId="12474" xr:uid="{67A3F398-C853-48AF-8387-A0555A6D104B}"/>
    <cellStyle name="Millares 2 19 3 3 2 2" xfId="27942" xr:uid="{D1B77B50-D801-4872-8F9C-2F6E742D5F20}"/>
    <cellStyle name="Millares 2 19 3 3 3" xfId="20222" xr:uid="{DBFE77C2-7309-4383-86B4-F18B9402660A}"/>
    <cellStyle name="Millares 2 19 3 4" xfId="6440" xr:uid="{70248D93-220A-4DDA-9CF9-D478C1DC6685}"/>
    <cellStyle name="Millares 2 19 3 4 2" xfId="14441" xr:uid="{E78F1762-A35D-46CD-9053-DEF98A265D0E}"/>
    <cellStyle name="Millares 2 19 3 4 2 2" xfId="29898" xr:uid="{3771DDA1-4ECD-47B6-B9C7-44504011DE06}"/>
    <cellStyle name="Millares 2 19 3 4 3" xfId="22026" xr:uid="{7FF0F466-7111-4A5B-BDD0-F377ACC12A69}"/>
    <cellStyle name="Millares 2 19 3 5" xfId="9246" xr:uid="{5E2F94C5-8192-4672-B142-023A79181229}"/>
    <cellStyle name="Millares 2 19 3 5 2" xfId="24745" xr:uid="{3DB18BE4-8C97-4A6F-AE01-66E1F53E8626}"/>
    <cellStyle name="Millares 2 19 3 6" xfId="17185" xr:uid="{339E59BE-9577-446B-B9F3-45E293F59854}"/>
    <cellStyle name="Millares 2 19 4" xfId="2106" xr:uid="{828A5876-D3C6-4141-9E3B-CDFD110D8D56}"/>
    <cellStyle name="Millares 2 19 4 2" xfId="5171" xr:uid="{18586DA0-8020-42A5-A028-894106D2DB3E}"/>
    <cellStyle name="Millares 2 19 4 2 2" xfId="13176" xr:uid="{03F1BFBB-7032-4A8E-97C9-FFECEF03D396}"/>
    <cellStyle name="Millares 2 19 4 2 2 2" xfId="28644" xr:uid="{C3A81147-E228-4762-B4DD-D9382308CD5C}"/>
    <cellStyle name="Millares 2 19 4 2 3" xfId="20876" xr:uid="{66C7DFD8-58A5-4BAA-BA79-D0E2C3FE85C3}"/>
    <cellStyle name="Millares 2 19 4 3" xfId="10184" xr:uid="{0A266E2B-73F3-43B8-A9AF-389B22318B6B}"/>
    <cellStyle name="Millares 2 19 4 3 2" xfId="25683" xr:uid="{30D46902-E0AB-4B12-8166-60C9B9F91871}"/>
    <cellStyle name="Millares 2 19 4 4" xfId="18074" xr:uid="{5B33B864-5F96-41ED-A038-4F4BE4DC5BD6}"/>
    <cellStyle name="Millares 2 19 5" xfId="3874" xr:uid="{8E3E5860-8F12-45C1-BFD0-32F1F1C3740C}"/>
    <cellStyle name="Millares 2 19 5 2" xfId="11879" xr:uid="{79CC374F-D819-4639-A89F-1B67F7A50A8F}"/>
    <cellStyle name="Millares 2 19 5 2 2" xfId="27347" xr:uid="{AF62FB9B-FE63-4412-8CED-1A69C5E2251E}"/>
    <cellStyle name="Millares 2 19 5 3" xfId="19655" xr:uid="{5CCA8404-F37B-44B1-BC9B-647744F10463}"/>
    <cellStyle name="Millares 2 19 6" xfId="5844" xr:uid="{C50F5377-1645-464E-86FF-0F41A169AA53}"/>
    <cellStyle name="Millares 2 19 6 2" xfId="13845" xr:uid="{2B814FDF-A643-4157-AB94-17E8217BAB46}"/>
    <cellStyle name="Millares 2 19 6 2 2" xfId="29303" xr:uid="{CB72711F-8549-429F-AEEB-F184B28D7E77}"/>
    <cellStyle name="Millares 2 19 6 3" xfId="21459" xr:uid="{42B11A2D-DFE3-4C45-9259-2E72CCC6332C}"/>
    <cellStyle name="Millares 2 19 7" xfId="7463" xr:uid="{FC975739-D212-49FB-B84D-F837D24D99F8}"/>
    <cellStyle name="Millares 2 19 7 2" xfId="15450" xr:uid="{2D3DDD8F-3BFE-4B80-883D-7356B3CB0DAF}"/>
    <cellStyle name="Millares 2 19 7 2 2" xfId="30903" xr:uid="{5470704D-1651-4FFD-880D-DA5C37605B93}"/>
    <cellStyle name="Millares 2 19 7 3" xfId="22985" xr:uid="{27B8C90B-B09D-4CAE-B6F2-AE6ECA3FD5BF}"/>
    <cellStyle name="Millares 2 19 8" xfId="8651" xr:uid="{3A34566D-9A3C-491F-9C36-D7945B2E1391}"/>
    <cellStyle name="Millares 2 19 8 2" xfId="24150" xr:uid="{7268F6C8-C6AD-4652-A0F6-3AD42DE1EC0C}"/>
    <cellStyle name="Millares 2 19 9" xfId="16618" xr:uid="{7B23D3B1-12DC-405B-9C81-A883F7076535}"/>
    <cellStyle name="Millares 2 2" xfId="165" xr:uid="{281EE73B-081C-4D6E-9C1D-C87907C14050}"/>
    <cellStyle name="Millares 2 2 10" xfId="7206" xr:uid="{D985140C-B05B-47C1-98FA-D3B9EC5BB567}"/>
    <cellStyle name="Millares 2 2 10 2" xfId="15193" xr:uid="{CED6F92C-B072-4040-9081-9207B6ABFF9C}"/>
    <cellStyle name="Millares 2 2 10 2 2" xfId="30646" xr:uid="{6FFA9E66-D606-442C-8173-6678FAE315DE}"/>
    <cellStyle name="Millares 2 2 10 3" xfId="22747" xr:uid="{4C5E92AB-97C2-4D8F-A6FD-3A660C4E6C3E}"/>
    <cellStyle name="Millares 2 2 11" xfId="8393" xr:uid="{5C9268FE-F659-41EA-A36A-18373FC863AE}"/>
    <cellStyle name="Millares 2 2 11 2" xfId="23892" xr:uid="{DE43311F-27B1-46E7-9B64-2E6D537E062C}"/>
    <cellStyle name="Millares 2 2 12" xfId="16380" xr:uid="{FD502B69-DB98-4615-8A74-B47FCFAACC7E}"/>
    <cellStyle name="Millares 2 2 2" xfId="242" xr:uid="{DE20C9A0-A418-4521-A64C-22608F9779C2}"/>
    <cellStyle name="Millares 2 2 2 10" xfId="8441" xr:uid="{565E675A-DBA8-4A92-B824-EE556ABF2970}"/>
    <cellStyle name="Millares 2 2 2 10 2" xfId="23940" xr:uid="{76484927-F2C2-47A0-8325-1FB35CF03F67}"/>
    <cellStyle name="Millares 2 2 2 11" xfId="16424" xr:uid="{69138AFD-E943-46AD-94B0-7B67D763454F}"/>
    <cellStyle name="Millares 2 2 2 2" xfId="391" xr:uid="{928B2C4A-922B-46A5-8E6D-9818029E3F96}"/>
    <cellStyle name="Millares 2 2 2 2 2" xfId="1334" xr:uid="{CFE2DC95-0268-4191-BEB8-68F4D6954B54}"/>
    <cellStyle name="Millares 2 2 2 2 2 2" xfId="2919" xr:uid="{2CF2E880-FCA6-46F9-80D2-BF4184246E29}"/>
    <cellStyle name="Millares 2 2 2 2 2 2 2" xfId="5354" xr:uid="{DDB98177-A4C0-47E2-BB42-5B224B1D33AA}"/>
    <cellStyle name="Millares 2 2 2 2 2 2 2 2" xfId="13359" xr:uid="{5F6C28B2-6D87-45C0-841C-F83546C4761A}"/>
    <cellStyle name="Millares 2 2 2 2 2 2 2 2 2" xfId="28827" xr:uid="{99E5FB06-E5D4-4A69-80F8-98B70DE20E5A}"/>
    <cellStyle name="Millares 2 2 2 2 2 2 2 3" xfId="21016" xr:uid="{6A911F63-4130-42C3-A9E0-E50917C81701}"/>
    <cellStyle name="Millares 2 2 2 2 2 2 3" xfId="10990" xr:uid="{1834A3F2-FA6F-4139-9B4F-B9A27F8A2A92}"/>
    <cellStyle name="Millares 2 2 2 2 2 2 3 2" xfId="26489" xr:uid="{5F831F40-506D-4575-AD32-23FDBFF741AF}"/>
    <cellStyle name="Millares 2 2 2 2 2 2 4" xfId="18837" xr:uid="{7026BA98-6DC3-4B5F-9245-70B85EBDF6F5}"/>
    <cellStyle name="Millares 2 2 2 2 2 3" xfId="4680" xr:uid="{15BF00CA-EADD-4439-B08F-1640CD2B71BE}"/>
    <cellStyle name="Millares 2 2 2 2 2 3 2" xfId="12685" xr:uid="{71EAB68F-04DF-40D6-8B97-E5128B8D2DA9}"/>
    <cellStyle name="Millares 2 2 2 2 2 3 2 2" xfId="28153" xr:uid="{6F80B225-65A0-42B2-9A2A-1A216A485E68}"/>
    <cellStyle name="Millares 2 2 2 2 2 3 3" xfId="20418" xr:uid="{5EA8E96D-5897-49D2-BED5-941E146679C2}"/>
    <cellStyle name="Millares 2 2 2 2 2 4" xfId="6651" xr:uid="{082398AF-5770-4E1D-A5DA-E14324820DCE}"/>
    <cellStyle name="Millares 2 2 2 2 2 4 2" xfId="14652" xr:uid="{5EB9DE9A-90FD-4EAF-8A22-2A5A3CF8DD03}"/>
    <cellStyle name="Millares 2 2 2 2 2 4 2 2" xfId="30109" xr:uid="{3938A095-949F-4029-AB54-EBAFAA5935F8}"/>
    <cellStyle name="Millares 2 2 2 2 2 4 3" xfId="22222" xr:uid="{FB51035E-95F9-452E-8EFB-7048A0199F0E}"/>
    <cellStyle name="Millares 2 2 2 2 2 5" xfId="7957" xr:uid="{E7E62B04-8FE0-4B68-A255-01E635AA0E57}"/>
    <cellStyle name="Millares 2 2 2 2 2 5 2" xfId="15940" xr:uid="{03FF0402-ABAC-47E5-AD4E-3526891A6720}"/>
    <cellStyle name="Millares 2 2 2 2 2 5 2 2" xfId="31393" xr:uid="{C3052AD0-9B7C-488F-BD54-D7028DCC4147}"/>
    <cellStyle name="Millares 2 2 2 2 2 5 3" xfId="23468" xr:uid="{9895A895-86FC-41D4-9057-CB534DC3A452}"/>
    <cellStyle name="Millares 2 2 2 2 2 6" xfId="9457" xr:uid="{7D782903-4B3C-4FB3-B6A3-28EE2806EF7C}"/>
    <cellStyle name="Millares 2 2 2 2 2 6 2" xfId="24956" xr:uid="{900A44AD-263B-4516-9CC1-A739BFDBEE1E}"/>
    <cellStyle name="Millares 2 2 2 2 2 7" xfId="17381" xr:uid="{8CADA9E7-D5F8-4AF1-B322-15807043C46F}"/>
    <cellStyle name="Millares 2 2 2 2 3" xfId="1041" xr:uid="{B8A3CC81-D6F3-42DA-ADEF-2618E3D765EE}"/>
    <cellStyle name="Millares 2 2 2 2 3 2" xfId="2630" xr:uid="{68AA50CB-E492-4FD3-9EFA-2371DFE9DC34}"/>
    <cellStyle name="Millares 2 2 2 2 3 2 2" xfId="5285" xr:uid="{379800DA-2F49-4171-A3D0-2859BDCA7D15}"/>
    <cellStyle name="Millares 2 2 2 2 3 2 2 2" xfId="13290" xr:uid="{95572EA3-9CC2-47B7-8D18-2AEA61DC7DFF}"/>
    <cellStyle name="Millares 2 2 2 2 3 2 2 2 2" xfId="28758" xr:uid="{2DD2707D-CD87-4786-B0A6-A767A96BF07C}"/>
    <cellStyle name="Millares 2 2 2 2 3 2 2 3" xfId="20967" xr:uid="{190899E2-092D-4524-AEA7-4C6D5AAFCB1F}"/>
    <cellStyle name="Millares 2 2 2 2 3 2 3" xfId="10702" xr:uid="{DC332F77-E884-496D-8B85-955CE317D8C9}"/>
    <cellStyle name="Millares 2 2 2 2 3 2 3 2" xfId="26201" xr:uid="{DC673AB1-2409-49D0-953D-F9C3C9F3CC11}"/>
    <cellStyle name="Millares 2 2 2 2 3 2 4" xfId="18569" xr:uid="{936A2268-FD90-4650-ABF7-E29D5B0F9754}"/>
    <cellStyle name="Millares 2 2 2 2 3 3" xfId="4392" xr:uid="{EEE5A1E9-B718-48A1-96B2-CE8E6CAD2A56}"/>
    <cellStyle name="Millares 2 2 2 2 3 3 2" xfId="12397" xr:uid="{917CE7EC-4A9B-4C40-9B01-18551C063162}"/>
    <cellStyle name="Millares 2 2 2 2 3 3 2 2" xfId="27865" xr:uid="{F2BD1A17-002F-43C3-BA8E-2B4CBBEEC1F0}"/>
    <cellStyle name="Millares 2 2 2 2 3 3 3" xfId="20150" xr:uid="{CB2E0FBA-16CB-4C57-AD97-9B385D985D85}"/>
    <cellStyle name="Millares 2 2 2 2 3 4" xfId="6363" xr:uid="{68FA35C1-843F-456E-9D3B-EF011E0EBD3B}"/>
    <cellStyle name="Millares 2 2 2 2 3 4 2" xfId="14364" xr:uid="{601BC0F8-EE56-4FC4-B45F-9183F48FCE3C}"/>
    <cellStyle name="Millares 2 2 2 2 3 4 2 2" xfId="29821" xr:uid="{CA33C4E8-312A-44DE-956F-79EB4E8D908F}"/>
    <cellStyle name="Millares 2 2 2 2 3 4 3" xfId="21954" xr:uid="{F32E24F0-D851-4532-8824-563C4BC36731}"/>
    <cellStyle name="Millares 2 2 2 2 3 5" xfId="9169" xr:uid="{3378252B-3A11-4FDE-B450-04155A4A3858}"/>
    <cellStyle name="Millares 2 2 2 2 3 5 2" xfId="24668" xr:uid="{431F6B31-AA5D-4880-9AF8-A27C93A6EC2C}"/>
    <cellStyle name="Millares 2 2 2 2 3 6" xfId="17113" xr:uid="{B819544F-7AA3-4064-9D57-F1692AB02A60}"/>
    <cellStyle name="Millares 2 2 2 2 4" xfId="2029" xr:uid="{DBE177B1-7594-4585-A3AE-E13A423B5CC4}"/>
    <cellStyle name="Millares 2 2 2 2 4 2" xfId="5146" xr:uid="{D58F2F52-9188-4222-A9A6-3E447810498A}"/>
    <cellStyle name="Millares 2 2 2 2 4 2 2" xfId="13151" xr:uid="{77E76AB1-64F0-4D00-AB37-9AB61B3FF358}"/>
    <cellStyle name="Millares 2 2 2 2 4 2 2 2" xfId="28619" xr:uid="{754264C6-892D-4F1C-99BE-1BC9C1F21F0C}"/>
    <cellStyle name="Millares 2 2 2 2 4 2 3" xfId="20856" xr:uid="{F0A85781-2988-4893-A546-8BA80EC9EFC5}"/>
    <cellStyle name="Millares 2 2 2 2 4 3" xfId="10107" xr:uid="{FB5F2F8B-B351-4013-B361-ABA1FDF007E9}"/>
    <cellStyle name="Millares 2 2 2 2 4 3 2" xfId="25606" xr:uid="{7E6C0C01-DB29-425B-8F66-77EED0100B30}"/>
    <cellStyle name="Millares 2 2 2 2 4 4" xfId="18002" xr:uid="{E492514C-7444-4272-A167-877B5D6E5703}"/>
    <cellStyle name="Millares 2 2 2 2 5" xfId="3797" xr:uid="{09143EAC-FBA3-4171-81CE-59575C3744F0}"/>
    <cellStyle name="Millares 2 2 2 2 5 2" xfId="11802" xr:uid="{FBA95C00-25FA-4604-81F1-1DE6C4EE41CF}"/>
    <cellStyle name="Millares 2 2 2 2 5 2 2" xfId="27270" xr:uid="{7F8438D8-5F26-4BA3-9BA8-C257C5BD796C}"/>
    <cellStyle name="Millares 2 2 2 2 5 3" xfId="19583" xr:uid="{90176551-5555-46B5-8331-4754B8EED35E}"/>
    <cellStyle name="Millares 2 2 2 2 6" xfId="5767" xr:uid="{625117A6-72C9-4222-B515-AA90A886A761}"/>
    <cellStyle name="Millares 2 2 2 2 6 2" xfId="13768" xr:uid="{942F2106-E8BC-4344-A9BF-6735EBB24EFC}"/>
    <cellStyle name="Millares 2 2 2 2 6 2 2" xfId="29226" xr:uid="{639A2867-C7A8-4FEF-81C3-DDE6D3EFF343}"/>
    <cellStyle name="Millares 2 2 2 2 6 3" xfId="21387" xr:uid="{F00C4BA3-0EA2-4E79-A1DC-02F02B40B03A}"/>
    <cellStyle name="Millares 2 2 2 2 7" xfId="7386" xr:uid="{AB9291F3-F304-4FF3-9E4E-25790A6DDC82}"/>
    <cellStyle name="Millares 2 2 2 2 7 2" xfId="15373" xr:uid="{FB8F5632-6388-4438-80E2-0EB381DE1222}"/>
    <cellStyle name="Millares 2 2 2 2 7 2 2" xfId="30826" xr:uid="{5DFE5DB7-10E7-4883-8CBD-003FF5B52F6A}"/>
    <cellStyle name="Millares 2 2 2 2 7 3" xfId="22913" xr:uid="{44FE11DA-11F5-4519-9E2F-01DA3E9E8EF7}"/>
    <cellStyle name="Millares 2 2 2 2 8" xfId="8574" xr:uid="{DB836887-F2A2-4BE0-8FF6-24F849D1695B}"/>
    <cellStyle name="Millares 2 2 2 2 8 2" xfId="24073" xr:uid="{6FCE6465-7AEC-428C-8D92-DB0ADFA3F781}"/>
    <cellStyle name="Millares 2 2 2 2 9" xfId="16546" xr:uid="{1DEDD9CA-9B06-42E2-9D31-D4F5C9831D60}"/>
    <cellStyle name="Millares 2 2 2 3" xfId="676" xr:uid="{90BBF98F-7F83-4D65-9790-F4027152DADE}"/>
    <cellStyle name="Millares 2 2 2 3 2" xfId="1614" xr:uid="{2DE8AC1A-8171-44EE-9FB6-192C38459BC9}"/>
    <cellStyle name="Millares 2 2 2 3 2 2" xfId="3190" xr:uid="{CC135150-D140-4FB0-9460-F96A8ED833F0}"/>
    <cellStyle name="Millares 2 2 2 3 2 2 2" xfId="5421" xr:uid="{83F795F2-4700-4968-B889-26CD74C8CD5E}"/>
    <cellStyle name="Millares 2 2 2 3 2 2 2 2" xfId="13426" xr:uid="{FA642276-90B7-41A3-A249-990070D5CEF9}"/>
    <cellStyle name="Millares 2 2 2 3 2 2 2 2 2" xfId="28894" xr:uid="{1FB834F8-8D7D-4E1C-A9D5-0076B69090A8}"/>
    <cellStyle name="Millares 2 2 2 3 2 2 2 3" xfId="21072" xr:uid="{88068164-4B87-46D0-B891-739D7C3E39ED}"/>
    <cellStyle name="Millares 2 2 2 3 2 2 3" xfId="11261" xr:uid="{5F714621-FD14-49F5-AE7A-F24AB67A4DE3}"/>
    <cellStyle name="Millares 2 2 2 3 2 2 3 2" xfId="26760" xr:uid="{AF35F952-27D7-427E-A292-D6352605DE64}"/>
    <cellStyle name="Millares 2 2 2 3 2 2 4" xfId="19097" xr:uid="{FF5EE9A9-9E00-4AF5-923E-765A086E34E2}"/>
    <cellStyle name="Millares 2 2 2 3 2 3" xfId="4951" xr:uid="{0E73DAEC-BC5A-4B20-945D-2B408C12AF78}"/>
    <cellStyle name="Millares 2 2 2 3 2 3 2" xfId="12956" xr:uid="{66B9088B-6CE5-427E-A11D-8F53289FCF8F}"/>
    <cellStyle name="Millares 2 2 2 3 2 3 2 2" xfId="28424" xr:uid="{B71F83B5-0837-4C00-8D1C-30A40DA60365}"/>
    <cellStyle name="Millares 2 2 2 3 2 3 3" xfId="20678" xr:uid="{212813A0-9F0C-4A53-B47B-C946C73BBC11}"/>
    <cellStyle name="Millares 2 2 2 3 2 4" xfId="6922" xr:uid="{1705752F-8942-469D-B8AE-21716EC16DC4}"/>
    <cellStyle name="Millares 2 2 2 3 2 4 2" xfId="14923" xr:uid="{D777EB8F-583D-418A-A5B4-D2B3FB9F3AC8}"/>
    <cellStyle name="Millares 2 2 2 3 2 4 2 2" xfId="30380" xr:uid="{3B097D34-CC9F-448B-8347-1CBB07C374F7}"/>
    <cellStyle name="Millares 2 2 2 3 2 4 3" xfId="22482" xr:uid="{9A68CD58-93E4-47AE-85F3-3645BF9683E1}"/>
    <cellStyle name="Millares 2 2 2 3 2 5" xfId="8217" xr:uid="{E6C2C0C5-563E-49A1-972F-6A8A56FFFEA6}"/>
    <cellStyle name="Millares 2 2 2 3 2 5 2" xfId="16200" xr:uid="{A3BB90F2-B8AB-4967-9884-56FCA87F6837}"/>
    <cellStyle name="Millares 2 2 2 3 2 5 2 2" xfId="31653" xr:uid="{213C3F47-C7C2-41A8-849C-4754EDAFF14C}"/>
    <cellStyle name="Millares 2 2 2 3 2 5 3" xfId="23728" xr:uid="{2FED34CE-D3C9-4F49-B5C1-11D8268EEB44}"/>
    <cellStyle name="Millares 2 2 2 3 2 6" xfId="9728" xr:uid="{1160D712-F8B0-4F1E-A2F0-2824BBA37638}"/>
    <cellStyle name="Millares 2 2 2 3 2 6 2" xfId="25227" xr:uid="{E6B4F1C0-143A-4674-9169-2D8A1ABA77E2}"/>
    <cellStyle name="Millares 2 2 2 3 2 7" xfId="17641" xr:uid="{4C284DBB-E882-46EE-BA9E-A7FA054080A0}"/>
    <cellStyle name="Millares 2 2 2 3 3" xfId="2300" xr:uid="{27FCB494-3537-405D-A17B-942ECC67D351}"/>
    <cellStyle name="Millares 2 2 2 3 3 2" xfId="5213" xr:uid="{C00400A0-8CE1-4363-82CC-1C88A4B719E4}"/>
    <cellStyle name="Millares 2 2 2 3 3 2 2" xfId="13218" xr:uid="{404649F1-81C5-4E44-ABC9-A7BDF955EBE4}"/>
    <cellStyle name="Millares 2 2 2 3 3 2 2 2" xfId="28686" xr:uid="{46F19F2E-178E-4D4E-9F98-9FA617F53539}"/>
    <cellStyle name="Millares 2 2 2 3 3 2 3" xfId="20912" xr:uid="{523292D1-BBC8-4A46-828E-E59EB22EF952}"/>
    <cellStyle name="Millares 2 2 2 3 3 3" xfId="10378" xr:uid="{95FAD907-4DEF-4E5D-A3CF-8E3D2A608581}"/>
    <cellStyle name="Millares 2 2 2 3 3 3 2" xfId="25877" xr:uid="{13FF6C1E-0C17-4531-9F0E-EE71464CCC6A}"/>
    <cellStyle name="Millares 2 2 2 3 3 4" xfId="18262" xr:uid="{01504221-950D-4D0E-B9F9-1C08FA202F3B}"/>
    <cellStyle name="Millares 2 2 2 3 4" xfId="4068" xr:uid="{3451EB74-44AF-4DFE-9455-D8797ABC3470}"/>
    <cellStyle name="Millares 2 2 2 3 4 2" xfId="12073" xr:uid="{3A49A444-1B68-4A6E-8202-23513E9FE772}"/>
    <cellStyle name="Millares 2 2 2 3 4 2 2" xfId="27541" xr:uid="{C7DF656D-1E47-4109-BDB0-BFC491C56EC9}"/>
    <cellStyle name="Millares 2 2 2 3 4 3" xfId="19843" xr:uid="{B04F3F99-7B1B-4791-8C9D-ADA72BEDFB00}"/>
    <cellStyle name="Millares 2 2 2 3 5" xfId="6038" xr:uid="{DA3AEA7A-A6A5-4975-9E70-765F48C4BFB3}"/>
    <cellStyle name="Millares 2 2 2 3 5 2" xfId="14039" xr:uid="{91257F4F-D712-49BD-A6AE-7F44CDFE8852}"/>
    <cellStyle name="Millares 2 2 2 3 5 2 2" xfId="29497" xr:uid="{133F72F9-8571-4C36-9BE6-4CA91B4B10A3}"/>
    <cellStyle name="Millares 2 2 2 3 5 3" xfId="21647" xr:uid="{00140C7D-2725-4540-8B87-B09A768AC51B}"/>
    <cellStyle name="Millares 2 2 2 3 6" xfId="7657" xr:uid="{72A8A427-1DC2-4BDD-969B-7ABDD128DF7E}"/>
    <cellStyle name="Millares 2 2 2 3 6 2" xfId="15644" xr:uid="{A7616685-1258-4AF3-80CF-2E7B8568C049}"/>
    <cellStyle name="Millares 2 2 2 3 6 2 2" xfId="31097" xr:uid="{1241F1F7-7847-4E5D-9D52-2C63BFE5DCF8}"/>
    <cellStyle name="Millares 2 2 2 3 6 3" xfId="23173" xr:uid="{1F6EBE37-C5E5-441B-8A59-D93E45524A56}"/>
    <cellStyle name="Millares 2 2 2 3 7" xfId="8845" xr:uid="{E8EED026-D3BB-4062-A54B-74D4A2E78255}"/>
    <cellStyle name="Millares 2 2 2 3 7 2" xfId="24344" xr:uid="{76C63D17-FF5C-4D4F-99E8-47BC2C79BF95}"/>
    <cellStyle name="Millares 2 2 2 3 8" xfId="16806" xr:uid="{6A6CCB76-74E8-4356-9F44-591BD3952739}"/>
    <cellStyle name="Millares 2 2 2 4" xfId="1197" xr:uid="{05236A7A-FA8F-4DB2-A7F6-6B415940E2F0}"/>
    <cellStyle name="Millares 2 2 2 4 2" xfId="2786" xr:uid="{298AEF64-A8F2-44EB-8C11-76F45F63E808}"/>
    <cellStyle name="Millares 2 2 2 4 2 2" xfId="5322" xr:uid="{255FE886-0580-4EE7-ABB5-AF57C2844893}"/>
    <cellStyle name="Millares 2 2 2 4 2 2 2" xfId="13327" xr:uid="{78CC5F91-46E3-410E-A4A1-3D5422739223}"/>
    <cellStyle name="Millares 2 2 2 4 2 2 2 2" xfId="28795" xr:uid="{8AE6671B-5F50-4992-8E70-08FABB0C1D08}"/>
    <cellStyle name="Millares 2 2 2 4 2 2 3" xfId="20995" xr:uid="{EBCEFF90-68A1-4E52-9667-7ECEA0EF7F0F}"/>
    <cellStyle name="Millares 2 2 2 4 2 3" xfId="10857" xr:uid="{AB34B7C0-BEBB-4029-8B4D-6EABC97420F8}"/>
    <cellStyle name="Millares 2 2 2 4 2 3 2" xfId="26356" xr:uid="{FD35401A-F255-461A-8D54-E5A10AA27FC6}"/>
    <cellStyle name="Millares 2 2 2 4 2 4" xfId="18715" xr:uid="{965D1A2B-F46A-42C1-A856-B82B9FABF317}"/>
    <cellStyle name="Millares 2 2 2 4 3" xfId="4547" xr:uid="{3DF22CA2-A16A-4BD1-8203-A32A5F7C785F}"/>
    <cellStyle name="Millares 2 2 2 4 3 2" xfId="12552" xr:uid="{EB3F4BC3-13CB-4D7E-B9E7-DC4B2FE0ED91}"/>
    <cellStyle name="Millares 2 2 2 4 3 2 2" xfId="28020" xr:uid="{A089FBAE-2ADC-4C6A-9B62-8C5FAD50C0C6}"/>
    <cellStyle name="Millares 2 2 2 4 3 3" xfId="20296" xr:uid="{16536B02-ADB0-4196-BAB6-86282034B509}"/>
    <cellStyle name="Millares 2 2 2 4 4" xfId="6518" xr:uid="{473540C3-FB80-464E-86F0-29F92A65FC29}"/>
    <cellStyle name="Millares 2 2 2 4 4 2" xfId="14519" xr:uid="{5E0D3CF5-B9FF-470E-BBBC-5573F3CFE8DF}"/>
    <cellStyle name="Millares 2 2 2 4 4 2 2" xfId="29976" xr:uid="{43312ECB-A628-4A99-A9E7-7FF247CC786B}"/>
    <cellStyle name="Millares 2 2 2 4 4 3" xfId="22100" xr:uid="{0BA0DB8B-09B5-49A4-B0CF-47394D3DF0BE}"/>
    <cellStyle name="Millares 2 2 2 4 5" xfId="7835" xr:uid="{4BCB95EA-BA58-4115-96D2-BE425291783E}"/>
    <cellStyle name="Millares 2 2 2 4 5 2" xfId="15818" xr:uid="{2AA5C99E-E9B5-49BF-B5A5-5950590D109D}"/>
    <cellStyle name="Millares 2 2 2 4 5 2 2" xfId="31271" xr:uid="{9146DB9D-A423-42AB-9711-583D05C4F63F}"/>
    <cellStyle name="Millares 2 2 2 4 5 3" xfId="23346" xr:uid="{10C1EC9D-503F-430F-9E57-CCC108B42B9C}"/>
    <cellStyle name="Millares 2 2 2 4 6" xfId="9324" xr:uid="{3E5AB6F8-781C-4B90-B1CE-4B3A3412387C}"/>
    <cellStyle name="Millares 2 2 2 4 6 2" xfId="24823" xr:uid="{69C853C2-CCFC-4169-8721-8BB77558881A}"/>
    <cellStyle name="Millares 2 2 2 4 7" xfId="17259" xr:uid="{8985CEAC-E286-4623-9DFE-6730337AF58E}"/>
    <cellStyle name="Millares 2 2 2 5" xfId="904" xr:uid="{1F05DDEF-545B-48BB-8784-65A122D8C017}"/>
    <cellStyle name="Millares 2 2 2 5 2" xfId="2497" xr:uid="{0BF3FFE8-E9E5-479D-8DCA-D6F00450123F}"/>
    <cellStyle name="Millares 2 2 2 5 2 2" xfId="5253" xr:uid="{D927F650-EED4-4C8C-9C18-753BF7645630}"/>
    <cellStyle name="Millares 2 2 2 5 2 2 2" xfId="13258" xr:uid="{D3261246-0BCD-45B3-9260-8CE6C96EC97E}"/>
    <cellStyle name="Millares 2 2 2 5 2 2 2 2" xfId="28726" xr:uid="{F849B716-A7FE-4BC0-9E5C-B89A2B860F44}"/>
    <cellStyle name="Millares 2 2 2 5 2 2 3" xfId="20946" xr:uid="{50E92DB7-B57F-4480-9A74-2B82B05C75E3}"/>
    <cellStyle name="Millares 2 2 2 5 2 3" xfId="10569" xr:uid="{4DA5D524-86E6-45D7-9B3F-BD0A0145173F}"/>
    <cellStyle name="Millares 2 2 2 5 2 3 2" xfId="26068" xr:uid="{5EA2BB1B-468E-4101-BF4F-7A6AC769F165}"/>
    <cellStyle name="Millares 2 2 2 5 2 4" xfId="18447" xr:uid="{9D0DD93C-41B2-41F6-94B9-8A3808BD21ED}"/>
    <cellStyle name="Millares 2 2 2 5 3" xfId="4259" xr:uid="{BE6747A6-F7F6-4FA2-8EF8-8ABCF4F6F4E1}"/>
    <cellStyle name="Millares 2 2 2 5 3 2" xfId="12264" xr:uid="{B9963517-B0A4-4936-9DC6-2ECBDA8F28B8}"/>
    <cellStyle name="Millares 2 2 2 5 3 2 2" xfId="27732" xr:uid="{AC58C0EB-4694-40F2-815C-DE87DEAA57D1}"/>
    <cellStyle name="Millares 2 2 2 5 3 3" xfId="20028" xr:uid="{50850C4C-7F15-49F8-B471-8C8400F4402C}"/>
    <cellStyle name="Millares 2 2 2 5 4" xfId="6230" xr:uid="{1BE50D6B-1310-43AA-8DB1-C45033814FDD}"/>
    <cellStyle name="Millares 2 2 2 5 4 2" xfId="14231" xr:uid="{9DDE0C86-3504-436A-ACD8-624FDD158C78}"/>
    <cellStyle name="Millares 2 2 2 5 4 2 2" xfId="29688" xr:uid="{E6A63281-8A35-4FD4-B227-F2DED1CD4665}"/>
    <cellStyle name="Millares 2 2 2 5 4 3" xfId="21832" xr:uid="{57B8A13F-4B2F-4C3F-B7BC-55EB9AF13B5D}"/>
    <cellStyle name="Millares 2 2 2 5 5" xfId="9036" xr:uid="{3786332D-96FB-46A1-B33C-2843C26731B3}"/>
    <cellStyle name="Millares 2 2 2 5 5 2" xfId="24535" xr:uid="{D688DAD6-7D0B-47E5-AAE9-3863D59A6C02}"/>
    <cellStyle name="Millares 2 2 2 5 6" xfId="16991" xr:uid="{E33A8BC2-3FB5-4345-972E-F8665BF5A61B}"/>
    <cellStyle name="Millares 2 2 2 6" xfId="1896" xr:uid="{7B09E4D0-44CC-4AA1-BA3D-1280A0458837}"/>
    <cellStyle name="Millares 2 2 2 6 2" xfId="5114" xr:uid="{F214D040-7840-4338-8CC0-F4187BA8898B}"/>
    <cellStyle name="Millares 2 2 2 6 2 2" xfId="13119" xr:uid="{F7B2493C-6CFD-4F8C-BE1F-7C69FD1D6BE9}"/>
    <cellStyle name="Millares 2 2 2 6 2 2 2" xfId="28587" xr:uid="{AAEC74BA-28EB-41B6-A621-1CB6FC90C3B9}"/>
    <cellStyle name="Millares 2 2 2 6 2 3" xfId="20835" xr:uid="{478AC27A-DCF9-4417-81D4-7CB84B9E35B7}"/>
    <cellStyle name="Millares 2 2 2 6 3" xfId="9974" xr:uid="{D89E281E-516D-4438-B9B0-803FC0B0698A}"/>
    <cellStyle name="Millares 2 2 2 6 3 2" xfId="25473" xr:uid="{B631D94A-6EA8-4C80-9C6A-1983A2EEB2DF}"/>
    <cellStyle name="Millares 2 2 2 6 4" xfId="17880" xr:uid="{2A2D99AE-E015-4D18-AC02-C16F6A017E71}"/>
    <cellStyle name="Millares 2 2 2 7" xfId="3664" xr:uid="{D7C157C4-AD3F-49E2-9A1E-17F1D399F3AF}"/>
    <cellStyle name="Millares 2 2 2 7 2" xfId="11669" xr:uid="{DB66FC4C-5176-4C59-88C1-C4A0B722A24D}"/>
    <cellStyle name="Millares 2 2 2 7 2 2" xfId="27137" xr:uid="{69740578-9AD1-4AEE-86A0-698DB97B92E6}"/>
    <cellStyle name="Millares 2 2 2 7 3" xfId="19461" xr:uid="{672F0352-25EA-4CE0-B7E0-F5098B80652A}"/>
    <cellStyle name="Millares 2 2 2 8" xfId="5634" xr:uid="{FF3038C6-4B87-485F-9B92-742771AA4936}"/>
    <cellStyle name="Millares 2 2 2 8 2" xfId="13635" xr:uid="{9C6E725B-D001-4D63-968A-C7A3EE8473F1}"/>
    <cellStyle name="Millares 2 2 2 8 2 2" xfId="29093" xr:uid="{03E16BAF-0629-4EDE-B1A9-6D68628A36F8}"/>
    <cellStyle name="Millares 2 2 2 8 3" xfId="21265" xr:uid="{9EABE22D-602B-4D5A-A85B-F3AC4BBED392}"/>
    <cellStyle name="Millares 2 2 2 9" xfId="7253" xr:uid="{3BE2842E-CCA6-4F7F-BE7B-0CB1960269B1}"/>
    <cellStyle name="Millares 2 2 2 9 2" xfId="15240" xr:uid="{0972C7EE-A32D-47EF-97EA-F370FAE30E51}"/>
    <cellStyle name="Millares 2 2 2 9 2 2" xfId="30693" xr:uid="{F6B841DF-227B-45BE-8566-AB992363071E}"/>
    <cellStyle name="Millares 2 2 2 9 3" xfId="22791" xr:uid="{35C21274-B38F-4F48-8686-606B1468C76F}"/>
    <cellStyle name="Millares 2 2 3" xfId="344" xr:uid="{2BCEC952-3BE0-4151-A301-3480DD31E64F}"/>
    <cellStyle name="Millares 2 2 3 2" xfId="1287" xr:uid="{5FAEC39C-CD9D-4787-972C-C9F288D58E80}"/>
    <cellStyle name="Millares 2 2 3 2 2" xfId="2872" xr:uid="{DE32B628-6F08-4F3E-853B-9893E8724A83}"/>
    <cellStyle name="Millares 2 2 3 2 2 2" xfId="5346" xr:uid="{60DD656D-9C67-45DB-847D-AF1D6F20196C}"/>
    <cellStyle name="Millares 2 2 3 2 2 2 2" xfId="13351" xr:uid="{D961D26C-9E00-4789-9B1C-B5AF5DEA5D37}"/>
    <cellStyle name="Millares 2 2 3 2 2 2 2 2" xfId="28819" xr:uid="{21842145-7DA3-4A41-8DFD-3CF4E80FDF8A}"/>
    <cellStyle name="Millares 2 2 3 2 2 2 3" xfId="21011" xr:uid="{2E790249-4D62-4198-BF71-67A1267E58DF}"/>
    <cellStyle name="Millares 2 2 3 2 2 3" xfId="10943" xr:uid="{BA9EC0B9-CA6D-4F58-8507-B61846E0E340}"/>
    <cellStyle name="Millares 2 2 3 2 2 3 2" xfId="26442" xr:uid="{65882AC8-94AE-4E9A-AF01-31DD67882155}"/>
    <cellStyle name="Millares 2 2 3 2 2 4" xfId="18793" xr:uid="{B92FF512-206F-4DBA-BAAE-956592AA1015}"/>
    <cellStyle name="Millares 2 2 3 2 3" xfId="4633" xr:uid="{A8872CD2-4F27-46D6-9A8C-78B87B0F4E47}"/>
    <cellStyle name="Millares 2 2 3 2 3 2" xfId="12638" xr:uid="{EA345719-C765-447E-A562-09C5894A2095}"/>
    <cellStyle name="Millares 2 2 3 2 3 2 2" xfId="28106" xr:uid="{C7E92A52-72C7-4C28-9795-E84D4808BB34}"/>
    <cellStyle name="Millares 2 2 3 2 3 3" xfId="20374" xr:uid="{84D4C08C-D3B0-4A2E-8303-1228BDDC473C}"/>
    <cellStyle name="Millares 2 2 3 2 4" xfId="6604" xr:uid="{B904F1C3-BAE8-492E-B78E-EDCD75CC7194}"/>
    <cellStyle name="Millares 2 2 3 2 4 2" xfId="14605" xr:uid="{1915DBD7-B545-4F50-9134-52B0EACD4D38}"/>
    <cellStyle name="Millares 2 2 3 2 4 2 2" xfId="30062" xr:uid="{7A05A9D8-CDF0-410A-B6C4-F42F6EEEA9F6}"/>
    <cellStyle name="Millares 2 2 3 2 4 3" xfId="22178" xr:uid="{E1A1738C-0824-403E-9089-C1F025785156}"/>
    <cellStyle name="Millares 2 2 3 2 5" xfId="7913" xr:uid="{85537EF3-C227-44B5-8630-4D8A308EA0FE}"/>
    <cellStyle name="Millares 2 2 3 2 5 2" xfId="15896" xr:uid="{5C4C9D2D-1329-4648-BCA7-EF384BC263E9}"/>
    <cellStyle name="Millares 2 2 3 2 5 2 2" xfId="31349" xr:uid="{877BE301-AF0D-48D2-BC56-266CBD7BDE74}"/>
    <cellStyle name="Millares 2 2 3 2 5 3" xfId="23424" xr:uid="{871DF7E4-2354-467D-9659-9A718C622128}"/>
    <cellStyle name="Millares 2 2 3 2 6" xfId="9410" xr:uid="{4CD4E6DB-569C-4720-882E-82301DC93010}"/>
    <cellStyle name="Millares 2 2 3 2 6 2" xfId="24909" xr:uid="{158FA335-9DB5-447F-9950-35E65FD7AB48}"/>
    <cellStyle name="Millares 2 2 3 2 7" xfId="17337" xr:uid="{232255DE-9DC8-40CE-B283-068245D265BB}"/>
    <cellStyle name="Millares 2 2 3 3" xfId="994" xr:uid="{4851F4B4-A64C-42AF-91CD-AF62B87565D5}"/>
    <cellStyle name="Millares 2 2 3 3 2" xfId="2583" xr:uid="{3C7E18D3-CD8E-4AE6-81B5-00723772357E}"/>
    <cellStyle name="Millares 2 2 3 3 2 2" xfId="5277" xr:uid="{BE51CA8A-A099-43DE-8EED-6C507F7DEB81}"/>
    <cellStyle name="Millares 2 2 3 3 2 2 2" xfId="13282" xr:uid="{CC1D41C1-B194-4AD9-9C5F-E747AC9BCFB7}"/>
    <cellStyle name="Millares 2 2 3 3 2 2 2 2" xfId="28750" xr:uid="{1F48DDBA-F6CC-445F-B246-0C32056EEF2E}"/>
    <cellStyle name="Millares 2 2 3 3 2 2 3" xfId="20962" xr:uid="{0D938677-8A2F-4765-B371-60DAA66EAC43}"/>
    <cellStyle name="Millares 2 2 3 3 2 3" xfId="10655" xr:uid="{75F92293-D752-40FF-B472-3B69919CD735}"/>
    <cellStyle name="Millares 2 2 3 3 2 3 2" xfId="26154" xr:uid="{E0AC932C-28CC-461D-B218-D11070A1D3D8}"/>
    <cellStyle name="Millares 2 2 3 3 2 4" xfId="18525" xr:uid="{EB71153A-0EBD-429B-AB97-2C3E6064A5BF}"/>
    <cellStyle name="Millares 2 2 3 3 3" xfId="4345" xr:uid="{607A2EE3-394E-48C1-A231-495ABA934219}"/>
    <cellStyle name="Millares 2 2 3 3 3 2" xfId="12350" xr:uid="{2F4F71CE-77EB-4CFD-A1F3-2C13C94DE7F1}"/>
    <cellStyle name="Millares 2 2 3 3 3 2 2" xfId="27818" xr:uid="{FA139608-B03E-4357-B115-74948B2532AA}"/>
    <cellStyle name="Millares 2 2 3 3 3 3" xfId="20106" xr:uid="{8115F035-E32A-4255-83F5-EA3A07EAB29A}"/>
    <cellStyle name="Millares 2 2 3 3 4" xfId="6316" xr:uid="{3851F11F-1F36-41E4-B88A-359E418ADDED}"/>
    <cellStyle name="Millares 2 2 3 3 4 2" xfId="14317" xr:uid="{82EA5CBE-96F0-45F4-9793-F9A5D4518F79}"/>
    <cellStyle name="Millares 2 2 3 3 4 2 2" xfId="29774" xr:uid="{0F8BBF5B-9B97-4E66-9C78-34AB7D068F21}"/>
    <cellStyle name="Millares 2 2 3 3 4 3" xfId="21910" xr:uid="{DA249D93-FCF9-4302-9897-39CD17FDC203}"/>
    <cellStyle name="Millares 2 2 3 3 5" xfId="9122" xr:uid="{2836E2B0-5882-4C74-8E71-989844F997DD}"/>
    <cellStyle name="Millares 2 2 3 3 5 2" xfId="24621" xr:uid="{79B43556-8FD6-4413-900B-635C773D2ADC}"/>
    <cellStyle name="Millares 2 2 3 3 6" xfId="17069" xr:uid="{80BD2962-F563-4580-AD71-973580C94F84}"/>
    <cellStyle name="Millares 2 2 3 4" xfId="1982" xr:uid="{81E9A220-3622-4E04-B9C3-438FB04493B5}"/>
    <cellStyle name="Millares 2 2 3 4 2" xfId="5138" xr:uid="{8B78087F-355C-480C-B048-2186354106F1}"/>
    <cellStyle name="Millares 2 2 3 4 2 2" xfId="13143" xr:uid="{A4D96AC1-D00F-43DB-99B6-8F30539363A5}"/>
    <cellStyle name="Millares 2 2 3 4 2 2 2" xfId="28611" xr:uid="{CF5FB008-F8AE-4AE3-A939-77574EDA817A}"/>
    <cellStyle name="Millares 2 2 3 4 2 3" xfId="20851" xr:uid="{065D73D5-D4B0-4693-B05A-F72D6223E91F}"/>
    <cellStyle name="Millares 2 2 3 4 3" xfId="10060" xr:uid="{585D3158-BBB6-42A7-AD27-A28D00F083C8}"/>
    <cellStyle name="Millares 2 2 3 4 3 2" xfId="25559" xr:uid="{E0FFDB08-A603-4F40-9EE5-E68D80BE1772}"/>
    <cellStyle name="Millares 2 2 3 4 4" xfId="17958" xr:uid="{0BBD0734-BE43-425F-B6F1-E9B08490907B}"/>
    <cellStyle name="Millares 2 2 3 5" xfId="3750" xr:uid="{76828B3B-0ABF-4EDE-B70C-9AA22D1D1E8D}"/>
    <cellStyle name="Millares 2 2 3 5 2" xfId="11755" xr:uid="{19B8B9BA-D94B-4BDE-B8B3-74F8B2232862}"/>
    <cellStyle name="Millares 2 2 3 5 2 2" xfId="27223" xr:uid="{AF73F7AC-5003-421E-A465-9143720B6E78}"/>
    <cellStyle name="Millares 2 2 3 5 3" xfId="19539" xr:uid="{10ADD0E8-F678-4E2A-AAB4-13F50F015B5B}"/>
    <cellStyle name="Millares 2 2 3 6" xfId="5720" xr:uid="{74C7D592-B538-4086-AB28-9F09A0000872}"/>
    <cellStyle name="Millares 2 2 3 6 2" xfId="13721" xr:uid="{2BD08D65-0080-4848-9311-7CCBCC957EA7}"/>
    <cellStyle name="Millares 2 2 3 6 2 2" xfId="29179" xr:uid="{374641C3-BB04-40AC-B201-8FA571ECA727}"/>
    <cellStyle name="Millares 2 2 3 6 3" xfId="21343" xr:uid="{323C836B-D99A-44E7-A624-1926221D042D}"/>
    <cellStyle name="Millares 2 2 3 7" xfId="7339" xr:uid="{9104EC3F-3366-4FEC-82C4-68A0B6C8DC1D}"/>
    <cellStyle name="Millares 2 2 3 7 2" xfId="15326" xr:uid="{C385121F-23BF-4F78-9ECC-42FBEA8F4D58}"/>
    <cellStyle name="Millares 2 2 3 7 2 2" xfId="30779" xr:uid="{8A86969B-E675-43A4-9DFA-A80BD0846751}"/>
    <cellStyle name="Millares 2 2 3 7 3" xfId="22869" xr:uid="{052D151A-C1DD-434B-8C94-666BF928A104}"/>
    <cellStyle name="Millares 2 2 3 8" xfId="8527" xr:uid="{9ABD3BE8-42E6-4516-B31A-1435750DE4DD}"/>
    <cellStyle name="Millares 2 2 3 8 2" xfId="24026" xr:uid="{E9029542-41EC-40A3-8418-639783F32D76}"/>
    <cellStyle name="Millares 2 2 3 9" xfId="16502" xr:uid="{38A16998-4E8C-4F6D-B67B-1C83348667BB}"/>
    <cellStyle name="Millares 2 2 4" xfId="628" xr:uid="{E84EFD1C-D1CE-4F5E-967F-4677AA084C10}"/>
    <cellStyle name="Millares 2 2 4 2" xfId="1566" xr:uid="{8B5CD02A-C265-47AE-8ACE-B0A1F1603E46}"/>
    <cellStyle name="Millares 2 2 4 2 2" xfId="3145" xr:uid="{73C3C043-E2F0-4487-AD93-4BA8CE813EC8}"/>
    <cellStyle name="Millares 2 2 4 2 2 2" xfId="5413" xr:uid="{13911679-9F25-4A4F-AAA4-8CBAD0331D77}"/>
    <cellStyle name="Millares 2 2 4 2 2 2 2" xfId="13418" xr:uid="{7A0BDA25-86B2-4A1D-90EF-FC3D9CF3FA0A}"/>
    <cellStyle name="Millares 2 2 4 2 2 2 2 2" xfId="28886" xr:uid="{0F235AB3-BC3C-4482-9806-5E2EC600ED97}"/>
    <cellStyle name="Millares 2 2 4 2 2 2 3" xfId="21067" xr:uid="{E474AD68-65B7-47B6-B5B0-C1081A7BFA9E}"/>
    <cellStyle name="Millares 2 2 4 2 2 3" xfId="11216" xr:uid="{2292C64E-43C5-4E59-8F8D-FB575EAAEC92}"/>
    <cellStyle name="Millares 2 2 4 2 2 3 2" xfId="26715" xr:uid="{3DCA1E3A-3B53-4D01-90B6-1180A5E2FD9C}"/>
    <cellStyle name="Millares 2 2 4 2 2 4" xfId="19055" xr:uid="{8774B0BE-388E-475E-8B16-73B19713501F}"/>
    <cellStyle name="Millares 2 2 4 2 3" xfId="4906" xr:uid="{81DE28A9-0329-4803-96DF-1874A8EE9AE5}"/>
    <cellStyle name="Millares 2 2 4 2 3 2" xfId="12911" xr:uid="{3851FB51-7771-4516-8CC3-F6848B4F11E5}"/>
    <cellStyle name="Millares 2 2 4 2 3 2 2" xfId="28379" xr:uid="{A0DAC68A-14E4-4737-B6D9-B0A0B8B451BE}"/>
    <cellStyle name="Millares 2 2 4 2 3 3" xfId="20636" xr:uid="{2CD9FB8C-0D46-4C88-A48A-624DE2A8BFC9}"/>
    <cellStyle name="Millares 2 2 4 2 4" xfId="6877" xr:uid="{FB191987-B1A3-4063-BA69-215637F46422}"/>
    <cellStyle name="Millares 2 2 4 2 4 2" xfId="14878" xr:uid="{6173FB13-AF4C-47E1-9267-FCA00452AB4D}"/>
    <cellStyle name="Millares 2 2 4 2 4 2 2" xfId="30335" xr:uid="{54733799-5040-4D04-B00D-20F123ECAAE2}"/>
    <cellStyle name="Millares 2 2 4 2 4 3" xfId="22440" xr:uid="{4BB96398-F3FE-4310-BC9A-2B45B5D822CB}"/>
    <cellStyle name="Millares 2 2 4 2 5" xfId="8175" xr:uid="{A0164138-5DB1-4D76-BB6C-61D6962948EF}"/>
    <cellStyle name="Millares 2 2 4 2 5 2" xfId="16158" xr:uid="{8AA82484-CD4C-4F0E-8EB8-B15AFA11747B}"/>
    <cellStyle name="Millares 2 2 4 2 5 2 2" xfId="31611" xr:uid="{5D00C74E-37D9-4387-9BAD-20BB3B120986}"/>
    <cellStyle name="Millares 2 2 4 2 5 3" xfId="23686" xr:uid="{8E02527B-7AB6-4527-BA37-FCD36F458894}"/>
    <cellStyle name="Millares 2 2 4 2 6" xfId="9683" xr:uid="{D6587D6C-8A8B-4848-97BC-803CD01A53BD}"/>
    <cellStyle name="Millares 2 2 4 2 6 2" xfId="25182" xr:uid="{C132ACAD-A8EA-4DE4-81BA-5C169EEE1944}"/>
    <cellStyle name="Millares 2 2 4 2 7" xfId="17599" xr:uid="{33C8A9B4-A75A-4D37-B9D7-019DDADB49C6}"/>
    <cellStyle name="Millares 2 2 4 3" xfId="2255" xr:uid="{DF5EFACA-52A9-4A8B-9386-D5771C6EBA3C}"/>
    <cellStyle name="Millares 2 2 4 3 2" xfId="5205" xr:uid="{5865FA22-04CB-41ED-84ED-C8B9BF1056ED}"/>
    <cellStyle name="Millares 2 2 4 3 2 2" xfId="13210" xr:uid="{5C0DC986-83DC-4A12-B3F0-238BC008BB48}"/>
    <cellStyle name="Millares 2 2 4 3 2 2 2" xfId="28678" xr:uid="{355CCD93-43EE-44C2-BB85-BA94C7894EFC}"/>
    <cellStyle name="Millares 2 2 4 3 2 3" xfId="20907" xr:uid="{92BB97C9-DAB6-461B-BB89-875223644B4E}"/>
    <cellStyle name="Millares 2 2 4 3 3" xfId="10333" xr:uid="{DFF33E2F-29E6-4204-82DC-06A5751DD547}"/>
    <cellStyle name="Millares 2 2 4 3 3 2" xfId="25832" xr:uid="{6DDEB9DA-7A6A-45C7-9353-5D1F92ACF713}"/>
    <cellStyle name="Millares 2 2 4 3 4" xfId="18220" xr:uid="{2D1FABCB-4614-4AA4-95F4-1E22979153D8}"/>
    <cellStyle name="Millares 2 2 4 4" xfId="4023" xr:uid="{2B22BC15-4C46-45E6-8F77-F5EFD869AEA8}"/>
    <cellStyle name="Millares 2 2 4 4 2" xfId="12028" xr:uid="{2E7B64F3-AB3E-49E8-851B-39A07478C48C}"/>
    <cellStyle name="Millares 2 2 4 4 2 2" xfId="27496" xr:uid="{B8E1C5AA-5FA7-4A59-A1E5-70AC3EDCB193}"/>
    <cellStyle name="Millares 2 2 4 4 3" xfId="19801" xr:uid="{F7D14DF9-2541-421C-9125-D364BE902381}"/>
    <cellStyle name="Millares 2 2 4 5" xfId="5993" xr:uid="{97E3243F-18AC-4290-BB82-0E7988A7283B}"/>
    <cellStyle name="Millares 2 2 4 5 2" xfId="13994" xr:uid="{0297D5EE-2480-473F-8658-F94B083EE414}"/>
    <cellStyle name="Millares 2 2 4 5 2 2" xfId="29452" xr:uid="{DF4A2487-1EF7-4DC5-9972-15AB15992F3C}"/>
    <cellStyle name="Millares 2 2 4 5 3" xfId="21605" xr:uid="{2678029E-70EB-4225-AB5F-3CD18EF52F77}"/>
    <cellStyle name="Millares 2 2 4 6" xfId="7612" xr:uid="{DF34F353-43D4-41B7-B9B4-35EA3E908BA1}"/>
    <cellStyle name="Millares 2 2 4 6 2" xfId="15599" xr:uid="{415EC2D9-B15F-4D0A-BBB8-5B0CB1012F04}"/>
    <cellStyle name="Millares 2 2 4 6 2 2" xfId="31052" xr:uid="{AC7FA51D-2A7F-40B4-A15E-DAEA2FA17845}"/>
    <cellStyle name="Millares 2 2 4 6 3" xfId="23131" xr:uid="{054249FB-6C6E-492A-9DBD-6B713E32C425}"/>
    <cellStyle name="Millares 2 2 4 7" xfId="8800" xr:uid="{2B1315D1-5BC1-47B4-8E96-8538F73906D4}"/>
    <cellStyle name="Millares 2 2 4 7 2" xfId="24299" xr:uid="{B4323AA5-AF8B-49FD-9B6C-F7174D09AFE6}"/>
    <cellStyle name="Millares 2 2 4 8" xfId="16764" xr:uid="{CF5A8CF8-DC95-4A50-9707-AE99E102A298}"/>
    <cellStyle name="Millares 2 2 5" xfId="1150" xr:uid="{C46A8586-34DA-45E0-87D9-E7CC7DF062C4}"/>
    <cellStyle name="Millares 2 2 5 2" xfId="2739" xr:uid="{C8E5A38F-1580-4EDE-9037-D3C23F1A2F14}"/>
    <cellStyle name="Millares 2 2 5 2 2" xfId="5314" xr:uid="{BCC41A96-89F1-47BA-82AD-5EE8A0191BDE}"/>
    <cellStyle name="Millares 2 2 5 2 2 2" xfId="13319" xr:uid="{609BEE06-ECB0-4E39-9ACE-D601CF89ADFA}"/>
    <cellStyle name="Millares 2 2 5 2 2 2 2" xfId="28787" xr:uid="{333BE5CA-D4A9-41CD-8FE0-3BA38FA382A2}"/>
    <cellStyle name="Millares 2 2 5 2 2 3" xfId="20990" xr:uid="{DB4AA9F6-B9B8-46BC-BAAF-6CE0C78E52AB}"/>
    <cellStyle name="Millares 2 2 5 2 3" xfId="10810" xr:uid="{DCCF21CB-3763-4918-B22F-E99216330ADB}"/>
    <cellStyle name="Millares 2 2 5 2 3 2" xfId="26309" xr:uid="{847C6384-5BA1-4080-A554-28F1D38EEE31}"/>
    <cellStyle name="Millares 2 2 5 2 4" xfId="18671" xr:uid="{6B896753-889C-4A7F-A2A8-234B312984E9}"/>
    <cellStyle name="Millares 2 2 5 3" xfId="4500" xr:uid="{6F52994D-EB33-4DD5-B3BE-DB907BDB002B}"/>
    <cellStyle name="Millares 2 2 5 3 2" xfId="12505" xr:uid="{82F430E7-7041-4253-91AF-1DEE7A9DE040}"/>
    <cellStyle name="Millares 2 2 5 3 2 2" xfId="27973" xr:uid="{824406CF-D2E0-44C8-8AF6-8E35A9963C34}"/>
    <cellStyle name="Millares 2 2 5 3 3" xfId="20252" xr:uid="{2D07E72E-7C23-4F9E-AFD1-F50E71E93D51}"/>
    <cellStyle name="Millares 2 2 5 4" xfId="6471" xr:uid="{B88BED84-4827-45EB-A40B-3CE40C1EF151}"/>
    <cellStyle name="Millares 2 2 5 4 2" xfId="14472" xr:uid="{338C3A67-3C6C-4F6A-953A-6319E08B002F}"/>
    <cellStyle name="Millares 2 2 5 4 2 2" xfId="29929" xr:uid="{6AA7117F-F161-4DA1-878D-E24E0063AE4B}"/>
    <cellStyle name="Millares 2 2 5 4 3" xfId="22056" xr:uid="{2CA81A05-EAD3-4B9B-B518-4CE04CBCC2D6}"/>
    <cellStyle name="Millares 2 2 5 5" xfId="7791" xr:uid="{5BAA6641-2A68-4BA5-A5E8-C129ADE5F6A4}"/>
    <cellStyle name="Millares 2 2 5 5 2" xfId="15774" xr:uid="{0C35A84D-69DF-49B0-B3A4-C7867A7F31B5}"/>
    <cellStyle name="Millares 2 2 5 5 2 2" xfId="31227" xr:uid="{9701C9C2-7941-4A46-BC16-CE49AB6EB9B8}"/>
    <cellStyle name="Millares 2 2 5 5 3" xfId="23302" xr:uid="{51D1031F-CFF1-4B23-AA91-A90AE4ADF0A4}"/>
    <cellStyle name="Millares 2 2 5 6" xfId="9277" xr:uid="{4915DBDD-C94F-41AC-988B-4360014609A8}"/>
    <cellStyle name="Millares 2 2 5 6 2" xfId="24776" xr:uid="{2D584DE6-EC14-4C45-A3A3-1C0949F48E83}"/>
    <cellStyle name="Millares 2 2 5 7" xfId="17215" xr:uid="{564029EF-00D0-43FD-A2D6-4C18A80231A0}"/>
    <cellStyle name="Millares 2 2 6" xfId="857" xr:uid="{35BC79FC-A2DD-4781-8CC1-2EFD76E240B2}"/>
    <cellStyle name="Millares 2 2 6 2" xfId="2450" xr:uid="{A00C9539-A084-4BFE-B6DC-F01CE65B7FB3}"/>
    <cellStyle name="Millares 2 2 6 2 2" xfId="5245" xr:uid="{9BB34CD9-8EC0-4ED2-A812-A151784F19A8}"/>
    <cellStyle name="Millares 2 2 6 2 2 2" xfId="13250" xr:uid="{3F9053B9-E949-4F09-8AA9-26CD630259B2}"/>
    <cellStyle name="Millares 2 2 6 2 2 2 2" xfId="28718" xr:uid="{1A4FDEC9-4295-4F25-9B06-8C3FD64830DD}"/>
    <cellStyle name="Millares 2 2 6 2 2 3" xfId="20941" xr:uid="{771D0327-108A-4A9D-8FDD-28C5E7CD95A2}"/>
    <cellStyle name="Millares 2 2 6 2 3" xfId="10522" xr:uid="{2537B5A5-B20C-4671-A33D-C0D0F725F9B7}"/>
    <cellStyle name="Millares 2 2 6 2 3 2" xfId="26021" xr:uid="{270B7E22-316A-40ED-989F-B108859F6AF7}"/>
    <cellStyle name="Millares 2 2 6 2 4" xfId="18403" xr:uid="{77EDF03A-2CEF-4ADA-A051-16B55622C63F}"/>
    <cellStyle name="Millares 2 2 6 3" xfId="4212" xr:uid="{CF1F3E0D-18AB-44A0-86C6-2CF9895DF93E}"/>
    <cellStyle name="Millares 2 2 6 3 2" xfId="12217" xr:uid="{57FF10C1-3D21-4117-8929-C0D907E70A7C}"/>
    <cellStyle name="Millares 2 2 6 3 2 2" xfId="27685" xr:uid="{E8F70F1D-D17B-4BD1-8FF4-35A20EA4640B}"/>
    <cellStyle name="Millares 2 2 6 3 3" xfId="19984" xr:uid="{90195DB4-7FDA-4A11-82CA-88F43DE2D15B}"/>
    <cellStyle name="Millares 2 2 6 4" xfId="6183" xr:uid="{34C31728-4D6A-4828-BF27-8DCE281EF58A}"/>
    <cellStyle name="Millares 2 2 6 4 2" xfId="14184" xr:uid="{CC4D3A71-DD9C-4118-9D40-972EBC5B444E}"/>
    <cellStyle name="Millares 2 2 6 4 2 2" xfId="29641" xr:uid="{57CD0643-8438-40DB-AFF6-218C3ABF837C}"/>
    <cellStyle name="Millares 2 2 6 4 3" xfId="21788" xr:uid="{7B84D789-0CE9-4CB5-A4CB-11291E91F93E}"/>
    <cellStyle name="Millares 2 2 6 5" xfId="8989" xr:uid="{365CC7A3-B112-4D6F-A03F-542F03922F0F}"/>
    <cellStyle name="Millares 2 2 6 5 2" xfId="24488" xr:uid="{7405C6AD-D1DB-4115-BBE5-25DE413ED8A8}"/>
    <cellStyle name="Millares 2 2 6 6" xfId="16947" xr:uid="{D2AE50FA-41E3-4C99-A947-58468B960E99}"/>
    <cellStyle name="Millares 2 2 7" xfId="1849" xr:uid="{EFE25294-7560-4F48-A2DB-B5F832012B61}"/>
    <cellStyle name="Millares 2 2 7 2" xfId="5106" xr:uid="{09CCBF9D-809E-455C-9FDB-99599D6309C5}"/>
    <cellStyle name="Millares 2 2 7 2 2" xfId="13111" xr:uid="{650740F6-7337-4036-A993-88E0E1E243FA}"/>
    <cellStyle name="Millares 2 2 7 2 2 2" xfId="28579" xr:uid="{F37B5822-0D4B-4960-850D-5866DE0CD0A7}"/>
    <cellStyle name="Millares 2 2 7 2 3" xfId="20830" xr:uid="{02EF7E04-520B-4084-ACFC-D53A3D488A32}"/>
    <cellStyle name="Millares 2 2 7 3" xfId="9927" xr:uid="{C4515C45-CE21-4399-B763-DA978CC77C7D}"/>
    <cellStyle name="Millares 2 2 7 3 2" xfId="25426" xr:uid="{810C8D7A-911A-4B43-B9ED-1A5B20379CE5}"/>
    <cellStyle name="Millares 2 2 7 4" xfId="17836" xr:uid="{14AC9F9D-FFF5-4824-9480-55BBF4FB7B8F}"/>
    <cellStyle name="Millares 2 2 8" xfId="3617" xr:uid="{604A37D4-822F-4AB5-9E4D-A642750450E4}"/>
    <cellStyle name="Millares 2 2 8 2" xfId="11622" xr:uid="{E49504CD-E81B-432D-9A7F-5CF169E1163A}"/>
    <cellStyle name="Millares 2 2 8 2 2" xfId="27090" xr:uid="{C4470A08-5B69-488B-9703-149B4C04D4B1}"/>
    <cellStyle name="Millares 2 2 8 3" xfId="19417" xr:uid="{100B99E3-CB01-4CA8-A9CF-4708A4F9CAC7}"/>
    <cellStyle name="Millares 2 2 9" xfId="5587" xr:uid="{51D623BD-7608-4093-965C-AE41DCD5003B}"/>
    <cellStyle name="Millares 2 2 9 2" xfId="13588" xr:uid="{6EA6495B-4948-4BB6-B4C6-F9F4DEB917BF}"/>
    <cellStyle name="Millares 2 2 9 2 2" xfId="29046" xr:uid="{123843E4-D0C8-43A0-B8CC-A4D0B607C051}"/>
    <cellStyle name="Millares 2 2 9 3" xfId="21221" xr:uid="{DEE7C40B-3EE5-44DA-BA0A-C9D025FFE9BA}"/>
    <cellStyle name="Millares 2 20" xfId="476" xr:uid="{0A8E17BC-A4A3-46E5-BBB3-B8ABF4C469EC}"/>
    <cellStyle name="Millares 2 20 2" xfId="1415" xr:uid="{126DBF79-E123-48B3-8A57-2B5FF4591CE7}"/>
    <cellStyle name="Millares 2 20 2 2" xfId="3000" xr:uid="{B1301182-35E9-4CEE-A0BD-00E5EAA961A1}"/>
    <cellStyle name="Millares 2 20 2 2 2" xfId="5380" xr:uid="{0DA61119-125E-4C5E-BC9E-58218003D759}"/>
    <cellStyle name="Millares 2 20 2 2 2 2" xfId="13385" xr:uid="{36CD9C74-8089-48C4-A077-2E7F18338DBF}"/>
    <cellStyle name="Millares 2 20 2 2 2 2 2" xfId="28853" xr:uid="{69EA7CAF-E0DB-418C-B0B6-1439B114D55B}"/>
    <cellStyle name="Millares 2 20 2 2 2 3" xfId="21037" xr:uid="{18E772AC-0467-4AFB-9C1F-A8A1EBE8B712}"/>
    <cellStyle name="Millares 2 20 2 2 3" xfId="11071" xr:uid="{C3B5EEFF-2AA5-42AF-BADD-9A67D4B0E1C9}"/>
    <cellStyle name="Millares 2 20 2 2 3 2" xfId="26570" xr:uid="{5249751A-20A5-4EB0-AB8B-4362FAE83BA2}"/>
    <cellStyle name="Millares 2 20 2 2 4" xfId="18913" xr:uid="{D19D5EFD-0FC0-4AA9-A118-F79DCA1D9BA6}"/>
    <cellStyle name="Millares 2 20 2 3" xfId="4761" xr:uid="{26403F01-9CDC-4028-9CD8-90FDE1E26493}"/>
    <cellStyle name="Millares 2 20 2 3 2" xfId="12766" xr:uid="{D11DA5CA-944A-4DB2-BD54-029C3ABDD4C4}"/>
    <cellStyle name="Millares 2 20 2 3 2 2" xfId="28234" xr:uid="{169BA91C-5507-4D24-A405-19BA259F467B}"/>
    <cellStyle name="Millares 2 20 2 3 3" xfId="20494" xr:uid="{FA43B49E-98F2-49E7-A8A8-E80660DE04B2}"/>
    <cellStyle name="Millares 2 20 2 4" xfId="6732" xr:uid="{40639B56-55A7-44EE-BD4A-85FB0B83AD00}"/>
    <cellStyle name="Millares 2 20 2 4 2" xfId="14733" xr:uid="{A4BB8368-0A0F-4648-940B-4BFF1334B5C6}"/>
    <cellStyle name="Millares 2 20 2 4 2 2" xfId="30190" xr:uid="{EB1433AD-CDF0-4DE1-9E5C-C2986FD7E36A}"/>
    <cellStyle name="Millares 2 20 2 4 3" xfId="22298" xr:uid="{BBCA4336-9E35-4EAC-A96A-4D953A0BCD07}"/>
    <cellStyle name="Millares 2 20 2 5" xfId="8033" xr:uid="{A642F920-9E5C-42E7-857F-2BB1F9D903AF}"/>
    <cellStyle name="Millares 2 20 2 5 2" xfId="16016" xr:uid="{84638900-EB2F-4308-A685-7E04D3101AF0}"/>
    <cellStyle name="Millares 2 20 2 5 2 2" xfId="31469" xr:uid="{9CCF7F2D-55C4-43DF-A995-FF528A4084D3}"/>
    <cellStyle name="Millares 2 20 2 5 3" xfId="23544" xr:uid="{84EB4B9F-E81A-40F2-81E4-2363F15BD5A5}"/>
    <cellStyle name="Millares 2 20 2 6" xfId="9538" xr:uid="{C1B3659B-4B01-40FA-9E7C-8EA94363AB52}"/>
    <cellStyle name="Millares 2 20 2 6 2" xfId="25037" xr:uid="{E71D556B-4716-4750-A3CA-9B6F4573FE9F}"/>
    <cellStyle name="Millares 2 20 2 7" xfId="17457" xr:uid="{E7AB79FF-11C4-42F5-8695-C0982A60A0BF}"/>
    <cellStyle name="Millares 2 20 3" xfId="2110" xr:uid="{1D9FA6A6-6AC9-466B-92EC-D7E6A3F919A7}"/>
    <cellStyle name="Millares 2 20 3 2" xfId="5172" xr:uid="{9BB076F0-10C2-4EF4-BE21-DBAB0AD7F589}"/>
    <cellStyle name="Millares 2 20 3 2 2" xfId="13177" xr:uid="{A90DF5B3-505A-488F-8FCC-3F257FF78D6A}"/>
    <cellStyle name="Millares 2 20 3 2 2 2" xfId="28645" xr:uid="{69BBA576-978C-431C-AAD9-31F83267F72F}"/>
    <cellStyle name="Millares 2 20 3 2 3" xfId="20877" xr:uid="{3708E3A0-B23E-45B2-B594-1F22296069AC}"/>
    <cellStyle name="Millares 2 20 3 3" xfId="10188" xr:uid="{384936E7-EB3F-4C1B-93E2-4980FDA86426}"/>
    <cellStyle name="Millares 2 20 3 3 2" xfId="25687" xr:uid="{1E47B9CE-9546-40BA-B2FA-2D5C4D9068D5}"/>
    <cellStyle name="Millares 2 20 3 4" xfId="18078" xr:uid="{8549633B-62CF-4B77-8242-DBB058BC02FF}"/>
    <cellStyle name="Millares 2 20 4" xfId="3878" xr:uid="{680EAEC0-D698-4F76-8951-6FEE303FB265}"/>
    <cellStyle name="Millares 2 20 4 2" xfId="11883" xr:uid="{BDC00BA6-CEB6-45AC-A8E3-F9C91FADA2C3}"/>
    <cellStyle name="Millares 2 20 4 2 2" xfId="27351" xr:uid="{E54FB419-B665-4BE5-9004-72C64CB18BBA}"/>
    <cellStyle name="Millares 2 20 4 3" xfId="19659" xr:uid="{B6208DEC-CECC-4119-A333-D978C96473EA}"/>
    <cellStyle name="Millares 2 20 5" xfId="5848" xr:uid="{10DD4435-44D7-4E42-895D-E2F7561B6E4B}"/>
    <cellStyle name="Millares 2 20 5 2" xfId="13849" xr:uid="{D82C1938-ECCA-4E93-A18E-71DA57E4AECB}"/>
    <cellStyle name="Millares 2 20 5 2 2" xfId="29307" xr:uid="{769BBD19-4F5F-45A8-8028-2ADE7AE482BF}"/>
    <cellStyle name="Millares 2 20 5 3" xfId="21463" xr:uid="{F37C86E0-098B-45DA-9D8C-C1A036FC9A0B}"/>
    <cellStyle name="Millares 2 20 6" xfId="7467" xr:uid="{5B9EED11-93A9-4B29-8911-56D128615185}"/>
    <cellStyle name="Millares 2 20 6 2" xfId="15454" xr:uid="{BE943A07-8DE9-444E-8582-9CF99F4AEB77}"/>
    <cellStyle name="Millares 2 20 6 2 2" xfId="30907" xr:uid="{32C89FAD-D1AB-4B92-8291-8E8D1DF24A7F}"/>
    <cellStyle name="Millares 2 20 6 3" xfId="22989" xr:uid="{334980BD-9A7B-4ACF-BE5C-935E34C13520}"/>
    <cellStyle name="Millares 2 20 7" xfId="8655" xr:uid="{A03188D8-7D02-456B-8358-8257F9BDB668}"/>
    <cellStyle name="Millares 2 20 7 2" xfId="24154" xr:uid="{220592BF-270B-420A-A7F7-DC1B3E284F52}"/>
    <cellStyle name="Millares 2 20 8" xfId="16622" xr:uid="{6AF8E3E3-C55C-4883-AA9D-28FE4345F5DE}"/>
    <cellStyle name="Millares 2 21" xfId="480" xr:uid="{E6CDC8A1-E835-428B-8AF2-9D7BCA7052D1}"/>
    <cellStyle name="Millares 2 21 2" xfId="1419" xr:uid="{26123A8B-AF08-4DA8-8D6B-F6C66594126B}"/>
    <cellStyle name="Millares 2 21 2 2" xfId="3004" xr:uid="{9968ABE2-F074-4D78-B849-CDA02CDD58D6}"/>
    <cellStyle name="Millares 2 21 2 2 2" xfId="5381" xr:uid="{2D54FAA9-C152-490D-B660-033444786516}"/>
    <cellStyle name="Millares 2 21 2 2 2 2" xfId="13386" xr:uid="{EC7E809E-95A0-4D86-8E44-C131F729013A}"/>
    <cellStyle name="Millares 2 21 2 2 2 2 2" xfId="28854" xr:uid="{78D574EA-EED8-4D84-95F5-204F1237D735}"/>
    <cellStyle name="Millares 2 21 2 2 2 3" xfId="21038" xr:uid="{4830F221-0D02-41E8-8871-5B1D52D95A67}"/>
    <cellStyle name="Millares 2 21 2 2 3" xfId="11075" xr:uid="{A332E470-29B7-4A0C-82BF-356DEE02E848}"/>
    <cellStyle name="Millares 2 21 2 2 3 2" xfId="26574" xr:uid="{93DBABE6-46AE-488E-8CB1-B6F9FBF5BD07}"/>
    <cellStyle name="Millares 2 21 2 2 4" xfId="18917" xr:uid="{FBCA0D72-2E04-40A3-976C-332746928068}"/>
    <cellStyle name="Millares 2 21 2 3" xfId="4765" xr:uid="{16DDAACC-C1FD-4D77-B588-45B73FEE176D}"/>
    <cellStyle name="Millares 2 21 2 3 2" xfId="12770" xr:uid="{3B7D3A65-E479-43EE-92C8-3F253170925E}"/>
    <cellStyle name="Millares 2 21 2 3 2 2" xfId="28238" xr:uid="{B7353872-3824-4D03-B933-352EFE918EB5}"/>
    <cellStyle name="Millares 2 21 2 3 3" xfId="20498" xr:uid="{EB441EAD-6142-41B9-ABFB-80DCBE5F2759}"/>
    <cellStyle name="Millares 2 21 2 4" xfId="6736" xr:uid="{943D2DA6-7563-4C80-A7D7-A48488A4D623}"/>
    <cellStyle name="Millares 2 21 2 4 2" xfId="14737" xr:uid="{E0DD5EC3-87E9-456E-A690-9FEA00EFFE62}"/>
    <cellStyle name="Millares 2 21 2 4 2 2" xfId="30194" xr:uid="{AD374384-6669-49BA-8D92-364C2CC4F780}"/>
    <cellStyle name="Millares 2 21 2 4 3" xfId="22302" xr:uid="{74155F1E-59A5-4844-8F24-08F98930A25C}"/>
    <cellStyle name="Millares 2 21 2 5" xfId="8037" xr:uid="{DE5CEEF4-2A9E-4635-A720-187A15DF0E75}"/>
    <cellStyle name="Millares 2 21 2 5 2" xfId="16020" xr:uid="{C313C5C0-B2B8-4674-8AC3-BF8D6EDF562F}"/>
    <cellStyle name="Millares 2 21 2 5 2 2" xfId="31473" xr:uid="{B2A3AD40-7821-4042-8DAB-2D69E0B07D33}"/>
    <cellStyle name="Millares 2 21 2 5 3" xfId="23548" xr:uid="{63CFD231-F1BE-4F66-AFF4-A4D9F325E12B}"/>
    <cellStyle name="Millares 2 21 2 6" xfId="9542" xr:uid="{8532E9B4-DF64-4FF7-9551-6C3927E45E68}"/>
    <cellStyle name="Millares 2 21 2 6 2" xfId="25041" xr:uid="{9CDB8407-C592-441A-82D8-A94E317ABDC1}"/>
    <cellStyle name="Millares 2 21 2 7" xfId="17461" xr:uid="{2C2A9B08-1B9B-499A-BF9B-CA6ED58DC6D4}"/>
    <cellStyle name="Millares 2 21 3" xfId="2114" xr:uid="{ACF2A002-16A9-4AC6-965F-DDBBD11BFCE7}"/>
    <cellStyle name="Millares 2 21 3 2" xfId="5173" xr:uid="{1B16C438-9559-439A-A664-CAFD5A91494E}"/>
    <cellStyle name="Millares 2 21 3 2 2" xfId="13178" xr:uid="{93C012D7-C7FF-44D3-873E-94A2A3493F18}"/>
    <cellStyle name="Millares 2 21 3 2 2 2" xfId="28646" xr:uid="{FFB7BE91-9D73-4D58-9EAA-488C0CBA2D4F}"/>
    <cellStyle name="Millares 2 21 3 2 3" xfId="20878" xr:uid="{B13EC818-B302-4970-AE0F-35877FB34665}"/>
    <cellStyle name="Millares 2 21 3 3" xfId="10192" xr:uid="{30F96E6A-9CAC-4266-A119-AFFCD912FC90}"/>
    <cellStyle name="Millares 2 21 3 3 2" xfId="25691" xr:uid="{8CFB2D44-A9CB-4B82-AF32-5FE4A429539D}"/>
    <cellStyle name="Millares 2 21 3 4" xfId="18082" xr:uid="{C17154D8-D4A5-4299-9753-5216833099E5}"/>
    <cellStyle name="Millares 2 21 4" xfId="3882" xr:uid="{B0109133-CB4E-428D-9570-1BA2C9A36725}"/>
    <cellStyle name="Millares 2 21 4 2" xfId="11887" xr:uid="{7B9AF9D5-D697-4DDF-8873-E9AC5F29A837}"/>
    <cellStyle name="Millares 2 21 4 2 2" xfId="27355" xr:uid="{FB37A843-481F-426C-836B-941AEE4012AB}"/>
    <cellStyle name="Millares 2 21 4 3" xfId="19663" xr:uid="{EF5D31E3-450C-4581-A687-60282453EDFD}"/>
    <cellStyle name="Millares 2 21 5" xfId="5852" xr:uid="{D90A3FE8-BED5-4A71-A434-D8A10B70CC98}"/>
    <cellStyle name="Millares 2 21 5 2" xfId="13853" xr:uid="{426614FE-98AA-4872-B05E-E974B70EA2ED}"/>
    <cellStyle name="Millares 2 21 5 2 2" xfId="29311" xr:uid="{A2BA5825-E50A-4718-A1C9-FB1EFF2DFACC}"/>
    <cellStyle name="Millares 2 21 5 3" xfId="21467" xr:uid="{611E44B8-B3EE-4722-90B7-5D65086EBAA2}"/>
    <cellStyle name="Millares 2 21 6" xfId="7471" xr:uid="{38F7D3E5-A811-48A2-A178-E4C43B950060}"/>
    <cellStyle name="Millares 2 21 6 2" xfId="15458" xr:uid="{6BF52C5B-F20E-4CD2-AD4C-688AFBCC1DD9}"/>
    <cellStyle name="Millares 2 21 6 2 2" xfId="30911" xr:uid="{96A3D134-4564-4F90-8FEC-6CF2D2693E6E}"/>
    <cellStyle name="Millares 2 21 6 3" xfId="22993" xr:uid="{DFC70CB7-02E4-437D-AA68-C8CDB7337AEA}"/>
    <cellStyle name="Millares 2 21 7" xfId="8659" xr:uid="{9C6E6574-5409-4E03-850B-100B753FF0F3}"/>
    <cellStyle name="Millares 2 21 7 2" xfId="24158" xr:uid="{C7668B6D-4A77-4287-BEE5-2B710F2793E0}"/>
    <cellStyle name="Millares 2 21 8" xfId="16626" xr:uid="{B7A3DE36-3A5B-4E34-8930-C296CEEAC991}"/>
    <cellStyle name="Millares 2 22" xfId="484" xr:uid="{DC2726A9-AEB5-46DE-9FED-1A69A0BEC4FB}"/>
    <cellStyle name="Millares 2 22 2" xfId="1423" xr:uid="{89C0616E-5C06-4E20-B526-BF0F4B71C2F8}"/>
    <cellStyle name="Millares 2 22 2 2" xfId="3008" xr:uid="{5C73CD26-8DC1-4A60-924F-799C05C2BA8F}"/>
    <cellStyle name="Millares 2 22 2 2 2" xfId="5382" xr:uid="{4E3FE03B-5526-493B-854B-E68DB7CAFC7A}"/>
    <cellStyle name="Millares 2 22 2 2 2 2" xfId="13387" xr:uid="{7B74593E-6D50-4166-AD4E-4E2CE3FB7BEB}"/>
    <cellStyle name="Millares 2 22 2 2 2 2 2" xfId="28855" xr:uid="{050DF771-0773-4EEA-80C7-98FAA78D2ED5}"/>
    <cellStyle name="Millares 2 22 2 2 2 3" xfId="21039" xr:uid="{D3C0F6AF-D898-4219-B975-11866AC70138}"/>
    <cellStyle name="Millares 2 22 2 2 3" xfId="11079" xr:uid="{27928F10-4222-4E7B-B65B-9D7EF904961A}"/>
    <cellStyle name="Millares 2 22 2 2 3 2" xfId="26578" xr:uid="{A3959C92-7E8A-4C5D-AE6B-992706731B48}"/>
    <cellStyle name="Millares 2 22 2 2 4" xfId="18921" xr:uid="{F655E269-E8E5-44EF-A8C5-FDA890912311}"/>
    <cellStyle name="Millares 2 22 2 3" xfId="4769" xr:uid="{4E463002-78B6-4310-BF1A-3D09A3A98936}"/>
    <cellStyle name="Millares 2 22 2 3 2" xfId="12774" xr:uid="{BE0E0058-95B7-48D1-BB98-47CC1DAD2E18}"/>
    <cellStyle name="Millares 2 22 2 3 2 2" xfId="28242" xr:uid="{49032D7B-A67B-406B-B261-071627C2235D}"/>
    <cellStyle name="Millares 2 22 2 3 3" xfId="20502" xr:uid="{007691AC-794E-472F-8590-2C477496FEDA}"/>
    <cellStyle name="Millares 2 22 2 4" xfId="6740" xr:uid="{391A8B85-531B-432F-AA75-DB75EAFDB9B1}"/>
    <cellStyle name="Millares 2 22 2 4 2" xfId="14741" xr:uid="{3B5F3F38-AFC3-40C2-8703-C05201F06DE6}"/>
    <cellStyle name="Millares 2 22 2 4 2 2" xfId="30198" xr:uid="{8F02CF61-756A-4E0E-99DA-1932073AAAD8}"/>
    <cellStyle name="Millares 2 22 2 4 3" xfId="22306" xr:uid="{8CF7CB80-76F3-4A6C-B50A-9CB650C8E954}"/>
    <cellStyle name="Millares 2 22 2 5" xfId="8041" xr:uid="{A6BC6E5B-04E5-4BFD-A47B-1889109965C8}"/>
    <cellStyle name="Millares 2 22 2 5 2" xfId="16024" xr:uid="{BCDEB7DD-1107-44A9-A9C2-03DF44775884}"/>
    <cellStyle name="Millares 2 22 2 5 2 2" xfId="31477" xr:uid="{9112FE28-3D76-4D21-B5E8-8E7D1DD5E066}"/>
    <cellStyle name="Millares 2 22 2 5 3" xfId="23552" xr:uid="{EC17F21A-F835-4144-BADF-4454F71265D0}"/>
    <cellStyle name="Millares 2 22 2 6" xfId="9546" xr:uid="{1BA5E680-DB99-4836-905E-C7D9F8E3A7B7}"/>
    <cellStyle name="Millares 2 22 2 6 2" xfId="25045" xr:uid="{A3099C63-CF6E-4E5B-9EC1-5E2106284814}"/>
    <cellStyle name="Millares 2 22 2 7" xfId="17465" xr:uid="{11A8EB6F-991C-402F-9FB2-06817EA645F9}"/>
    <cellStyle name="Millares 2 22 3" xfId="2118" xr:uid="{6F80C900-4B41-49A0-91A7-2769FB6DA6F2}"/>
    <cellStyle name="Millares 2 22 3 2" xfId="5174" xr:uid="{CBC77FAF-AA4F-4832-86E3-B78EEEE1EFD4}"/>
    <cellStyle name="Millares 2 22 3 2 2" xfId="13179" xr:uid="{D5E259A8-56A7-4BA8-98C0-62C7D4BC028F}"/>
    <cellStyle name="Millares 2 22 3 2 2 2" xfId="28647" xr:uid="{8A0B8597-C371-4B71-8E8A-1A2558463147}"/>
    <cellStyle name="Millares 2 22 3 2 3" xfId="20879" xr:uid="{85EBD07F-5B67-4BBD-B669-99DC0B333ECD}"/>
    <cellStyle name="Millares 2 22 3 3" xfId="10196" xr:uid="{A849D427-0EB8-4D6C-AC08-97CC64709140}"/>
    <cellStyle name="Millares 2 22 3 3 2" xfId="25695" xr:uid="{951462BC-7E70-4530-AAFF-5C8C36C9E2CC}"/>
    <cellStyle name="Millares 2 22 3 4" xfId="18086" xr:uid="{30D34F45-B0D1-4CF9-B2C8-C6380BAB77AA}"/>
    <cellStyle name="Millares 2 22 4" xfId="3886" xr:uid="{557E17D0-5176-49B5-83E4-83DA5804CC2E}"/>
    <cellStyle name="Millares 2 22 4 2" xfId="11891" xr:uid="{F4C690B8-0974-4353-9C46-847CF2905B38}"/>
    <cellStyle name="Millares 2 22 4 2 2" xfId="27359" xr:uid="{5D7AC09B-D07A-404F-81E6-4A124CDC47B6}"/>
    <cellStyle name="Millares 2 22 4 3" xfId="19667" xr:uid="{C6F33AC4-AAA7-4918-A453-CCAE618CF3F9}"/>
    <cellStyle name="Millares 2 22 5" xfId="5856" xr:uid="{23CFA7BA-3A7C-4737-9590-1D9F2C5EDFCC}"/>
    <cellStyle name="Millares 2 22 5 2" xfId="13857" xr:uid="{802DF777-62A4-4A99-8BA8-3DC041E1DA5B}"/>
    <cellStyle name="Millares 2 22 5 2 2" xfId="29315" xr:uid="{02C110E7-004E-49E5-918C-F189D659DAF5}"/>
    <cellStyle name="Millares 2 22 5 3" xfId="21471" xr:uid="{B26C87AA-6399-42FD-AADC-F5BAE91E21FA}"/>
    <cellStyle name="Millares 2 22 6" xfId="7475" xr:uid="{5E41480F-E6E7-4C76-9575-3FE4A8FF7629}"/>
    <cellStyle name="Millares 2 22 6 2" xfId="15462" xr:uid="{21B49517-0F2D-4F11-BB0C-B83A16EF9E5C}"/>
    <cellStyle name="Millares 2 22 6 2 2" xfId="30915" xr:uid="{D8E372AE-AB69-42F0-AFF4-6271061753D8}"/>
    <cellStyle name="Millares 2 22 6 3" xfId="22997" xr:uid="{E3C63786-5F7D-4CB2-B2BF-DDA559C1517E}"/>
    <cellStyle name="Millares 2 22 7" xfId="8663" xr:uid="{23F31D4D-D303-4E09-A5A2-E725C18E942C}"/>
    <cellStyle name="Millares 2 22 7 2" xfId="24162" xr:uid="{3FFB39A0-77C8-4832-96A4-23321571DB75}"/>
    <cellStyle name="Millares 2 22 8" xfId="16630" xr:uid="{0467E90F-32FF-461D-8340-866455BA81A5}"/>
    <cellStyle name="Millares 2 23" xfId="488" xr:uid="{0453F773-5130-4EF8-88F9-E07E12C850D4}"/>
    <cellStyle name="Millares 2 23 2" xfId="1427" xr:uid="{F1C3DCF5-F8D9-42D5-9A90-824AB1004EF6}"/>
    <cellStyle name="Millares 2 23 2 2" xfId="3012" xr:uid="{04D35385-323C-416E-A1FE-FC4BF31FDE73}"/>
    <cellStyle name="Millares 2 23 2 2 2" xfId="5383" xr:uid="{5989543B-2DFF-40E0-AB01-2B0F80A21B83}"/>
    <cellStyle name="Millares 2 23 2 2 2 2" xfId="13388" xr:uid="{4602A6D3-CF8D-418E-A407-770010F5770B}"/>
    <cellStyle name="Millares 2 23 2 2 2 2 2" xfId="28856" xr:uid="{88C9F505-689D-489A-9EFE-A4FFE0FC318B}"/>
    <cellStyle name="Millares 2 23 2 2 2 3" xfId="21040" xr:uid="{ECF985DD-475E-46E4-9B9E-ED0B8771C5E7}"/>
    <cellStyle name="Millares 2 23 2 2 3" xfId="11083" xr:uid="{AD38AC5D-D5A4-4375-A429-5BBC3C81A43E}"/>
    <cellStyle name="Millares 2 23 2 2 3 2" xfId="26582" xr:uid="{584FE290-D213-44B4-9E7D-BF8508027F02}"/>
    <cellStyle name="Millares 2 23 2 2 4" xfId="18925" xr:uid="{B03408F5-BDFF-47C6-B5AE-3FF5E26A28B6}"/>
    <cellStyle name="Millares 2 23 2 3" xfId="4773" xr:uid="{BF836DDD-B43B-4526-AD58-AB29774C6600}"/>
    <cellStyle name="Millares 2 23 2 3 2" xfId="12778" xr:uid="{2A9CC215-5F55-4F87-B2E4-41E433E56412}"/>
    <cellStyle name="Millares 2 23 2 3 2 2" xfId="28246" xr:uid="{E2F6E69F-8205-4CD3-ACA0-CF2523C5C8E6}"/>
    <cellStyle name="Millares 2 23 2 3 3" xfId="20506" xr:uid="{7BB42E35-B13A-4AD9-816C-433E21C7246D}"/>
    <cellStyle name="Millares 2 23 2 4" xfId="6744" xr:uid="{4F6590A3-58AE-4B3F-BF85-19FE86EC3A55}"/>
    <cellStyle name="Millares 2 23 2 4 2" xfId="14745" xr:uid="{07E249BC-8982-4921-858A-314496F82308}"/>
    <cellStyle name="Millares 2 23 2 4 2 2" xfId="30202" xr:uid="{D8E9DE7E-DECD-4C1A-8FDE-5CCB24606C9F}"/>
    <cellStyle name="Millares 2 23 2 4 3" xfId="22310" xr:uid="{BCDC75EB-C72D-42A6-8F54-5973F7F1548C}"/>
    <cellStyle name="Millares 2 23 2 5" xfId="8045" xr:uid="{690F5902-683F-4216-8FA2-0A02D49F98AC}"/>
    <cellStyle name="Millares 2 23 2 5 2" xfId="16028" xr:uid="{CED4C996-BFC3-42E0-BE65-04005CCCE0BC}"/>
    <cellStyle name="Millares 2 23 2 5 2 2" xfId="31481" xr:uid="{89CC4EAB-00CE-4FF3-9320-6B1B14642B9C}"/>
    <cellStyle name="Millares 2 23 2 5 3" xfId="23556" xr:uid="{5C23F50A-772B-4C35-99AB-2C4E7B9EDB20}"/>
    <cellStyle name="Millares 2 23 2 6" xfId="9550" xr:uid="{D64E6212-6995-45B3-ADBE-DDE1159DCBC2}"/>
    <cellStyle name="Millares 2 23 2 6 2" xfId="25049" xr:uid="{A595B37F-7728-406F-8AD8-85CD67AAC0A5}"/>
    <cellStyle name="Millares 2 23 2 7" xfId="17469" xr:uid="{F334DE3F-FA88-453A-A463-2FB38AEF25C1}"/>
    <cellStyle name="Millares 2 23 3" xfId="2122" xr:uid="{3AB91A72-1E10-4632-9E32-40A99CE6DC01}"/>
    <cellStyle name="Millares 2 23 3 2" xfId="5175" xr:uid="{D56AF1CE-33B2-4568-A5CD-E3F9BFC86B11}"/>
    <cellStyle name="Millares 2 23 3 2 2" xfId="13180" xr:uid="{DF9DC022-989E-47B7-96B5-2A14C7611EA8}"/>
    <cellStyle name="Millares 2 23 3 2 2 2" xfId="28648" xr:uid="{D2341D06-4DC4-4EBC-8EE6-8A5D06AE6A79}"/>
    <cellStyle name="Millares 2 23 3 2 3" xfId="20880" xr:uid="{32A1C5E6-9BF8-4AC9-9EF0-BAD39A5ECC0D}"/>
    <cellStyle name="Millares 2 23 3 3" xfId="10200" xr:uid="{18F13394-C2AF-48B3-9D3D-9D970EB72567}"/>
    <cellStyle name="Millares 2 23 3 3 2" xfId="25699" xr:uid="{965CC150-0033-4161-B800-0041B6534B74}"/>
    <cellStyle name="Millares 2 23 3 4" xfId="18090" xr:uid="{13337AC5-1C19-41DE-8FE7-C900E7BD8F43}"/>
    <cellStyle name="Millares 2 23 4" xfId="3890" xr:uid="{EDA4ECBD-7B08-4493-B8EF-BDE541C8C4C1}"/>
    <cellStyle name="Millares 2 23 4 2" xfId="11895" xr:uid="{4BC9CE97-1AEC-4892-AE0A-2F7658FD6B2D}"/>
    <cellStyle name="Millares 2 23 4 2 2" xfId="27363" xr:uid="{CA2D6D08-EADB-4FAB-AC09-C0176EDCA42E}"/>
    <cellStyle name="Millares 2 23 4 3" xfId="19671" xr:uid="{657BCE22-0294-4304-83BF-CDA65B491779}"/>
    <cellStyle name="Millares 2 23 5" xfId="5860" xr:uid="{FFC504AF-0A57-44E8-9504-B8891C113816}"/>
    <cellStyle name="Millares 2 23 5 2" xfId="13861" xr:uid="{D589DB9F-77DD-40EF-AB90-11419C4D454E}"/>
    <cellStyle name="Millares 2 23 5 2 2" xfId="29319" xr:uid="{DC9D63DB-5DB4-4599-9450-937CF156FDCD}"/>
    <cellStyle name="Millares 2 23 5 3" xfId="21475" xr:uid="{AD62C1A3-31C6-4FD8-82E4-CE5A9CEDABBE}"/>
    <cellStyle name="Millares 2 23 6" xfId="7479" xr:uid="{CAB1A9CB-09EB-402B-AE45-EA92ED7C3EAB}"/>
    <cellStyle name="Millares 2 23 6 2" xfId="15466" xr:uid="{970F2039-A1C3-499B-8E6E-7146B890B5C6}"/>
    <cellStyle name="Millares 2 23 6 2 2" xfId="30919" xr:uid="{EE98383D-9277-491A-B042-2BA80BD27760}"/>
    <cellStyle name="Millares 2 23 6 3" xfId="23001" xr:uid="{095EA4B1-2CD1-4F95-ACFC-650A5A9ECCA0}"/>
    <cellStyle name="Millares 2 23 7" xfId="8667" xr:uid="{40E24ECC-110A-4A59-BD7B-D821D7F47B8D}"/>
    <cellStyle name="Millares 2 23 7 2" xfId="24166" xr:uid="{1F206AD5-5675-471B-B94C-5E0A24DE8F13}"/>
    <cellStyle name="Millares 2 23 8" xfId="16634" xr:uid="{53E9F4B3-EC9B-4231-903E-2B9F1B98FC62}"/>
    <cellStyle name="Millares 2 24" xfId="492" xr:uid="{E5E24ABE-78E5-4163-B46F-A3151E8C7420}"/>
    <cellStyle name="Millares 2 24 2" xfId="1431" xr:uid="{F3B69809-281D-48B6-98B2-A46789FBF1CB}"/>
    <cellStyle name="Millares 2 24 2 2" xfId="3016" xr:uid="{F7EF1EC3-0B38-489D-849A-A7F37819A212}"/>
    <cellStyle name="Millares 2 24 2 2 2" xfId="5384" xr:uid="{1F1730A7-6CBB-4678-9947-F5449F8342D2}"/>
    <cellStyle name="Millares 2 24 2 2 2 2" xfId="13389" xr:uid="{A299D8A2-3D17-41C1-A7DE-C381E2FE6916}"/>
    <cellStyle name="Millares 2 24 2 2 2 2 2" xfId="28857" xr:uid="{DE4DD46E-2914-462D-9E37-5B17A2099BFA}"/>
    <cellStyle name="Millares 2 24 2 2 2 3" xfId="21041" xr:uid="{B316FCE7-11CF-4D2C-B971-4C2D26DB56F7}"/>
    <cellStyle name="Millares 2 24 2 2 3" xfId="11087" xr:uid="{4798A63D-4A12-4947-8DE2-C530723D95B2}"/>
    <cellStyle name="Millares 2 24 2 2 3 2" xfId="26586" xr:uid="{7064A9FC-1736-469F-98BD-8B500134E38B}"/>
    <cellStyle name="Millares 2 24 2 2 4" xfId="18929" xr:uid="{5CAFEA8A-EA37-4508-A141-39AE37AC4C8E}"/>
    <cellStyle name="Millares 2 24 2 3" xfId="4777" xr:uid="{F909748C-CC61-4601-8D0E-990B028FE2B3}"/>
    <cellStyle name="Millares 2 24 2 3 2" xfId="12782" xr:uid="{E257BC5D-4727-402D-8B3C-0413E4CBA779}"/>
    <cellStyle name="Millares 2 24 2 3 2 2" xfId="28250" xr:uid="{D6E67CA4-1D91-43C3-B733-D0DC082F63BA}"/>
    <cellStyle name="Millares 2 24 2 3 3" xfId="20510" xr:uid="{D25E322A-B882-4BCE-B3C9-75F03024406D}"/>
    <cellStyle name="Millares 2 24 2 4" xfId="6748" xr:uid="{23438CFF-E952-424F-9C43-2B397E8AECBB}"/>
    <cellStyle name="Millares 2 24 2 4 2" xfId="14749" xr:uid="{A052E131-5515-4FDE-AE7B-9DC1365A15F7}"/>
    <cellStyle name="Millares 2 24 2 4 2 2" xfId="30206" xr:uid="{FE0969A6-04D4-4AB7-B3AC-CB2A3E3DD8D6}"/>
    <cellStyle name="Millares 2 24 2 4 3" xfId="22314" xr:uid="{8B8F4E91-3E9E-4BB1-AD71-C6B022EDF6E4}"/>
    <cellStyle name="Millares 2 24 2 5" xfId="8049" xr:uid="{B1037B4F-F82E-44DF-B43E-B6488B4BCCFE}"/>
    <cellStyle name="Millares 2 24 2 5 2" xfId="16032" xr:uid="{06BE62B2-3D7F-4D17-82E7-1D1509B99269}"/>
    <cellStyle name="Millares 2 24 2 5 2 2" xfId="31485" xr:uid="{408F3654-02A5-416C-8EED-CBBA677439B6}"/>
    <cellStyle name="Millares 2 24 2 5 3" xfId="23560" xr:uid="{CBB11CFB-DF14-44B8-9147-5770F9533FC3}"/>
    <cellStyle name="Millares 2 24 2 6" xfId="9554" xr:uid="{FDB6832D-2B2D-47F1-9594-D155569C37D4}"/>
    <cellStyle name="Millares 2 24 2 6 2" xfId="25053" xr:uid="{A6120EB2-7881-42B7-A572-55FE0DB8C84F}"/>
    <cellStyle name="Millares 2 24 2 7" xfId="17473" xr:uid="{6D21B1E1-4A26-4C40-9AC4-7BB879A97922}"/>
    <cellStyle name="Millares 2 24 3" xfId="2126" xr:uid="{FD159579-6F60-4ADE-B39C-2752350015E1}"/>
    <cellStyle name="Millares 2 24 3 2" xfId="5176" xr:uid="{E53C16AC-C766-401F-A508-B8FE9AD44067}"/>
    <cellStyle name="Millares 2 24 3 2 2" xfId="13181" xr:uid="{80F50AEC-25A1-46E5-8CDE-888BBF3B1FBF}"/>
    <cellStyle name="Millares 2 24 3 2 2 2" xfId="28649" xr:uid="{B176782A-84D7-42CF-B7C3-9B2D26EF4A7F}"/>
    <cellStyle name="Millares 2 24 3 2 3" xfId="20881" xr:uid="{28358059-55C0-47A6-AADF-9CB47B5B0723}"/>
    <cellStyle name="Millares 2 24 3 3" xfId="10204" xr:uid="{3317B0E7-3D68-487C-BCDC-2CFC0695B2C6}"/>
    <cellStyle name="Millares 2 24 3 3 2" xfId="25703" xr:uid="{020B74A4-5DE2-49D5-8214-DF1A352B6A5D}"/>
    <cellStyle name="Millares 2 24 3 4" xfId="18094" xr:uid="{42FC8A9D-794E-4B0C-B9A8-574F102E9DB7}"/>
    <cellStyle name="Millares 2 24 4" xfId="3894" xr:uid="{61F333D2-FC77-422A-95CF-F5EDA9307916}"/>
    <cellStyle name="Millares 2 24 4 2" xfId="11899" xr:uid="{F8E58686-3E2D-4578-AEB3-B093292E8B0B}"/>
    <cellStyle name="Millares 2 24 4 2 2" xfId="27367" xr:uid="{F07D8F8F-3DF6-441F-9E1D-94F2A115EFB4}"/>
    <cellStyle name="Millares 2 24 4 3" xfId="19675" xr:uid="{74B7A811-349A-466F-B324-28DC128BD9C0}"/>
    <cellStyle name="Millares 2 24 5" xfId="5864" xr:uid="{AD868D43-FF05-48EC-B9EB-152FC972FB31}"/>
    <cellStyle name="Millares 2 24 5 2" xfId="13865" xr:uid="{07B2B8F9-2C8E-41CC-B993-0006B45AE941}"/>
    <cellStyle name="Millares 2 24 5 2 2" xfId="29323" xr:uid="{2380E5C7-BFC8-4FF8-8E68-4191FCB28C4C}"/>
    <cellStyle name="Millares 2 24 5 3" xfId="21479" xr:uid="{EDDC2604-513C-4D49-ABFA-274FDE02486F}"/>
    <cellStyle name="Millares 2 24 6" xfId="7483" xr:uid="{77104BD1-A1F9-4A9D-B7AE-E6484F7EFC41}"/>
    <cellStyle name="Millares 2 24 6 2" xfId="15470" xr:uid="{1A7756BC-8AB7-4BD9-8CD0-A260B65BE02D}"/>
    <cellStyle name="Millares 2 24 6 2 2" xfId="30923" xr:uid="{242A864D-2161-453A-9189-7544902F81D7}"/>
    <cellStyle name="Millares 2 24 6 3" xfId="23005" xr:uid="{0055B0A2-06F0-468D-BB6A-C45C24DD5C24}"/>
    <cellStyle name="Millares 2 24 7" xfId="8671" xr:uid="{001B1F9A-A427-4720-AC5F-4E6C9C911CAA}"/>
    <cellStyle name="Millares 2 24 7 2" xfId="24170" xr:uid="{1D9238D9-93B7-4442-A613-C5E9670E31E0}"/>
    <cellStyle name="Millares 2 24 8" xfId="16638" xr:uid="{1352789C-2BE8-424B-BE67-74043303CE1F}"/>
    <cellStyle name="Millares 2 25" xfId="496" xr:uid="{4C39A2DD-2BB5-4A3F-BC88-997806428740}"/>
    <cellStyle name="Millares 2 25 2" xfId="1435" xr:uid="{BE6773B1-EDFA-4F9C-8EB0-8217ABA35E12}"/>
    <cellStyle name="Millares 2 25 2 2" xfId="3020" xr:uid="{FE0C17A6-133F-4A4C-8B56-F3E8F2F50EF1}"/>
    <cellStyle name="Millares 2 25 2 2 2" xfId="5385" xr:uid="{1341E1C6-97F9-4750-9B7A-1BF23CFD256B}"/>
    <cellStyle name="Millares 2 25 2 2 2 2" xfId="13390" xr:uid="{BE32962E-2AAA-49A1-AB56-CEC79EE30224}"/>
    <cellStyle name="Millares 2 25 2 2 2 2 2" xfId="28858" xr:uid="{40EF8A6A-61F5-436F-88C5-E3CF32B7D88F}"/>
    <cellStyle name="Millares 2 25 2 2 2 3" xfId="21042" xr:uid="{0B99E978-C8E1-4AEC-969D-0FCC1F1DD24E}"/>
    <cellStyle name="Millares 2 25 2 2 3" xfId="11091" xr:uid="{4CABF315-2B96-4ABE-BD1B-CC127E681F43}"/>
    <cellStyle name="Millares 2 25 2 2 3 2" xfId="26590" xr:uid="{5335C489-A37C-40C0-BFFA-682DD828D3A3}"/>
    <cellStyle name="Millares 2 25 2 2 4" xfId="18933" xr:uid="{C402DE89-9729-42C7-AEFA-263A3DB05894}"/>
    <cellStyle name="Millares 2 25 2 3" xfId="4781" xr:uid="{74BC7EF4-16E4-4FDB-B53F-567008B116BE}"/>
    <cellStyle name="Millares 2 25 2 3 2" xfId="12786" xr:uid="{192B47E1-12E3-47BB-93AE-3384A3EB7C44}"/>
    <cellStyle name="Millares 2 25 2 3 2 2" xfId="28254" xr:uid="{899AE9C7-AE21-4141-B46C-945D4AEC94CE}"/>
    <cellStyle name="Millares 2 25 2 3 3" xfId="20514" xr:uid="{394A74FA-ADD1-4EF1-A30F-DD9C9CA47232}"/>
    <cellStyle name="Millares 2 25 2 4" xfId="6752" xr:uid="{888E6A46-D28B-428A-8488-BD13F843DB59}"/>
    <cellStyle name="Millares 2 25 2 4 2" xfId="14753" xr:uid="{E2017BE7-39AE-4221-ABFC-DD34F6ED5F33}"/>
    <cellStyle name="Millares 2 25 2 4 2 2" xfId="30210" xr:uid="{6F6F5746-C0E4-460C-A48F-17AD31ADE96E}"/>
    <cellStyle name="Millares 2 25 2 4 3" xfId="22318" xr:uid="{7497273A-B86A-435B-820D-431F20F1A8DE}"/>
    <cellStyle name="Millares 2 25 2 5" xfId="8053" xr:uid="{C02E6728-220D-40A3-9389-1C2D6AE4A136}"/>
    <cellStyle name="Millares 2 25 2 5 2" xfId="16036" xr:uid="{F9E4966E-5457-44AA-8759-F63AF98958B1}"/>
    <cellStyle name="Millares 2 25 2 5 2 2" xfId="31489" xr:uid="{87281F3D-7DCB-4990-9481-080D7FC1EFC0}"/>
    <cellStyle name="Millares 2 25 2 5 3" xfId="23564" xr:uid="{F51C9AAA-6E98-4738-AE18-3A9CD7D791C9}"/>
    <cellStyle name="Millares 2 25 2 6" xfId="9558" xr:uid="{015A6506-76FF-4479-8080-D9AFBE1EBD31}"/>
    <cellStyle name="Millares 2 25 2 6 2" xfId="25057" xr:uid="{29B35FF4-6C92-44E6-928C-97FAF0FA8B5E}"/>
    <cellStyle name="Millares 2 25 2 7" xfId="17477" xr:uid="{AE17B481-D4D6-44CF-A1E1-BDE65232ED6A}"/>
    <cellStyle name="Millares 2 25 3" xfId="2130" xr:uid="{CC693A8C-05EB-47EA-BD6F-FF00FE98F045}"/>
    <cellStyle name="Millares 2 25 3 2" xfId="5177" xr:uid="{CA7DDCFC-5B3B-4EC7-977C-2E069EC20008}"/>
    <cellStyle name="Millares 2 25 3 2 2" xfId="13182" xr:uid="{4ADC90A4-54E3-4CC7-A2F4-6DE97E06C8F6}"/>
    <cellStyle name="Millares 2 25 3 2 2 2" xfId="28650" xr:uid="{F33768B1-D029-4267-9385-ECD3CAD6FABD}"/>
    <cellStyle name="Millares 2 25 3 2 3" xfId="20882" xr:uid="{CDDBED19-D091-416B-80B9-E86305B2294B}"/>
    <cellStyle name="Millares 2 25 3 3" xfId="10208" xr:uid="{644C3388-0871-4C55-B7DB-79CCFDEE118C}"/>
    <cellStyle name="Millares 2 25 3 3 2" xfId="25707" xr:uid="{D82B623A-C909-44B6-BDA9-86F8E79259D5}"/>
    <cellStyle name="Millares 2 25 3 4" xfId="18098" xr:uid="{94F12B71-5AE7-48D0-9DA5-875425BA9920}"/>
    <cellStyle name="Millares 2 25 4" xfId="3898" xr:uid="{762A6197-1CE5-40B7-9641-1947894C1338}"/>
    <cellStyle name="Millares 2 25 4 2" xfId="11903" xr:uid="{F0CD56A4-780D-4710-8EFD-AA1F856D3D7F}"/>
    <cellStyle name="Millares 2 25 4 2 2" xfId="27371" xr:uid="{A2DD3926-BB1A-4F0F-BAF4-62880EB369D0}"/>
    <cellStyle name="Millares 2 25 4 3" xfId="19679" xr:uid="{EEDDB765-383B-480D-AA36-197DFAAD1172}"/>
    <cellStyle name="Millares 2 25 5" xfId="5868" xr:uid="{E7069867-1072-46BE-9B5C-6EFC26593F34}"/>
    <cellStyle name="Millares 2 25 5 2" xfId="13869" xr:uid="{83907DA5-6292-453B-8798-E76262C631B1}"/>
    <cellStyle name="Millares 2 25 5 2 2" xfId="29327" xr:uid="{F64319A5-723A-472B-A226-9AC325F7A17C}"/>
    <cellStyle name="Millares 2 25 5 3" xfId="21483" xr:uid="{E1D7213A-9E0A-4A04-8BA9-AB48495EDD45}"/>
    <cellStyle name="Millares 2 25 6" xfId="7487" xr:uid="{F99BC8BF-EB07-4552-B73A-2D22148F06CF}"/>
    <cellStyle name="Millares 2 25 6 2" xfId="15474" xr:uid="{C4A5AA10-67CF-4549-9214-CEE9D074D6AC}"/>
    <cellStyle name="Millares 2 25 6 2 2" xfId="30927" xr:uid="{AAD56220-7968-4621-AEFF-EA7E4677A0EE}"/>
    <cellStyle name="Millares 2 25 6 3" xfId="23009" xr:uid="{9FA908AB-E745-49E6-B4AB-5D412F5CB59A}"/>
    <cellStyle name="Millares 2 25 7" xfId="8675" xr:uid="{7FA7354C-775E-4995-A425-2C559770D2B8}"/>
    <cellStyle name="Millares 2 25 7 2" xfId="24174" xr:uid="{A56FD593-A0A5-495F-8EBA-93E73146BFED}"/>
    <cellStyle name="Millares 2 25 8" xfId="16642" xr:uid="{7B2AB93B-1CEB-4DDD-BFCA-BAC32C1FDA69}"/>
    <cellStyle name="Millares 2 26" xfId="500" xr:uid="{B0A43A38-D535-4BC7-9ACB-2EC358C96386}"/>
    <cellStyle name="Millares 2 26 2" xfId="1439" xr:uid="{62A9554A-E51A-4EF7-928F-EDE43EE00222}"/>
    <cellStyle name="Millares 2 26 2 2" xfId="3024" xr:uid="{22E53CAC-3633-4728-8888-1B441389091B}"/>
    <cellStyle name="Millares 2 26 2 2 2" xfId="5386" xr:uid="{917E62E1-9EFD-4D33-89FC-11A24A0A622C}"/>
    <cellStyle name="Millares 2 26 2 2 2 2" xfId="13391" xr:uid="{0F123276-EA9D-4B14-9099-FC451A1E4AB5}"/>
    <cellStyle name="Millares 2 26 2 2 2 2 2" xfId="28859" xr:uid="{A942CED7-D443-415F-9A33-4EF4BE4BBADF}"/>
    <cellStyle name="Millares 2 26 2 2 2 3" xfId="21043" xr:uid="{4A5EFDD6-DB1A-4664-8FEF-464A10399A60}"/>
    <cellStyle name="Millares 2 26 2 2 3" xfId="11095" xr:uid="{07A805A1-47F7-401D-8A14-33D3F9CC78E7}"/>
    <cellStyle name="Millares 2 26 2 2 3 2" xfId="26594" xr:uid="{B8AB53A1-0F1C-4B34-91A2-0ACFB72C9A10}"/>
    <cellStyle name="Millares 2 26 2 2 4" xfId="18937" xr:uid="{CE22B03A-5F36-4461-86A7-1AA927695E5A}"/>
    <cellStyle name="Millares 2 26 2 3" xfId="4785" xr:uid="{C023DAD6-B582-4303-A0B8-13B8A713428D}"/>
    <cellStyle name="Millares 2 26 2 3 2" xfId="12790" xr:uid="{34EF02F3-6339-4903-803F-F0D59801A399}"/>
    <cellStyle name="Millares 2 26 2 3 2 2" xfId="28258" xr:uid="{9954C209-C801-462B-BB79-73935BD26FD6}"/>
    <cellStyle name="Millares 2 26 2 3 3" xfId="20518" xr:uid="{94564E3F-0CB3-46D5-8738-8DC8224C5D8F}"/>
    <cellStyle name="Millares 2 26 2 4" xfId="6756" xr:uid="{94D2001D-65B4-49F7-AC47-06335D0F9897}"/>
    <cellStyle name="Millares 2 26 2 4 2" xfId="14757" xr:uid="{B5DFEDC4-6C3E-4EE0-B50B-F049B6560525}"/>
    <cellStyle name="Millares 2 26 2 4 2 2" xfId="30214" xr:uid="{7381E06C-A5A9-48C5-B592-DC8218B5DD1E}"/>
    <cellStyle name="Millares 2 26 2 4 3" xfId="22322" xr:uid="{073D9A29-8D9D-4D29-808E-7E4B793421C8}"/>
    <cellStyle name="Millares 2 26 2 5" xfId="8057" xr:uid="{40A86703-6DA8-4167-93DF-E4B205D6FD84}"/>
    <cellStyle name="Millares 2 26 2 5 2" xfId="16040" xr:uid="{500EAA36-B1C2-454C-9A34-A78F93A3985F}"/>
    <cellStyle name="Millares 2 26 2 5 2 2" xfId="31493" xr:uid="{CA6025D6-F474-402E-BFEE-B52988F0605C}"/>
    <cellStyle name="Millares 2 26 2 5 3" xfId="23568" xr:uid="{0EAF7149-A557-48CA-BAD7-312116BA4F33}"/>
    <cellStyle name="Millares 2 26 2 6" xfId="9562" xr:uid="{8FF2ED4B-306C-45D5-8AC3-A459F98F9A55}"/>
    <cellStyle name="Millares 2 26 2 6 2" xfId="25061" xr:uid="{2CB0B48A-0F67-4561-AE25-723AF772C2D3}"/>
    <cellStyle name="Millares 2 26 2 7" xfId="17481" xr:uid="{11F93DEE-33B9-4307-B560-00056347D96A}"/>
    <cellStyle name="Millares 2 26 3" xfId="2134" xr:uid="{97A69577-8164-438C-9208-DCD237465124}"/>
    <cellStyle name="Millares 2 26 3 2" xfId="5178" xr:uid="{0827D7EC-42D8-4771-8145-0E54CDEC6E56}"/>
    <cellStyle name="Millares 2 26 3 2 2" xfId="13183" xr:uid="{60080DE7-A6BA-4769-8C03-8155D2EAF40A}"/>
    <cellStyle name="Millares 2 26 3 2 2 2" xfId="28651" xr:uid="{40459147-A1A2-4D8A-8819-FCC57A20BC6D}"/>
    <cellStyle name="Millares 2 26 3 2 3" xfId="20883" xr:uid="{48F8A6C9-3493-4A2F-9A1F-3614D237674C}"/>
    <cellStyle name="Millares 2 26 3 3" xfId="10212" xr:uid="{AFC0F1CE-946F-4621-8541-B8AEAD875BF4}"/>
    <cellStyle name="Millares 2 26 3 3 2" xfId="25711" xr:uid="{BF06645A-2776-4FD0-AB71-D56A83BE1C63}"/>
    <cellStyle name="Millares 2 26 3 4" xfId="18102" xr:uid="{269929A1-F176-49A1-8B3F-43A3C024CEA3}"/>
    <cellStyle name="Millares 2 26 4" xfId="3902" xr:uid="{38CCBCB4-3F83-49CC-9191-4B9A086BCC6F}"/>
    <cellStyle name="Millares 2 26 4 2" xfId="11907" xr:uid="{219706AE-F587-46A8-A404-66CA309253AB}"/>
    <cellStyle name="Millares 2 26 4 2 2" xfId="27375" xr:uid="{5472E82F-43AC-46A6-9C30-ED8FF456E648}"/>
    <cellStyle name="Millares 2 26 4 3" xfId="19683" xr:uid="{092498F6-10E1-4479-BD84-935372021A32}"/>
    <cellStyle name="Millares 2 26 5" xfId="5872" xr:uid="{F1A64E70-B79D-4445-8F3A-3067B21282D6}"/>
    <cellStyle name="Millares 2 26 5 2" xfId="13873" xr:uid="{DDEC38D5-C576-40AA-AFC2-F83F8FA3822D}"/>
    <cellStyle name="Millares 2 26 5 2 2" xfId="29331" xr:uid="{FBF2B4CB-FF7D-448E-B7BA-819DF0313AB2}"/>
    <cellStyle name="Millares 2 26 5 3" xfId="21487" xr:uid="{C5CA059B-2EF0-4898-9436-0AEA3F170B2F}"/>
    <cellStyle name="Millares 2 26 6" xfId="7491" xr:uid="{804D8BB4-B613-4F71-8613-4D21F9501F79}"/>
    <cellStyle name="Millares 2 26 6 2" xfId="15478" xr:uid="{75A2C956-586E-4653-8E24-4E42A1E7CAF9}"/>
    <cellStyle name="Millares 2 26 6 2 2" xfId="30931" xr:uid="{15F41009-06D5-4EAB-AA39-565646B8CECA}"/>
    <cellStyle name="Millares 2 26 6 3" xfId="23013" xr:uid="{5905097C-CA5F-4EB4-A6C8-DB89B1CA8DC1}"/>
    <cellStyle name="Millares 2 26 7" xfId="8679" xr:uid="{2D1023D5-4131-4498-BF95-1008F97DFB92}"/>
    <cellStyle name="Millares 2 26 7 2" xfId="24178" xr:uid="{ADECF6F3-B06C-496E-875F-AE88AFFFFCC6}"/>
    <cellStyle name="Millares 2 26 8" xfId="16646" xr:uid="{17C029A4-CDCF-45F0-BB9F-F8F9E6772964}"/>
    <cellStyle name="Millares 2 27" xfId="506" xr:uid="{69EA0548-5404-48E9-B189-9D2A4EAF4F4F}"/>
    <cellStyle name="Millares 2 27 2" xfId="1445" xr:uid="{DA2AFD94-9C70-4FE5-B4D7-01B4DF6A648D}"/>
    <cellStyle name="Millares 2 27 2 2" xfId="3030" xr:uid="{1777B11D-F4FC-4654-825E-CA85DDDD6850}"/>
    <cellStyle name="Millares 2 27 2 2 2" xfId="5387" xr:uid="{9BD84918-8CEA-4B75-AB3A-C50AAC381CEE}"/>
    <cellStyle name="Millares 2 27 2 2 2 2" xfId="13392" xr:uid="{6103CA8F-3A2A-4E4B-A447-A21C0B06AA3F}"/>
    <cellStyle name="Millares 2 27 2 2 2 2 2" xfId="28860" xr:uid="{D3252747-D53E-4241-B492-EEC93A431C80}"/>
    <cellStyle name="Millares 2 27 2 2 2 3" xfId="21044" xr:uid="{7DAE10CF-2558-48E9-B1F9-9A7F885AADA2}"/>
    <cellStyle name="Millares 2 27 2 2 3" xfId="11101" xr:uid="{964AE8CD-D1EB-4AFF-8C77-2915C030EA64}"/>
    <cellStyle name="Millares 2 27 2 2 3 2" xfId="26600" xr:uid="{344CDB58-6C8E-4F6E-854E-5DA9D8A99EA3}"/>
    <cellStyle name="Millares 2 27 2 2 4" xfId="18943" xr:uid="{20B44BC3-D502-4A87-9F71-5D33DEF37E2C}"/>
    <cellStyle name="Millares 2 27 2 3" xfId="4791" xr:uid="{E25794B6-23A9-4D07-A036-DDA86B841F50}"/>
    <cellStyle name="Millares 2 27 2 3 2" xfId="12796" xr:uid="{D894A7F1-7663-4FA8-94D8-EF4EED0F3887}"/>
    <cellStyle name="Millares 2 27 2 3 2 2" xfId="28264" xr:uid="{09CF3C06-98BD-4E3C-AD61-B97C782C7A1E}"/>
    <cellStyle name="Millares 2 27 2 3 3" xfId="20524" xr:uid="{F149FBCC-1296-4000-BC33-1BC16ADDC7C1}"/>
    <cellStyle name="Millares 2 27 2 4" xfId="6762" xr:uid="{1B538019-9198-4B3C-BFB6-D87D6B006A6A}"/>
    <cellStyle name="Millares 2 27 2 4 2" xfId="14763" xr:uid="{D9847165-0AC6-43EC-B224-E7BBA491181B}"/>
    <cellStyle name="Millares 2 27 2 4 2 2" xfId="30220" xr:uid="{728CC5DB-C71E-41B4-A356-4630E1D2D799}"/>
    <cellStyle name="Millares 2 27 2 4 3" xfId="22328" xr:uid="{48275E1A-EF8F-4B77-85BF-7F157AA4F1BD}"/>
    <cellStyle name="Millares 2 27 2 5" xfId="8063" xr:uid="{FD6C2282-B3D5-4033-A253-A22AC298B97B}"/>
    <cellStyle name="Millares 2 27 2 5 2" xfId="16046" xr:uid="{675295A9-63EE-4973-B7E1-566103E2060F}"/>
    <cellStyle name="Millares 2 27 2 5 2 2" xfId="31499" xr:uid="{1E21620B-0CCB-4B8A-8C9B-815E4714FBD9}"/>
    <cellStyle name="Millares 2 27 2 5 3" xfId="23574" xr:uid="{919A9B80-13F2-4DFB-90AA-F8132FF78F76}"/>
    <cellStyle name="Millares 2 27 2 6" xfId="9568" xr:uid="{288EFB2D-D820-43F4-B9AB-1713B434D0A6}"/>
    <cellStyle name="Millares 2 27 2 6 2" xfId="25067" xr:uid="{F8FE2C8A-3E78-4728-B024-CBAE1346D9E9}"/>
    <cellStyle name="Millares 2 27 2 7" xfId="17487" xr:uid="{DCD048C0-4B26-4FA3-B273-B7A41F113A4D}"/>
    <cellStyle name="Millares 2 27 3" xfId="2140" xr:uid="{35B429D7-1101-487C-A6CB-52B2E24EE222}"/>
    <cellStyle name="Millares 2 27 3 2" xfId="5179" xr:uid="{6DCE640E-30D3-424A-B7C9-A58429F32ED3}"/>
    <cellStyle name="Millares 2 27 3 2 2" xfId="13184" xr:uid="{12708B64-B9C6-4714-A0C6-6D3FD9FD9828}"/>
    <cellStyle name="Millares 2 27 3 2 2 2" xfId="28652" xr:uid="{21971F7F-83E3-4DBE-B6C6-77CFF802A9BA}"/>
    <cellStyle name="Millares 2 27 3 2 3" xfId="20884" xr:uid="{4DF40A48-3975-4A73-A8AD-03D9D80FD505}"/>
    <cellStyle name="Millares 2 27 3 3" xfId="10218" xr:uid="{02C2F0A0-908B-4AFD-A4F7-CC14BF76CB02}"/>
    <cellStyle name="Millares 2 27 3 3 2" xfId="25717" xr:uid="{25729312-20A1-4B9B-9F1B-1C55A71BA70D}"/>
    <cellStyle name="Millares 2 27 3 4" xfId="18108" xr:uid="{2D205126-A3E4-45E8-8A2A-855A1A0DB518}"/>
    <cellStyle name="Millares 2 27 4" xfId="3908" xr:uid="{B0ACC638-A2A1-4DDD-BFE0-45F639C96DBA}"/>
    <cellStyle name="Millares 2 27 4 2" xfId="11913" xr:uid="{AC227AEF-7374-4A78-B816-1E134A029DBF}"/>
    <cellStyle name="Millares 2 27 4 2 2" xfId="27381" xr:uid="{77578DE4-C268-4292-97E2-F338E2EA2F8C}"/>
    <cellStyle name="Millares 2 27 4 3" xfId="19689" xr:uid="{5CBCEF58-DF2C-4D5E-AB7F-E98282852537}"/>
    <cellStyle name="Millares 2 27 5" xfId="5878" xr:uid="{EABE911F-B56B-4E75-8393-FF435B1D69B1}"/>
    <cellStyle name="Millares 2 27 5 2" xfId="13879" xr:uid="{90C75F5C-ED37-4EE3-88F9-2903F17B28FE}"/>
    <cellStyle name="Millares 2 27 5 2 2" xfId="29337" xr:uid="{97849B3D-C5C2-4CB6-A7CF-108501C897DB}"/>
    <cellStyle name="Millares 2 27 5 3" xfId="21493" xr:uid="{4C85FB1C-8F02-4115-915A-BF1B7C913C16}"/>
    <cellStyle name="Millares 2 27 6" xfId="7497" xr:uid="{682B4605-09C4-4D69-A7F0-A4D1479B5CFD}"/>
    <cellStyle name="Millares 2 27 6 2" xfId="15484" xr:uid="{B3626EA0-3EC7-4489-9513-242E81B83CA8}"/>
    <cellStyle name="Millares 2 27 6 2 2" xfId="30937" xr:uid="{B634A301-73CA-46BE-81EF-0D72E493F457}"/>
    <cellStyle name="Millares 2 27 6 3" xfId="23019" xr:uid="{28AE5235-5685-49BF-85CF-F8B803D7C288}"/>
    <cellStyle name="Millares 2 27 7" xfId="8685" xr:uid="{BD0486AC-9D42-426F-88A1-8C3B34096331}"/>
    <cellStyle name="Millares 2 27 7 2" xfId="24184" xr:uid="{107E6BDA-B0A4-4768-AA64-EF66782BFAC1}"/>
    <cellStyle name="Millares 2 27 8" xfId="16652" xr:uid="{2C696E6A-74DB-4C29-A106-9E2AEA8E2258}"/>
    <cellStyle name="Millares 2 28" xfId="510" xr:uid="{089AE3A2-CF19-4D8D-B245-E04724F582B6}"/>
    <cellStyle name="Millares 2 28 2" xfId="1449" xr:uid="{C2CB631D-9869-4018-8602-A38FE2DE147A}"/>
    <cellStyle name="Millares 2 28 2 2" xfId="3034" xr:uid="{0F5B77D8-548F-4328-A04B-8713AD316A88}"/>
    <cellStyle name="Millares 2 28 2 2 2" xfId="5388" xr:uid="{8967BF64-E084-495A-A9F6-8CEB22415F86}"/>
    <cellStyle name="Millares 2 28 2 2 2 2" xfId="13393" xr:uid="{585E231A-03B3-488B-BE48-07FF567F4704}"/>
    <cellStyle name="Millares 2 28 2 2 2 2 2" xfId="28861" xr:uid="{1A1A9BE4-F12E-4616-8B92-A338F3D9B615}"/>
    <cellStyle name="Millares 2 28 2 2 2 3" xfId="21045" xr:uid="{AD0DFAA1-C408-4559-969C-10982E223FD1}"/>
    <cellStyle name="Millares 2 28 2 2 3" xfId="11105" xr:uid="{D0FD673F-FF97-4A8E-9C56-CEA39C0BDD25}"/>
    <cellStyle name="Millares 2 28 2 2 3 2" xfId="26604" xr:uid="{9F1197EE-3040-4ED3-B96E-D679093DFCF0}"/>
    <cellStyle name="Millares 2 28 2 2 4" xfId="18947" xr:uid="{7C3EAB32-A3F6-43BE-83A9-D7038AA90143}"/>
    <cellStyle name="Millares 2 28 2 3" xfId="4795" xr:uid="{264EBBD8-2930-4AC6-AD1E-1635296C4D6D}"/>
    <cellStyle name="Millares 2 28 2 3 2" xfId="12800" xr:uid="{2B7D4410-440B-4960-BF1E-32F208C0F273}"/>
    <cellStyle name="Millares 2 28 2 3 2 2" xfId="28268" xr:uid="{7DEA65C0-8A46-438D-A7E5-6ABD824F7601}"/>
    <cellStyle name="Millares 2 28 2 3 3" xfId="20528" xr:uid="{96A680B2-B934-40E1-AAC1-69272978F847}"/>
    <cellStyle name="Millares 2 28 2 4" xfId="6766" xr:uid="{DECBF7F8-3588-48F9-AFB0-2D8A60BE4620}"/>
    <cellStyle name="Millares 2 28 2 4 2" xfId="14767" xr:uid="{CDAC40AD-2341-485D-96B2-CCD9B828BF9A}"/>
    <cellStyle name="Millares 2 28 2 4 2 2" xfId="30224" xr:uid="{8CF81CFD-6204-48A3-A78F-ED89ECE3DC55}"/>
    <cellStyle name="Millares 2 28 2 4 3" xfId="22332" xr:uid="{D6B794B8-91D7-4D35-A119-0311137DE457}"/>
    <cellStyle name="Millares 2 28 2 5" xfId="8067" xr:uid="{0FB9BEED-6343-49F3-84AB-529DA3EE0966}"/>
    <cellStyle name="Millares 2 28 2 5 2" xfId="16050" xr:uid="{DE1DA75B-B6C1-438B-8AD9-5FA9650FCD7D}"/>
    <cellStyle name="Millares 2 28 2 5 2 2" xfId="31503" xr:uid="{FFD5133D-C242-4856-9643-5E42C3F94BBD}"/>
    <cellStyle name="Millares 2 28 2 5 3" xfId="23578" xr:uid="{E442774E-E1EA-419C-BA78-47C9B9BFD22B}"/>
    <cellStyle name="Millares 2 28 2 6" xfId="9572" xr:uid="{E4C1F91E-BC2E-4B19-A851-3484B409B3A3}"/>
    <cellStyle name="Millares 2 28 2 6 2" xfId="25071" xr:uid="{7D13327E-47DC-4D49-B00F-3BE3F4D0FD3F}"/>
    <cellStyle name="Millares 2 28 2 7" xfId="17491" xr:uid="{9EE5E29F-5DD2-481E-91A7-FCEF718BC704}"/>
    <cellStyle name="Millares 2 28 3" xfId="2144" xr:uid="{F3D2B1D7-74E9-4495-8CF7-AB5B2E153024}"/>
    <cellStyle name="Millares 2 28 3 2" xfId="5180" xr:uid="{4D62821F-4E8E-4F85-A7AF-FF8E825B12AE}"/>
    <cellStyle name="Millares 2 28 3 2 2" xfId="13185" xr:uid="{7519AA97-9F5C-49C8-A299-5BB74BA7EA27}"/>
    <cellStyle name="Millares 2 28 3 2 2 2" xfId="28653" xr:uid="{71043DB7-E836-4567-A477-6E27DC13DADA}"/>
    <cellStyle name="Millares 2 28 3 2 3" xfId="20885" xr:uid="{21DA3DF8-78DB-40CF-A9C0-10CB73843D52}"/>
    <cellStyle name="Millares 2 28 3 3" xfId="10222" xr:uid="{55336D2F-5D6D-4301-AE05-15AE3056FC12}"/>
    <cellStyle name="Millares 2 28 3 3 2" xfId="25721" xr:uid="{3E91E47F-32ED-4E1D-91DE-126242C62237}"/>
    <cellStyle name="Millares 2 28 3 4" xfId="18112" xr:uid="{C2FB3660-E012-4A2D-8F85-7909985233A1}"/>
    <cellStyle name="Millares 2 28 4" xfId="3912" xr:uid="{FFDC048B-6983-4CB7-91AE-08AF0EBDAE6D}"/>
    <cellStyle name="Millares 2 28 4 2" xfId="11917" xr:uid="{7479CAC5-D36C-40AD-A8E6-E72069AAD320}"/>
    <cellStyle name="Millares 2 28 4 2 2" xfId="27385" xr:uid="{A50A3B2B-7FA1-47CF-BF5A-FB4A2E8AE71E}"/>
    <cellStyle name="Millares 2 28 4 3" xfId="19693" xr:uid="{C80BA38F-0BF2-4B0A-95B2-4AFD47CF2171}"/>
    <cellStyle name="Millares 2 28 5" xfId="5882" xr:uid="{A7DC7B65-BE52-4E85-9FE4-81652168307F}"/>
    <cellStyle name="Millares 2 28 5 2" xfId="13883" xr:uid="{16FF7F2C-261C-48C5-B3E7-2661BA746F53}"/>
    <cellStyle name="Millares 2 28 5 2 2" xfId="29341" xr:uid="{15C9F7DA-F15B-4E1C-9BDC-E5DF8DA425C0}"/>
    <cellStyle name="Millares 2 28 5 3" xfId="21497" xr:uid="{92250C9D-F645-4692-A4C3-74E67E6B78F1}"/>
    <cellStyle name="Millares 2 28 6" xfId="7501" xr:uid="{44EF9E20-06BE-4FC2-90B4-EE8DDF37EF60}"/>
    <cellStyle name="Millares 2 28 6 2" xfId="15488" xr:uid="{5E7BFDD0-22DC-4B67-867A-460D3E1B9FE6}"/>
    <cellStyle name="Millares 2 28 6 2 2" xfId="30941" xr:uid="{F7349B1D-08E9-481C-8BCB-8CEB213895AB}"/>
    <cellStyle name="Millares 2 28 6 3" xfId="23023" xr:uid="{3A271E0B-939E-4D29-84E0-95067B82AFFD}"/>
    <cellStyle name="Millares 2 28 7" xfId="8689" xr:uid="{7A96A66D-1374-4F04-8EFD-A5205FABE951}"/>
    <cellStyle name="Millares 2 28 7 2" xfId="24188" xr:uid="{866D2A2D-48C8-4B7B-A84A-BF1A21C2D75B}"/>
    <cellStyle name="Millares 2 28 8" xfId="16656" xr:uid="{7EDF36B4-40AF-4C60-A346-FCEDD71ABC41}"/>
    <cellStyle name="Millares 2 29" xfId="514" xr:uid="{4833FBAB-E09D-4370-A301-B5770F4A48F0}"/>
    <cellStyle name="Millares 2 29 2" xfId="1453" xr:uid="{CADA0FB6-7DFD-475A-B6FC-945E49D70818}"/>
    <cellStyle name="Millares 2 29 2 2" xfId="3038" xr:uid="{65DB98BC-02DE-42AB-BBA2-7B99E20CEE04}"/>
    <cellStyle name="Millares 2 29 2 2 2" xfId="5389" xr:uid="{F795C19C-FA14-4BD5-9B4F-5C058393BA17}"/>
    <cellStyle name="Millares 2 29 2 2 2 2" xfId="13394" xr:uid="{114E6C15-845E-4C40-BB1C-7CA15789E277}"/>
    <cellStyle name="Millares 2 29 2 2 2 2 2" xfId="28862" xr:uid="{F919BDF0-73F7-4C76-90E6-D321203CE65A}"/>
    <cellStyle name="Millares 2 29 2 2 2 3" xfId="21046" xr:uid="{F33BC7A3-2E06-4F4D-A392-E33FD5BF03EE}"/>
    <cellStyle name="Millares 2 29 2 2 3" xfId="11109" xr:uid="{BC243E26-3DB4-43A1-B1A0-3752F03AB3EC}"/>
    <cellStyle name="Millares 2 29 2 2 3 2" xfId="26608" xr:uid="{6323F0A6-161A-4234-BEFE-EF1DE2D11BDA}"/>
    <cellStyle name="Millares 2 29 2 2 4" xfId="18951" xr:uid="{F27ECE80-8A68-4DC0-B07B-F9D1FF8B140D}"/>
    <cellStyle name="Millares 2 29 2 3" xfId="4799" xr:uid="{226C52A0-0FD5-451F-B6D0-0C1E4BF8A31E}"/>
    <cellStyle name="Millares 2 29 2 3 2" xfId="12804" xr:uid="{63178486-7E56-4EF9-8D1A-F10FF2B497FF}"/>
    <cellStyle name="Millares 2 29 2 3 2 2" xfId="28272" xr:uid="{B45D8CC8-51E3-4D89-80E6-E167765B2341}"/>
    <cellStyle name="Millares 2 29 2 3 3" xfId="20532" xr:uid="{BAECB7AC-A03F-47CA-BD40-FB87C169DC9F}"/>
    <cellStyle name="Millares 2 29 2 4" xfId="6770" xr:uid="{E6406F8B-9959-4F26-8DA2-5D35CCB6127C}"/>
    <cellStyle name="Millares 2 29 2 4 2" xfId="14771" xr:uid="{A3376DCC-53CA-4A9B-A37E-5766DDB887A6}"/>
    <cellStyle name="Millares 2 29 2 4 2 2" xfId="30228" xr:uid="{6FE65F9F-86F7-4179-851D-B95B0547BA76}"/>
    <cellStyle name="Millares 2 29 2 4 3" xfId="22336" xr:uid="{7BC5B54C-69C5-41B9-9CA1-0F76D1644A22}"/>
    <cellStyle name="Millares 2 29 2 5" xfId="8071" xr:uid="{345C577D-5322-4F7C-9B4E-280CE9337CB1}"/>
    <cellStyle name="Millares 2 29 2 5 2" xfId="16054" xr:uid="{A3A50082-7F96-4690-A958-566D214049D6}"/>
    <cellStyle name="Millares 2 29 2 5 2 2" xfId="31507" xr:uid="{53554E2B-3D9C-436D-B394-A52E964C8DD8}"/>
    <cellStyle name="Millares 2 29 2 5 3" xfId="23582" xr:uid="{AC67B059-C217-461C-A9E3-9978C03E040E}"/>
    <cellStyle name="Millares 2 29 2 6" xfId="9576" xr:uid="{D8E7C52C-6C77-4FE6-9117-78D627D26EBE}"/>
    <cellStyle name="Millares 2 29 2 6 2" xfId="25075" xr:uid="{D5C13B87-F7A5-48A8-8791-3B442E03A3E1}"/>
    <cellStyle name="Millares 2 29 2 7" xfId="17495" xr:uid="{F792302C-0BC5-43DA-BE46-651A6AF82C91}"/>
    <cellStyle name="Millares 2 29 3" xfId="2148" xr:uid="{B527ADB0-2D65-4CB7-8C2B-740EEA9D862C}"/>
    <cellStyle name="Millares 2 29 3 2" xfId="5181" xr:uid="{8E398C1C-2B9F-45EA-AD41-66263DCD37F7}"/>
    <cellStyle name="Millares 2 29 3 2 2" xfId="13186" xr:uid="{59B34AA8-1FF7-4D78-8D83-8F6FAF2A265D}"/>
    <cellStyle name="Millares 2 29 3 2 2 2" xfId="28654" xr:uid="{C25C8B83-BBBC-4CB9-8587-51417351B808}"/>
    <cellStyle name="Millares 2 29 3 2 3" xfId="20886" xr:uid="{6293BB74-4FCF-405A-BF3B-F8BFF2837AE2}"/>
    <cellStyle name="Millares 2 29 3 3" xfId="10226" xr:uid="{261BB8F7-576C-486D-AAE9-384B7454EF38}"/>
    <cellStyle name="Millares 2 29 3 3 2" xfId="25725" xr:uid="{5FD0A1D4-4A7D-4ECD-BAB2-47F0F78C2549}"/>
    <cellStyle name="Millares 2 29 3 4" xfId="18116" xr:uid="{BCB9A803-AF8D-406A-9436-E9089613CF86}"/>
    <cellStyle name="Millares 2 29 4" xfId="3916" xr:uid="{6BA20BF0-FD38-4DAA-99B1-F616F01EA533}"/>
    <cellStyle name="Millares 2 29 4 2" xfId="11921" xr:uid="{AA6CFA54-4B53-42A0-B40B-9B68699014DA}"/>
    <cellStyle name="Millares 2 29 4 2 2" xfId="27389" xr:uid="{7D83F02A-64DC-4373-98A6-293A6A6C1C54}"/>
    <cellStyle name="Millares 2 29 4 3" xfId="19697" xr:uid="{C2B3B795-1989-408D-9557-88E5E10E2E8C}"/>
    <cellStyle name="Millares 2 29 5" xfId="5886" xr:uid="{5647EDB4-73AA-4125-93E1-6C4B8D682156}"/>
    <cellStyle name="Millares 2 29 5 2" xfId="13887" xr:uid="{6D26F3B1-E97A-4B72-B12E-2C8E2BF20D92}"/>
    <cellStyle name="Millares 2 29 5 2 2" xfId="29345" xr:uid="{7903DB24-45AC-4A5D-BBEC-E3203F076624}"/>
    <cellStyle name="Millares 2 29 5 3" xfId="21501" xr:uid="{921D1E55-4F25-4F38-B1BA-7B2C4A6D1A3B}"/>
    <cellStyle name="Millares 2 29 6" xfId="7505" xr:uid="{D2EB83E6-80B4-4191-B8A7-E708718B19F4}"/>
    <cellStyle name="Millares 2 29 6 2" xfId="15492" xr:uid="{D66F816E-BE05-42A0-9971-4F699E491720}"/>
    <cellStyle name="Millares 2 29 6 2 2" xfId="30945" xr:uid="{44EE90CB-0DD9-421A-8B5C-5F9BEE43BD71}"/>
    <cellStyle name="Millares 2 29 6 3" xfId="23027" xr:uid="{5B26680A-BC68-4CC7-BD4D-F9D9089460D3}"/>
    <cellStyle name="Millares 2 29 7" xfId="8693" xr:uid="{05632F9A-54B9-4876-A611-30D8356523F5}"/>
    <cellStyle name="Millares 2 29 7 2" xfId="24192" xr:uid="{CCCC48D3-6D61-4F2B-90A7-4C4FAB43F3E7}"/>
    <cellStyle name="Millares 2 29 8" xfId="16660" xr:uid="{69143377-07D9-4FF7-AED9-E389EE69E513}"/>
    <cellStyle name="Millares 2 3" xfId="189" xr:uid="{69FA0AAD-9D76-4C0D-BC01-336EC13FB3A7}"/>
    <cellStyle name="Millares 2 3 10" xfId="7211" xr:uid="{71DF3AA7-1EF0-410F-9CD4-05755166FDA8}"/>
    <cellStyle name="Millares 2 3 10 2" xfId="15198" xr:uid="{0499C423-46E6-4A03-821D-D448568F6CE9}"/>
    <cellStyle name="Millares 2 3 10 2 2" xfId="30651" xr:uid="{A6195439-6A84-49A2-89FB-C10085E090AB}"/>
    <cellStyle name="Millares 2 3 10 3" xfId="22752" xr:uid="{5911D871-3620-4499-BB17-E8C608B8D618}"/>
    <cellStyle name="Millares 2 3 11" xfId="8398" xr:uid="{68FD9CE8-9863-4C01-8FD1-6F94E0D486DF}"/>
    <cellStyle name="Millares 2 3 11 2" xfId="23897" xr:uid="{BE8F9B44-5CFD-43B0-A1BB-3258007532E0}"/>
    <cellStyle name="Millares 2 3 12" xfId="16385" xr:uid="{38D10A49-A37E-4977-AE10-7D762B5DE112}"/>
    <cellStyle name="Millares 2 3 2" xfId="250" xr:uid="{983A2CED-ED57-4004-B69A-26B6065343B8}"/>
    <cellStyle name="Millares 2 3 2 10" xfId="8446" xr:uid="{65ADF363-78F1-412D-AD67-E30DCA90129C}"/>
    <cellStyle name="Millares 2 3 2 10 2" xfId="23945" xr:uid="{B857E56C-6E0F-4757-9FCC-5856E9ED48D3}"/>
    <cellStyle name="Millares 2 3 2 11" xfId="16429" xr:uid="{2B32B30F-5076-4480-A969-FE317510C29A}"/>
    <cellStyle name="Millares 2 3 2 2" xfId="396" xr:uid="{DA951634-D0AA-4A0C-A150-AB1C504DCA7B}"/>
    <cellStyle name="Millares 2 3 2 2 2" xfId="1339" xr:uid="{8CB58D75-434F-4F24-9281-9DF55D54EC3A}"/>
    <cellStyle name="Millares 2 3 2 2 2 2" xfId="2924" xr:uid="{6B833C52-ED0A-4A94-8130-BC087CC65634}"/>
    <cellStyle name="Millares 2 3 2 2 2 2 2" xfId="5355" xr:uid="{72834F47-56FF-48F4-96EB-8F65652BA6D8}"/>
    <cellStyle name="Millares 2 3 2 2 2 2 2 2" xfId="13360" xr:uid="{81A6E662-95DE-43E9-A065-C8C726D64089}"/>
    <cellStyle name="Millares 2 3 2 2 2 2 2 2 2" xfId="28828" xr:uid="{2D1331D1-12A0-43C7-A56E-9D0A7BAEA603}"/>
    <cellStyle name="Millares 2 3 2 2 2 2 2 3" xfId="21017" xr:uid="{F6912CA6-853C-4F64-99D1-5BA5D22EC54A}"/>
    <cellStyle name="Millares 2 3 2 2 2 2 3" xfId="10995" xr:uid="{828B9A80-CC05-4607-938F-EF831666EF07}"/>
    <cellStyle name="Millares 2 3 2 2 2 2 3 2" xfId="26494" xr:uid="{3348EF35-B598-43ED-A12E-62ED259D8899}"/>
    <cellStyle name="Millares 2 3 2 2 2 2 4" xfId="18842" xr:uid="{9F0181BD-95F8-4EF9-873A-84BB4DC6C534}"/>
    <cellStyle name="Millares 2 3 2 2 2 3" xfId="4685" xr:uid="{EC0B8FEE-CDEE-451E-91EA-926412231079}"/>
    <cellStyle name="Millares 2 3 2 2 2 3 2" xfId="12690" xr:uid="{526679AC-C2E7-4907-AB9A-F9FC8B02F4F1}"/>
    <cellStyle name="Millares 2 3 2 2 2 3 2 2" xfId="28158" xr:uid="{2E6B9B61-1CAD-4181-881E-F5E62A373875}"/>
    <cellStyle name="Millares 2 3 2 2 2 3 3" xfId="20423" xr:uid="{B118A2D2-BF33-4D0D-AD0D-58E693F3A573}"/>
    <cellStyle name="Millares 2 3 2 2 2 4" xfId="6656" xr:uid="{6F5AD3FF-14EE-4594-8728-E6BAC1C1B862}"/>
    <cellStyle name="Millares 2 3 2 2 2 4 2" xfId="14657" xr:uid="{F0D1233A-90D6-4CAF-BB3B-844C21CADA49}"/>
    <cellStyle name="Millares 2 3 2 2 2 4 2 2" xfId="30114" xr:uid="{755CB495-0ED3-4ECD-9BA9-4B45B7F52402}"/>
    <cellStyle name="Millares 2 3 2 2 2 4 3" xfId="22227" xr:uid="{E208516A-A850-466F-A2BD-8DC7CC45D6B3}"/>
    <cellStyle name="Millares 2 3 2 2 2 5" xfId="7962" xr:uid="{41769237-B005-4FA2-B475-C52D73FB7168}"/>
    <cellStyle name="Millares 2 3 2 2 2 5 2" xfId="15945" xr:uid="{38843DC3-9C31-4BC5-8A82-52EC6791FEB1}"/>
    <cellStyle name="Millares 2 3 2 2 2 5 2 2" xfId="31398" xr:uid="{078A519D-F095-4D09-B3EF-F86FF018A606}"/>
    <cellStyle name="Millares 2 3 2 2 2 5 3" xfId="23473" xr:uid="{0A9E6795-331E-4743-9F31-B1FEB0621BD7}"/>
    <cellStyle name="Millares 2 3 2 2 2 6" xfId="9462" xr:uid="{3E6E6CE5-5961-44C8-9789-0A1DBE92712E}"/>
    <cellStyle name="Millares 2 3 2 2 2 6 2" xfId="24961" xr:uid="{03006642-497E-44EB-BABD-737F8297A12E}"/>
    <cellStyle name="Millares 2 3 2 2 2 7" xfId="17386" xr:uid="{9E47D98D-1655-441C-BD3D-A3474B3877A3}"/>
    <cellStyle name="Millares 2 3 2 2 3" xfId="1046" xr:uid="{9DC7B7AE-4C41-4893-B501-8B3AF8E67276}"/>
    <cellStyle name="Millares 2 3 2 2 3 2" xfId="2635" xr:uid="{4B196F8F-8078-4CF4-8948-EB580573D10C}"/>
    <cellStyle name="Millares 2 3 2 2 3 2 2" xfId="5286" xr:uid="{FDE2CAC5-6F45-4AB3-B2FF-4DE1DE78F9A8}"/>
    <cellStyle name="Millares 2 3 2 2 3 2 2 2" xfId="13291" xr:uid="{84B181E4-BF3D-4207-820C-ED174429CDDB}"/>
    <cellStyle name="Millares 2 3 2 2 3 2 2 2 2" xfId="28759" xr:uid="{AE375DC8-6E54-4B59-920E-A91D49C243A8}"/>
    <cellStyle name="Millares 2 3 2 2 3 2 2 3" xfId="20968" xr:uid="{0D0F2E6B-DD65-40C4-A908-782D86B2CD22}"/>
    <cellStyle name="Millares 2 3 2 2 3 2 3" xfId="10707" xr:uid="{A31871B6-8F79-426E-B0E5-2788DE3F911E}"/>
    <cellStyle name="Millares 2 3 2 2 3 2 3 2" xfId="26206" xr:uid="{FA9357E5-BAAF-4DC3-997E-3D7C43F26B03}"/>
    <cellStyle name="Millares 2 3 2 2 3 2 4" xfId="18574" xr:uid="{DF9468EA-0256-4DD0-997E-D108CEEC2FA1}"/>
    <cellStyle name="Millares 2 3 2 2 3 3" xfId="4397" xr:uid="{0E8706F1-DCD5-4017-9ECC-82D15F0FF92C}"/>
    <cellStyle name="Millares 2 3 2 2 3 3 2" xfId="12402" xr:uid="{A3A7E90E-C3CE-4DBA-80AC-A7D6B39B49B4}"/>
    <cellStyle name="Millares 2 3 2 2 3 3 2 2" xfId="27870" xr:uid="{E42CEAE6-4AE5-457C-8AAE-C321BD403704}"/>
    <cellStyle name="Millares 2 3 2 2 3 3 3" xfId="20155" xr:uid="{03A9CE95-7BA0-4134-BC4F-59833C3590FE}"/>
    <cellStyle name="Millares 2 3 2 2 3 4" xfId="6368" xr:uid="{F775859E-BC91-4C53-89F3-575FA40D2D33}"/>
    <cellStyle name="Millares 2 3 2 2 3 4 2" xfId="14369" xr:uid="{1E1159EA-5D62-47C4-B7AE-C4F716072C54}"/>
    <cellStyle name="Millares 2 3 2 2 3 4 2 2" xfId="29826" xr:uid="{D5B66AC2-7BC0-4493-931E-E25A5201D399}"/>
    <cellStyle name="Millares 2 3 2 2 3 4 3" xfId="21959" xr:uid="{8E858C1D-2AAB-4693-AC68-BBCA22ACD5D1}"/>
    <cellStyle name="Millares 2 3 2 2 3 5" xfId="9174" xr:uid="{637AEA7B-39A2-4C37-8D6A-C39E2BC3BF01}"/>
    <cellStyle name="Millares 2 3 2 2 3 5 2" xfId="24673" xr:uid="{798F2BE7-A4BD-4C17-A1F4-45ED8A710A74}"/>
    <cellStyle name="Millares 2 3 2 2 3 6" xfId="17118" xr:uid="{3C60ED4F-741C-4FD4-B45D-0FD23DE18D16}"/>
    <cellStyle name="Millares 2 3 2 2 4" xfId="2034" xr:uid="{0D9B8783-7AF0-44B5-B11E-B1E76C24AD00}"/>
    <cellStyle name="Millares 2 3 2 2 4 2" xfId="5147" xr:uid="{4048E926-B09D-4194-875B-2A193E77FBD3}"/>
    <cellStyle name="Millares 2 3 2 2 4 2 2" xfId="13152" xr:uid="{21B573F0-C858-4931-8787-A9011C7856DC}"/>
    <cellStyle name="Millares 2 3 2 2 4 2 2 2" xfId="28620" xr:uid="{FA434D21-7C42-42F3-AAF1-F1266FEF56DE}"/>
    <cellStyle name="Millares 2 3 2 2 4 2 3" xfId="20857" xr:uid="{DA25FCDC-164B-41AD-96B6-30BA50A3C88C}"/>
    <cellStyle name="Millares 2 3 2 2 4 3" xfId="10112" xr:uid="{3F011DF5-54BB-46B2-A71C-6249CDBBE73D}"/>
    <cellStyle name="Millares 2 3 2 2 4 3 2" xfId="25611" xr:uid="{62961BCF-1C93-463F-A314-B5979F81C5DB}"/>
    <cellStyle name="Millares 2 3 2 2 4 4" xfId="18007" xr:uid="{4F019C8E-F908-42B2-A313-DF32D383D0D1}"/>
    <cellStyle name="Millares 2 3 2 2 5" xfId="3802" xr:uid="{6FFE200C-FE4A-4C47-83F6-31E5E1BDC453}"/>
    <cellStyle name="Millares 2 3 2 2 5 2" xfId="11807" xr:uid="{F91F6E28-3B99-4A08-B424-2E01C0C25724}"/>
    <cellStyle name="Millares 2 3 2 2 5 2 2" xfId="27275" xr:uid="{C37B7EA8-3F08-4A92-AFD8-B479A6954C36}"/>
    <cellStyle name="Millares 2 3 2 2 5 3" xfId="19588" xr:uid="{B11A56AC-1370-4609-AF86-324118B2293B}"/>
    <cellStyle name="Millares 2 3 2 2 6" xfId="5772" xr:uid="{883A314E-1959-484B-9E6E-92037B165BFA}"/>
    <cellStyle name="Millares 2 3 2 2 6 2" xfId="13773" xr:uid="{61A7D8C1-D174-414B-9C68-67EFD84F7A7E}"/>
    <cellStyle name="Millares 2 3 2 2 6 2 2" xfId="29231" xr:uid="{A1D2135C-0E68-4852-B524-3A60E540F103}"/>
    <cellStyle name="Millares 2 3 2 2 6 3" xfId="21392" xr:uid="{EEF338DF-07E2-49FD-A6B1-5D49062F378D}"/>
    <cellStyle name="Millares 2 3 2 2 7" xfId="7391" xr:uid="{D30E0D8D-3B63-42F6-BCB5-C2DCA9BA64F0}"/>
    <cellStyle name="Millares 2 3 2 2 7 2" xfId="15378" xr:uid="{5DF09F0E-DBAB-4E95-A0E7-BE1224F00939}"/>
    <cellStyle name="Millares 2 3 2 2 7 2 2" xfId="30831" xr:uid="{715D0DEE-7356-449B-9235-056FCF1CCF71}"/>
    <cellStyle name="Millares 2 3 2 2 7 3" xfId="22918" xr:uid="{C0A07907-383F-4F5C-A550-78E203EC96B5}"/>
    <cellStyle name="Millares 2 3 2 2 8" xfId="8579" xr:uid="{949A7371-8167-4D33-A05A-133E77724886}"/>
    <cellStyle name="Millares 2 3 2 2 8 2" xfId="24078" xr:uid="{66917A1C-9518-4D63-B4D0-A005ECA7EDDC}"/>
    <cellStyle name="Millares 2 3 2 2 9" xfId="16551" xr:uid="{F32BA947-74F4-429C-AADE-FD2AE074DF1F}"/>
    <cellStyle name="Millares 2 3 2 3" xfId="681" xr:uid="{0585E29A-13E6-4DF5-812B-FC7EDFC3597B}"/>
    <cellStyle name="Millares 2 3 2 3 2" xfId="1619" xr:uid="{A08B8D50-4901-47D1-914F-9ED61D541C41}"/>
    <cellStyle name="Millares 2 3 2 3 2 2" xfId="3195" xr:uid="{B7D7497F-CAE2-4BD9-997C-7A41C182A8A1}"/>
    <cellStyle name="Millares 2 3 2 3 2 2 2" xfId="5422" xr:uid="{CCBFE74A-6D54-43A5-91C8-A9847702BD2C}"/>
    <cellStyle name="Millares 2 3 2 3 2 2 2 2" xfId="13427" xr:uid="{8E9E54A8-40BB-4854-9B6E-15EFB4DF8586}"/>
    <cellStyle name="Millares 2 3 2 3 2 2 2 2 2" xfId="28895" xr:uid="{D691DFFD-AEB3-4BCC-A876-DE704E05A12D}"/>
    <cellStyle name="Millares 2 3 2 3 2 2 2 3" xfId="21073" xr:uid="{9B475CAB-459C-4299-B6F8-2CE0AF44C338}"/>
    <cellStyle name="Millares 2 3 2 3 2 2 3" xfId="11266" xr:uid="{3C70ECF1-7AFF-49DC-B558-892093D97370}"/>
    <cellStyle name="Millares 2 3 2 3 2 2 3 2" xfId="26765" xr:uid="{24CB4963-4F13-4396-A1B5-B1C61DD99FDD}"/>
    <cellStyle name="Millares 2 3 2 3 2 2 4" xfId="19102" xr:uid="{43C07483-942A-4EA7-B137-A79D873DE084}"/>
    <cellStyle name="Millares 2 3 2 3 2 3" xfId="4956" xr:uid="{D8651E7C-CC89-47E6-A6EE-312F3ED17A77}"/>
    <cellStyle name="Millares 2 3 2 3 2 3 2" xfId="12961" xr:uid="{32E6A732-6CD7-4CD4-8DE9-72536183D1D1}"/>
    <cellStyle name="Millares 2 3 2 3 2 3 2 2" xfId="28429" xr:uid="{7C84155B-91C1-4C3D-8BAA-7B3AB9DDA932}"/>
    <cellStyle name="Millares 2 3 2 3 2 3 3" xfId="20683" xr:uid="{C68B967D-521D-4A76-A90C-6993BD1B416A}"/>
    <cellStyle name="Millares 2 3 2 3 2 4" xfId="6927" xr:uid="{B28478C9-5B83-4FA3-A32C-72D9200ACE00}"/>
    <cellStyle name="Millares 2 3 2 3 2 4 2" xfId="14928" xr:uid="{16D762C1-8B4F-4197-8FCE-6C213812928F}"/>
    <cellStyle name="Millares 2 3 2 3 2 4 2 2" xfId="30385" xr:uid="{C07B2E9C-0448-4215-A2A1-4E9EB15276B4}"/>
    <cellStyle name="Millares 2 3 2 3 2 4 3" xfId="22487" xr:uid="{D076E8E4-946A-4C20-8F17-F60690DD7D0D}"/>
    <cellStyle name="Millares 2 3 2 3 2 5" xfId="8222" xr:uid="{E2D58734-52AA-4FA7-B78D-F04797EFFB43}"/>
    <cellStyle name="Millares 2 3 2 3 2 5 2" xfId="16205" xr:uid="{A6700043-8FA8-4EA1-8CA9-8A7800536526}"/>
    <cellStyle name="Millares 2 3 2 3 2 5 2 2" xfId="31658" xr:uid="{D2746B19-CCDE-4116-94D7-AFA25DF307D1}"/>
    <cellStyle name="Millares 2 3 2 3 2 5 3" xfId="23733" xr:uid="{2B4E6F7B-EDDA-480B-ADD6-09874F0C5823}"/>
    <cellStyle name="Millares 2 3 2 3 2 6" xfId="9733" xr:uid="{6EA0249F-C4BA-4A74-A422-267F0DA00B52}"/>
    <cellStyle name="Millares 2 3 2 3 2 6 2" xfId="25232" xr:uid="{33A3F814-7628-4171-A0A2-D229F63ACA7E}"/>
    <cellStyle name="Millares 2 3 2 3 2 7" xfId="17646" xr:uid="{3ED129D6-E2AD-47F9-8FDC-427F7BF401EC}"/>
    <cellStyle name="Millares 2 3 2 3 3" xfId="2305" xr:uid="{277814FD-4F90-4AF8-A457-57F6504C9241}"/>
    <cellStyle name="Millares 2 3 2 3 3 2" xfId="5214" xr:uid="{90302BD9-5DD1-4D29-B74F-D5DB103D5F40}"/>
    <cellStyle name="Millares 2 3 2 3 3 2 2" xfId="13219" xr:uid="{E35BBC24-2516-40CB-A009-DD271827D6AC}"/>
    <cellStyle name="Millares 2 3 2 3 3 2 2 2" xfId="28687" xr:uid="{C2BD3E78-EF2E-4A37-9C09-BCDDB52651A9}"/>
    <cellStyle name="Millares 2 3 2 3 3 2 3" xfId="20913" xr:uid="{FB8A8845-3A82-46E7-8E8B-34576C16D24C}"/>
    <cellStyle name="Millares 2 3 2 3 3 3" xfId="10383" xr:uid="{6B01FBE9-38AC-46E1-88F1-0534052B0C3E}"/>
    <cellStyle name="Millares 2 3 2 3 3 3 2" xfId="25882" xr:uid="{ED09C760-BD2A-4845-B686-731703A969EE}"/>
    <cellStyle name="Millares 2 3 2 3 3 4" xfId="18267" xr:uid="{FBB08795-8E4C-4400-822E-3C7207B16D74}"/>
    <cellStyle name="Millares 2 3 2 3 4" xfId="4073" xr:uid="{30323756-1EAC-4EB8-8311-067801B93DF7}"/>
    <cellStyle name="Millares 2 3 2 3 4 2" xfId="12078" xr:uid="{5CA00957-0A76-42B0-B370-326136991637}"/>
    <cellStyle name="Millares 2 3 2 3 4 2 2" xfId="27546" xr:uid="{ABC31848-635F-4778-B676-B5182BAFEC07}"/>
    <cellStyle name="Millares 2 3 2 3 4 3" xfId="19848" xr:uid="{C49A2EC1-3C18-4F1E-AFAC-418E34798FFE}"/>
    <cellStyle name="Millares 2 3 2 3 5" xfId="6043" xr:uid="{FEE207FA-D9BC-4B33-BC26-D2DD98351153}"/>
    <cellStyle name="Millares 2 3 2 3 5 2" xfId="14044" xr:uid="{2AF7CE8E-AC56-4718-9973-CC56AEB17385}"/>
    <cellStyle name="Millares 2 3 2 3 5 2 2" xfId="29502" xr:uid="{79F4D443-22E9-4783-9148-05BA7F44D6E5}"/>
    <cellStyle name="Millares 2 3 2 3 5 3" xfId="21652" xr:uid="{7055FE21-012F-4534-975E-7A16E49CD9D5}"/>
    <cellStyle name="Millares 2 3 2 3 6" xfId="7662" xr:uid="{F1859B98-B4F0-4BDF-9FE3-3C8C01AD24DB}"/>
    <cellStyle name="Millares 2 3 2 3 6 2" xfId="15649" xr:uid="{D7D12E45-B27F-4FCB-AE12-38C530FF2488}"/>
    <cellStyle name="Millares 2 3 2 3 6 2 2" xfId="31102" xr:uid="{87119096-7503-404C-A8ED-EB38615D5B93}"/>
    <cellStyle name="Millares 2 3 2 3 6 3" xfId="23178" xr:uid="{0BCD2D84-B16E-49DE-99F9-2C2A46E4FBB9}"/>
    <cellStyle name="Millares 2 3 2 3 7" xfId="8850" xr:uid="{D7CABE45-C38C-4C46-855D-D9F59923EFD5}"/>
    <cellStyle name="Millares 2 3 2 3 7 2" xfId="24349" xr:uid="{F02D840F-FD68-4047-89F6-8615B52D7015}"/>
    <cellStyle name="Millares 2 3 2 3 8" xfId="16811" xr:uid="{9E8A6C17-FD79-4516-B7FE-4F10EA188B53}"/>
    <cellStyle name="Millares 2 3 2 4" xfId="1202" xr:uid="{DDA60074-B1B0-4D9D-B508-0B5C15BB5440}"/>
    <cellStyle name="Millares 2 3 2 4 2" xfId="2791" xr:uid="{53A5085F-871F-4F03-909A-AECA0C2DB37A}"/>
    <cellStyle name="Millares 2 3 2 4 2 2" xfId="5323" xr:uid="{4AD05024-C35B-41DD-9B09-2374B2735F01}"/>
    <cellStyle name="Millares 2 3 2 4 2 2 2" xfId="13328" xr:uid="{BF9A0B39-6291-451D-94F9-E3A8818F204C}"/>
    <cellStyle name="Millares 2 3 2 4 2 2 2 2" xfId="28796" xr:uid="{5750D213-2555-4F0A-BCD2-114636C19B45}"/>
    <cellStyle name="Millares 2 3 2 4 2 2 3" xfId="20996" xr:uid="{951B7EC1-F513-42A9-A2D0-A60386FF13B4}"/>
    <cellStyle name="Millares 2 3 2 4 2 3" xfId="10862" xr:uid="{8D03BC5A-DBAE-4774-804A-A76AB465CA1A}"/>
    <cellStyle name="Millares 2 3 2 4 2 3 2" xfId="26361" xr:uid="{BABC696B-830C-4F13-9DC8-782529206898}"/>
    <cellStyle name="Millares 2 3 2 4 2 4" xfId="18720" xr:uid="{CBC32ED8-01C6-4B95-8DAB-701CCBC4BAFF}"/>
    <cellStyle name="Millares 2 3 2 4 3" xfId="4552" xr:uid="{56D95746-39CC-489D-B7AB-16F55B4381F8}"/>
    <cellStyle name="Millares 2 3 2 4 3 2" xfId="12557" xr:uid="{FFB8D3CF-4D5E-4484-AC81-F70A7B5CA55E}"/>
    <cellStyle name="Millares 2 3 2 4 3 2 2" xfId="28025" xr:uid="{6C483B33-104B-41BE-9767-AD937455681E}"/>
    <cellStyle name="Millares 2 3 2 4 3 3" xfId="20301" xr:uid="{A3EA9283-C547-4448-8DD3-D391DB824AF6}"/>
    <cellStyle name="Millares 2 3 2 4 4" xfId="6523" xr:uid="{74C55868-A5E3-4D58-B318-F04E4701FFFF}"/>
    <cellStyle name="Millares 2 3 2 4 4 2" xfId="14524" xr:uid="{B4EEEC2F-23A3-472F-82AF-0761AC9F2BDB}"/>
    <cellStyle name="Millares 2 3 2 4 4 2 2" xfId="29981" xr:uid="{D7AAFB1C-FF6B-44F0-B055-4EF9B5B8A15D}"/>
    <cellStyle name="Millares 2 3 2 4 4 3" xfId="22105" xr:uid="{F9443801-B0DE-4175-A9DA-745C8016C0BE}"/>
    <cellStyle name="Millares 2 3 2 4 5" xfId="7840" xr:uid="{352000B7-2506-474A-91F3-AB35D303BDD9}"/>
    <cellStyle name="Millares 2 3 2 4 5 2" xfId="15823" xr:uid="{BA92FBFE-E9E8-4E5A-91E9-D22B91A09BFC}"/>
    <cellStyle name="Millares 2 3 2 4 5 2 2" xfId="31276" xr:uid="{18AB9345-EB93-4C07-AD4F-5C7CDD3B18D7}"/>
    <cellStyle name="Millares 2 3 2 4 5 3" xfId="23351" xr:uid="{E3906C1F-549B-48B4-9AC9-B5AE0A74CAEF}"/>
    <cellStyle name="Millares 2 3 2 4 6" xfId="9329" xr:uid="{136C3096-A8D1-47D3-B675-23D712575F85}"/>
    <cellStyle name="Millares 2 3 2 4 6 2" xfId="24828" xr:uid="{4BF6CE90-8AAB-4A5C-AC0A-7B0F22F77B58}"/>
    <cellStyle name="Millares 2 3 2 4 7" xfId="17264" xr:uid="{EC68B194-7D62-4D87-8AB1-B20CC5D6B5A8}"/>
    <cellStyle name="Millares 2 3 2 5" xfId="909" xr:uid="{1A95E3AC-F8B1-4D57-AAA9-A42B88DE8E42}"/>
    <cellStyle name="Millares 2 3 2 5 2" xfId="2502" xr:uid="{773C79E9-4980-4789-B231-5B4AB5A07343}"/>
    <cellStyle name="Millares 2 3 2 5 2 2" xfId="5254" xr:uid="{C18C4C2A-B15E-476B-BA53-8C40203868A4}"/>
    <cellStyle name="Millares 2 3 2 5 2 2 2" xfId="13259" xr:uid="{B3D0AD9C-4907-458F-926E-FBF7D3941687}"/>
    <cellStyle name="Millares 2 3 2 5 2 2 2 2" xfId="28727" xr:uid="{7E06F48A-3555-4A65-BAD7-A9175D24B204}"/>
    <cellStyle name="Millares 2 3 2 5 2 2 3" xfId="20947" xr:uid="{BE1F61A2-AF64-4EBC-BBCD-C1A32F29C686}"/>
    <cellStyle name="Millares 2 3 2 5 2 3" xfId="10574" xr:uid="{3583D825-6623-4F79-A357-F3257F938813}"/>
    <cellStyle name="Millares 2 3 2 5 2 3 2" xfId="26073" xr:uid="{2DAFD1C7-A7CB-4E2C-AFB8-8A161DDF3F15}"/>
    <cellStyle name="Millares 2 3 2 5 2 4" xfId="18452" xr:uid="{72B334E1-50E5-419F-A12F-03FBA06CC396}"/>
    <cellStyle name="Millares 2 3 2 5 3" xfId="4264" xr:uid="{E7D4A52D-41DC-4328-8284-706EF7270BAF}"/>
    <cellStyle name="Millares 2 3 2 5 3 2" xfId="12269" xr:uid="{C2E7D518-6F96-40B5-AA6C-92C17D7395FA}"/>
    <cellStyle name="Millares 2 3 2 5 3 2 2" xfId="27737" xr:uid="{62FD18E8-0F1C-4221-B452-EE7392FD2929}"/>
    <cellStyle name="Millares 2 3 2 5 3 3" xfId="20033" xr:uid="{A18259DD-5D78-4710-AAD2-F719DACFF3B2}"/>
    <cellStyle name="Millares 2 3 2 5 4" xfId="6235" xr:uid="{F590E492-B4F2-4DE3-93C0-39C1B685D1DC}"/>
    <cellStyle name="Millares 2 3 2 5 4 2" xfId="14236" xr:uid="{1CD1DBF6-67CB-4F74-9DBF-4F6E5213E9F4}"/>
    <cellStyle name="Millares 2 3 2 5 4 2 2" xfId="29693" xr:uid="{6D35D2F9-1CE5-4F41-B26B-9F9D940A3579}"/>
    <cellStyle name="Millares 2 3 2 5 4 3" xfId="21837" xr:uid="{C84F703E-651D-485B-ADC7-C3F930C23C70}"/>
    <cellStyle name="Millares 2 3 2 5 5" xfId="9041" xr:uid="{B222EE09-2D22-494B-8E18-3655AC4C1D60}"/>
    <cellStyle name="Millares 2 3 2 5 5 2" xfId="24540" xr:uid="{14CF2BE3-8198-4C6F-93F0-E80EA4F773CE}"/>
    <cellStyle name="Millares 2 3 2 5 6" xfId="16996" xr:uid="{DEBADDC6-D824-4D3A-917E-16C8731DCDD0}"/>
    <cellStyle name="Millares 2 3 2 6" xfId="1901" xr:uid="{F9363AFA-A7CA-4EFF-83A3-0EE4F6448C0B}"/>
    <cellStyle name="Millares 2 3 2 6 2" xfId="5115" xr:uid="{8240F8EA-BD14-4971-9CBD-9F65C9EEDD2C}"/>
    <cellStyle name="Millares 2 3 2 6 2 2" xfId="13120" xr:uid="{6DAC39AD-8A0C-4088-A1FA-A3105BA18793}"/>
    <cellStyle name="Millares 2 3 2 6 2 2 2" xfId="28588" xr:uid="{C1D5B804-79FE-4001-B182-2A322923A9DF}"/>
    <cellStyle name="Millares 2 3 2 6 2 3" xfId="20836" xr:uid="{B651070F-7B6A-4190-B5D6-8137E127257C}"/>
    <cellStyle name="Millares 2 3 2 6 3" xfId="9979" xr:uid="{50D0331E-B914-45CC-842D-EBD20CA95EB5}"/>
    <cellStyle name="Millares 2 3 2 6 3 2" xfId="25478" xr:uid="{D2B45A3D-DC97-47FD-9CBE-AF7FE5BDA6EA}"/>
    <cellStyle name="Millares 2 3 2 6 4" xfId="17885" xr:uid="{02EC57F6-B5DD-4849-A3C7-50B2BB7B766E}"/>
    <cellStyle name="Millares 2 3 2 7" xfId="3669" xr:uid="{A3C382CB-CD87-4564-B380-D5DCF080C531}"/>
    <cellStyle name="Millares 2 3 2 7 2" xfId="11674" xr:uid="{F63772A6-C86E-446C-8196-FC3E431F0F44}"/>
    <cellStyle name="Millares 2 3 2 7 2 2" xfId="27142" xr:uid="{0CB2897B-8267-43B2-84A9-564331211190}"/>
    <cellStyle name="Millares 2 3 2 7 3" xfId="19466" xr:uid="{E40F0CE4-DF99-46EB-B68B-41202BBE55E0}"/>
    <cellStyle name="Millares 2 3 2 8" xfId="5639" xr:uid="{9F791646-0F7D-41CE-A2AF-884878F6171A}"/>
    <cellStyle name="Millares 2 3 2 8 2" xfId="13640" xr:uid="{1D44D00B-5B04-4A75-8C9A-82B5158AAE3A}"/>
    <cellStyle name="Millares 2 3 2 8 2 2" xfId="29098" xr:uid="{9BDC0035-424E-41CD-855F-DAF535821E07}"/>
    <cellStyle name="Millares 2 3 2 8 3" xfId="21270" xr:uid="{FA33B96C-94A5-4B02-83A9-A4C449785411}"/>
    <cellStyle name="Millares 2 3 2 9" xfId="7258" xr:uid="{3B6BBEF3-85BD-4F49-BACD-3A6E673EF058}"/>
    <cellStyle name="Millares 2 3 2 9 2" xfId="15245" xr:uid="{06813930-5C82-4F07-94D0-C1583519598E}"/>
    <cellStyle name="Millares 2 3 2 9 2 2" xfId="30698" xr:uid="{CBCF58C8-603F-47DD-811E-5278BCEA99E4}"/>
    <cellStyle name="Millares 2 3 2 9 3" xfId="22796" xr:uid="{DA0DBCBA-5C76-4FEA-AF43-1495E57B1053}"/>
    <cellStyle name="Millares 2 3 3" xfId="349" xr:uid="{44D0D48B-A203-462A-9427-16A344062E64}"/>
    <cellStyle name="Millares 2 3 3 2" xfId="1292" xr:uid="{EBC080A1-CA85-4935-A0C5-32CC29FA4C02}"/>
    <cellStyle name="Millares 2 3 3 2 2" xfId="2877" xr:uid="{74C6531E-6CF9-4C61-AC34-4ECD470DB616}"/>
    <cellStyle name="Millares 2 3 3 2 2 2" xfId="5347" xr:uid="{373E0E6A-6EBE-4CA8-A8AD-24194AEBC5C4}"/>
    <cellStyle name="Millares 2 3 3 2 2 2 2" xfId="13352" xr:uid="{B74CE6DC-238E-4602-92B5-06D6DE56B9A9}"/>
    <cellStyle name="Millares 2 3 3 2 2 2 2 2" xfId="28820" xr:uid="{99046F58-F26F-47EE-A8F3-85E4B38B1D94}"/>
    <cellStyle name="Millares 2 3 3 2 2 2 3" xfId="21012" xr:uid="{B689701A-2471-4C58-811E-EFD1A51DCF2A}"/>
    <cellStyle name="Millares 2 3 3 2 2 3" xfId="10948" xr:uid="{78ECAA76-11E0-4A6A-B313-117F686EEA0D}"/>
    <cellStyle name="Millares 2 3 3 2 2 3 2" xfId="26447" xr:uid="{F5D1645D-71A9-4558-A5BE-2E654FACA8F8}"/>
    <cellStyle name="Millares 2 3 3 2 2 4" xfId="18798" xr:uid="{8614DE5C-4EB1-4BF0-8AC4-C1D136256337}"/>
    <cellStyle name="Millares 2 3 3 2 3" xfId="4638" xr:uid="{523CABC8-CA11-42C7-A566-73AA65CE21C3}"/>
    <cellStyle name="Millares 2 3 3 2 3 2" xfId="12643" xr:uid="{AB9F51A3-B442-4C32-9A83-6A310799B86F}"/>
    <cellStyle name="Millares 2 3 3 2 3 2 2" xfId="28111" xr:uid="{CE2F35AF-359D-45EB-8628-246E98B39CBB}"/>
    <cellStyle name="Millares 2 3 3 2 3 3" xfId="20379" xr:uid="{87EF6746-2143-418C-82A2-DAD41744FAA0}"/>
    <cellStyle name="Millares 2 3 3 2 4" xfId="6609" xr:uid="{D4DA4795-C27E-40D4-982E-5F370808A755}"/>
    <cellStyle name="Millares 2 3 3 2 4 2" xfId="14610" xr:uid="{D7FD9CC0-7CE4-41F6-BB70-016A167363F7}"/>
    <cellStyle name="Millares 2 3 3 2 4 2 2" xfId="30067" xr:uid="{674389B1-54B8-4011-A7D1-9C05108A0F42}"/>
    <cellStyle name="Millares 2 3 3 2 4 3" xfId="22183" xr:uid="{0A9CC335-39AA-4526-890E-20978CC32134}"/>
    <cellStyle name="Millares 2 3 3 2 5" xfId="7918" xr:uid="{C8B57776-FD91-413D-840E-81DF43A6DCA3}"/>
    <cellStyle name="Millares 2 3 3 2 5 2" xfId="15901" xr:uid="{5CBE3C19-D1C9-4EFF-97D6-FDF98D06F76C}"/>
    <cellStyle name="Millares 2 3 3 2 5 2 2" xfId="31354" xr:uid="{16B8B295-320C-4CEA-9CA9-48D53D0094CD}"/>
    <cellStyle name="Millares 2 3 3 2 5 3" xfId="23429" xr:uid="{8297AF57-1562-4673-968A-FBED629CB6CB}"/>
    <cellStyle name="Millares 2 3 3 2 6" xfId="9415" xr:uid="{666E37E9-CC17-4F9C-8AD9-8B0AFA8A8194}"/>
    <cellStyle name="Millares 2 3 3 2 6 2" xfId="24914" xr:uid="{2BF721AA-3220-408B-8DF5-627B521A864E}"/>
    <cellStyle name="Millares 2 3 3 2 7" xfId="17342" xr:uid="{9A76246B-5309-419D-8C3E-6D58086E9D96}"/>
    <cellStyle name="Millares 2 3 3 3" xfId="999" xr:uid="{FC2C9039-308E-4882-BA9F-F7D1805ED78D}"/>
    <cellStyle name="Millares 2 3 3 3 2" xfId="2588" xr:uid="{1DAF1CE8-16C8-4440-A6F3-F496811A85F7}"/>
    <cellStyle name="Millares 2 3 3 3 2 2" xfId="5278" xr:uid="{A95F95DA-A480-4F6D-99B6-CF70FCB4B4F4}"/>
    <cellStyle name="Millares 2 3 3 3 2 2 2" xfId="13283" xr:uid="{74BF2801-4084-4451-96B8-541DAC642E36}"/>
    <cellStyle name="Millares 2 3 3 3 2 2 2 2" xfId="28751" xr:uid="{682D87F0-1C91-4372-B456-F055F60F9C21}"/>
    <cellStyle name="Millares 2 3 3 3 2 2 3" xfId="20963" xr:uid="{29A0318D-82E9-4359-B42A-1915F25CA661}"/>
    <cellStyle name="Millares 2 3 3 3 2 3" xfId="10660" xr:uid="{54A1390C-B063-4AD8-888F-9D0BFDBBE215}"/>
    <cellStyle name="Millares 2 3 3 3 2 3 2" xfId="26159" xr:uid="{E0D746F2-3EBD-45F0-B0F4-6A7D0096AC71}"/>
    <cellStyle name="Millares 2 3 3 3 2 4" xfId="18530" xr:uid="{35BA4D78-E913-4162-9EFD-0C5933E58C6F}"/>
    <cellStyle name="Millares 2 3 3 3 3" xfId="4350" xr:uid="{62C5F793-CB97-4E05-BA5D-FD42AC80F7BB}"/>
    <cellStyle name="Millares 2 3 3 3 3 2" xfId="12355" xr:uid="{252CAADF-FE2A-423D-9130-E9881BFA27FC}"/>
    <cellStyle name="Millares 2 3 3 3 3 2 2" xfId="27823" xr:uid="{0A8A687B-CED4-4E5E-B899-EAF015ECE36B}"/>
    <cellStyle name="Millares 2 3 3 3 3 3" xfId="20111" xr:uid="{CCDC771A-2CD6-47D2-9A39-486307382FF1}"/>
    <cellStyle name="Millares 2 3 3 3 4" xfId="6321" xr:uid="{1D089E81-84B1-480F-945F-B33FE2C711FC}"/>
    <cellStyle name="Millares 2 3 3 3 4 2" xfId="14322" xr:uid="{C4CA5F69-935F-447E-9E20-E9D3062DCADA}"/>
    <cellStyle name="Millares 2 3 3 3 4 2 2" xfId="29779" xr:uid="{A7D9A22E-67AB-42C8-BD33-8B65919FE7C1}"/>
    <cellStyle name="Millares 2 3 3 3 4 3" xfId="21915" xr:uid="{4A3798BD-4E95-4AEE-AB74-2C21A0BAC87A}"/>
    <cellStyle name="Millares 2 3 3 3 5" xfId="9127" xr:uid="{BF1F9B55-21DD-4CF8-BBAB-CCB8F9ED2C57}"/>
    <cellStyle name="Millares 2 3 3 3 5 2" xfId="24626" xr:uid="{8AA1B253-0816-4F1A-89D7-681DBB3AE20F}"/>
    <cellStyle name="Millares 2 3 3 3 6" xfId="17074" xr:uid="{7898CAEF-32C2-4E5F-8660-41C0779D0D58}"/>
    <cellStyle name="Millares 2 3 3 4" xfId="1987" xr:uid="{40F115D8-9D11-4A79-BFE5-A56A316E6565}"/>
    <cellStyle name="Millares 2 3 3 4 2" xfId="5139" xr:uid="{B595C93C-0CAA-4BAF-BFDF-47725F739B63}"/>
    <cellStyle name="Millares 2 3 3 4 2 2" xfId="13144" xr:uid="{857843FB-3C65-404D-9BF6-C383EF2C6371}"/>
    <cellStyle name="Millares 2 3 3 4 2 2 2" xfId="28612" xr:uid="{3D9EAB38-5A41-4DEF-85AB-58E35C5305CF}"/>
    <cellStyle name="Millares 2 3 3 4 2 3" xfId="20852" xr:uid="{D48B4A7C-D091-4B4C-9FE9-A58BB36B99F6}"/>
    <cellStyle name="Millares 2 3 3 4 3" xfId="10065" xr:uid="{7D410C5D-B9C7-48C1-9638-41983D246FDC}"/>
    <cellStyle name="Millares 2 3 3 4 3 2" xfId="25564" xr:uid="{6998D52F-8AC2-4DB0-81B7-354A8732D6DB}"/>
    <cellStyle name="Millares 2 3 3 4 4" xfId="17963" xr:uid="{E8BDAE09-93A8-436F-B8DA-51F5F739E7DB}"/>
    <cellStyle name="Millares 2 3 3 5" xfId="3755" xr:uid="{A7FAA0AC-FC33-4267-B952-C42B8461742C}"/>
    <cellStyle name="Millares 2 3 3 5 2" xfId="11760" xr:uid="{BAFEE341-8C4F-43A4-B86D-689F90D1F9D2}"/>
    <cellStyle name="Millares 2 3 3 5 2 2" xfId="27228" xr:uid="{F9716F5D-1C8A-4A70-85A5-D760C8B2A842}"/>
    <cellStyle name="Millares 2 3 3 5 3" xfId="19544" xr:uid="{D5B5C7B3-8874-41D0-BC7A-591BDCB88E85}"/>
    <cellStyle name="Millares 2 3 3 6" xfId="5725" xr:uid="{168B76AE-EB01-4DCC-A5D8-C959AC63EA77}"/>
    <cellStyle name="Millares 2 3 3 6 2" xfId="13726" xr:uid="{FB2135EE-3FE9-4511-B908-EC68CF5024A6}"/>
    <cellStyle name="Millares 2 3 3 6 2 2" xfId="29184" xr:uid="{8512A4F6-4849-4E1F-8143-D0B334A40C82}"/>
    <cellStyle name="Millares 2 3 3 6 3" xfId="21348" xr:uid="{686CBDF9-F546-4F60-9E46-465A74FB96B4}"/>
    <cellStyle name="Millares 2 3 3 7" xfId="7344" xr:uid="{2ED5D1E2-C471-4F9A-BEA0-E89D8D0B3DA2}"/>
    <cellStyle name="Millares 2 3 3 7 2" xfId="15331" xr:uid="{A59EB27B-7BED-4484-AA80-C2A412515DD3}"/>
    <cellStyle name="Millares 2 3 3 7 2 2" xfId="30784" xr:uid="{0A0DFEAF-51CD-4CC7-9DFF-2B0FBB1416D9}"/>
    <cellStyle name="Millares 2 3 3 7 3" xfId="22874" xr:uid="{82FC5671-E6A4-441E-B9C3-F4240D2C0B73}"/>
    <cellStyle name="Millares 2 3 3 8" xfId="8532" xr:uid="{83D066D6-045D-4C9E-B591-685890B872A7}"/>
    <cellStyle name="Millares 2 3 3 8 2" xfId="24031" xr:uid="{C76EF27A-77E9-4771-B9AA-A7B2AEC0787E}"/>
    <cellStyle name="Millares 2 3 3 9" xfId="16507" xr:uid="{9AEBA22D-2C09-4231-B5E0-AFC168D04D3D}"/>
    <cellStyle name="Millares 2 3 4" xfId="636" xr:uid="{4109D4E3-1CF6-40C6-97F9-957AA54AEE56}"/>
    <cellStyle name="Millares 2 3 4 2" xfId="1574" xr:uid="{C5FA302C-A6D2-45AF-9E33-C85A0A066C58}"/>
    <cellStyle name="Millares 2 3 4 2 2" xfId="3150" xr:uid="{3FC73A93-7574-46A9-91ED-B06F08F1A4BD}"/>
    <cellStyle name="Millares 2 3 4 2 2 2" xfId="5414" xr:uid="{C61BE28F-DA32-4E89-9902-BBC8C3EDD1A9}"/>
    <cellStyle name="Millares 2 3 4 2 2 2 2" xfId="13419" xr:uid="{EE4B71BF-57CA-475F-9360-ADE7450B8195}"/>
    <cellStyle name="Millares 2 3 4 2 2 2 2 2" xfId="28887" xr:uid="{A36D6BF6-272F-4649-9B0A-B42A72F87A6D}"/>
    <cellStyle name="Millares 2 3 4 2 2 2 3" xfId="21068" xr:uid="{0F578701-D020-404B-8A77-BA7A904D09AB}"/>
    <cellStyle name="Millares 2 3 4 2 2 3" xfId="11221" xr:uid="{6478A74E-B65B-45F9-9C1A-B2978030E07D}"/>
    <cellStyle name="Millares 2 3 4 2 2 3 2" xfId="26720" xr:uid="{1A0D38BF-40F7-49CC-9211-728DD60C1C15}"/>
    <cellStyle name="Millares 2 3 4 2 2 4" xfId="19060" xr:uid="{18AFFCFE-C3C6-402D-8067-4C1B60752397}"/>
    <cellStyle name="Millares 2 3 4 2 3" xfId="4911" xr:uid="{185B5DBB-0195-4FCF-9490-C844B19E3B3E}"/>
    <cellStyle name="Millares 2 3 4 2 3 2" xfId="12916" xr:uid="{360F077A-D0DA-4716-BEB0-EE410A64AF8F}"/>
    <cellStyle name="Millares 2 3 4 2 3 2 2" xfId="28384" xr:uid="{FDEE59C1-865D-4D48-8814-29FC447C7D50}"/>
    <cellStyle name="Millares 2 3 4 2 3 3" xfId="20641" xr:uid="{560552E6-6216-428E-8754-8D98C364B5B8}"/>
    <cellStyle name="Millares 2 3 4 2 4" xfId="6882" xr:uid="{3AE3DFAD-0655-4606-A1E8-5688CEA2070F}"/>
    <cellStyle name="Millares 2 3 4 2 4 2" xfId="14883" xr:uid="{62CE0C9F-6D10-4499-A684-4F16DC1351A9}"/>
    <cellStyle name="Millares 2 3 4 2 4 2 2" xfId="30340" xr:uid="{0D9F8A8D-48DA-4C75-9EE3-CE69600BE69B}"/>
    <cellStyle name="Millares 2 3 4 2 4 3" xfId="22445" xr:uid="{15A96ABF-6504-44DB-B3D9-781A22B6C264}"/>
    <cellStyle name="Millares 2 3 4 2 5" xfId="8180" xr:uid="{22F2BE60-2832-4470-AAB0-2F810A099D8A}"/>
    <cellStyle name="Millares 2 3 4 2 5 2" xfId="16163" xr:uid="{2DFB9C60-7E3B-43FA-948C-777D8753A306}"/>
    <cellStyle name="Millares 2 3 4 2 5 2 2" xfId="31616" xr:uid="{7415DDF4-7655-4763-A70C-D683FD63D71A}"/>
    <cellStyle name="Millares 2 3 4 2 5 3" xfId="23691" xr:uid="{387196BB-A74E-42DD-9C3C-09DA7129CE4E}"/>
    <cellStyle name="Millares 2 3 4 2 6" xfId="9688" xr:uid="{F9FB3495-32FA-4385-B750-D8FAE31586D7}"/>
    <cellStyle name="Millares 2 3 4 2 6 2" xfId="25187" xr:uid="{08C894A0-3B4E-457F-A6CA-E68A8EDC3542}"/>
    <cellStyle name="Millares 2 3 4 2 7" xfId="17604" xr:uid="{29FEA555-6912-4D68-B669-1CBBEBC54DCD}"/>
    <cellStyle name="Millares 2 3 4 3" xfId="2260" xr:uid="{B14523D0-1381-4B5B-8627-663ABAA2FEB1}"/>
    <cellStyle name="Millares 2 3 4 3 2" xfId="5206" xr:uid="{17BC9D64-C961-4199-9EC0-64264D394727}"/>
    <cellStyle name="Millares 2 3 4 3 2 2" xfId="13211" xr:uid="{209C8411-943F-463F-BAFA-3F1982E5FBAB}"/>
    <cellStyle name="Millares 2 3 4 3 2 2 2" xfId="28679" xr:uid="{C23BA8EA-D56C-403E-8D3F-CA296180411B}"/>
    <cellStyle name="Millares 2 3 4 3 2 3" xfId="20908" xr:uid="{6A86576E-9304-44E2-B5CB-643D09F6FF62}"/>
    <cellStyle name="Millares 2 3 4 3 3" xfId="10338" xr:uid="{55E502BA-178F-4886-95FA-43BE3977F720}"/>
    <cellStyle name="Millares 2 3 4 3 3 2" xfId="25837" xr:uid="{F83F263F-52FB-47CA-9A82-0C4753212132}"/>
    <cellStyle name="Millares 2 3 4 3 4" xfId="18225" xr:uid="{BFCA3D93-638E-49B5-BCA3-702456DE9F10}"/>
    <cellStyle name="Millares 2 3 4 4" xfId="4028" xr:uid="{234E99AC-C7D3-4F6A-9BD8-7DCA2911A589}"/>
    <cellStyle name="Millares 2 3 4 4 2" xfId="12033" xr:uid="{34AD2158-B625-46A1-8BCF-3D3F117D277D}"/>
    <cellStyle name="Millares 2 3 4 4 2 2" xfId="27501" xr:uid="{D2D1B0B1-2A41-420E-B5CD-5D52B058C9E2}"/>
    <cellStyle name="Millares 2 3 4 4 3" xfId="19806" xr:uid="{DAF91070-1958-4FE9-8EBC-BA5094979FF1}"/>
    <cellStyle name="Millares 2 3 4 5" xfId="5998" xr:uid="{98E5B17D-D395-4B11-800A-5433F5AD14B3}"/>
    <cellStyle name="Millares 2 3 4 5 2" xfId="13999" xr:uid="{82F612C1-5306-4886-8D36-5F0781F984A3}"/>
    <cellStyle name="Millares 2 3 4 5 2 2" xfId="29457" xr:uid="{9AE7CBCA-942D-43CA-9787-E4D5C44B4128}"/>
    <cellStyle name="Millares 2 3 4 5 3" xfId="21610" xr:uid="{A646FBD2-4302-49AA-8245-112EDF671DC0}"/>
    <cellStyle name="Millares 2 3 4 6" xfId="7617" xr:uid="{01CF1FBF-36E8-4BC6-9D13-87F5DE276301}"/>
    <cellStyle name="Millares 2 3 4 6 2" xfId="15604" xr:uid="{8251E065-14B4-44D7-81DB-B1E0C3382479}"/>
    <cellStyle name="Millares 2 3 4 6 2 2" xfId="31057" xr:uid="{EE0CFB7C-8266-4DC2-8AB3-E67775C0E659}"/>
    <cellStyle name="Millares 2 3 4 6 3" xfId="23136" xr:uid="{AF77F023-683F-43B9-BB48-219773F00991}"/>
    <cellStyle name="Millares 2 3 4 7" xfId="8805" xr:uid="{10F1EA20-3259-419A-A29A-C2975AD0584F}"/>
    <cellStyle name="Millares 2 3 4 7 2" xfId="24304" xr:uid="{31A43B55-6AE7-4DEA-9763-BF362A7D811E}"/>
    <cellStyle name="Millares 2 3 4 8" xfId="16769" xr:uid="{6B9F3009-13F1-4808-B9F3-527958B688EB}"/>
    <cellStyle name="Millares 2 3 5" xfId="1155" xr:uid="{271CA507-74B9-46FE-AD77-2A5689C70A92}"/>
    <cellStyle name="Millares 2 3 5 2" xfId="2744" xr:uid="{87CB410B-DC0E-410D-90F8-05A1C0556383}"/>
    <cellStyle name="Millares 2 3 5 2 2" xfId="5315" xr:uid="{C0930BE4-9251-47FD-B067-EB30E9CA0023}"/>
    <cellStyle name="Millares 2 3 5 2 2 2" xfId="13320" xr:uid="{3CA9CF26-A205-43AB-AF4D-2C57061004FA}"/>
    <cellStyle name="Millares 2 3 5 2 2 2 2" xfId="28788" xr:uid="{8783DE6C-95C0-49FB-8983-D7F13E25E216}"/>
    <cellStyle name="Millares 2 3 5 2 2 3" xfId="20991" xr:uid="{476246BD-5FCC-46AB-8D5C-34C632381318}"/>
    <cellStyle name="Millares 2 3 5 2 3" xfId="10815" xr:uid="{8EA1F9B0-F098-4628-8F48-5DA0F23DBC22}"/>
    <cellStyle name="Millares 2 3 5 2 3 2" xfId="26314" xr:uid="{B6EC6033-259D-496D-AB4C-B96FB7F8F7D5}"/>
    <cellStyle name="Millares 2 3 5 2 4" xfId="18676" xr:uid="{611835E9-A00A-494C-9E7E-A5FBD37A7C31}"/>
    <cellStyle name="Millares 2 3 5 3" xfId="4505" xr:uid="{C4591D6F-DC74-43FE-BA2E-2501B954BA14}"/>
    <cellStyle name="Millares 2 3 5 3 2" xfId="12510" xr:uid="{4CB5B21E-31D2-4DCD-B3A7-8A3521B30EA4}"/>
    <cellStyle name="Millares 2 3 5 3 2 2" xfId="27978" xr:uid="{0734E755-3B19-460A-A9A4-081B392266FB}"/>
    <cellStyle name="Millares 2 3 5 3 3" xfId="20257" xr:uid="{1D56C5BA-DFF4-4C07-8697-B17D2DAF4508}"/>
    <cellStyle name="Millares 2 3 5 4" xfId="6476" xr:uid="{4399A8F4-F1C6-4173-8F54-42E38C8F9D52}"/>
    <cellStyle name="Millares 2 3 5 4 2" xfId="14477" xr:uid="{BAE22DBE-1D78-4ED7-B62C-027C0D3B4FCA}"/>
    <cellStyle name="Millares 2 3 5 4 2 2" xfId="29934" xr:uid="{252CC103-82DD-492D-85AC-252E115D4308}"/>
    <cellStyle name="Millares 2 3 5 4 3" xfId="22061" xr:uid="{CFB92ADC-322F-4BC1-95C7-35F519AAE221}"/>
    <cellStyle name="Millares 2 3 5 5" xfId="7796" xr:uid="{D9F51E18-4A21-467E-9FA3-E61099F61E06}"/>
    <cellStyle name="Millares 2 3 5 5 2" xfId="15779" xr:uid="{4B7B5521-0658-4031-9FAA-63BE38BFADCF}"/>
    <cellStyle name="Millares 2 3 5 5 2 2" xfId="31232" xr:uid="{65555F6B-4827-4FA0-A36C-217A66366C36}"/>
    <cellStyle name="Millares 2 3 5 5 3" xfId="23307" xr:uid="{992313CA-2649-43F2-8400-2942584AF219}"/>
    <cellStyle name="Millares 2 3 5 6" xfId="9282" xr:uid="{0B27AE5C-419F-4D81-BD80-F37B29C85EE6}"/>
    <cellStyle name="Millares 2 3 5 6 2" xfId="24781" xr:uid="{7B8A825E-FA98-4C65-BB39-9663668CA115}"/>
    <cellStyle name="Millares 2 3 5 7" xfId="17220" xr:uid="{D57EB011-7966-42BA-8ED2-8D3C4D623EEF}"/>
    <cellStyle name="Millares 2 3 6" xfId="862" xr:uid="{3F55E3C9-3961-4599-B813-FDB367FB6506}"/>
    <cellStyle name="Millares 2 3 6 2" xfId="2455" xr:uid="{4105DAAF-DF55-4812-93F7-7E527DD2E47A}"/>
    <cellStyle name="Millares 2 3 6 2 2" xfId="5246" xr:uid="{A29F02C0-1937-49FA-BEA4-8956157A6B40}"/>
    <cellStyle name="Millares 2 3 6 2 2 2" xfId="13251" xr:uid="{9476F0F7-16CE-4E16-90EB-9734E9DD641F}"/>
    <cellStyle name="Millares 2 3 6 2 2 2 2" xfId="28719" xr:uid="{B1D2A077-0ADC-4807-B28D-D8DC16FD3F01}"/>
    <cellStyle name="Millares 2 3 6 2 2 3" xfId="20942" xr:uid="{D6E82075-21F1-4870-93AE-F6ABE821FADD}"/>
    <cellStyle name="Millares 2 3 6 2 3" xfId="10527" xr:uid="{97CF7E41-80E9-41B6-8EFC-ED3F7F67BF53}"/>
    <cellStyle name="Millares 2 3 6 2 3 2" xfId="26026" xr:uid="{56EC815F-AF7C-473F-BEB3-FDC0837D2271}"/>
    <cellStyle name="Millares 2 3 6 2 4" xfId="18408" xr:uid="{937D8979-E5FF-4247-8580-5B9CE497C99E}"/>
    <cellStyle name="Millares 2 3 6 3" xfId="4217" xr:uid="{7F7D628C-418C-4ED2-8C33-906F15D8E307}"/>
    <cellStyle name="Millares 2 3 6 3 2" xfId="12222" xr:uid="{2B9DEC28-8BC5-446C-8B5B-D7C1EE62EFC6}"/>
    <cellStyle name="Millares 2 3 6 3 2 2" xfId="27690" xr:uid="{E3A1FC23-2739-4664-9F33-3AA25EACB76D}"/>
    <cellStyle name="Millares 2 3 6 3 3" xfId="19989" xr:uid="{547A13CB-E5F0-42C8-8C78-1A18DAEC7788}"/>
    <cellStyle name="Millares 2 3 6 4" xfId="6188" xr:uid="{DA58E895-2FC0-4985-AC96-175186CD6566}"/>
    <cellStyle name="Millares 2 3 6 4 2" xfId="14189" xr:uid="{2B866891-41F3-4505-8EF7-BC358CAAF97E}"/>
    <cellStyle name="Millares 2 3 6 4 2 2" xfId="29646" xr:uid="{BF1F8BFA-231B-4F87-8F80-D0D063B57F8A}"/>
    <cellStyle name="Millares 2 3 6 4 3" xfId="21793" xr:uid="{CE9901E8-281A-4917-A18C-5BFBC8782AE8}"/>
    <cellStyle name="Millares 2 3 6 5" xfId="8994" xr:uid="{9411D70A-01D1-4099-8466-E861697C09EE}"/>
    <cellStyle name="Millares 2 3 6 5 2" xfId="24493" xr:uid="{A87C830E-F438-4445-83AB-541F9BA3F10F}"/>
    <cellStyle name="Millares 2 3 6 6" xfId="16952" xr:uid="{B3C68AE9-424B-475B-B3FC-714F4E193E22}"/>
    <cellStyle name="Millares 2 3 7" xfId="1854" xr:uid="{0A65CF75-AF6C-4C65-B389-B46EFB936F50}"/>
    <cellStyle name="Millares 2 3 7 2" xfId="5107" xr:uid="{62D8C3A1-276E-4FCD-BF7F-0C31C98ABD3B}"/>
    <cellStyle name="Millares 2 3 7 2 2" xfId="13112" xr:uid="{82A17CC7-BB7D-4886-AF92-9D567AA62092}"/>
    <cellStyle name="Millares 2 3 7 2 2 2" xfId="28580" xr:uid="{0BC61B1B-DFD4-4CEC-8515-A3F0296290E6}"/>
    <cellStyle name="Millares 2 3 7 2 3" xfId="20831" xr:uid="{0BCC0FC8-4102-42BA-AA15-89A91D4FDF9C}"/>
    <cellStyle name="Millares 2 3 7 3" xfId="9932" xr:uid="{BB0D0407-E009-4DE0-98B2-45C466966D89}"/>
    <cellStyle name="Millares 2 3 7 3 2" xfId="25431" xr:uid="{A75405C7-03EF-40B4-8FE7-664CEEE8C131}"/>
    <cellStyle name="Millares 2 3 7 4" xfId="17841" xr:uid="{FB004F86-B4CA-4DF9-9279-210D945F064F}"/>
    <cellStyle name="Millares 2 3 8" xfId="3622" xr:uid="{21D23A5A-0DE9-4A80-9640-DA66F3E94FDC}"/>
    <cellStyle name="Millares 2 3 8 2" xfId="11627" xr:uid="{5438ED7F-CEF8-47F3-BBD7-1E70413A15CE}"/>
    <cellStyle name="Millares 2 3 8 2 2" xfId="27095" xr:uid="{933413FE-108C-4112-B75A-D19E2237FA93}"/>
    <cellStyle name="Millares 2 3 8 3" xfId="19422" xr:uid="{2D16C3B8-C4B8-437B-93E7-B6AA79C0210B}"/>
    <cellStyle name="Millares 2 3 9" xfId="5592" xr:uid="{0122F864-B3D8-4C6E-A280-C467313CF5AF}"/>
    <cellStyle name="Millares 2 3 9 2" xfId="13593" xr:uid="{70726D94-3373-452E-B602-CFAE624E1EA6}"/>
    <cellStyle name="Millares 2 3 9 2 2" xfId="29051" xr:uid="{96A1212C-E6A5-4033-A8E9-3EBC178B7524}"/>
    <cellStyle name="Millares 2 3 9 3" xfId="21226" xr:uid="{BD60D55C-5343-4F43-A262-028B91DFDEB3}"/>
    <cellStyle name="Millares 2 30" xfId="519" xr:uid="{53B334C3-704F-498A-90C3-0FB5CD190197}"/>
    <cellStyle name="Millares 2 30 2" xfId="1458" xr:uid="{06C4D05D-F638-4D0B-837F-DE5093198F07}"/>
    <cellStyle name="Millares 2 30 2 2" xfId="3042" xr:uid="{67844B11-0AC9-42F5-9F4D-29D01E773A91}"/>
    <cellStyle name="Millares 2 30 2 2 2" xfId="5390" xr:uid="{EA7474BB-F7A1-4EC0-8DE8-142FE0532917}"/>
    <cellStyle name="Millares 2 30 2 2 2 2" xfId="13395" xr:uid="{30ADB68A-B742-4871-854F-A7F27F57CEF8}"/>
    <cellStyle name="Millares 2 30 2 2 2 2 2" xfId="28863" xr:uid="{6888302E-A33B-4926-A742-4745BC5F0283}"/>
    <cellStyle name="Millares 2 30 2 2 2 3" xfId="21047" xr:uid="{ED757EED-B994-4CBD-AEB2-F3CE0BC1401A}"/>
    <cellStyle name="Millares 2 30 2 2 3" xfId="11113" xr:uid="{D62F1D64-5681-4958-92BC-D66764AB8C50}"/>
    <cellStyle name="Millares 2 30 2 2 3 2" xfId="26612" xr:uid="{EC03E3EE-33A1-44D1-97F0-610D80DCEABC}"/>
    <cellStyle name="Millares 2 30 2 2 4" xfId="18955" xr:uid="{31F7355E-D617-4F0C-A0AC-DEB8D09ACC89}"/>
    <cellStyle name="Millares 2 30 2 3" xfId="4803" xr:uid="{3C655950-D5A8-496F-8561-75697FFCB140}"/>
    <cellStyle name="Millares 2 30 2 3 2" xfId="12808" xr:uid="{39A50764-BC65-46D6-B55E-D3AB3E0C6D50}"/>
    <cellStyle name="Millares 2 30 2 3 2 2" xfId="28276" xr:uid="{ACFC78AB-B72F-48E0-9506-95B6F00DAE79}"/>
    <cellStyle name="Millares 2 30 2 3 3" xfId="20536" xr:uid="{8F8DED69-0298-4B1A-BDBB-E13D008D7656}"/>
    <cellStyle name="Millares 2 30 2 4" xfId="6774" xr:uid="{5F7E1CDB-A3AE-4352-B00D-EB5D536C05E5}"/>
    <cellStyle name="Millares 2 30 2 4 2" xfId="14775" xr:uid="{8AB21E37-B265-4AA3-8A6D-ADBE3F6DEFD6}"/>
    <cellStyle name="Millares 2 30 2 4 2 2" xfId="30232" xr:uid="{ECBFA485-9F5D-4F9E-B82E-1555CD9BA090}"/>
    <cellStyle name="Millares 2 30 2 4 3" xfId="22340" xr:uid="{3CF151EC-23B6-45E7-8339-87719426119F}"/>
    <cellStyle name="Millares 2 30 2 5" xfId="8075" xr:uid="{E80167F5-336B-426A-AC92-453DD61A8BA4}"/>
    <cellStyle name="Millares 2 30 2 5 2" xfId="16058" xr:uid="{C105D2B5-9E0C-4DDF-98C6-CE437C8D4269}"/>
    <cellStyle name="Millares 2 30 2 5 2 2" xfId="31511" xr:uid="{2AA7F862-3051-4D98-8933-B65F636BA41D}"/>
    <cellStyle name="Millares 2 30 2 5 3" xfId="23586" xr:uid="{B911C769-6BA2-49FE-8A91-4D49A9B3FE3A}"/>
    <cellStyle name="Millares 2 30 2 6" xfId="9580" xr:uid="{F12DC621-F9B8-4BC7-8094-6C5C072B79EA}"/>
    <cellStyle name="Millares 2 30 2 6 2" xfId="25079" xr:uid="{18EBA26C-3EA6-4C24-A19C-A6A9ECBD9C74}"/>
    <cellStyle name="Millares 2 30 2 7" xfId="17499" xr:uid="{B0148969-9D49-4B6E-AB95-0613760B696F}"/>
    <cellStyle name="Millares 2 30 3" xfId="2152" xr:uid="{4EB9BB13-8F42-4BB3-A264-616E4D827F69}"/>
    <cellStyle name="Millares 2 30 3 2" xfId="5182" xr:uid="{9BD0E605-A2E9-4E98-A6F8-96EFDFEA004F}"/>
    <cellStyle name="Millares 2 30 3 2 2" xfId="13187" xr:uid="{C248F27E-08D8-42C6-AF30-E4C48B5398B7}"/>
    <cellStyle name="Millares 2 30 3 2 2 2" xfId="28655" xr:uid="{9DAF82C9-C645-47E3-85FF-985B7E427E20}"/>
    <cellStyle name="Millares 2 30 3 2 3" xfId="20887" xr:uid="{40AC5AD4-EAB8-4560-AD8A-D3944C7445F1}"/>
    <cellStyle name="Millares 2 30 3 3" xfId="10230" xr:uid="{B1CD40CD-CAD2-4AF8-BC74-E7112085BD1B}"/>
    <cellStyle name="Millares 2 30 3 3 2" xfId="25729" xr:uid="{B317C90E-21B5-4D87-AE60-4A182AFE3CBB}"/>
    <cellStyle name="Millares 2 30 3 4" xfId="18120" xr:uid="{CA1F3A8C-3863-42BD-B848-6DAEC6D4BDDD}"/>
    <cellStyle name="Millares 2 30 4" xfId="3920" xr:uid="{EB05EF46-48E8-4F58-B411-2F5DA8B0C207}"/>
    <cellStyle name="Millares 2 30 4 2" xfId="11925" xr:uid="{B77901DB-4A0B-4610-B29B-E0A35C4E13C6}"/>
    <cellStyle name="Millares 2 30 4 2 2" xfId="27393" xr:uid="{79156257-FAA0-4E49-B8EB-D473ABED36D6}"/>
    <cellStyle name="Millares 2 30 4 3" xfId="19701" xr:uid="{F05C951C-8DDA-4017-82F2-F5BB96CC2F01}"/>
    <cellStyle name="Millares 2 30 5" xfId="5890" xr:uid="{DDA29161-A78D-4AF2-BEBA-6D803CCF52AC}"/>
    <cellStyle name="Millares 2 30 5 2" xfId="13891" xr:uid="{A6EBCBDF-27E8-45EF-8DB6-8E3CB4B537A1}"/>
    <cellStyle name="Millares 2 30 5 2 2" xfId="29349" xr:uid="{2EB76A3E-53A3-46A8-BC9B-A939B7395B77}"/>
    <cellStyle name="Millares 2 30 5 3" xfId="21505" xr:uid="{808541C6-7FE3-49AB-A92E-16D1DC9E14A2}"/>
    <cellStyle name="Millares 2 30 6" xfId="7509" xr:uid="{901514BA-AD9E-4843-85F0-D40B273AD697}"/>
    <cellStyle name="Millares 2 30 6 2" xfId="15496" xr:uid="{9545142B-BCB4-409A-8259-700B18C443C9}"/>
    <cellStyle name="Millares 2 30 6 2 2" xfId="30949" xr:uid="{02D8355A-36D5-4FB5-AD2C-93C54FE0A76D}"/>
    <cellStyle name="Millares 2 30 6 3" xfId="23031" xr:uid="{BA7E8DBB-D4B6-4072-B0E2-07E33467E4F4}"/>
    <cellStyle name="Millares 2 30 7" xfId="8697" xr:uid="{C07FCE19-2742-474D-943A-3F78F79ECC45}"/>
    <cellStyle name="Millares 2 30 7 2" xfId="24196" xr:uid="{532ABB4A-F1DC-45E2-A867-06A492075388}"/>
    <cellStyle name="Millares 2 30 8" xfId="16664" xr:uid="{0FC77BED-65CE-4E7B-BEA1-B28324E8DF2B}"/>
    <cellStyle name="Millares 2 31" xfId="525" xr:uid="{95FB4F01-8501-451E-B19C-1D81CEA07A8F}"/>
    <cellStyle name="Millares 2 31 2" xfId="1463" xr:uid="{23CC444A-A924-4338-AF3E-168981A60863}"/>
    <cellStyle name="Millares 2 31 2 2" xfId="3046" xr:uid="{A9601B76-6AD6-4369-A6E3-C9DF13607592}"/>
    <cellStyle name="Millares 2 31 2 2 2" xfId="5391" xr:uid="{A927DECE-34F5-4C16-855C-1828C5DC1C6B}"/>
    <cellStyle name="Millares 2 31 2 2 2 2" xfId="13396" xr:uid="{882D35E5-8585-436E-BF15-C45C41EDDFC3}"/>
    <cellStyle name="Millares 2 31 2 2 2 2 2" xfId="28864" xr:uid="{C7C9B723-BECB-4FAD-B99A-B65FBA1D6C3A}"/>
    <cellStyle name="Millares 2 31 2 2 2 3" xfId="21048" xr:uid="{44D63523-65ED-4D26-ABB6-BDF2DBB08215}"/>
    <cellStyle name="Millares 2 31 2 2 3" xfId="11117" xr:uid="{6781617B-4F3D-4A0B-890B-FEA192A3D813}"/>
    <cellStyle name="Millares 2 31 2 2 3 2" xfId="26616" xr:uid="{2E2FC4B7-B13C-40D5-A35F-9D75EC2FCA2F}"/>
    <cellStyle name="Millares 2 31 2 2 4" xfId="18959" xr:uid="{BC0C59CF-6734-4823-B14F-CA89635A2E22}"/>
    <cellStyle name="Millares 2 31 2 3" xfId="4807" xr:uid="{D88DAE41-B108-4CC1-81DA-9A1088E7D5CC}"/>
    <cellStyle name="Millares 2 31 2 3 2" xfId="12812" xr:uid="{919D8E79-1E26-4391-B391-59D4E4073AF1}"/>
    <cellStyle name="Millares 2 31 2 3 2 2" xfId="28280" xr:uid="{860D0864-D1FF-4A14-92CA-A065C4984437}"/>
    <cellStyle name="Millares 2 31 2 3 3" xfId="20540" xr:uid="{71BA3AEE-9F65-4428-B9D6-32BE8A2838B3}"/>
    <cellStyle name="Millares 2 31 2 4" xfId="6778" xr:uid="{910F8214-1D2E-4094-BFFD-BCD0BC691E3F}"/>
    <cellStyle name="Millares 2 31 2 4 2" xfId="14779" xr:uid="{7DFCF826-6CEF-475B-AC38-44E8F0604D3B}"/>
    <cellStyle name="Millares 2 31 2 4 2 2" xfId="30236" xr:uid="{E58DCEF6-7F64-4F54-8D09-D419CCD4903B}"/>
    <cellStyle name="Millares 2 31 2 4 3" xfId="22344" xr:uid="{08E8D8E2-1956-48BA-9A65-1650FD2E7FCB}"/>
    <cellStyle name="Millares 2 31 2 5" xfId="8079" xr:uid="{DC17C9E0-FF66-4F27-9327-BD1D8E6F56EF}"/>
    <cellStyle name="Millares 2 31 2 5 2" xfId="16062" xr:uid="{805B3DC5-1176-4AD6-B203-FC273D0F9E47}"/>
    <cellStyle name="Millares 2 31 2 5 2 2" xfId="31515" xr:uid="{6CFC7868-3065-48A9-8219-D01B7E1EEDCB}"/>
    <cellStyle name="Millares 2 31 2 5 3" xfId="23590" xr:uid="{E15466C0-7B35-4F32-BE38-279FA8CBA601}"/>
    <cellStyle name="Millares 2 31 2 6" xfId="9584" xr:uid="{54A35525-D3DE-4E9B-BC77-F948FF31B11A}"/>
    <cellStyle name="Millares 2 31 2 6 2" xfId="25083" xr:uid="{28D3A187-0746-4034-B812-D2776E93754A}"/>
    <cellStyle name="Millares 2 31 2 7" xfId="17503" xr:uid="{F2ABA6E2-9D5D-4214-89ED-A1D7BE1B0204}"/>
    <cellStyle name="Millares 2 31 3" xfId="2156" xr:uid="{2B4C1D90-C997-40AA-87DD-F651B315D0E4}"/>
    <cellStyle name="Millares 2 31 3 2" xfId="5183" xr:uid="{241B6697-FF2D-426F-8FB0-95ABBB1590F8}"/>
    <cellStyle name="Millares 2 31 3 2 2" xfId="13188" xr:uid="{212E333B-44DC-4CCB-955B-8DE9A0D18267}"/>
    <cellStyle name="Millares 2 31 3 2 2 2" xfId="28656" xr:uid="{9646F49F-74DA-4FCE-B695-AF5A0D3928E7}"/>
    <cellStyle name="Millares 2 31 3 2 3" xfId="20888" xr:uid="{5C14D7A8-65C5-49B6-965A-698DFC05B114}"/>
    <cellStyle name="Millares 2 31 3 3" xfId="10234" xr:uid="{88BAFCED-2014-4D3B-BA86-02FDCE460474}"/>
    <cellStyle name="Millares 2 31 3 3 2" xfId="25733" xr:uid="{0657A231-0BB7-4543-8BF9-E6985F391FA8}"/>
    <cellStyle name="Millares 2 31 3 4" xfId="18124" xr:uid="{2D37FAA2-51BC-47B8-A89D-031BDCA17146}"/>
    <cellStyle name="Millares 2 31 4" xfId="3924" xr:uid="{BA861C61-2FEE-4F02-9B09-2953461429FF}"/>
    <cellStyle name="Millares 2 31 4 2" xfId="11929" xr:uid="{A31D7BB7-186C-42BA-AF1E-DC2E1DA67DE1}"/>
    <cellStyle name="Millares 2 31 4 2 2" xfId="27397" xr:uid="{363240DF-5B62-414F-8537-CC9221A83AC3}"/>
    <cellStyle name="Millares 2 31 4 3" xfId="19705" xr:uid="{33972C36-033A-489D-9DB4-F51D1C44C1FE}"/>
    <cellStyle name="Millares 2 31 5" xfId="5894" xr:uid="{DDCCB8CD-C4F1-4180-B43B-F33EF4BCD4E3}"/>
    <cellStyle name="Millares 2 31 5 2" xfId="13895" xr:uid="{73AF51E5-CC18-40F5-ADA4-E12B41D28A45}"/>
    <cellStyle name="Millares 2 31 5 2 2" xfId="29353" xr:uid="{26CA1EBA-DAC2-408A-BAD3-AAA17F4FC8DE}"/>
    <cellStyle name="Millares 2 31 5 3" xfId="21509" xr:uid="{8ED98161-3E08-4690-93EC-53B62A3597FC}"/>
    <cellStyle name="Millares 2 31 6" xfId="7513" xr:uid="{3C0B0767-6E68-4C45-920B-5C0B15F663B6}"/>
    <cellStyle name="Millares 2 31 6 2" xfId="15500" xr:uid="{F4DF213A-EAB9-4348-B6B7-E4B962293D5D}"/>
    <cellStyle name="Millares 2 31 6 2 2" xfId="30953" xr:uid="{18DD4485-A403-45C9-994C-3F2693744649}"/>
    <cellStyle name="Millares 2 31 6 3" xfId="23035" xr:uid="{27431266-0964-455D-B635-CA9DF666CC98}"/>
    <cellStyle name="Millares 2 31 7" xfId="8701" xr:uid="{12A3E883-F598-420E-9CC4-37F8FD9EDBB0}"/>
    <cellStyle name="Millares 2 31 7 2" xfId="24200" xr:uid="{21F39215-1754-4444-A74E-A3BA6CC36228}"/>
    <cellStyle name="Millares 2 31 8" xfId="16668" xr:uid="{0C6D09EA-BE41-4371-BDB0-71F5B6B7D704}"/>
    <cellStyle name="Millares 2 32" xfId="529" xr:uid="{BE32F2C7-A09C-4530-934B-D5C0AB0A080E}"/>
    <cellStyle name="Millares 2 32 2" xfId="1467" xr:uid="{BD8295E7-D0EE-4E48-973D-383371941DC2}"/>
    <cellStyle name="Millares 2 32 2 2" xfId="3050" xr:uid="{B9BD3E81-779B-44D1-8E33-0B1BD43946A3}"/>
    <cellStyle name="Millares 2 32 2 2 2" xfId="5392" xr:uid="{D9534A1F-8723-4453-8631-ECF6616EA2C7}"/>
    <cellStyle name="Millares 2 32 2 2 2 2" xfId="13397" xr:uid="{7B7A3BF2-A564-4A78-B90A-54FC57470147}"/>
    <cellStyle name="Millares 2 32 2 2 2 2 2" xfId="28865" xr:uid="{682624CC-5F01-4CBA-B703-63C205225A0B}"/>
    <cellStyle name="Millares 2 32 2 2 2 3" xfId="21049" xr:uid="{81A2F0E9-0FA3-4D19-A98F-C82158CAD9B5}"/>
    <cellStyle name="Millares 2 32 2 2 3" xfId="11121" xr:uid="{855AA5AA-AAF4-4D4A-885C-20D6CF7E9003}"/>
    <cellStyle name="Millares 2 32 2 2 3 2" xfId="26620" xr:uid="{FC861944-968D-46AC-ADC1-16A1A2C41A18}"/>
    <cellStyle name="Millares 2 32 2 2 4" xfId="18963" xr:uid="{BCC7A41A-AF9D-4088-8817-F9A6F968F679}"/>
    <cellStyle name="Millares 2 32 2 3" xfId="4811" xr:uid="{FC418311-838B-48ED-BE07-240BDB0620FC}"/>
    <cellStyle name="Millares 2 32 2 3 2" xfId="12816" xr:uid="{FF894067-992D-4029-A7F8-5590571A1748}"/>
    <cellStyle name="Millares 2 32 2 3 2 2" xfId="28284" xr:uid="{F29E1410-7A4B-4E6B-A1D8-0C403260BF76}"/>
    <cellStyle name="Millares 2 32 2 3 3" xfId="20544" xr:uid="{E3563716-FB6E-465D-8CC8-28E7CB6F0D62}"/>
    <cellStyle name="Millares 2 32 2 4" xfId="6782" xr:uid="{811080D5-844B-4312-B151-8139F96FCFC3}"/>
    <cellStyle name="Millares 2 32 2 4 2" xfId="14783" xr:uid="{7398075D-2611-4BAD-AB28-AECBF36D64FE}"/>
    <cellStyle name="Millares 2 32 2 4 2 2" xfId="30240" xr:uid="{BD93E4DA-6A7A-4815-A464-4AB54EBC00D1}"/>
    <cellStyle name="Millares 2 32 2 4 3" xfId="22348" xr:uid="{7FE295E8-05BB-4546-9569-9A274794810D}"/>
    <cellStyle name="Millares 2 32 2 5" xfId="8083" xr:uid="{6F77DE5A-CD8C-4F04-AD9E-01D7EFA81D39}"/>
    <cellStyle name="Millares 2 32 2 5 2" xfId="16066" xr:uid="{9281FDC5-B223-4213-BB85-6A84F326095A}"/>
    <cellStyle name="Millares 2 32 2 5 2 2" xfId="31519" xr:uid="{E9F53C70-AE24-457D-9C74-F80EB13DCCD6}"/>
    <cellStyle name="Millares 2 32 2 5 3" xfId="23594" xr:uid="{E1B56D90-3C49-46B1-A232-14B563813C4E}"/>
    <cellStyle name="Millares 2 32 2 6" xfId="9588" xr:uid="{F9ED38AD-7F44-4C5E-AEE9-514369B33F80}"/>
    <cellStyle name="Millares 2 32 2 6 2" xfId="25087" xr:uid="{85DC0009-3F1F-4554-B477-1E5EC8B2972C}"/>
    <cellStyle name="Millares 2 32 2 7" xfId="17507" xr:uid="{3871D784-9988-4179-B4F7-4F658FCECDB0}"/>
    <cellStyle name="Millares 2 32 3" xfId="2160" xr:uid="{50717F34-917D-42DB-AB1D-048A12ACB218}"/>
    <cellStyle name="Millares 2 32 3 2" xfId="5184" xr:uid="{6522513F-F10F-4BED-BC9A-E05150AEE276}"/>
    <cellStyle name="Millares 2 32 3 2 2" xfId="13189" xr:uid="{348A42AC-B01C-4F51-80A9-5FECB5E42E96}"/>
    <cellStyle name="Millares 2 32 3 2 2 2" xfId="28657" xr:uid="{E7B7C5E5-A73F-478D-839C-8C753DBDEA36}"/>
    <cellStyle name="Millares 2 32 3 2 3" xfId="20889" xr:uid="{33C6BDB9-2282-42E1-A467-10A5BDA2DBDD}"/>
    <cellStyle name="Millares 2 32 3 3" xfId="10238" xr:uid="{8A23B7D2-2709-42AF-A3BC-D43580C8A1DF}"/>
    <cellStyle name="Millares 2 32 3 3 2" xfId="25737" xr:uid="{0909386A-C893-41AF-8D33-E936494ABCD2}"/>
    <cellStyle name="Millares 2 32 3 4" xfId="18128" xr:uid="{4ADFE74B-E514-4187-81B1-E7215423289D}"/>
    <cellStyle name="Millares 2 32 4" xfId="3928" xr:uid="{DC965917-A212-4B8C-B691-9D3728F61251}"/>
    <cellStyle name="Millares 2 32 4 2" xfId="11933" xr:uid="{EFE741C6-900A-4508-BB68-5140D379B3D2}"/>
    <cellStyle name="Millares 2 32 4 2 2" xfId="27401" xr:uid="{EB4ACE10-8694-4E59-B5CB-B6B12D64CC5C}"/>
    <cellStyle name="Millares 2 32 4 3" xfId="19709" xr:uid="{D2B0F721-269F-4289-91F1-CE5FF40D6A03}"/>
    <cellStyle name="Millares 2 32 5" xfId="5898" xr:uid="{EC9C272F-7556-4EA2-84D3-DA9DB405B7A2}"/>
    <cellStyle name="Millares 2 32 5 2" xfId="13899" xr:uid="{52AB12D6-5090-4F7B-A514-34C494F4A570}"/>
    <cellStyle name="Millares 2 32 5 2 2" xfId="29357" xr:uid="{E9ADAC99-2237-44EC-A381-BF42FFEA8B1B}"/>
    <cellStyle name="Millares 2 32 5 3" xfId="21513" xr:uid="{9713A478-43F6-4DA7-826E-830D679EDAB1}"/>
    <cellStyle name="Millares 2 32 6" xfId="7517" xr:uid="{9EEC21C6-E5BC-41F5-994A-F541F8642440}"/>
    <cellStyle name="Millares 2 32 6 2" xfId="15504" xr:uid="{05880572-4B2B-410F-823B-4EEED1A3C6A8}"/>
    <cellStyle name="Millares 2 32 6 2 2" xfId="30957" xr:uid="{EB749023-822E-4A2C-B8A9-E7EBF7D6C02F}"/>
    <cellStyle name="Millares 2 32 6 3" xfId="23039" xr:uid="{58E0F855-FE2E-4799-8C6D-47A67BAFA00E}"/>
    <cellStyle name="Millares 2 32 7" xfId="8705" xr:uid="{4A736808-7BB1-4F67-B9AF-756606C2B089}"/>
    <cellStyle name="Millares 2 32 7 2" xfId="24204" xr:uid="{9E64FB3E-F8EC-4C9B-A35A-CAA3972313FB}"/>
    <cellStyle name="Millares 2 32 8" xfId="16672" xr:uid="{95DF4D8F-196F-4674-9FD9-C8FFF530E7DC}"/>
    <cellStyle name="Millares 2 33" xfId="533" xr:uid="{5EB1E797-E672-40DE-9A3C-DDAADE311016}"/>
    <cellStyle name="Millares 2 33 2" xfId="1471" xr:uid="{3F564DF7-B858-4DAD-B0CC-85E628A1861E}"/>
    <cellStyle name="Millares 2 33 2 2" xfId="3054" xr:uid="{AC90D2E7-916C-4AC3-A67E-86ABA2151A94}"/>
    <cellStyle name="Millares 2 33 2 2 2" xfId="5393" xr:uid="{714BE79A-8B44-4DF7-95F2-E87793748EA4}"/>
    <cellStyle name="Millares 2 33 2 2 2 2" xfId="13398" xr:uid="{8F13AE71-394C-47CE-95F8-CA11C7B2409C}"/>
    <cellStyle name="Millares 2 33 2 2 2 2 2" xfId="28866" xr:uid="{4A3BFA9F-2F27-447B-BE8F-8499E0038664}"/>
    <cellStyle name="Millares 2 33 2 2 2 3" xfId="21050" xr:uid="{ECFA9997-6FDE-4216-9D97-D8AC2B38D9B0}"/>
    <cellStyle name="Millares 2 33 2 2 3" xfId="11125" xr:uid="{F9BEBB03-A7AE-4389-9180-AE3EC7911594}"/>
    <cellStyle name="Millares 2 33 2 2 3 2" xfId="26624" xr:uid="{0681B02F-6670-4563-8901-3FE3AA84CDAB}"/>
    <cellStyle name="Millares 2 33 2 2 4" xfId="18967" xr:uid="{062B539C-62FB-4C8D-A6D4-3859696FAD4B}"/>
    <cellStyle name="Millares 2 33 2 3" xfId="4815" xr:uid="{EAF4043B-B6F2-4AEF-83C4-8D074E346066}"/>
    <cellStyle name="Millares 2 33 2 3 2" xfId="12820" xr:uid="{21260B3C-24C2-4753-BC04-B481C665B743}"/>
    <cellStyle name="Millares 2 33 2 3 2 2" xfId="28288" xr:uid="{6C23FDBD-0344-4878-9710-0645678157DB}"/>
    <cellStyle name="Millares 2 33 2 3 3" xfId="20548" xr:uid="{0662F03C-20E4-47CD-86AC-D0A4A9D5AFB3}"/>
    <cellStyle name="Millares 2 33 2 4" xfId="6786" xr:uid="{926D2AB5-4E86-4175-B49B-762CDBF69880}"/>
    <cellStyle name="Millares 2 33 2 4 2" xfId="14787" xr:uid="{B06E370D-C5F9-4ED7-820C-2D1924207691}"/>
    <cellStyle name="Millares 2 33 2 4 2 2" xfId="30244" xr:uid="{02DFB73F-C86A-4D11-BA59-C6125DAF118A}"/>
    <cellStyle name="Millares 2 33 2 4 3" xfId="22352" xr:uid="{9D1A95AC-3D40-4AD6-B0D7-C9FFDDEA9038}"/>
    <cellStyle name="Millares 2 33 2 5" xfId="8087" xr:uid="{C35F677C-83EB-4F3A-BE12-B16E43EDC998}"/>
    <cellStyle name="Millares 2 33 2 5 2" xfId="16070" xr:uid="{42722B54-1253-40CD-BA5B-9F2AEDB51312}"/>
    <cellStyle name="Millares 2 33 2 5 2 2" xfId="31523" xr:uid="{2AB5C65B-E413-4629-A6AF-6EC9C006B1B5}"/>
    <cellStyle name="Millares 2 33 2 5 3" xfId="23598" xr:uid="{C9247AE9-0CE9-4D6C-9C68-62BBCCD059EA}"/>
    <cellStyle name="Millares 2 33 2 6" xfId="9592" xr:uid="{4375F74A-6848-4095-98A8-7E9D1A66F614}"/>
    <cellStyle name="Millares 2 33 2 6 2" xfId="25091" xr:uid="{7CC64359-7A47-4831-A895-AB32B1274B81}"/>
    <cellStyle name="Millares 2 33 2 7" xfId="17511" xr:uid="{E7C450B8-BC7E-431B-8EDA-BEDE2AA249F0}"/>
    <cellStyle name="Millares 2 33 3" xfId="2164" xr:uid="{54AE8F0A-0781-4C12-93B9-3E2331BCDB3B}"/>
    <cellStyle name="Millares 2 33 3 2" xfId="5185" xr:uid="{2222E149-7F16-40D2-9814-826640B3B3DD}"/>
    <cellStyle name="Millares 2 33 3 2 2" xfId="13190" xr:uid="{82574096-25C6-413A-A576-794276D1811E}"/>
    <cellStyle name="Millares 2 33 3 2 2 2" xfId="28658" xr:uid="{5C557995-3BDB-466B-9C09-BC0AC20F1122}"/>
    <cellStyle name="Millares 2 33 3 2 3" xfId="20890" xr:uid="{6AF868F1-FAC6-45B9-92C1-CE0FEEC292BF}"/>
    <cellStyle name="Millares 2 33 3 3" xfId="10242" xr:uid="{357EB682-178D-4495-AF1D-4FF592CA5D39}"/>
    <cellStyle name="Millares 2 33 3 3 2" xfId="25741" xr:uid="{1997735F-2284-4953-B49B-FAA5E35B1AE0}"/>
    <cellStyle name="Millares 2 33 3 4" xfId="18132" xr:uid="{534223E4-CDC3-4BB7-94FF-67CA7AC83F77}"/>
    <cellStyle name="Millares 2 33 4" xfId="3932" xr:uid="{3BCD985E-E56D-47B4-83A9-76BC3E9E5E80}"/>
    <cellStyle name="Millares 2 33 4 2" xfId="11937" xr:uid="{81F1567B-9E8C-4A24-9981-DCE15F20345E}"/>
    <cellStyle name="Millares 2 33 4 2 2" xfId="27405" xr:uid="{6196918B-1135-4118-AC03-071EBFE1583F}"/>
    <cellStyle name="Millares 2 33 4 3" xfId="19713" xr:uid="{2F2A2277-8C90-484D-B2D7-00C36336BFC9}"/>
    <cellStyle name="Millares 2 33 5" xfId="5902" xr:uid="{996C94B6-7E44-468E-9D9A-48CE9402BF8C}"/>
    <cellStyle name="Millares 2 33 5 2" xfId="13903" xr:uid="{B3E9CFE3-B441-4460-8BD6-5AB74C93CBB6}"/>
    <cellStyle name="Millares 2 33 5 2 2" xfId="29361" xr:uid="{C7105FD3-B8C3-40A6-BCF3-6BA69E78810C}"/>
    <cellStyle name="Millares 2 33 5 3" xfId="21517" xr:uid="{10CD175F-C5FD-460A-8492-5B8151CC3A70}"/>
    <cellStyle name="Millares 2 33 6" xfId="7521" xr:uid="{71FE1B53-D756-45D6-812D-A272DB8F5EEF}"/>
    <cellStyle name="Millares 2 33 6 2" xfId="15508" xr:uid="{8CC5D72E-EA88-4DC7-B321-73FB3D99844C}"/>
    <cellStyle name="Millares 2 33 6 2 2" xfId="30961" xr:uid="{96E1A598-2C92-4913-A3C2-C6A0AEF9C0AF}"/>
    <cellStyle name="Millares 2 33 6 3" xfId="23043" xr:uid="{F9758FE4-6803-4B23-BDB3-1F38BA8D045B}"/>
    <cellStyle name="Millares 2 33 7" xfId="8709" xr:uid="{1C089AE5-A5D9-4F4B-86A3-017378842888}"/>
    <cellStyle name="Millares 2 33 7 2" xfId="24208" xr:uid="{E1D61416-4748-40FC-A9CF-AF9BFBFFC9AE}"/>
    <cellStyle name="Millares 2 33 8" xfId="16676" xr:uid="{78DBD8B7-3F45-4F27-A924-E63B9CAE0A47}"/>
    <cellStyle name="Millares 2 34" xfId="537" xr:uid="{AAD06833-F45C-4671-ADDD-7918A451C95F}"/>
    <cellStyle name="Millares 2 34 2" xfId="1475" xr:uid="{BDC668AA-2F0D-4ED2-B164-9378E3C12FF0}"/>
    <cellStyle name="Millares 2 34 2 2" xfId="3058" xr:uid="{A4097118-76A8-4FAA-A889-A9361B490473}"/>
    <cellStyle name="Millares 2 34 2 2 2" xfId="5394" xr:uid="{546FA7C6-11DE-4879-ADF2-829D0155B85D}"/>
    <cellStyle name="Millares 2 34 2 2 2 2" xfId="13399" xr:uid="{FEDEAC92-C5DF-4425-B5B3-4E7D0C2D3D63}"/>
    <cellStyle name="Millares 2 34 2 2 2 2 2" xfId="28867" xr:uid="{016885B6-3954-4795-815E-B6F565FE05A3}"/>
    <cellStyle name="Millares 2 34 2 2 2 3" xfId="21051" xr:uid="{4B71EA55-3C50-487E-B269-37045C2DFE5F}"/>
    <cellStyle name="Millares 2 34 2 2 3" xfId="11129" xr:uid="{6B529EB8-80D0-49FC-A2F4-3821535E81C3}"/>
    <cellStyle name="Millares 2 34 2 2 3 2" xfId="26628" xr:uid="{ED507F9C-F5FA-4CF2-8FB1-3AB241125211}"/>
    <cellStyle name="Millares 2 34 2 2 4" xfId="18971" xr:uid="{7BF767BE-52E7-427A-9C7A-19FE77171C6C}"/>
    <cellStyle name="Millares 2 34 2 3" xfId="4819" xr:uid="{4BF3586A-0222-4C3F-B0FE-53955E2A992F}"/>
    <cellStyle name="Millares 2 34 2 3 2" xfId="12824" xr:uid="{1E111CE4-14A5-4CA4-837C-AAE70A4A9761}"/>
    <cellStyle name="Millares 2 34 2 3 2 2" xfId="28292" xr:uid="{0ABED672-B2D2-44D5-9DF2-6610AD8D9298}"/>
    <cellStyle name="Millares 2 34 2 3 3" xfId="20552" xr:uid="{B6B6A9B2-0B5D-4EB1-B2D7-438C7BDC31F2}"/>
    <cellStyle name="Millares 2 34 2 4" xfId="6790" xr:uid="{2112E83C-0195-409E-8727-6933D355692F}"/>
    <cellStyle name="Millares 2 34 2 4 2" xfId="14791" xr:uid="{1EBBA2D8-DF68-419E-9092-EF1FFB9F1F48}"/>
    <cellStyle name="Millares 2 34 2 4 2 2" xfId="30248" xr:uid="{2A0C215A-A50A-4EFD-92E6-A99D4BDAEC45}"/>
    <cellStyle name="Millares 2 34 2 4 3" xfId="22356" xr:uid="{BF61B32E-DAF0-4FA4-9302-A4434F736968}"/>
    <cellStyle name="Millares 2 34 2 5" xfId="8091" xr:uid="{217450BD-22A9-4113-8F70-3EA8C4524D0E}"/>
    <cellStyle name="Millares 2 34 2 5 2" xfId="16074" xr:uid="{E6D3C94A-4DCE-49D8-9615-8A09792CF979}"/>
    <cellStyle name="Millares 2 34 2 5 2 2" xfId="31527" xr:uid="{B7559F0A-658E-4E18-B218-33875C674F72}"/>
    <cellStyle name="Millares 2 34 2 5 3" xfId="23602" xr:uid="{FB950D85-98D3-4C18-B4F0-D9D3F48F0464}"/>
    <cellStyle name="Millares 2 34 2 6" xfId="9596" xr:uid="{A3C386E6-6E38-44B7-B005-DF6FCDA7F625}"/>
    <cellStyle name="Millares 2 34 2 6 2" xfId="25095" xr:uid="{1842B909-F8B6-4CA8-A654-8D4BA883EA9E}"/>
    <cellStyle name="Millares 2 34 2 7" xfId="17515" xr:uid="{D33C7346-42CE-4827-B975-268354248DF4}"/>
    <cellStyle name="Millares 2 34 3" xfId="2168" xr:uid="{58AFED01-D8B0-4D73-AFBD-8A5D1E2D860E}"/>
    <cellStyle name="Millares 2 34 3 2" xfId="5186" xr:uid="{9F11D5C9-0618-4E2B-ACF4-CF0CCC830201}"/>
    <cellStyle name="Millares 2 34 3 2 2" xfId="13191" xr:uid="{DFB265CA-528A-45E2-AFAB-5EE501B95EEF}"/>
    <cellStyle name="Millares 2 34 3 2 2 2" xfId="28659" xr:uid="{61C29081-5F34-4281-B1C3-83E2A07C271D}"/>
    <cellStyle name="Millares 2 34 3 2 3" xfId="20891" xr:uid="{AB65C424-378F-4E86-81B7-0174E73925AA}"/>
    <cellStyle name="Millares 2 34 3 3" xfId="10246" xr:uid="{14514DB7-CEBE-47A0-9AD3-03A9F7641CE8}"/>
    <cellStyle name="Millares 2 34 3 3 2" xfId="25745" xr:uid="{88A60C06-8910-4EED-AF93-BF069BC7E3B0}"/>
    <cellStyle name="Millares 2 34 3 4" xfId="18136" xr:uid="{B1DC7BF9-A1ED-4133-8429-E6C4076A1927}"/>
    <cellStyle name="Millares 2 34 4" xfId="3936" xr:uid="{F4677EB5-2FEB-45FD-ACBC-8596ED9C39F3}"/>
    <cellStyle name="Millares 2 34 4 2" xfId="11941" xr:uid="{46A069BA-65C7-4587-936E-0F1D58729190}"/>
    <cellStyle name="Millares 2 34 4 2 2" xfId="27409" xr:uid="{AB90E3D4-012A-434B-9B06-D2AE328DA1BF}"/>
    <cellStyle name="Millares 2 34 4 3" xfId="19717" xr:uid="{8A5594B6-8D97-4F64-8F56-3E9C07FF59A1}"/>
    <cellStyle name="Millares 2 34 5" xfId="5906" xr:uid="{9BDE90AC-554F-486A-B1AD-ED71928767CD}"/>
    <cellStyle name="Millares 2 34 5 2" xfId="13907" xr:uid="{15BE4A13-D41E-4802-BB1B-0456453D6D09}"/>
    <cellStyle name="Millares 2 34 5 2 2" xfId="29365" xr:uid="{20A86804-D02D-43B6-BD88-A176DA621D54}"/>
    <cellStyle name="Millares 2 34 5 3" xfId="21521" xr:uid="{C89DE71F-D5D5-452B-96F2-7EDD0A1A7184}"/>
    <cellStyle name="Millares 2 34 6" xfId="7525" xr:uid="{A458EEDD-978B-4C1D-B31D-C83548EA8EDB}"/>
    <cellStyle name="Millares 2 34 6 2" xfId="15512" xr:uid="{85D53F03-7538-435C-A334-946B6174BEF8}"/>
    <cellStyle name="Millares 2 34 6 2 2" xfId="30965" xr:uid="{5E231FD8-4111-478A-B348-0ABA76400DD6}"/>
    <cellStyle name="Millares 2 34 6 3" xfId="23047" xr:uid="{09C1B2A2-36E5-4B33-B532-F8CB665DF495}"/>
    <cellStyle name="Millares 2 34 7" xfId="8713" xr:uid="{7F491D54-53AC-4908-BBC1-BC06B47DC25D}"/>
    <cellStyle name="Millares 2 34 7 2" xfId="24212" xr:uid="{B22750CB-18F6-4C0C-A971-F5E1CB0B39D1}"/>
    <cellStyle name="Millares 2 34 8" xfId="16680" xr:uid="{1A81EEF6-92E8-464E-AF3D-07C1361718B0}"/>
    <cellStyle name="Millares 2 35" xfId="541" xr:uid="{78CA1C95-B5C3-4A12-BBA2-1CE0AB838303}"/>
    <cellStyle name="Millares 2 35 2" xfId="1479" xr:uid="{F04CC08D-A8E1-405A-9D75-6387DFA3D4AA}"/>
    <cellStyle name="Millares 2 35 2 2" xfId="3062" xr:uid="{BC820303-564D-4848-988E-4EB0C074B46D}"/>
    <cellStyle name="Millares 2 35 2 2 2" xfId="5395" xr:uid="{CC2EEB6B-C060-4280-8FE1-30B0E4DE26BA}"/>
    <cellStyle name="Millares 2 35 2 2 2 2" xfId="13400" xr:uid="{7D73D2B6-6112-46BF-BDA3-BFE4FC9604CE}"/>
    <cellStyle name="Millares 2 35 2 2 2 2 2" xfId="28868" xr:uid="{807599EB-7C72-473A-8EE0-D95EC1F12D05}"/>
    <cellStyle name="Millares 2 35 2 2 2 3" xfId="21052" xr:uid="{B2DF8A73-F1AE-4365-83CC-CDF80C8859E8}"/>
    <cellStyle name="Millares 2 35 2 2 3" xfId="11133" xr:uid="{5E987713-45FC-4A1D-8A5D-4369D642971E}"/>
    <cellStyle name="Millares 2 35 2 2 3 2" xfId="26632" xr:uid="{156694CB-8CF6-4DE1-BC14-CF6C6D5ACAD1}"/>
    <cellStyle name="Millares 2 35 2 2 4" xfId="18975" xr:uid="{8159D52D-F694-438B-8664-891C4446156E}"/>
    <cellStyle name="Millares 2 35 2 3" xfId="4823" xr:uid="{7014E2D3-87E0-4FA8-B6AD-7AF70795319A}"/>
    <cellStyle name="Millares 2 35 2 3 2" xfId="12828" xr:uid="{334D12E6-D310-4A0A-9A3F-587B9CEBF545}"/>
    <cellStyle name="Millares 2 35 2 3 2 2" xfId="28296" xr:uid="{567D4D23-3AB5-49C1-99FF-1859338DE2B9}"/>
    <cellStyle name="Millares 2 35 2 3 3" xfId="20556" xr:uid="{E71AC78D-7BCE-4941-8C75-2AB41138D4DA}"/>
    <cellStyle name="Millares 2 35 2 4" xfId="6794" xr:uid="{C325FE90-F5F5-4A8A-A803-579A0263515A}"/>
    <cellStyle name="Millares 2 35 2 4 2" xfId="14795" xr:uid="{C16382D0-7A32-4663-B632-53B049B30ED5}"/>
    <cellStyle name="Millares 2 35 2 4 2 2" xfId="30252" xr:uid="{C2C0BF3E-4E45-4A1C-A494-5287663AAA50}"/>
    <cellStyle name="Millares 2 35 2 4 3" xfId="22360" xr:uid="{8C2A91A9-60A8-4821-B381-3AAF5A6EB22E}"/>
    <cellStyle name="Millares 2 35 2 5" xfId="8095" xr:uid="{F7E20CB0-A052-4ADC-9C6C-7F0971E4C168}"/>
    <cellStyle name="Millares 2 35 2 5 2" xfId="16078" xr:uid="{4781FE9F-472F-40E5-B6E5-7AACA4B7F06E}"/>
    <cellStyle name="Millares 2 35 2 5 2 2" xfId="31531" xr:uid="{D1810AF9-DE35-4113-AE5A-FD172EA45B20}"/>
    <cellStyle name="Millares 2 35 2 5 3" xfId="23606" xr:uid="{DF2C6F0B-A56D-4D44-A4CD-3125EB16DFB7}"/>
    <cellStyle name="Millares 2 35 2 6" xfId="9600" xr:uid="{067FB070-C2DF-4470-BF36-E8ECACBB0922}"/>
    <cellStyle name="Millares 2 35 2 6 2" xfId="25099" xr:uid="{5E149F1C-D78E-4ECA-B533-58EC2C5064C9}"/>
    <cellStyle name="Millares 2 35 2 7" xfId="17519" xr:uid="{31C31683-0998-4A21-B575-58BB3A20619E}"/>
    <cellStyle name="Millares 2 35 3" xfId="2172" xr:uid="{EB3BD506-E02A-444A-B484-AEAFA696F4DF}"/>
    <cellStyle name="Millares 2 35 3 2" xfId="5187" xr:uid="{29B6A22E-1454-499F-9F52-900960966371}"/>
    <cellStyle name="Millares 2 35 3 2 2" xfId="13192" xr:uid="{C77EE185-12CA-4869-BD5E-E72C721D24C1}"/>
    <cellStyle name="Millares 2 35 3 2 2 2" xfId="28660" xr:uid="{2E00042A-EF59-46C4-94F1-25812DEAA5FE}"/>
    <cellStyle name="Millares 2 35 3 2 3" xfId="20892" xr:uid="{5EEA60F7-4257-4464-95BA-0168B029BB33}"/>
    <cellStyle name="Millares 2 35 3 3" xfId="10250" xr:uid="{9137869C-4E48-4F94-9AE7-79C9AF10F30F}"/>
    <cellStyle name="Millares 2 35 3 3 2" xfId="25749" xr:uid="{A508D787-E692-4596-A5DB-2CD2109F5DE0}"/>
    <cellStyle name="Millares 2 35 3 4" xfId="18140" xr:uid="{71D39657-1200-48BC-B2B9-55FB69DA0CEA}"/>
    <cellStyle name="Millares 2 35 4" xfId="3940" xr:uid="{D41965C7-DF96-4FDB-8EA8-1C76940DA5FC}"/>
    <cellStyle name="Millares 2 35 4 2" xfId="11945" xr:uid="{2192C67A-4720-4E1E-81D9-3555D1039A1B}"/>
    <cellStyle name="Millares 2 35 4 2 2" xfId="27413" xr:uid="{11E6F84A-0D9C-4505-B999-20EE167A36C5}"/>
    <cellStyle name="Millares 2 35 4 3" xfId="19721" xr:uid="{1C165C01-5DD2-43B4-82E4-5112100171FA}"/>
    <cellStyle name="Millares 2 35 5" xfId="5910" xr:uid="{FE05CFC5-5687-4091-8B9E-5EBA8ECB9CA7}"/>
    <cellStyle name="Millares 2 35 5 2" xfId="13911" xr:uid="{5D0CE914-3BE6-4D41-B8F0-556E7C1EAF4F}"/>
    <cellStyle name="Millares 2 35 5 2 2" xfId="29369" xr:uid="{A4CE8A62-F0D0-451A-99E7-390766AAF37D}"/>
    <cellStyle name="Millares 2 35 5 3" xfId="21525" xr:uid="{0E360973-2212-4107-972A-730270728432}"/>
    <cellStyle name="Millares 2 35 6" xfId="7529" xr:uid="{57B6F66F-4694-4B7C-8A80-C40E8538E6F4}"/>
    <cellStyle name="Millares 2 35 6 2" xfId="15516" xr:uid="{9FF8406D-3A89-4D80-9502-ED37ED132CE6}"/>
    <cellStyle name="Millares 2 35 6 2 2" xfId="30969" xr:uid="{6CFBF6C3-9221-4045-866E-535806562503}"/>
    <cellStyle name="Millares 2 35 6 3" xfId="23051" xr:uid="{52C21385-62EF-4360-B505-F5AC37CE9E20}"/>
    <cellStyle name="Millares 2 35 7" xfId="8717" xr:uid="{3A5B5697-A4A6-41CC-B602-1932582ADD28}"/>
    <cellStyle name="Millares 2 35 7 2" xfId="24216" xr:uid="{6E3CF153-48EF-4A6E-9793-83819A5A3EEB}"/>
    <cellStyle name="Millares 2 35 8" xfId="16684" xr:uid="{60960F79-9C5F-43F3-8F47-35683740DC23}"/>
    <cellStyle name="Millares 2 36" xfId="546" xr:uid="{DAE3F08F-0381-4A7A-A413-872BF9DF820E}"/>
    <cellStyle name="Millares 2 36 2" xfId="1484" xr:uid="{251E6D71-A92A-4704-9361-8CC066795C55}"/>
    <cellStyle name="Millares 2 36 2 2" xfId="3066" xr:uid="{D59A5EE0-02F5-488A-97E2-AE5D887E0B3D}"/>
    <cellStyle name="Millares 2 36 2 2 2" xfId="5396" xr:uid="{946F8AE6-9FA2-41F0-A79E-F3B68916A03B}"/>
    <cellStyle name="Millares 2 36 2 2 2 2" xfId="13401" xr:uid="{008AB3A2-292E-4DE3-9E20-A8DF2618498C}"/>
    <cellStyle name="Millares 2 36 2 2 2 2 2" xfId="28869" xr:uid="{4BB6B693-7723-4ACE-A02A-DE17A0EF81F3}"/>
    <cellStyle name="Millares 2 36 2 2 2 3" xfId="21053" xr:uid="{7307126B-D97C-4526-B052-16934B7395F2}"/>
    <cellStyle name="Millares 2 36 2 2 3" xfId="11137" xr:uid="{EB078901-36A3-45D2-B2C1-C61F73B5FB6B}"/>
    <cellStyle name="Millares 2 36 2 2 3 2" xfId="26636" xr:uid="{E75886D0-BD96-4ABE-85DB-4707C6F993A0}"/>
    <cellStyle name="Millares 2 36 2 2 4" xfId="18979" xr:uid="{E2DDE33E-1C9D-4FD3-8F8D-1F195EC44745}"/>
    <cellStyle name="Millares 2 36 2 3" xfId="4827" xr:uid="{91535330-33FA-4CD1-BFD9-0DC3046B7E5F}"/>
    <cellStyle name="Millares 2 36 2 3 2" xfId="12832" xr:uid="{6E6F117B-E207-4DF9-AA36-41C11CFD3BED}"/>
    <cellStyle name="Millares 2 36 2 3 2 2" xfId="28300" xr:uid="{CA83A312-19DF-4AF7-86B0-03ECF69E896D}"/>
    <cellStyle name="Millares 2 36 2 3 3" xfId="20560" xr:uid="{3DFE64C4-D181-4BD2-906E-F6A6612C4EA7}"/>
    <cellStyle name="Millares 2 36 2 4" xfId="6798" xr:uid="{100CC10A-EB49-4EF6-9BFE-3438A7032B16}"/>
    <cellStyle name="Millares 2 36 2 4 2" xfId="14799" xr:uid="{3531E7D7-DEC0-41F4-8E9E-9960B3BC7179}"/>
    <cellStyle name="Millares 2 36 2 4 2 2" xfId="30256" xr:uid="{792DD630-AB70-401C-8986-331F0903A712}"/>
    <cellStyle name="Millares 2 36 2 4 3" xfId="22364" xr:uid="{55AE1108-0AE4-4D47-9A9E-804B6C27F432}"/>
    <cellStyle name="Millares 2 36 2 5" xfId="8099" xr:uid="{88D9D682-03A0-4029-832D-19D09B7A088E}"/>
    <cellStyle name="Millares 2 36 2 5 2" xfId="16082" xr:uid="{67484DE7-3AA1-4834-A1E3-0B870B2FB2F6}"/>
    <cellStyle name="Millares 2 36 2 5 2 2" xfId="31535" xr:uid="{17E877C5-C791-4BE1-8525-CDBF84BC64BA}"/>
    <cellStyle name="Millares 2 36 2 5 3" xfId="23610" xr:uid="{66B15EDB-575D-4BDE-8B1E-1529AC5D215E}"/>
    <cellStyle name="Millares 2 36 2 6" xfId="9604" xr:uid="{2B39550B-DBE2-42CF-A121-177432117BDD}"/>
    <cellStyle name="Millares 2 36 2 6 2" xfId="25103" xr:uid="{4FDBBF75-974E-4111-A590-0B057AFCA541}"/>
    <cellStyle name="Millares 2 36 2 7" xfId="17523" xr:uid="{3A28FC15-4894-4033-A3F0-9B416C636843}"/>
    <cellStyle name="Millares 2 36 3" xfId="2176" xr:uid="{B6F5BBC4-FF88-4817-B648-424C6874F233}"/>
    <cellStyle name="Millares 2 36 3 2" xfId="5188" xr:uid="{1F10E175-F369-4B53-A69D-0F0EDC5BC4EA}"/>
    <cellStyle name="Millares 2 36 3 2 2" xfId="13193" xr:uid="{005E540A-138D-4648-ABBB-AF35A9AD8E1E}"/>
    <cellStyle name="Millares 2 36 3 2 2 2" xfId="28661" xr:uid="{2C1EDAAD-11DE-4C34-88E8-7226E1C238D7}"/>
    <cellStyle name="Millares 2 36 3 2 3" xfId="20893" xr:uid="{7015FCA4-6799-4C49-810D-9702DD02BDB4}"/>
    <cellStyle name="Millares 2 36 3 3" xfId="10254" xr:uid="{2F11A367-E524-47D1-A56F-786816CD2F73}"/>
    <cellStyle name="Millares 2 36 3 3 2" xfId="25753" xr:uid="{3EEC4EA0-1E2A-40A4-A108-1676DC2C5996}"/>
    <cellStyle name="Millares 2 36 3 4" xfId="18144" xr:uid="{16D62228-B011-4FF7-BA58-2957E8B83A0F}"/>
    <cellStyle name="Millares 2 36 4" xfId="3944" xr:uid="{81F4C18C-BE7B-457F-8C3E-E1072736A735}"/>
    <cellStyle name="Millares 2 36 4 2" xfId="11949" xr:uid="{4F7686EB-3E8D-4808-8121-0FC52DCE571A}"/>
    <cellStyle name="Millares 2 36 4 2 2" xfId="27417" xr:uid="{C928423A-4180-48B8-99F8-CCC30ADFCEFE}"/>
    <cellStyle name="Millares 2 36 4 3" xfId="19725" xr:uid="{85E042D3-E03C-48F7-BA9D-9C989466E7B5}"/>
    <cellStyle name="Millares 2 36 5" xfId="5914" xr:uid="{B9CD7EAE-5725-4AF3-9D1D-167C68D48B46}"/>
    <cellStyle name="Millares 2 36 5 2" xfId="13915" xr:uid="{930BAE7B-0084-44E1-BD40-A0176E490DB0}"/>
    <cellStyle name="Millares 2 36 5 2 2" xfId="29373" xr:uid="{916DE4B7-ED5D-43B1-B3C5-0BA35DADC0A1}"/>
    <cellStyle name="Millares 2 36 5 3" xfId="21529" xr:uid="{E1FC24D7-D949-4810-BE5E-ADBEBD029DFE}"/>
    <cellStyle name="Millares 2 36 6" xfId="7533" xr:uid="{D4FAA1F7-C237-4AD4-802D-127C304BAC5C}"/>
    <cellStyle name="Millares 2 36 6 2" xfId="15520" xr:uid="{B7E3028C-0A90-4220-B763-E2941A683EE4}"/>
    <cellStyle name="Millares 2 36 6 2 2" xfId="30973" xr:uid="{57684DAF-1540-4D08-9AC8-9DF975DB6537}"/>
    <cellStyle name="Millares 2 36 6 3" xfId="23055" xr:uid="{5F4DA85A-7FE2-4AAC-8DCC-DCD789E90BED}"/>
    <cellStyle name="Millares 2 36 7" xfId="8721" xr:uid="{8A63088B-008E-4D51-B474-556F384E1A03}"/>
    <cellStyle name="Millares 2 36 7 2" xfId="24220" xr:uid="{D8B2FD23-6440-4689-9971-5A107F827C35}"/>
    <cellStyle name="Millares 2 36 8" xfId="16688" xr:uid="{85480E9E-8581-47D2-A76D-5E6A6ECD744A}"/>
    <cellStyle name="Millares 2 37" xfId="552" xr:uid="{45B39769-F3BE-487D-9B00-B9371750688D}"/>
    <cellStyle name="Millares 2 37 2" xfId="1490" xr:uid="{ED6E8967-8986-4B35-9DEB-12BBE3962F8B}"/>
    <cellStyle name="Millares 2 37 2 2" xfId="3070" xr:uid="{9E6EAD9A-20F7-4C75-AE0B-F408E32CA4EC}"/>
    <cellStyle name="Millares 2 37 2 2 2" xfId="5397" xr:uid="{EA9FDB60-1F4D-4355-B48F-03806A43D321}"/>
    <cellStyle name="Millares 2 37 2 2 2 2" xfId="13402" xr:uid="{5FE871EF-60B9-4459-9DD0-10C3EDF10DA5}"/>
    <cellStyle name="Millares 2 37 2 2 2 2 2" xfId="28870" xr:uid="{0A2DB257-D30B-4BCC-B8B4-8BD0858A97B7}"/>
    <cellStyle name="Millares 2 37 2 2 2 3" xfId="21054" xr:uid="{F768106F-D9C1-4936-A715-967326C85A14}"/>
    <cellStyle name="Millares 2 37 2 2 3" xfId="11141" xr:uid="{D248C3A1-405D-4A59-80C3-6A91BB17C48A}"/>
    <cellStyle name="Millares 2 37 2 2 3 2" xfId="26640" xr:uid="{3EAAEC60-4857-4AD4-8224-DC5670663F95}"/>
    <cellStyle name="Millares 2 37 2 2 4" xfId="18983" xr:uid="{D8880DEF-BFCD-468E-A006-47FB20D4BC8D}"/>
    <cellStyle name="Millares 2 37 2 3" xfId="4831" xr:uid="{903EC452-E82A-4B25-9117-7A3B4FCE0C47}"/>
    <cellStyle name="Millares 2 37 2 3 2" xfId="12836" xr:uid="{BB6FC721-100E-42A1-ACB2-65651D50326D}"/>
    <cellStyle name="Millares 2 37 2 3 2 2" xfId="28304" xr:uid="{9AA4EB2E-62EC-4478-A0D9-30A11F97193B}"/>
    <cellStyle name="Millares 2 37 2 3 3" xfId="20564" xr:uid="{6BFDEB5B-290F-4D18-8B8D-A3EFD1E65433}"/>
    <cellStyle name="Millares 2 37 2 4" xfId="6802" xr:uid="{191C7A4D-4666-4129-8DFB-69194592239D}"/>
    <cellStyle name="Millares 2 37 2 4 2" xfId="14803" xr:uid="{80724957-322B-4BF1-905A-276021081A74}"/>
    <cellStyle name="Millares 2 37 2 4 2 2" xfId="30260" xr:uid="{099D78CA-D079-412B-B08A-4BAFB630DCB7}"/>
    <cellStyle name="Millares 2 37 2 4 3" xfId="22368" xr:uid="{277A26AA-9CE1-4581-94E1-CD51734BBD6F}"/>
    <cellStyle name="Millares 2 37 2 5" xfId="8103" xr:uid="{9F42A063-8C92-4D67-9F90-D807F09A8A80}"/>
    <cellStyle name="Millares 2 37 2 5 2" xfId="16086" xr:uid="{056433C0-78FA-4FB5-90D7-2B205D739102}"/>
    <cellStyle name="Millares 2 37 2 5 2 2" xfId="31539" xr:uid="{E036F8F4-3C1C-4FED-A0AF-ABBD55948733}"/>
    <cellStyle name="Millares 2 37 2 5 3" xfId="23614" xr:uid="{6D51CB1C-9403-40B5-85E1-5F8B755EDC97}"/>
    <cellStyle name="Millares 2 37 2 6" xfId="9608" xr:uid="{92DFB769-F2CB-476D-927C-37DE5186742F}"/>
    <cellStyle name="Millares 2 37 2 6 2" xfId="25107" xr:uid="{BC083560-4608-47AC-9C19-02CD302584C4}"/>
    <cellStyle name="Millares 2 37 2 7" xfId="17527" xr:uid="{5F3C7344-BF26-42E6-B176-95EFE7E05FD4}"/>
    <cellStyle name="Millares 2 37 3" xfId="2180" xr:uid="{2D3D738D-E9B6-432B-9F0B-4F43A6663CE5}"/>
    <cellStyle name="Millares 2 37 3 2" xfId="5189" xr:uid="{8D37D520-2E44-4D75-AC2F-E2B95C65AEF3}"/>
    <cellStyle name="Millares 2 37 3 2 2" xfId="13194" xr:uid="{C07BF429-1F9C-45F6-A09A-E3299A96440C}"/>
    <cellStyle name="Millares 2 37 3 2 2 2" xfId="28662" xr:uid="{4E42F2F5-D97E-49CB-B772-642954E87A54}"/>
    <cellStyle name="Millares 2 37 3 2 3" xfId="20894" xr:uid="{E4C63348-F252-436C-BE66-F8B26372D2CD}"/>
    <cellStyle name="Millares 2 37 3 3" xfId="10258" xr:uid="{905CAF3D-C3E4-4DDC-8FFD-C51302C14521}"/>
    <cellStyle name="Millares 2 37 3 3 2" xfId="25757" xr:uid="{50699660-4C21-482F-91EF-11E012A0DFC6}"/>
    <cellStyle name="Millares 2 37 3 4" xfId="18148" xr:uid="{80DE157E-DA4A-4A4E-9BCB-1EBA79D97A7C}"/>
    <cellStyle name="Millares 2 37 4" xfId="3948" xr:uid="{EC911106-216C-4467-B377-F506DEDFFAF5}"/>
    <cellStyle name="Millares 2 37 4 2" xfId="11953" xr:uid="{47C9FA24-73E0-4F31-9D01-CEA0CA57545D}"/>
    <cellStyle name="Millares 2 37 4 2 2" xfId="27421" xr:uid="{5913984D-8C36-40E6-AC9B-C227D42AF799}"/>
    <cellStyle name="Millares 2 37 4 3" xfId="19729" xr:uid="{13189A9E-D453-46E9-BAAF-5C206FE5CCED}"/>
    <cellStyle name="Millares 2 37 5" xfId="5918" xr:uid="{F9632ABC-46F0-4610-9B6D-63A340AC27FA}"/>
    <cellStyle name="Millares 2 37 5 2" xfId="13919" xr:uid="{53D41896-4BBD-4739-B25F-FB99B469EC94}"/>
    <cellStyle name="Millares 2 37 5 2 2" xfId="29377" xr:uid="{47433BB0-DF9F-4A45-8D79-3CB91BA7B4F0}"/>
    <cellStyle name="Millares 2 37 5 3" xfId="21533" xr:uid="{C08B310F-B3B8-4E1D-82DD-159436428941}"/>
    <cellStyle name="Millares 2 37 6" xfId="7537" xr:uid="{26335BED-6450-4D4C-8671-72A04753CA24}"/>
    <cellStyle name="Millares 2 37 6 2" xfId="15524" xr:uid="{F868CB89-34F3-4002-88E2-B162B5034435}"/>
    <cellStyle name="Millares 2 37 6 2 2" xfId="30977" xr:uid="{4323C943-3C63-4D1E-9BD6-32DA9319C8DB}"/>
    <cellStyle name="Millares 2 37 6 3" xfId="23059" xr:uid="{9C875EA5-9C49-4E54-B490-D17B62C09D89}"/>
    <cellStyle name="Millares 2 37 7" xfId="8725" xr:uid="{1AB6289A-FBAF-4722-A885-5DB71F739983}"/>
    <cellStyle name="Millares 2 37 7 2" xfId="24224" xr:uid="{5A205A72-9021-4C9C-B31A-FAB3387DE57D}"/>
    <cellStyle name="Millares 2 37 8" xfId="16692" xr:uid="{FFAA6698-1DA3-4AD0-AF9D-A7FBFC89A921}"/>
    <cellStyle name="Millares 2 38" xfId="556" xr:uid="{99DCBB67-BFA9-4B67-B501-EF875917684E}"/>
    <cellStyle name="Millares 2 38 2" xfId="1494" xr:uid="{099E6CEA-D543-4305-BAE4-3EF42378D5A9}"/>
    <cellStyle name="Millares 2 38 2 2" xfId="3074" xr:uid="{62E1DD91-2E08-460F-AD11-9C71C453F3EA}"/>
    <cellStyle name="Millares 2 38 2 2 2" xfId="5398" xr:uid="{CF8FB2E4-7564-4D0B-A209-8D20F003FB97}"/>
    <cellStyle name="Millares 2 38 2 2 2 2" xfId="13403" xr:uid="{14B5B805-611B-4382-A5DB-3DBD85A6F0C8}"/>
    <cellStyle name="Millares 2 38 2 2 2 2 2" xfId="28871" xr:uid="{6C392787-C289-4D0F-8F54-6DD8816D71C3}"/>
    <cellStyle name="Millares 2 38 2 2 2 3" xfId="21055" xr:uid="{070ABEE0-B4B1-467A-9FA0-F58861B1237C}"/>
    <cellStyle name="Millares 2 38 2 2 3" xfId="11145" xr:uid="{5D9A09E2-F7AE-4A66-B24F-A45DDD5FFDC1}"/>
    <cellStyle name="Millares 2 38 2 2 3 2" xfId="26644" xr:uid="{7E93CFBB-D451-41B8-9AD2-D6359A3B2D83}"/>
    <cellStyle name="Millares 2 38 2 2 4" xfId="18987" xr:uid="{AFF83150-4AE5-46BA-943E-104F5BBF23A6}"/>
    <cellStyle name="Millares 2 38 2 3" xfId="4835" xr:uid="{25FF8515-297F-4FB8-A557-B4330CE3B059}"/>
    <cellStyle name="Millares 2 38 2 3 2" xfId="12840" xr:uid="{15547478-2A61-4C3C-8728-929DB784B379}"/>
    <cellStyle name="Millares 2 38 2 3 2 2" xfId="28308" xr:uid="{C263FC73-78B2-486C-9A81-23E45CB94C9F}"/>
    <cellStyle name="Millares 2 38 2 3 3" xfId="20568" xr:uid="{410FBE66-181F-465C-A6B6-99D280294B5F}"/>
    <cellStyle name="Millares 2 38 2 4" xfId="6806" xr:uid="{5DC931B1-7F8D-411B-8846-9A04E7D6BEBE}"/>
    <cellStyle name="Millares 2 38 2 4 2" xfId="14807" xr:uid="{C097AE7B-B948-4A5F-BA1A-123095C36DF2}"/>
    <cellStyle name="Millares 2 38 2 4 2 2" xfId="30264" xr:uid="{AAE6F260-C167-4A25-B2E8-138692B2FDEA}"/>
    <cellStyle name="Millares 2 38 2 4 3" xfId="22372" xr:uid="{79698454-23FB-42EC-BA0D-CF2F56FC910B}"/>
    <cellStyle name="Millares 2 38 2 5" xfId="8107" xr:uid="{994A14EA-F459-43DE-8CA4-E7F608538E22}"/>
    <cellStyle name="Millares 2 38 2 5 2" xfId="16090" xr:uid="{133F581F-CED1-40CB-89D1-89A8D06073F0}"/>
    <cellStyle name="Millares 2 38 2 5 2 2" xfId="31543" xr:uid="{EFDC5E3F-7F61-429D-9ADF-C9764BA50D7E}"/>
    <cellStyle name="Millares 2 38 2 5 3" xfId="23618" xr:uid="{45D25A09-6C90-41C0-AA73-F39870A9E8AA}"/>
    <cellStyle name="Millares 2 38 2 6" xfId="9612" xr:uid="{302E95FF-F505-4418-90F1-5EB449B9AC2F}"/>
    <cellStyle name="Millares 2 38 2 6 2" xfId="25111" xr:uid="{A9E1CF6A-91D8-4828-80EF-329225145F5E}"/>
    <cellStyle name="Millares 2 38 2 7" xfId="17531" xr:uid="{A363F8A3-4128-491E-85AE-E2B19171A050}"/>
    <cellStyle name="Millares 2 38 3" xfId="2184" xr:uid="{1E963111-91FC-42B0-AC34-A423CC3C45CF}"/>
    <cellStyle name="Millares 2 38 3 2" xfId="5190" xr:uid="{B046989D-67B0-4C0E-8B25-90FD13388377}"/>
    <cellStyle name="Millares 2 38 3 2 2" xfId="13195" xr:uid="{54A0C064-FA7C-4C71-B9CB-DB640995C923}"/>
    <cellStyle name="Millares 2 38 3 2 2 2" xfId="28663" xr:uid="{D9A22B01-A4A6-486B-9E0A-672EBFA9F17B}"/>
    <cellStyle name="Millares 2 38 3 2 3" xfId="20895" xr:uid="{EA63673B-E8A9-42E7-8331-3C98A12A0B8C}"/>
    <cellStyle name="Millares 2 38 3 3" xfId="10262" xr:uid="{A85246DC-1ABB-478F-83A9-05D85BBCD5DF}"/>
    <cellStyle name="Millares 2 38 3 3 2" xfId="25761" xr:uid="{B20108B7-A5A1-4367-BC15-12531C005114}"/>
    <cellStyle name="Millares 2 38 3 4" xfId="18152" xr:uid="{AD00305E-0B1F-4A64-97BD-AB537295C766}"/>
    <cellStyle name="Millares 2 38 4" xfId="3952" xr:uid="{56030D9C-B22C-4980-AB61-62FBF41DEA13}"/>
    <cellStyle name="Millares 2 38 4 2" xfId="11957" xr:uid="{17ECC5B5-9398-453A-8629-A6360130B119}"/>
    <cellStyle name="Millares 2 38 4 2 2" xfId="27425" xr:uid="{6D2F69AD-A08C-466C-81BD-0A9ACBA00F7E}"/>
    <cellStyle name="Millares 2 38 4 3" xfId="19733" xr:uid="{87677FDF-1726-46EF-8EDA-46A17FC9A1A4}"/>
    <cellStyle name="Millares 2 38 5" xfId="5922" xr:uid="{C47132F6-098A-4CC4-985E-A19DF4AC70FC}"/>
    <cellStyle name="Millares 2 38 5 2" xfId="13923" xr:uid="{7DA7A07D-F5F5-4EDD-8ED7-6746E3EE2A74}"/>
    <cellStyle name="Millares 2 38 5 2 2" xfId="29381" xr:uid="{B1170D61-3015-460F-9AE4-CF42CE1E0158}"/>
    <cellStyle name="Millares 2 38 5 3" xfId="21537" xr:uid="{C07B4A16-9B92-45BD-97D8-7E5254C45B4B}"/>
    <cellStyle name="Millares 2 38 6" xfId="7541" xr:uid="{642011F3-B4C7-4041-B2BF-5201135E03ED}"/>
    <cellStyle name="Millares 2 38 6 2" xfId="15528" xr:uid="{1E4C3F75-1C53-41FA-9452-4957C531660B}"/>
    <cellStyle name="Millares 2 38 6 2 2" xfId="30981" xr:uid="{E5B78E9D-B12A-4604-BBBF-272F057D6B50}"/>
    <cellStyle name="Millares 2 38 6 3" xfId="23063" xr:uid="{4ACA9042-E142-4EFC-AFFB-17E23BED6646}"/>
    <cellStyle name="Millares 2 38 7" xfId="8729" xr:uid="{15147C58-CC9D-4503-A9C5-CF3E7D141383}"/>
    <cellStyle name="Millares 2 38 7 2" xfId="24228" xr:uid="{5B24EA53-CF6D-4C8E-AD62-9265B1C0F08E}"/>
    <cellStyle name="Millares 2 38 8" xfId="16696" xr:uid="{3866BB83-4612-4C76-9D20-8FFA9F31C29D}"/>
    <cellStyle name="Millares 2 39" xfId="560" xr:uid="{E934AF1D-FFB8-474A-BA98-E830259EFAEF}"/>
    <cellStyle name="Millares 2 39 2" xfId="1498" xr:uid="{E0C98921-6714-485F-9E25-B9A4EA786DF3}"/>
    <cellStyle name="Millares 2 39 2 2" xfId="3078" xr:uid="{7C57F7C6-CED8-4AC3-9B17-095B7AB10F86}"/>
    <cellStyle name="Millares 2 39 2 2 2" xfId="5399" xr:uid="{890B97A4-9099-43C8-A625-CA69C8F7B14A}"/>
    <cellStyle name="Millares 2 39 2 2 2 2" xfId="13404" xr:uid="{D1EBFFCA-926A-4599-BA3B-7239DD65D22D}"/>
    <cellStyle name="Millares 2 39 2 2 2 2 2" xfId="28872" xr:uid="{C0F77DFD-21B5-4E06-982D-368F3F23D4FE}"/>
    <cellStyle name="Millares 2 39 2 2 2 3" xfId="21056" xr:uid="{299FB253-D91E-409B-9710-0A75143A2C47}"/>
    <cellStyle name="Millares 2 39 2 2 3" xfId="11149" xr:uid="{6556D1F3-7D99-4EA5-98B6-54CB195B6656}"/>
    <cellStyle name="Millares 2 39 2 2 3 2" xfId="26648" xr:uid="{D43BF929-B3E0-40F5-85A2-FB13CB533226}"/>
    <cellStyle name="Millares 2 39 2 2 4" xfId="18991" xr:uid="{30975C6B-F494-496D-9C65-44E98BFEB0DA}"/>
    <cellStyle name="Millares 2 39 2 3" xfId="4839" xr:uid="{8351D350-3E54-4556-A775-FC192F853ED4}"/>
    <cellStyle name="Millares 2 39 2 3 2" xfId="12844" xr:uid="{75506806-9218-499E-B80B-3DDA7E074136}"/>
    <cellStyle name="Millares 2 39 2 3 2 2" xfId="28312" xr:uid="{7705C5FA-E8B3-4671-8BED-D6DFBBF29F82}"/>
    <cellStyle name="Millares 2 39 2 3 3" xfId="20572" xr:uid="{171B0A08-A67E-4A50-96D7-71E95811292E}"/>
    <cellStyle name="Millares 2 39 2 4" xfId="6810" xr:uid="{5E3D6CE7-83C8-49F7-B2CE-D5ED71D23DDA}"/>
    <cellStyle name="Millares 2 39 2 4 2" xfId="14811" xr:uid="{CB131907-593B-45A1-BFBE-AF294459EA02}"/>
    <cellStyle name="Millares 2 39 2 4 2 2" xfId="30268" xr:uid="{A4852C3D-B563-4C6B-BB98-4A3B9C32F2F3}"/>
    <cellStyle name="Millares 2 39 2 4 3" xfId="22376" xr:uid="{C93FE730-64C2-4E2F-9B92-1E30D22884F4}"/>
    <cellStyle name="Millares 2 39 2 5" xfId="8111" xr:uid="{F1FB1290-81BE-4859-85BD-859B07DF2DA5}"/>
    <cellStyle name="Millares 2 39 2 5 2" xfId="16094" xr:uid="{FDA16393-9CAD-4322-9272-4D7795221157}"/>
    <cellStyle name="Millares 2 39 2 5 2 2" xfId="31547" xr:uid="{76087C95-FA37-423A-8683-A8CE2F03C9D7}"/>
    <cellStyle name="Millares 2 39 2 5 3" xfId="23622" xr:uid="{298B7CC1-72F4-45B0-AD05-8B9B7A56F3A7}"/>
    <cellStyle name="Millares 2 39 2 6" xfId="9616" xr:uid="{FE80EBD5-2E56-4261-8662-69FB66B0C399}"/>
    <cellStyle name="Millares 2 39 2 6 2" xfId="25115" xr:uid="{FDC527A4-9124-4D3C-810C-510158EAE82D}"/>
    <cellStyle name="Millares 2 39 2 7" xfId="17535" xr:uid="{DCAC0FA9-4DD6-4FE3-849A-DDC7613498E9}"/>
    <cellStyle name="Millares 2 39 3" xfId="2188" xr:uid="{C3F29CE2-54EB-416A-BA46-6496EE17E657}"/>
    <cellStyle name="Millares 2 39 3 2" xfId="5191" xr:uid="{26973FE4-ED11-4A26-BCFF-88C6AA4B546A}"/>
    <cellStyle name="Millares 2 39 3 2 2" xfId="13196" xr:uid="{A501B280-8870-4614-9E0D-9469F2F61CEE}"/>
    <cellStyle name="Millares 2 39 3 2 2 2" xfId="28664" xr:uid="{01342848-B020-40A1-B79D-E1A7E6F9861F}"/>
    <cellStyle name="Millares 2 39 3 2 3" xfId="20896" xr:uid="{DCEA5F85-1742-4264-ABD0-333F0C39A702}"/>
    <cellStyle name="Millares 2 39 3 3" xfId="10266" xr:uid="{17F07F68-0339-4B8A-A10A-542F02572D73}"/>
    <cellStyle name="Millares 2 39 3 3 2" xfId="25765" xr:uid="{28D6E733-787F-46A6-B354-716620D905BC}"/>
    <cellStyle name="Millares 2 39 3 4" xfId="18156" xr:uid="{BE21307D-548B-492D-9768-3F228605E84F}"/>
    <cellStyle name="Millares 2 39 4" xfId="3956" xr:uid="{C3C97D0F-1080-4EC3-9858-969CC1963BFF}"/>
    <cellStyle name="Millares 2 39 4 2" xfId="11961" xr:uid="{E9D3B3CD-0801-4824-8641-EC21244B9A79}"/>
    <cellStyle name="Millares 2 39 4 2 2" xfId="27429" xr:uid="{C831DA25-4A7D-4C71-8019-4E7776759215}"/>
    <cellStyle name="Millares 2 39 4 3" xfId="19737" xr:uid="{FA8B6C0E-D5B7-413B-A372-6773818FB7EF}"/>
    <cellStyle name="Millares 2 39 5" xfId="5926" xr:uid="{FDA367BB-8500-452E-AD12-0F1451647DE2}"/>
    <cellStyle name="Millares 2 39 5 2" xfId="13927" xr:uid="{44257E82-19A2-4E3D-B9E1-7D64997480F4}"/>
    <cellStyle name="Millares 2 39 5 2 2" xfId="29385" xr:uid="{B0DF92FA-7187-4991-A40A-32F907B48F68}"/>
    <cellStyle name="Millares 2 39 5 3" xfId="21541" xr:uid="{514A47FD-D485-47EB-A57A-84BA7E236F92}"/>
    <cellStyle name="Millares 2 39 6" xfId="7545" xr:uid="{F82547DB-195C-44D5-947C-BB73BD57D758}"/>
    <cellStyle name="Millares 2 39 6 2" xfId="15532" xr:uid="{D97C64E6-2278-4346-BC4E-7AD32DBC9FCD}"/>
    <cellStyle name="Millares 2 39 6 2 2" xfId="30985" xr:uid="{09324042-8E17-4D50-B597-F58035A874D7}"/>
    <cellStyle name="Millares 2 39 6 3" xfId="23067" xr:uid="{A4C5BB4B-957A-4DB0-810F-B358B9AE6390}"/>
    <cellStyle name="Millares 2 39 7" xfId="8733" xr:uid="{C79B4269-AEAD-4997-94AB-05FC274C1C17}"/>
    <cellStyle name="Millares 2 39 7 2" xfId="24232" xr:uid="{64CEDAB2-9E08-466B-89E5-F3AC164B4857}"/>
    <cellStyle name="Millares 2 39 8" xfId="16700" xr:uid="{53FC7F21-1A72-4B95-93DE-CC3F24524432}"/>
    <cellStyle name="Millares 2 4" xfId="193" xr:uid="{80AD1CB0-10D8-47E4-91F9-5F69BB12C6F7}"/>
    <cellStyle name="Millares 2 4 10" xfId="7215" xr:uid="{70CFEBA4-0A46-43F0-9193-0CC2ED4BA96F}"/>
    <cellStyle name="Millares 2 4 10 2" xfId="15202" xr:uid="{08D9CBE2-3174-4792-BCEE-C99DBD3F618A}"/>
    <cellStyle name="Millares 2 4 10 2 2" xfId="30655" xr:uid="{83ACFCAF-3EE4-468D-9F67-839FD1FF579B}"/>
    <cellStyle name="Millares 2 4 10 3" xfId="22756" xr:uid="{0F00CBA5-CEE8-4D5B-826C-45DF08CDACC8}"/>
    <cellStyle name="Millares 2 4 11" xfId="8402" xr:uid="{8E819BA3-EB99-400F-90C6-AB62F4AC1D81}"/>
    <cellStyle name="Millares 2 4 11 2" xfId="23901" xr:uid="{FDBF5957-89DD-45B3-ADD8-62ED7D01F475}"/>
    <cellStyle name="Millares 2 4 12" xfId="16389" xr:uid="{0E4938DD-23E3-49D6-891D-7C92AB9A00EC}"/>
    <cellStyle name="Millares 2 4 2" xfId="254" xr:uid="{EE75B3C4-4494-4805-A554-470965AA8E96}"/>
    <cellStyle name="Millares 2 4 2 10" xfId="8450" xr:uid="{7514C9ED-0DE8-4BFE-970B-D6F04F3CE2E4}"/>
    <cellStyle name="Millares 2 4 2 10 2" xfId="23949" xr:uid="{C7B8F36E-B159-4C1B-A85E-CD36BD96ADBB}"/>
    <cellStyle name="Millares 2 4 2 11" xfId="16433" xr:uid="{F01D2630-B899-4AFD-A3AA-5BC6260B1412}"/>
    <cellStyle name="Millares 2 4 2 2" xfId="400" xr:uid="{861C82DB-C623-4BAE-BFAD-03EB9A872AC6}"/>
    <cellStyle name="Millares 2 4 2 2 2" xfId="1343" xr:uid="{FCB5633A-80F9-43A6-A393-CDC114E7E6C9}"/>
    <cellStyle name="Millares 2 4 2 2 2 2" xfId="2928" xr:uid="{BC7B8726-0F21-4C5F-9FB2-9FDFDEC651F6}"/>
    <cellStyle name="Millares 2 4 2 2 2 2 2" xfId="5356" xr:uid="{EA8A3CCA-8E61-4EF9-B186-3CA3F652F52B}"/>
    <cellStyle name="Millares 2 4 2 2 2 2 2 2" xfId="13361" xr:uid="{50429F56-1644-4578-9A23-D44E95465892}"/>
    <cellStyle name="Millares 2 4 2 2 2 2 2 2 2" xfId="28829" xr:uid="{2586F77A-ECFB-49ED-8518-F684C69E4C3D}"/>
    <cellStyle name="Millares 2 4 2 2 2 2 2 3" xfId="21018" xr:uid="{A5CDB92D-B5EB-45AA-8E83-0831332FF3AB}"/>
    <cellStyle name="Millares 2 4 2 2 2 2 3" xfId="10999" xr:uid="{551B604A-C7AC-4B74-9F23-ACF504EEC87A}"/>
    <cellStyle name="Millares 2 4 2 2 2 2 3 2" xfId="26498" xr:uid="{D97E6ED9-6198-48C8-BD18-FE0298EA7BB5}"/>
    <cellStyle name="Millares 2 4 2 2 2 2 4" xfId="18846" xr:uid="{0C47B7DB-7FF7-4677-85D1-E1421D1CE757}"/>
    <cellStyle name="Millares 2 4 2 2 2 3" xfId="4689" xr:uid="{74E202CF-739F-4A8F-A5C6-E95CC2BD74A6}"/>
    <cellStyle name="Millares 2 4 2 2 2 3 2" xfId="12694" xr:uid="{8660765D-4A25-4046-938D-EDA90971DEE3}"/>
    <cellStyle name="Millares 2 4 2 2 2 3 2 2" xfId="28162" xr:uid="{5FFD2B12-D240-412A-B1C4-35515C1F1EB9}"/>
    <cellStyle name="Millares 2 4 2 2 2 3 3" xfId="20427" xr:uid="{A36F5530-F188-460C-A5EF-2FC26BF4A3B7}"/>
    <cellStyle name="Millares 2 4 2 2 2 4" xfId="6660" xr:uid="{A586117A-8361-4799-B711-97B11527014C}"/>
    <cellStyle name="Millares 2 4 2 2 2 4 2" xfId="14661" xr:uid="{921E4FC0-F3AE-4964-94E6-7C2A4E9A0104}"/>
    <cellStyle name="Millares 2 4 2 2 2 4 2 2" xfId="30118" xr:uid="{B270BCF4-CA1C-4204-843C-B63F2D533904}"/>
    <cellStyle name="Millares 2 4 2 2 2 4 3" xfId="22231" xr:uid="{B801997B-82F0-4B80-9B40-CDE056D8A3BD}"/>
    <cellStyle name="Millares 2 4 2 2 2 5" xfId="7966" xr:uid="{83ECB493-34B6-4F57-ADE4-452384B6C0BE}"/>
    <cellStyle name="Millares 2 4 2 2 2 5 2" xfId="15949" xr:uid="{B9485215-8264-454B-B4E7-140CDB5700E4}"/>
    <cellStyle name="Millares 2 4 2 2 2 5 2 2" xfId="31402" xr:uid="{9A9CA996-D186-4501-9165-3ECE52A358D7}"/>
    <cellStyle name="Millares 2 4 2 2 2 5 3" xfId="23477" xr:uid="{E9D43C34-F50F-4C3E-BD05-347F5A0373E4}"/>
    <cellStyle name="Millares 2 4 2 2 2 6" xfId="9466" xr:uid="{1C67D4BF-A155-475F-888F-F1B6AD69693B}"/>
    <cellStyle name="Millares 2 4 2 2 2 6 2" xfId="24965" xr:uid="{5CEB84F5-8099-4BC8-B737-D6441184F06C}"/>
    <cellStyle name="Millares 2 4 2 2 2 7" xfId="17390" xr:uid="{66AEA0FD-DC2C-4735-ADC1-8E8EFEC384E6}"/>
    <cellStyle name="Millares 2 4 2 2 3" xfId="1050" xr:uid="{29B56289-D597-4D84-8B8A-AF1647B0846E}"/>
    <cellStyle name="Millares 2 4 2 2 3 2" xfId="2639" xr:uid="{76BDB44D-4588-429B-A7A5-764E2F0CA740}"/>
    <cellStyle name="Millares 2 4 2 2 3 2 2" xfId="5287" xr:uid="{9B0CDC16-C286-47EF-936E-947A1564D556}"/>
    <cellStyle name="Millares 2 4 2 2 3 2 2 2" xfId="13292" xr:uid="{1D7CB11E-4333-47AE-8A37-23324BEA9977}"/>
    <cellStyle name="Millares 2 4 2 2 3 2 2 2 2" xfId="28760" xr:uid="{68A16AE6-58ED-4F18-89D5-BC375AB7CCDF}"/>
    <cellStyle name="Millares 2 4 2 2 3 2 2 3" xfId="20969" xr:uid="{5FF35B93-6B50-498F-BF91-33A1D20308D9}"/>
    <cellStyle name="Millares 2 4 2 2 3 2 3" xfId="10711" xr:uid="{7B2DA97D-72BF-4EF9-BD1A-5C6A79837EBC}"/>
    <cellStyle name="Millares 2 4 2 2 3 2 3 2" xfId="26210" xr:uid="{5CCF1586-8C5F-4112-928A-9E678D1C83C9}"/>
    <cellStyle name="Millares 2 4 2 2 3 2 4" xfId="18578" xr:uid="{A6B303EF-33BD-4986-8B0B-9DD40055F933}"/>
    <cellStyle name="Millares 2 4 2 2 3 3" xfId="4401" xr:uid="{8197A4BE-D81A-44BC-A32D-AB70A2A21D67}"/>
    <cellStyle name="Millares 2 4 2 2 3 3 2" xfId="12406" xr:uid="{C4B9CD6D-967F-4315-AC0B-825B1B9024C3}"/>
    <cellStyle name="Millares 2 4 2 2 3 3 2 2" xfId="27874" xr:uid="{724B4E8A-04A5-4E3A-9C92-D3CE2D267E7C}"/>
    <cellStyle name="Millares 2 4 2 2 3 3 3" xfId="20159" xr:uid="{C06A5A95-0E95-4FEE-8594-FF9A88EF3A69}"/>
    <cellStyle name="Millares 2 4 2 2 3 4" xfId="6372" xr:uid="{ABF56DA7-DA5F-4D6F-B3B4-0CB5DC0895B6}"/>
    <cellStyle name="Millares 2 4 2 2 3 4 2" xfId="14373" xr:uid="{44C80975-BC47-4562-9FDF-8D5A9B1BD0B5}"/>
    <cellStyle name="Millares 2 4 2 2 3 4 2 2" xfId="29830" xr:uid="{92B01A87-48A7-4AAA-BACC-176BEB29DAA7}"/>
    <cellStyle name="Millares 2 4 2 2 3 4 3" xfId="21963" xr:uid="{B06F056C-C080-406B-A0B0-E1BBAC2951C0}"/>
    <cellStyle name="Millares 2 4 2 2 3 5" xfId="9178" xr:uid="{A29C2548-60C0-4252-9EDB-720219B149CA}"/>
    <cellStyle name="Millares 2 4 2 2 3 5 2" xfId="24677" xr:uid="{38C1660F-731E-4D70-A599-81A600B9E60A}"/>
    <cellStyle name="Millares 2 4 2 2 3 6" xfId="17122" xr:uid="{A1C715C0-1FAE-4505-BD79-C0164160E413}"/>
    <cellStyle name="Millares 2 4 2 2 4" xfId="2038" xr:uid="{7B7F0A60-D8BB-4E30-9A25-AB72A0503510}"/>
    <cellStyle name="Millares 2 4 2 2 4 2" xfId="5148" xr:uid="{E434B9D5-8EBF-47B2-8D0E-41E5971D1CD4}"/>
    <cellStyle name="Millares 2 4 2 2 4 2 2" xfId="13153" xr:uid="{1FC514B6-F53F-461A-ACED-CB70B3745CF5}"/>
    <cellStyle name="Millares 2 4 2 2 4 2 2 2" xfId="28621" xr:uid="{F18BC7CF-8E12-4674-A81E-BAC5034FD1C9}"/>
    <cellStyle name="Millares 2 4 2 2 4 2 3" xfId="20858" xr:uid="{79F4BD36-ABA5-4DE9-BF6D-93060E917654}"/>
    <cellStyle name="Millares 2 4 2 2 4 3" xfId="10116" xr:uid="{3BD16922-8DB9-436F-A0DF-1DEA13689321}"/>
    <cellStyle name="Millares 2 4 2 2 4 3 2" xfId="25615" xr:uid="{0BB4ABB0-D639-4F50-BC39-D08507A99C21}"/>
    <cellStyle name="Millares 2 4 2 2 4 4" xfId="18011" xr:uid="{74FBD01B-DBD3-4D84-BDBB-F2D1A636AE31}"/>
    <cellStyle name="Millares 2 4 2 2 5" xfId="3806" xr:uid="{F9541D6E-4A14-409D-83BF-781D34D2FC70}"/>
    <cellStyle name="Millares 2 4 2 2 5 2" xfId="11811" xr:uid="{CCAD1682-AC57-41DF-BDB7-E28D19D326A3}"/>
    <cellStyle name="Millares 2 4 2 2 5 2 2" xfId="27279" xr:uid="{833B226C-65B2-4547-B5DE-1589062A3AE5}"/>
    <cellStyle name="Millares 2 4 2 2 5 3" xfId="19592" xr:uid="{65AA8103-5172-4B64-94C6-8A8A15715EF9}"/>
    <cellStyle name="Millares 2 4 2 2 6" xfId="5776" xr:uid="{93BE9AA6-4706-4EB2-8789-8325E8E3D945}"/>
    <cellStyle name="Millares 2 4 2 2 6 2" xfId="13777" xr:uid="{7323CC5A-5078-44C8-9510-3385344F5CFB}"/>
    <cellStyle name="Millares 2 4 2 2 6 2 2" xfId="29235" xr:uid="{9C518C3B-C8CE-4699-BB22-3B5A07BE7D8A}"/>
    <cellStyle name="Millares 2 4 2 2 6 3" xfId="21396" xr:uid="{54B343F7-2A3F-4862-9D6C-4E1201545B14}"/>
    <cellStyle name="Millares 2 4 2 2 7" xfId="7395" xr:uid="{FD14068C-42DE-4E1B-BBCE-57F5420C6DB9}"/>
    <cellStyle name="Millares 2 4 2 2 7 2" xfId="15382" xr:uid="{587C0847-AEB5-48FE-B188-D8DE155561D8}"/>
    <cellStyle name="Millares 2 4 2 2 7 2 2" xfId="30835" xr:uid="{E6D13192-42E4-4302-BBF1-A363DD7FD159}"/>
    <cellStyle name="Millares 2 4 2 2 7 3" xfId="22922" xr:uid="{74762125-1539-4CDE-9041-63A60EC08789}"/>
    <cellStyle name="Millares 2 4 2 2 8" xfId="8583" xr:uid="{2FDCB38B-368F-45B3-806E-599CBA846BD8}"/>
    <cellStyle name="Millares 2 4 2 2 8 2" xfId="24082" xr:uid="{3A202409-ED1B-468F-B8B2-B625E2B4CF3E}"/>
    <cellStyle name="Millares 2 4 2 2 9" xfId="16555" xr:uid="{ABC9674A-F301-490C-9175-75E4C982E5B4}"/>
    <cellStyle name="Millares 2 4 2 3" xfId="685" xr:uid="{C8FD8C65-BF80-44EF-A75E-4731734E28F2}"/>
    <cellStyle name="Millares 2 4 2 3 2" xfId="1623" xr:uid="{48E88B40-265E-44F7-9714-CFFFE86C7EB9}"/>
    <cellStyle name="Millares 2 4 2 3 2 2" xfId="3199" xr:uid="{F41BB56B-A1AE-4F91-A12B-BF2A874093D0}"/>
    <cellStyle name="Millares 2 4 2 3 2 2 2" xfId="5423" xr:uid="{84E12BD5-251F-41A9-A836-E4BC4072DC53}"/>
    <cellStyle name="Millares 2 4 2 3 2 2 2 2" xfId="13428" xr:uid="{E7313F2B-5DA7-4BFF-9EFE-7DAAFE3A072E}"/>
    <cellStyle name="Millares 2 4 2 3 2 2 2 2 2" xfId="28896" xr:uid="{A2189C86-C813-4506-A872-774FDFE77F30}"/>
    <cellStyle name="Millares 2 4 2 3 2 2 2 3" xfId="21074" xr:uid="{F75125F8-5DE1-45EE-8321-53ED83972820}"/>
    <cellStyle name="Millares 2 4 2 3 2 2 3" xfId="11270" xr:uid="{4608E96D-14A6-4A83-A721-F4933D333516}"/>
    <cellStyle name="Millares 2 4 2 3 2 2 3 2" xfId="26769" xr:uid="{D3CC6EFC-CC68-4B6D-9A52-8C9AC0185F2A}"/>
    <cellStyle name="Millares 2 4 2 3 2 2 4" xfId="19106" xr:uid="{9C3A9163-322D-470C-A28F-F1175C778CCC}"/>
    <cellStyle name="Millares 2 4 2 3 2 3" xfId="4960" xr:uid="{DC892570-C414-4AAA-ABBF-D1AF04F44775}"/>
    <cellStyle name="Millares 2 4 2 3 2 3 2" xfId="12965" xr:uid="{1D84D812-6DEF-4CE7-8066-8219D2C47246}"/>
    <cellStyle name="Millares 2 4 2 3 2 3 2 2" xfId="28433" xr:uid="{A0BA5AC3-FD0B-45FD-8CCD-42AE26DBD27F}"/>
    <cellStyle name="Millares 2 4 2 3 2 3 3" xfId="20687" xr:uid="{B37339EA-76ED-41AC-A2A2-B01BD981C0E1}"/>
    <cellStyle name="Millares 2 4 2 3 2 4" xfId="6931" xr:uid="{FAB9F0CB-8A4E-4C6C-AEDF-6FAB57173F1C}"/>
    <cellStyle name="Millares 2 4 2 3 2 4 2" xfId="14932" xr:uid="{6B58FCAB-7D51-499E-A7B9-0F1A1729E226}"/>
    <cellStyle name="Millares 2 4 2 3 2 4 2 2" xfId="30389" xr:uid="{30FB88E4-4C55-433A-8571-5C02EF75CE75}"/>
    <cellStyle name="Millares 2 4 2 3 2 4 3" xfId="22491" xr:uid="{98D382A2-19AC-4A82-9B91-1B17833CEBEE}"/>
    <cellStyle name="Millares 2 4 2 3 2 5" xfId="8226" xr:uid="{79B17C7E-ADAA-4C5C-BFE5-9F0B4CBFE26F}"/>
    <cellStyle name="Millares 2 4 2 3 2 5 2" xfId="16209" xr:uid="{9B4A183F-75F0-4F79-BD03-42D67CDD2CEA}"/>
    <cellStyle name="Millares 2 4 2 3 2 5 2 2" xfId="31662" xr:uid="{F914C557-A874-40C3-8D5B-DEC41E5BA53A}"/>
    <cellStyle name="Millares 2 4 2 3 2 5 3" xfId="23737" xr:uid="{297DE40E-C992-46F5-8653-1018834824EF}"/>
    <cellStyle name="Millares 2 4 2 3 2 6" xfId="9737" xr:uid="{F952698E-0769-48F3-A750-D9C661DEF92B}"/>
    <cellStyle name="Millares 2 4 2 3 2 6 2" xfId="25236" xr:uid="{27A61ED9-5134-4471-8C15-18D37EC40F7D}"/>
    <cellStyle name="Millares 2 4 2 3 2 7" xfId="17650" xr:uid="{51FB8E6D-2E8F-4361-ACBC-95880C79C2DD}"/>
    <cellStyle name="Millares 2 4 2 3 3" xfId="2309" xr:uid="{43D5095F-6D4B-4FB8-93CE-838799AC203D}"/>
    <cellStyle name="Millares 2 4 2 3 3 2" xfId="5215" xr:uid="{19C29A2F-582F-4095-9D17-572AD6B0EFAE}"/>
    <cellStyle name="Millares 2 4 2 3 3 2 2" xfId="13220" xr:uid="{54C8BBF6-B04F-4B48-9F14-836715B97811}"/>
    <cellStyle name="Millares 2 4 2 3 3 2 2 2" xfId="28688" xr:uid="{60176C26-FB3C-4FF6-8066-2008FBE3F875}"/>
    <cellStyle name="Millares 2 4 2 3 3 2 3" xfId="20914" xr:uid="{87FCD60E-D89E-4737-906C-FCF63E28B329}"/>
    <cellStyle name="Millares 2 4 2 3 3 3" xfId="10387" xr:uid="{68399827-CB37-4DBF-9B29-3FEE791B6770}"/>
    <cellStyle name="Millares 2 4 2 3 3 3 2" xfId="25886" xr:uid="{3668C692-3205-453A-8951-60943A1F75FA}"/>
    <cellStyle name="Millares 2 4 2 3 3 4" xfId="18271" xr:uid="{02D5F52B-794B-4E3F-ABD4-F77E4B8F546B}"/>
    <cellStyle name="Millares 2 4 2 3 4" xfId="4077" xr:uid="{F5E62C71-125B-450D-8DC6-BE006C872ACD}"/>
    <cellStyle name="Millares 2 4 2 3 4 2" xfId="12082" xr:uid="{1D73CE2A-1449-422B-ACAA-70DE71A383E8}"/>
    <cellStyle name="Millares 2 4 2 3 4 2 2" xfId="27550" xr:uid="{991551DB-A98A-4770-B1CA-7D0C26F2AEC7}"/>
    <cellStyle name="Millares 2 4 2 3 4 3" xfId="19852" xr:uid="{F600E3FC-FEE9-4AD7-AD76-318BA52353A3}"/>
    <cellStyle name="Millares 2 4 2 3 5" xfId="6047" xr:uid="{39E0DE2B-495B-4B1B-9189-951B6C3ABF56}"/>
    <cellStyle name="Millares 2 4 2 3 5 2" xfId="14048" xr:uid="{B293BA02-BA94-4E56-92D7-BB35AA24B0C9}"/>
    <cellStyle name="Millares 2 4 2 3 5 2 2" xfId="29506" xr:uid="{568C1CAC-3B80-43B2-98CC-2C3D2EC56771}"/>
    <cellStyle name="Millares 2 4 2 3 5 3" xfId="21656" xr:uid="{412D6569-C616-4BA3-8541-39E3D7B82F68}"/>
    <cellStyle name="Millares 2 4 2 3 6" xfId="7666" xr:uid="{6A44C7CC-838C-4845-AD80-3CECEF7B3F76}"/>
    <cellStyle name="Millares 2 4 2 3 6 2" xfId="15653" xr:uid="{3E15C031-1D3B-4E2F-8F6F-91B861A6FBDF}"/>
    <cellStyle name="Millares 2 4 2 3 6 2 2" xfId="31106" xr:uid="{B9B95998-7D31-4548-A741-7C6E399E4257}"/>
    <cellStyle name="Millares 2 4 2 3 6 3" xfId="23182" xr:uid="{C3960EEE-C661-4848-9852-72AF9696E79D}"/>
    <cellStyle name="Millares 2 4 2 3 7" xfId="8854" xr:uid="{7C9DB650-5023-4E61-8264-7C6536257212}"/>
    <cellStyle name="Millares 2 4 2 3 7 2" xfId="24353" xr:uid="{C7A8C8A5-F323-485B-AECA-1C124CE24219}"/>
    <cellStyle name="Millares 2 4 2 3 8" xfId="16815" xr:uid="{DFBAFDCB-7A3A-44D3-84D4-A3AAEF84E184}"/>
    <cellStyle name="Millares 2 4 2 4" xfId="1206" xr:uid="{C8189281-C2D5-4BBC-B1ED-63308D0519B9}"/>
    <cellStyle name="Millares 2 4 2 4 2" xfId="2795" xr:uid="{30677942-7F00-4414-B6ED-94DE7665C0F6}"/>
    <cellStyle name="Millares 2 4 2 4 2 2" xfId="5324" xr:uid="{CDEAFAE1-D745-4208-9237-50CF6D0BC0C9}"/>
    <cellStyle name="Millares 2 4 2 4 2 2 2" xfId="13329" xr:uid="{B92F48AC-EF04-453F-A7B6-0988365529F2}"/>
    <cellStyle name="Millares 2 4 2 4 2 2 2 2" xfId="28797" xr:uid="{1CA49D68-B64D-4466-8E9D-FDA70E42DCBD}"/>
    <cellStyle name="Millares 2 4 2 4 2 2 3" xfId="20997" xr:uid="{BD0BAAC1-80E5-47E5-819D-FC438CE2D9A3}"/>
    <cellStyle name="Millares 2 4 2 4 2 3" xfId="10866" xr:uid="{0F88C4DA-201A-4BC3-B2BC-639A39F2B993}"/>
    <cellStyle name="Millares 2 4 2 4 2 3 2" xfId="26365" xr:uid="{3B1A8CF8-B7B1-4F48-9F6F-0937C5B23703}"/>
    <cellStyle name="Millares 2 4 2 4 2 4" xfId="18724" xr:uid="{06537E0A-FF7F-4E4E-B361-E64479ADED70}"/>
    <cellStyle name="Millares 2 4 2 4 3" xfId="4556" xr:uid="{5C93DA7B-4378-4B04-A180-6B7868829F04}"/>
    <cellStyle name="Millares 2 4 2 4 3 2" xfId="12561" xr:uid="{BA454211-A2C6-46EB-9C97-B30D491073E9}"/>
    <cellStyle name="Millares 2 4 2 4 3 2 2" xfId="28029" xr:uid="{00F90313-CDCC-46E0-9D95-F12B197BBFBE}"/>
    <cellStyle name="Millares 2 4 2 4 3 3" xfId="20305" xr:uid="{1A044391-62A7-4EDA-AB3C-1387440FAC6E}"/>
    <cellStyle name="Millares 2 4 2 4 4" xfId="6527" xr:uid="{148BA09A-3374-4C70-9A64-52C1B12EE8B8}"/>
    <cellStyle name="Millares 2 4 2 4 4 2" xfId="14528" xr:uid="{EB1B1A73-F1EE-4772-A1B1-AD55DADEEAAF}"/>
    <cellStyle name="Millares 2 4 2 4 4 2 2" xfId="29985" xr:uid="{F05AAABB-3AD2-44D1-8AC7-BA131B4B4097}"/>
    <cellStyle name="Millares 2 4 2 4 4 3" xfId="22109" xr:uid="{1E9E15E1-8FA4-41CC-BED8-DFFCC4AD8757}"/>
    <cellStyle name="Millares 2 4 2 4 5" xfId="7844" xr:uid="{BA9E5F8E-EDF2-4405-9026-199E3B48F11D}"/>
    <cellStyle name="Millares 2 4 2 4 5 2" xfId="15827" xr:uid="{833DB9D7-3D6E-4282-9FA1-2C7EE4F1AB89}"/>
    <cellStyle name="Millares 2 4 2 4 5 2 2" xfId="31280" xr:uid="{17F5C36B-90A4-4F3A-BF21-77874189F78D}"/>
    <cellStyle name="Millares 2 4 2 4 5 3" xfId="23355" xr:uid="{F933C1BF-337D-4312-B597-4462CC6D352A}"/>
    <cellStyle name="Millares 2 4 2 4 6" xfId="9333" xr:uid="{C61BE2A4-5FA4-43DC-A423-0EC20ABDC833}"/>
    <cellStyle name="Millares 2 4 2 4 6 2" xfId="24832" xr:uid="{6E57F5CB-63C2-4B5A-A3A9-8BB9DBC102FF}"/>
    <cellStyle name="Millares 2 4 2 4 7" xfId="17268" xr:uid="{647C7567-54AC-485A-A785-C95259B6A0BD}"/>
    <cellStyle name="Millares 2 4 2 5" xfId="913" xr:uid="{E6CFCF28-0964-493D-9907-092C22B6120B}"/>
    <cellStyle name="Millares 2 4 2 5 2" xfId="2506" xr:uid="{5402B8BF-EC88-48B5-865D-E8B6629455D3}"/>
    <cellStyle name="Millares 2 4 2 5 2 2" xfId="5255" xr:uid="{1FE431EC-8B81-4DFE-9B0B-17EC79823343}"/>
    <cellStyle name="Millares 2 4 2 5 2 2 2" xfId="13260" xr:uid="{16599A67-AAA6-4D3E-AD9B-7464534AEB1F}"/>
    <cellStyle name="Millares 2 4 2 5 2 2 2 2" xfId="28728" xr:uid="{1ADFD76C-7C92-473E-A0F4-9F197F32ED53}"/>
    <cellStyle name="Millares 2 4 2 5 2 2 3" xfId="20948" xr:uid="{3D06238D-D949-47FF-9400-E5C0542FC9E4}"/>
    <cellStyle name="Millares 2 4 2 5 2 3" xfId="10578" xr:uid="{7F795541-39C1-4361-AA22-7AABA7B6EBFF}"/>
    <cellStyle name="Millares 2 4 2 5 2 3 2" xfId="26077" xr:uid="{6BECDC3A-8503-4F3A-9BA9-AA32A880AF44}"/>
    <cellStyle name="Millares 2 4 2 5 2 4" xfId="18456" xr:uid="{C535C58F-7AFC-4BA7-AA5D-D307B43C799F}"/>
    <cellStyle name="Millares 2 4 2 5 3" xfId="4268" xr:uid="{F632EF84-9E73-4157-B834-0FCCEAE9BEAF}"/>
    <cellStyle name="Millares 2 4 2 5 3 2" xfId="12273" xr:uid="{01437779-33E3-45DD-8772-ECBF5015D8CE}"/>
    <cellStyle name="Millares 2 4 2 5 3 2 2" xfId="27741" xr:uid="{3D5E81CF-9AAE-48DE-AB3E-481CCAFE51B0}"/>
    <cellStyle name="Millares 2 4 2 5 3 3" xfId="20037" xr:uid="{84DAB1E3-869A-44A1-B67A-705983EE83B7}"/>
    <cellStyle name="Millares 2 4 2 5 4" xfId="6239" xr:uid="{CB56DBF9-80C7-4CB9-8BA4-11D557B88914}"/>
    <cellStyle name="Millares 2 4 2 5 4 2" xfId="14240" xr:uid="{A69A171E-16BD-45F0-92BB-8C8686521C53}"/>
    <cellStyle name="Millares 2 4 2 5 4 2 2" xfId="29697" xr:uid="{BC9CFA11-08C0-4F38-A575-A15F187F7BE9}"/>
    <cellStyle name="Millares 2 4 2 5 4 3" xfId="21841" xr:uid="{BB5CABD1-A8C6-400F-A529-94075573CF85}"/>
    <cellStyle name="Millares 2 4 2 5 5" xfId="9045" xr:uid="{486438C5-AD93-4E01-B3DE-3BE7E23E40F7}"/>
    <cellStyle name="Millares 2 4 2 5 5 2" xfId="24544" xr:uid="{0643EF65-4A86-468C-967F-6C1E1FEFADED}"/>
    <cellStyle name="Millares 2 4 2 5 6" xfId="17000" xr:uid="{CF46754D-ED99-46F7-B85D-1DADB195669B}"/>
    <cellStyle name="Millares 2 4 2 6" xfId="1905" xr:uid="{70B1A8E8-8ED4-483C-960F-8A312F600A8D}"/>
    <cellStyle name="Millares 2 4 2 6 2" xfId="5116" xr:uid="{5C7024ED-D52C-4615-BF6D-29C9E2BFDFF3}"/>
    <cellStyle name="Millares 2 4 2 6 2 2" xfId="13121" xr:uid="{7159CC74-93F1-42CA-815F-87ABC8858DDF}"/>
    <cellStyle name="Millares 2 4 2 6 2 2 2" xfId="28589" xr:uid="{1B535F3F-37AF-4ABE-946A-DC22D2B47CF0}"/>
    <cellStyle name="Millares 2 4 2 6 2 3" xfId="20837" xr:uid="{A8B09305-90E3-4B19-A7A3-2661C377A00E}"/>
    <cellStyle name="Millares 2 4 2 6 3" xfId="9983" xr:uid="{AEDDFF05-F33C-4F10-8DF9-B6566124E792}"/>
    <cellStyle name="Millares 2 4 2 6 3 2" xfId="25482" xr:uid="{F6D5095E-8023-4A11-B0BC-F80F522E63BB}"/>
    <cellStyle name="Millares 2 4 2 6 4" xfId="17889" xr:uid="{6EB20A4F-3C65-4BB8-AA27-EDB805A72813}"/>
    <cellStyle name="Millares 2 4 2 7" xfId="3673" xr:uid="{BC87E32B-B594-4069-B34E-F3E6C5A9B8C7}"/>
    <cellStyle name="Millares 2 4 2 7 2" xfId="11678" xr:uid="{FC0FB59C-1FC3-4019-9167-BD6BFCADF83E}"/>
    <cellStyle name="Millares 2 4 2 7 2 2" xfId="27146" xr:uid="{FA8D7FC6-C55E-418B-AE83-774E2B30A67D}"/>
    <cellStyle name="Millares 2 4 2 7 3" xfId="19470" xr:uid="{12B67860-2BDA-4A1A-B7C9-50E0D6613DA9}"/>
    <cellStyle name="Millares 2 4 2 8" xfId="5643" xr:uid="{CFF717CE-F417-405E-92E5-74E7617B76E4}"/>
    <cellStyle name="Millares 2 4 2 8 2" xfId="13644" xr:uid="{9BB94F1A-5033-43D5-9686-E383F82377BD}"/>
    <cellStyle name="Millares 2 4 2 8 2 2" xfId="29102" xr:uid="{55078BD9-0682-4BD5-B166-133C7DB7B345}"/>
    <cellStyle name="Millares 2 4 2 8 3" xfId="21274" xr:uid="{96242120-8237-40E9-A462-0EB9AF599458}"/>
    <cellStyle name="Millares 2 4 2 9" xfId="7262" xr:uid="{EA04501B-30FF-4F96-A082-3F3B27A656A8}"/>
    <cellStyle name="Millares 2 4 2 9 2" xfId="15249" xr:uid="{99762A63-426C-43EE-9FCF-9AB3C219807F}"/>
    <cellStyle name="Millares 2 4 2 9 2 2" xfId="30702" xr:uid="{ABC185B4-81C0-479C-A385-85BDC0ECF128}"/>
    <cellStyle name="Millares 2 4 2 9 3" xfId="22800" xr:uid="{DD87FB29-DA66-44CD-AF9F-2CC7A3D66D91}"/>
    <cellStyle name="Millares 2 4 3" xfId="353" xr:uid="{E3CFC3E5-9298-4592-B49A-D530E66AF037}"/>
    <cellStyle name="Millares 2 4 3 2" xfId="1296" xr:uid="{28F1CCCB-85F9-4A90-B824-B7A557873532}"/>
    <cellStyle name="Millares 2 4 3 2 2" xfId="2881" xr:uid="{C59EADED-7C89-4BA4-BEFC-761FF5C0FB61}"/>
    <cellStyle name="Millares 2 4 3 2 2 2" xfId="5348" xr:uid="{D5B438E4-97EA-4CEE-A41F-7C21E4A72D0E}"/>
    <cellStyle name="Millares 2 4 3 2 2 2 2" xfId="13353" xr:uid="{F11601FB-9E61-4A50-8462-7972B51C21C1}"/>
    <cellStyle name="Millares 2 4 3 2 2 2 2 2" xfId="28821" xr:uid="{85340877-8DAD-42EA-9171-AF1212E22844}"/>
    <cellStyle name="Millares 2 4 3 2 2 2 3" xfId="21013" xr:uid="{914781DB-7D8E-417C-9421-AACBE10474AA}"/>
    <cellStyle name="Millares 2 4 3 2 2 3" xfId="10952" xr:uid="{B123ED3B-B825-4AF8-96B5-DACBEECB35CC}"/>
    <cellStyle name="Millares 2 4 3 2 2 3 2" xfId="26451" xr:uid="{88C3EE70-E359-43DA-9867-7BC32923301F}"/>
    <cellStyle name="Millares 2 4 3 2 2 4" xfId="18802" xr:uid="{5FFF130D-B953-45AA-9C95-7D571DC78156}"/>
    <cellStyle name="Millares 2 4 3 2 3" xfId="4642" xr:uid="{D3BDC594-ABD2-4E82-84A1-9AB5B2639BB3}"/>
    <cellStyle name="Millares 2 4 3 2 3 2" xfId="12647" xr:uid="{32A6DCE1-2ECE-4131-901A-6B3C8BC28366}"/>
    <cellStyle name="Millares 2 4 3 2 3 2 2" xfId="28115" xr:uid="{57B6513D-0FC2-4B1A-AF77-F20BFFD30394}"/>
    <cellStyle name="Millares 2 4 3 2 3 3" xfId="20383" xr:uid="{1600E83A-55A3-4B64-A2CA-57B2FAA3C0A4}"/>
    <cellStyle name="Millares 2 4 3 2 4" xfId="6613" xr:uid="{550C6722-F6C7-480C-8A7B-A7AF61A24067}"/>
    <cellStyle name="Millares 2 4 3 2 4 2" xfId="14614" xr:uid="{AE122F5D-D0CE-49F2-9106-06E24DAC5AD1}"/>
    <cellStyle name="Millares 2 4 3 2 4 2 2" xfId="30071" xr:uid="{F75845C7-5560-42D7-A03B-814D0C10DDA2}"/>
    <cellStyle name="Millares 2 4 3 2 4 3" xfId="22187" xr:uid="{5D46720C-3EC1-48C8-BD6D-F90B91DD935F}"/>
    <cellStyle name="Millares 2 4 3 2 5" xfId="7922" xr:uid="{54371BA7-832D-450D-ABAB-DB424F9B5C3D}"/>
    <cellStyle name="Millares 2 4 3 2 5 2" xfId="15905" xr:uid="{01D13F1E-2E95-4FD0-908F-BB0F7BC0DCD1}"/>
    <cellStyle name="Millares 2 4 3 2 5 2 2" xfId="31358" xr:uid="{6150E827-1FEE-4073-B505-60F8F99AAD67}"/>
    <cellStyle name="Millares 2 4 3 2 5 3" xfId="23433" xr:uid="{CA095DC9-0E62-4310-9AE4-64E3A58241CC}"/>
    <cellStyle name="Millares 2 4 3 2 6" xfId="9419" xr:uid="{6FEBEB10-2EAD-420D-A0E7-025D105E2AB3}"/>
    <cellStyle name="Millares 2 4 3 2 6 2" xfId="24918" xr:uid="{1AD8F88C-D1B1-4C4B-A4FF-35C0507E6C34}"/>
    <cellStyle name="Millares 2 4 3 2 7" xfId="17346" xr:uid="{786C8FC3-72AA-4543-AF9A-6B087CCAD87C}"/>
    <cellStyle name="Millares 2 4 3 3" xfId="1003" xr:uid="{95F0A57A-2D37-4DFA-A491-2D6D4D7073CA}"/>
    <cellStyle name="Millares 2 4 3 3 2" xfId="2592" xr:uid="{F04CA2E4-281E-47A7-AA26-E256964E2F79}"/>
    <cellStyle name="Millares 2 4 3 3 2 2" xfId="5279" xr:uid="{7CC8671A-F293-42B5-81E4-22179B72D195}"/>
    <cellStyle name="Millares 2 4 3 3 2 2 2" xfId="13284" xr:uid="{432B6448-C968-4865-A1B9-260C6C0D6AC1}"/>
    <cellStyle name="Millares 2 4 3 3 2 2 2 2" xfId="28752" xr:uid="{30544BEF-B3DA-4370-A396-D51EE69A5BE3}"/>
    <cellStyle name="Millares 2 4 3 3 2 2 3" xfId="20964" xr:uid="{772B42C4-57D5-4C35-B877-51D6AFD79E19}"/>
    <cellStyle name="Millares 2 4 3 3 2 3" xfId="10664" xr:uid="{1294EDD6-5547-4071-B2ED-0E7F8CA56A61}"/>
    <cellStyle name="Millares 2 4 3 3 2 3 2" xfId="26163" xr:uid="{A107AE89-3765-4D91-8F84-07FFB714D4BF}"/>
    <cellStyle name="Millares 2 4 3 3 2 4" xfId="18534" xr:uid="{6FCEE51E-ECB7-4CC6-B6BB-B5E8112799F4}"/>
    <cellStyle name="Millares 2 4 3 3 3" xfId="4354" xr:uid="{20E57081-533E-41C0-A0E4-29D808740156}"/>
    <cellStyle name="Millares 2 4 3 3 3 2" xfId="12359" xr:uid="{BDB2F8E3-36A0-45ED-8A98-6AAA1AD5D049}"/>
    <cellStyle name="Millares 2 4 3 3 3 2 2" xfId="27827" xr:uid="{BECE616F-C774-4DF6-9EA5-7F65B507DDC8}"/>
    <cellStyle name="Millares 2 4 3 3 3 3" xfId="20115" xr:uid="{6099E768-4D20-4387-A588-31B346E67CC8}"/>
    <cellStyle name="Millares 2 4 3 3 4" xfId="6325" xr:uid="{BA56839B-C85F-4AAD-BD14-32F00E4B9820}"/>
    <cellStyle name="Millares 2 4 3 3 4 2" xfId="14326" xr:uid="{5E12BE37-AE28-4AFB-813F-DA47E5CEA0D2}"/>
    <cellStyle name="Millares 2 4 3 3 4 2 2" xfId="29783" xr:uid="{A059016F-E2C5-496F-B584-8A91754736E9}"/>
    <cellStyle name="Millares 2 4 3 3 4 3" xfId="21919" xr:uid="{316D46F5-5EAD-4C94-9B4C-B8E588E6739A}"/>
    <cellStyle name="Millares 2 4 3 3 5" xfId="9131" xr:uid="{5D460174-9D4D-4E8C-82EC-9F795615E91A}"/>
    <cellStyle name="Millares 2 4 3 3 5 2" xfId="24630" xr:uid="{56BCB557-8C59-408F-8DC2-DE4AB7035934}"/>
    <cellStyle name="Millares 2 4 3 3 6" xfId="17078" xr:uid="{1B8E037B-0981-459D-99F2-D7F371ADF7A9}"/>
    <cellStyle name="Millares 2 4 3 4" xfId="1991" xr:uid="{17F01E52-E1B2-49BD-BA5E-AD49C47E434E}"/>
    <cellStyle name="Millares 2 4 3 4 2" xfId="5140" xr:uid="{37A2C0D4-43C0-47F2-9D40-2C7C013BACCD}"/>
    <cellStyle name="Millares 2 4 3 4 2 2" xfId="13145" xr:uid="{1F05255A-C0C1-432E-ABB5-688D2BAC41A7}"/>
    <cellStyle name="Millares 2 4 3 4 2 2 2" xfId="28613" xr:uid="{3685B440-DA76-4901-8A00-6DCB2FA8C068}"/>
    <cellStyle name="Millares 2 4 3 4 2 3" xfId="20853" xr:uid="{05DB580C-D1AA-41F9-833D-15044FA3A49B}"/>
    <cellStyle name="Millares 2 4 3 4 3" xfId="10069" xr:uid="{8CFA4A30-9D7A-42E8-BA27-7867E8D178ED}"/>
    <cellStyle name="Millares 2 4 3 4 3 2" xfId="25568" xr:uid="{1E4D39A8-F07B-499B-BA58-1E31B56B0CB9}"/>
    <cellStyle name="Millares 2 4 3 4 4" xfId="17967" xr:uid="{40FB1CA3-0E09-4DFC-BE60-B6AFE5E8EE7F}"/>
    <cellStyle name="Millares 2 4 3 5" xfId="3759" xr:uid="{EC40E901-B163-4673-9046-163AFCCA2EE4}"/>
    <cellStyle name="Millares 2 4 3 5 2" xfId="11764" xr:uid="{C99AB1BB-636C-407F-AD40-F3826279E703}"/>
    <cellStyle name="Millares 2 4 3 5 2 2" xfId="27232" xr:uid="{2D2C03AA-AB48-47D8-9D27-C3480CAD129E}"/>
    <cellStyle name="Millares 2 4 3 5 3" xfId="19548" xr:uid="{C2A57A24-4C37-4D25-93CC-33A8C6B42036}"/>
    <cellStyle name="Millares 2 4 3 6" xfId="5729" xr:uid="{A4B7F014-9488-416C-87FB-9DA5ECDA5F15}"/>
    <cellStyle name="Millares 2 4 3 6 2" xfId="13730" xr:uid="{904E5AC6-66C9-403E-AB5B-A167AA78B4A5}"/>
    <cellStyle name="Millares 2 4 3 6 2 2" xfId="29188" xr:uid="{5B33439D-99EA-42D2-984D-CA97BA1086B2}"/>
    <cellStyle name="Millares 2 4 3 6 3" xfId="21352" xr:uid="{14F994CD-D684-4B3D-AFBD-A5BED790EDA5}"/>
    <cellStyle name="Millares 2 4 3 7" xfId="7348" xr:uid="{9D4ED425-8F52-457B-8251-59D351EE21CD}"/>
    <cellStyle name="Millares 2 4 3 7 2" xfId="15335" xr:uid="{8EBD4057-318C-463D-BE73-679DA22B6078}"/>
    <cellStyle name="Millares 2 4 3 7 2 2" xfId="30788" xr:uid="{567C27D7-D355-4A9C-8A74-976108F9FEC0}"/>
    <cellStyle name="Millares 2 4 3 7 3" xfId="22878" xr:uid="{BC4749E9-6271-4691-81BC-D1E1BE544B84}"/>
    <cellStyle name="Millares 2 4 3 8" xfId="8536" xr:uid="{AF4CA7BE-6A52-4CB3-A220-5D68FAD77427}"/>
    <cellStyle name="Millares 2 4 3 8 2" xfId="24035" xr:uid="{29FD9CD4-97C0-4E37-83D7-93ECB812FC03}"/>
    <cellStyle name="Millares 2 4 3 9" xfId="16511" xr:uid="{B0DD3752-7145-4A24-B077-67A24B78D07C}"/>
    <cellStyle name="Millares 2 4 4" xfId="640" xr:uid="{240DEC89-5EBA-4CFA-9507-A2034BF5209E}"/>
    <cellStyle name="Millares 2 4 4 2" xfId="1578" xr:uid="{B978AD30-7EF2-42EC-8830-9127C0C876E0}"/>
    <cellStyle name="Millares 2 4 4 2 2" xfId="3154" xr:uid="{1D3EACDB-7AC4-4376-9487-DFD3B7CD8EC0}"/>
    <cellStyle name="Millares 2 4 4 2 2 2" xfId="5415" xr:uid="{F3B285D2-554E-4816-BCFC-9F8633B7DC15}"/>
    <cellStyle name="Millares 2 4 4 2 2 2 2" xfId="13420" xr:uid="{AD9234DD-4430-489C-B1D5-242DAB6DB3C0}"/>
    <cellStyle name="Millares 2 4 4 2 2 2 2 2" xfId="28888" xr:uid="{F43CB414-E822-4067-A338-1849BC35F95A}"/>
    <cellStyle name="Millares 2 4 4 2 2 2 3" xfId="21069" xr:uid="{15218C90-68C7-4335-A275-38D46F720D9E}"/>
    <cellStyle name="Millares 2 4 4 2 2 3" xfId="11225" xr:uid="{DD5ED990-BB5B-435C-B7C2-4D447182CF05}"/>
    <cellStyle name="Millares 2 4 4 2 2 3 2" xfId="26724" xr:uid="{A7A780A3-EC7F-4867-91F5-BC23637005A5}"/>
    <cellStyle name="Millares 2 4 4 2 2 4" xfId="19064" xr:uid="{0FE9E83F-2873-4BF2-B4FC-CCC0DC355784}"/>
    <cellStyle name="Millares 2 4 4 2 3" xfId="4915" xr:uid="{1BC43524-6C95-494B-B51A-26AF8ED511AF}"/>
    <cellStyle name="Millares 2 4 4 2 3 2" xfId="12920" xr:uid="{F0021D1A-29C6-4A69-90D2-97E5ACD02365}"/>
    <cellStyle name="Millares 2 4 4 2 3 2 2" xfId="28388" xr:uid="{FCE34367-DD78-46FA-BA9A-CE254D82A9A7}"/>
    <cellStyle name="Millares 2 4 4 2 3 3" xfId="20645" xr:uid="{FEAF4D10-611F-4737-BE3C-18CF984D5984}"/>
    <cellStyle name="Millares 2 4 4 2 4" xfId="6886" xr:uid="{40723D26-BA8E-4060-AE95-BBA1486B0602}"/>
    <cellStyle name="Millares 2 4 4 2 4 2" xfId="14887" xr:uid="{E3E58A44-D26F-405B-BDD8-4313B0693659}"/>
    <cellStyle name="Millares 2 4 4 2 4 2 2" xfId="30344" xr:uid="{4AF6F7D7-4372-4B61-850B-769303B8D429}"/>
    <cellStyle name="Millares 2 4 4 2 4 3" xfId="22449" xr:uid="{945C031B-EB66-4088-BF8C-8EE3E0D92C14}"/>
    <cellStyle name="Millares 2 4 4 2 5" xfId="8184" xr:uid="{03198603-C657-4CB9-AB27-CFD85826E541}"/>
    <cellStyle name="Millares 2 4 4 2 5 2" xfId="16167" xr:uid="{389D45D0-6D7D-493A-B3F1-C4147E3EA40C}"/>
    <cellStyle name="Millares 2 4 4 2 5 2 2" xfId="31620" xr:uid="{DCAE3F18-D320-4FB8-AD82-657A74D3E865}"/>
    <cellStyle name="Millares 2 4 4 2 5 3" xfId="23695" xr:uid="{56FFD24C-5512-478C-9707-0A9AE8C6932C}"/>
    <cellStyle name="Millares 2 4 4 2 6" xfId="9692" xr:uid="{6C2D5D0C-5CEF-4732-A8BF-E3BF7B39011C}"/>
    <cellStyle name="Millares 2 4 4 2 6 2" xfId="25191" xr:uid="{59F455A3-E208-4E43-9EBA-62F51894F7D1}"/>
    <cellStyle name="Millares 2 4 4 2 7" xfId="17608" xr:uid="{CE7EC4A8-A71B-466F-B3EE-E09276C55E60}"/>
    <cellStyle name="Millares 2 4 4 3" xfId="2264" xr:uid="{81219C86-DDCA-4493-9418-C593B4791F2F}"/>
    <cellStyle name="Millares 2 4 4 3 2" xfId="5207" xr:uid="{04336C58-5082-4E0B-B7C5-A1022530388E}"/>
    <cellStyle name="Millares 2 4 4 3 2 2" xfId="13212" xr:uid="{60D17C30-EEE8-4205-9D73-066116EEB3C0}"/>
    <cellStyle name="Millares 2 4 4 3 2 2 2" xfId="28680" xr:uid="{724DE8E4-EA8A-41A5-B81F-B60A100F1289}"/>
    <cellStyle name="Millares 2 4 4 3 2 3" xfId="20909" xr:uid="{E3F2289B-4562-480B-825A-D95D16BFC21D}"/>
    <cellStyle name="Millares 2 4 4 3 3" xfId="10342" xr:uid="{1993CFE1-8646-40AA-ABC7-0039C7953834}"/>
    <cellStyle name="Millares 2 4 4 3 3 2" xfId="25841" xr:uid="{C308B53E-A912-4579-ABBA-86F0021BA7F2}"/>
    <cellStyle name="Millares 2 4 4 3 4" xfId="18229" xr:uid="{ABD81C59-F5E5-49F9-B868-3262D03C3CC4}"/>
    <cellStyle name="Millares 2 4 4 4" xfId="4032" xr:uid="{22E7B4C9-0A12-40A1-98D7-1E1AF5942721}"/>
    <cellStyle name="Millares 2 4 4 4 2" xfId="12037" xr:uid="{B01E4FFE-CD4A-4287-A248-14C5BE31153E}"/>
    <cellStyle name="Millares 2 4 4 4 2 2" xfId="27505" xr:uid="{F0BA620C-F280-47CA-B6AF-5C539F28F9B6}"/>
    <cellStyle name="Millares 2 4 4 4 3" xfId="19810" xr:uid="{E574289A-7B6B-4169-9FBE-5CA8D4D5B1B9}"/>
    <cellStyle name="Millares 2 4 4 5" xfId="6002" xr:uid="{9B9AA1AD-530C-469E-9D62-E269D5D70A90}"/>
    <cellStyle name="Millares 2 4 4 5 2" xfId="14003" xr:uid="{E46846DD-1773-4227-9B9F-F63EEBA4008E}"/>
    <cellStyle name="Millares 2 4 4 5 2 2" xfId="29461" xr:uid="{3FF1EF5A-3A99-4679-AB37-26BA037F62AF}"/>
    <cellStyle name="Millares 2 4 4 5 3" xfId="21614" xr:uid="{87A43EF0-E804-4C36-8410-03F9077AA135}"/>
    <cellStyle name="Millares 2 4 4 6" xfId="7621" xr:uid="{F5B11465-471E-4A5C-B16D-01B06234F8C2}"/>
    <cellStyle name="Millares 2 4 4 6 2" xfId="15608" xr:uid="{B27A1E6A-F14A-4755-97EB-0E857078D2E0}"/>
    <cellStyle name="Millares 2 4 4 6 2 2" xfId="31061" xr:uid="{30F689AC-25AA-4C00-9DC2-73F76C4BBFB1}"/>
    <cellStyle name="Millares 2 4 4 6 3" xfId="23140" xr:uid="{DA4E6423-CD4E-41E4-A66B-41C9785DB46B}"/>
    <cellStyle name="Millares 2 4 4 7" xfId="8809" xr:uid="{CF0866CE-153E-4C52-9F42-8EB0861B71AC}"/>
    <cellStyle name="Millares 2 4 4 7 2" xfId="24308" xr:uid="{1F074737-07C3-4F0B-ADF6-A8C1C9ED5D86}"/>
    <cellStyle name="Millares 2 4 4 8" xfId="16773" xr:uid="{6EF6B8AB-7CC8-4377-8102-649E71C15005}"/>
    <cellStyle name="Millares 2 4 5" xfId="1159" xr:uid="{B4BB56A2-EAA8-4681-95C2-555CB5662708}"/>
    <cellStyle name="Millares 2 4 5 2" xfId="2748" xr:uid="{B6B74FFD-ADC7-4C01-89B3-F9D70BA794AB}"/>
    <cellStyle name="Millares 2 4 5 2 2" xfId="5316" xr:uid="{611D63FE-FF71-4140-A938-E6CCC5BA2DA4}"/>
    <cellStyle name="Millares 2 4 5 2 2 2" xfId="13321" xr:uid="{70095EE8-1CFF-4B6A-ACA8-E7FC50DBE167}"/>
    <cellStyle name="Millares 2 4 5 2 2 2 2" xfId="28789" xr:uid="{EEC8BB83-22EA-4EFC-9284-787A2BBE188F}"/>
    <cellStyle name="Millares 2 4 5 2 2 3" xfId="20992" xr:uid="{E9883B1C-8F0C-4BE6-8122-17475DFB6420}"/>
    <cellStyle name="Millares 2 4 5 2 3" xfId="10819" xr:uid="{EE76E0CF-A22A-42C2-B064-3EFE39D625AC}"/>
    <cellStyle name="Millares 2 4 5 2 3 2" xfId="26318" xr:uid="{F42C8281-C08C-4D27-A386-8CF32E5846E3}"/>
    <cellStyle name="Millares 2 4 5 2 4" xfId="18680" xr:uid="{1F82C548-5EFC-45A9-9E9F-A1915B17672A}"/>
    <cellStyle name="Millares 2 4 5 3" xfId="4509" xr:uid="{DC12F64A-6100-404B-B57C-D2C3F29D4C6B}"/>
    <cellStyle name="Millares 2 4 5 3 2" xfId="12514" xr:uid="{F0F1FC9F-F47A-415F-BBF0-43D0F4E82B18}"/>
    <cellStyle name="Millares 2 4 5 3 2 2" xfId="27982" xr:uid="{704FF500-FEF6-481A-943B-4CD68E9E1BAE}"/>
    <cellStyle name="Millares 2 4 5 3 3" xfId="20261" xr:uid="{DD6E1C5C-4DA8-4F58-8FAC-FC9DF085C3E5}"/>
    <cellStyle name="Millares 2 4 5 4" xfId="6480" xr:uid="{516D4BBB-76FA-43F8-9EE0-86870E4938EF}"/>
    <cellStyle name="Millares 2 4 5 4 2" xfId="14481" xr:uid="{A2D52447-FF14-4258-96E6-AE94096DFAB2}"/>
    <cellStyle name="Millares 2 4 5 4 2 2" xfId="29938" xr:uid="{73A756C7-54B4-4DCE-8E28-028C4E5D456A}"/>
    <cellStyle name="Millares 2 4 5 4 3" xfId="22065" xr:uid="{C7CBE6EF-14EA-405E-8655-3C04E9D0CE46}"/>
    <cellStyle name="Millares 2 4 5 5" xfId="7800" xr:uid="{3CBE6750-A031-45EC-A8DC-3DD5C23113CA}"/>
    <cellStyle name="Millares 2 4 5 5 2" xfId="15783" xr:uid="{A6B3138A-D3BB-439B-AADD-D00C5B04F557}"/>
    <cellStyle name="Millares 2 4 5 5 2 2" xfId="31236" xr:uid="{F30E2C75-8F3A-4231-AFE6-96CC390374F7}"/>
    <cellStyle name="Millares 2 4 5 5 3" xfId="23311" xr:uid="{FE443908-FC7C-4CE6-AD0F-28D25CACC4AC}"/>
    <cellStyle name="Millares 2 4 5 6" xfId="9286" xr:uid="{29D54DF8-A220-40E0-AF6C-5A13641DD19A}"/>
    <cellStyle name="Millares 2 4 5 6 2" xfId="24785" xr:uid="{065D7C97-3AD3-463C-AF8B-AA96BCE19DB7}"/>
    <cellStyle name="Millares 2 4 5 7" xfId="17224" xr:uid="{3D25DDA7-AB3F-42E1-BFCD-73EBB4DC5B63}"/>
    <cellStyle name="Millares 2 4 6" xfId="866" xr:uid="{8D50D982-FBF1-479E-B919-9C2082C0D628}"/>
    <cellStyle name="Millares 2 4 6 2" xfId="2459" xr:uid="{4BCC23F9-09F2-46D8-BC54-F385E2FE888B}"/>
    <cellStyle name="Millares 2 4 6 2 2" xfId="5247" xr:uid="{15A7B2E3-2DDB-490C-AA4E-4960D5810E1E}"/>
    <cellStyle name="Millares 2 4 6 2 2 2" xfId="13252" xr:uid="{AD107CE9-5B20-4754-8BA4-FA7978C1F732}"/>
    <cellStyle name="Millares 2 4 6 2 2 2 2" xfId="28720" xr:uid="{3C0B29ED-EC02-4063-9FEA-F035BFF663E2}"/>
    <cellStyle name="Millares 2 4 6 2 2 3" xfId="20943" xr:uid="{3D1CD025-A650-4491-91E6-EC74AB1EF282}"/>
    <cellStyle name="Millares 2 4 6 2 3" xfId="10531" xr:uid="{C5388B9D-0A33-4FA6-900B-C1E492EF7B36}"/>
    <cellStyle name="Millares 2 4 6 2 3 2" xfId="26030" xr:uid="{7D5B32AE-0366-4F10-AAE2-DC5885D09B99}"/>
    <cellStyle name="Millares 2 4 6 2 4" xfId="18412" xr:uid="{8D75A98A-5541-4786-A84D-A8B8A6F10626}"/>
    <cellStyle name="Millares 2 4 6 3" xfId="4221" xr:uid="{4A72A58D-F0A7-4FCF-8D01-896E480D7299}"/>
    <cellStyle name="Millares 2 4 6 3 2" xfId="12226" xr:uid="{3DD8B934-4754-4BC8-A22C-5D828FEAD31F}"/>
    <cellStyle name="Millares 2 4 6 3 2 2" xfId="27694" xr:uid="{3F5C1BBB-F0BC-4C1B-A479-B176FD7FB7CE}"/>
    <cellStyle name="Millares 2 4 6 3 3" xfId="19993" xr:uid="{63E75685-EAF9-41EF-8AE7-68A1B8435F9E}"/>
    <cellStyle name="Millares 2 4 6 4" xfId="6192" xr:uid="{020B9AF1-7753-41AC-9FC0-B1C63B11E8A5}"/>
    <cellStyle name="Millares 2 4 6 4 2" xfId="14193" xr:uid="{1A684095-A803-442D-AF81-A1DD058D81DE}"/>
    <cellStyle name="Millares 2 4 6 4 2 2" xfId="29650" xr:uid="{77B10A5A-2FD5-4ABD-9069-D425124E31C2}"/>
    <cellStyle name="Millares 2 4 6 4 3" xfId="21797" xr:uid="{A846362D-CFCD-417C-AD32-2A4E1DCB0DFB}"/>
    <cellStyle name="Millares 2 4 6 5" xfId="8998" xr:uid="{2C8DB704-75AC-4892-A3F3-AA5ACDE1A120}"/>
    <cellStyle name="Millares 2 4 6 5 2" xfId="24497" xr:uid="{14E7AFB8-D92C-4747-898E-B58FD9E89B0A}"/>
    <cellStyle name="Millares 2 4 6 6" xfId="16956" xr:uid="{AB24FD17-021D-4B02-873C-BBDE5AFCA282}"/>
    <cellStyle name="Millares 2 4 7" xfId="1858" xr:uid="{78BC0824-BA64-43F2-AD57-F5F48549C393}"/>
    <cellStyle name="Millares 2 4 7 2" xfId="5108" xr:uid="{AD96F185-F677-4134-90EE-5010056B123D}"/>
    <cellStyle name="Millares 2 4 7 2 2" xfId="13113" xr:uid="{D1B82C21-F944-472C-B811-00C16C8AD9D2}"/>
    <cellStyle name="Millares 2 4 7 2 2 2" xfId="28581" xr:uid="{722103F8-C644-4154-9861-F879E5AEA31F}"/>
    <cellStyle name="Millares 2 4 7 2 3" xfId="20832" xr:uid="{85EB4686-0AC0-4997-AF9E-2B61B1CE5801}"/>
    <cellStyle name="Millares 2 4 7 3" xfId="9936" xr:uid="{694DC436-44EC-47CC-A2F5-B9E55D1E0A17}"/>
    <cellStyle name="Millares 2 4 7 3 2" xfId="25435" xr:uid="{14BCC34A-C915-48DC-8A24-3BCB8BFA0527}"/>
    <cellStyle name="Millares 2 4 7 4" xfId="17845" xr:uid="{ED5CDE58-EF7F-451E-81DE-15B4A781A469}"/>
    <cellStyle name="Millares 2 4 8" xfId="3626" xr:uid="{E4368A15-9D8F-49F4-9BA4-61BBAC985B99}"/>
    <cellStyle name="Millares 2 4 8 2" xfId="11631" xr:uid="{920BF6BD-A255-4B36-A832-10141590F049}"/>
    <cellStyle name="Millares 2 4 8 2 2" xfId="27099" xr:uid="{917A5C59-85FF-46CF-81F1-88B5DE0ED11E}"/>
    <cellStyle name="Millares 2 4 8 3" xfId="19426" xr:uid="{938BC26D-5A03-45D7-8F33-D5A299EC680D}"/>
    <cellStyle name="Millares 2 4 9" xfId="5596" xr:uid="{82FDE28F-752E-471C-A5DE-E99C0EB2169C}"/>
    <cellStyle name="Millares 2 4 9 2" xfId="13597" xr:uid="{CEBA068C-9725-452A-A581-065503D7560B}"/>
    <cellStyle name="Millares 2 4 9 2 2" xfId="29055" xr:uid="{0FED0FEE-9438-4775-9A3A-4C99C9D60DC0}"/>
    <cellStyle name="Millares 2 4 9 3" xfId="21230" xr:uid="{14D38DDE-ABDC-4BFC-A7B9-90FC782F57BA}"/>
    <cellStyle name="Millares 2 40" xfId="564" xr:uid="{7427622F-AB1A-461A-9115-B2A8B530DAF6}"/>
    <cellStyle name="Millares 2 40 2" xfId="1502" xr:uid="{24DB56C0-1F40-4210-A519-61B0AA14BDAA}"/>
    <cellStyle name="Millares 2 40 2 2" xfId="3082" xr:uid="{D518DC5C-6D3D-4AC6-8223-069A30131960}"/>
    <cellStyle name="Millares 2 40 2 2 2" xfId="5400" xr:uid="{420625D3-ACE7-46D3-87FC-438478E6076D}"/>
    <cellStyle name="Millares 2 40 2 2 2 2" xfId="13405" xr:uid="{643FEEC1-42DF-4795-AC65-29E66399FBC7}"/>
    <cellStyle name="Millares 2 40 2 2 2 2 2" xfId="28873" xr:uid="{E8F05D85-93BC-457B-8577-270BB26DDA10}"/>
    <cellStyle name="Millares 2 40 2 2 2 3" xfId="21057" xr:uid="{7F5F6057-F52F-4939-94F3-6BAEA30B80C0}"/>
    <cellStyle name="Millares 2 40 2 2 3" xfId="11153" xr:uid="{ECE59B0D-B2B8-417C-BE27-332DBA6A734C}"/>
    <cellStyle name="Millares 2 40 2 2 3 2" xfId="26652" xr:uid="{11C91280-E5E1-4D71-A877-2F22695B6D1C}"/>
    <cellStyle name="Millares 2 40 2 2 4" xfId="18995" xr:uid="{99FC6293-EC5A-4C68-BE02-78CCC1B92A8C}"/>
    <cellStyle name="Millares 2 40 2 3" xfId="4843" xr:uid="{9422E609-2061-4D0C-90BD-ADCD313BB3BE}"/>
    <cellStyle name="Millares 2 40 2 3 2" xfId="12848" xr:uid="{596603D0-FB7F-43D4-B460-B30C73EFDECC}"/>
    <cellStyle name="Millares 2 40 2 3 2 2" xfId="28316" xr:uid="{6B76A3C9-5585-4230-B391-8C8C93AECC8E}"/>
    <cellStyle name="Millares 2 40 2 3 3" xfId="20576" xr:uid="{FE870258-0D2F-40BE-8E16-E30DC6C8460C}"/>
    <cellStyle name="Millares 2 40 2 4" xfId="6814" xr:uid="{6D22D082-0EB6-486F-8C5E-37C987538D74}"/>
    <cellStyle name="Millares 2 40 2 4 2" xfId="14815" xr:uid="{465D7846-2B24-4793-817B-07D17176B214}"/>
    <cellStyle name="Millares 2 40 2 4 2 2" xfId="30272" xr:uid="{0F00700F-52EF-41ED-82F5-80DEF09AC726}"/>
    <cellStyle name="Millares 2 40 2 4 3" xfId="22380" xr:uid="{7FED1944-B657-47CC-8B1F-808DA1E90D07}"/>
    <cellStyle name="Millares 2 40 2 5" xfId="8115" xr:uid="{D281889C-84A5-4374-B17D-16322C81EB81}"/>
    <cellStyle name="Millares 2 40 2 5 2" xfId="16098" xr:uid="{CB77F0DF-FB85-46B0-994E-51638605D412}"/>
    <cellStyle name="Millares 2 40 2 5 2 2" xfId="31551" xr:uid="{8442D9D2-7720-407D-BD94-BF311A76A197}"/>
    <cellStyle name="Millares 2 40 2 5 3" xfId="23626" xr:uid="{7C3475A8-5131-499B-9D27-A6C59835CE32}"/>
    <cellStyle name="Millares 2 40 2 6" xfId="9620" xr:uid="{7735332E-750A-4C5F-AE91-21701F5F62E5}"/>
    <cellStyle name="Millares 2 40 2 6 2" xfId="25119" xr:uid="{D1AE07AB-C3F4-4D33-9472-8E2993F309EC}"/>
    <cellStyle name="Millares 2 40 2 7" xfId="17539" xr:uid="{19ECA5D6-93B9-406A-99CB-35D785D76F95}"/>
    <cellStyle name="Millares 2 40 3" xfId="2192" xr:uid="{DAE00D4E-77F4-4158-8FFC-0A391E8E2A6D}"/>
    <cellStyle name="Millares 2 40 3 2" xfId="5192" xr:uid="{AAC991DB-9488-4309-95A3-458C21887BAB}"/>
    <cellStyle name="Millares 2 40 3 2 2" xfId="13197" xr:uid="{F39DA21D-2769-4D17-A51B-84AEF30CA254}"/>
    <cellStyle name="Millares 2 40 3 2 2 2" xfId="28665" xr:uid="{9DD233A8-0A39-47F7-A164-71B15726E501}"/>
    <cellStyle name="Millares 2 40 3 2 3" xfId="20897" xr:uid="{E2640999-0916-4BB9-B474-28B62B83FE8C}"/>
    <cellStyle name="Millares 2 40 3 3" xfId="10270" xr:uid="{13D8516C-552E-4D3D-B572-24BD1A9EFCC2}"/>
    <cellStyle name="Millares 2 40 3 3 2" xfId="25769" xr:uid="{A4C18155-A568-4251-BF2B-503D56296D32}"/>
    <cellStyle name="Millares 2 40 3 4" xfId="18160" xr:uid="{77C7AEC0-B8F1-4215-B16A-097B4DF44CE9}"/>
    <cellStyle name="Millares 2 40 4" xfId="3960" xr:uid="{70F21C57-A195-4779-AACE-8AE23D129C47}"/>
    <cellStyle name="Millares 2 40 4 2" xfId="11965" xr:uid="{1329E233-385D-44AD-B7B7-BE1C6CCBD544}"/>
    <cellStyle name="Millares 2 40 4 2 2" xfId="27433" xr:uid="{B9BFF71D-2EF0-4621-BBF4-19D4C8579AFB}"/>
    <cellStyle name="Millares 2 40 4 3" xfId="19741" xr:uid="{20C92412-3DD9-47F6-A472-92F06B2C9E5E}"/>
    <cellStyle name="Millares 2 40 5" xfId="5930" xr:uid="{7EB3342F-402C-4ED2-901F-E82EFA7763A4}"/>
    <cellStyle name="Millares 2 40 5 2" xfId="13931" xr:uid="{D1C43D47-ECD2-45C2-8F85-103C743A0B87}"/>
    <cellStyle name="Millares 2 40 5 2 2" xfId="29389" xr:uid="{D1F3396B-ECAD-4AD0-86D4-D1C012B08A0F}"/>
    <cellStyle name="Millares 2 40 5 3" xfId="21545" xr:uid="{8AEB02D8-8256-4DDD-8D3A-6E652A1E1024}"/>
    <cellStyle name="Millares 2 40 6" xfId="7549" xr:uid="{B54ABA95-CE90-44C0-9595-2E1C92DA90E2}"/>
    <cellStyle name="Millares 2 40 6 2" xfId="15536" xr:uid="{E3815980-3973-4F08-AB9E-89FE4443D379}"/>
    <cellStyle name="Millares 2 40 6 2 2" xfId="30989" xr:uid="{D2210D5C-EB60-491C-BAEF-C6E250DE1308}"/>
    <cellStyle name="Millares 2 40 6 3" xfId="23071" xr:uid="{67EA02DA-E279-4004-8B54-E1C6BA3F7D2E}"/>
    <cellStyle name="Millares 2 40 7" xfId="8737" xr:uid="{1D06048C-637D-48E2-83BB-D5057D2E7B65}"/>
    <cellStyle name="Millares 2 40 7 2" xfId="24236" xr:uid="{62FD90B0-D652-4660-8E2C-E9FFFD5B6ED7}"/>
    <cellStyle name="Millares 2 40 8" xfId="16704" xr:uid="{0E9CE8B2-41C6-4B71-983D-AE9EBFEA98EA}"/>
    <cellStyle name="Millares 2 41" xfId="568" xr:uid="{AED72CDA-ACED-4007-BA6E-816C830F01CB}"/>
    <cellStyle name="Millares 2 41 2" xfId="1506" xr:uid="{589E3CE0-6495-430E-8FC1-DB4596B42293}"/>
    <cellStyle name="Millares 2 41 2 2" xfId="3086" xr:uid="{7FA36BC0-EAD4-4B7C-A37C-66B52510429D}"/>
    <cellStyle name="Millares 2 41 2 2 2" xfId="5401" xr:uid="{F695DA6A-710A-4C8D-8D2A-84B17A185E3B}"/>
    <cellStyle name="Millares 2 41 2 2 2 2" xfId="13406" xr:uid="{678795AA-30C0-464D-8741-2486C5EC6124}"/>
    <cellStyle name="Millares 2 41 2 2 2 2 2" xfId="28874" xr:uid="{EB6ABFA0-A363-4A91-9557-8BC493BD8E70}"/>
    <cellStyle name="Millares 2 41 2 2 2 3" xfId="21058" xr:uid="{CC0CF745-A9AE-4925-8928-C3611E55C416}"/>
    <cellStyle name="Millares 2 41 2 2 3" xfId="11157" xr:uid="{FD3747AC-2D58-4A64-8140-2A5E7880196E}"/>
    <cellStyle name="Millares 2 41 2 2 3 2" xfId="26656" xr:uid="{040F8D53-ED7A-4861-95B0-08DC5F65F054}"/>
    <cellStyle name="Millares 2 41 2 2 4" xfId="18999" xr:uid="{8F122DB9-7F5F-4EA1-94C0-20F96750182A}"/>
    <cellStyle name="Millares 2 41 2 3" xfId="4847" xr:uid="{B58DC73E-7AED-4E01-98F9-185C768C760C}"/>
    <cellStyle name="Millares 2 41 2 3 2" xfId="12852" xr:uid="{EC401D31-1D48-45D9-8686-A8B3CF6ADD96}"/>
    <cellStyle name="Millares 2 41 2 3 2 2" xfId="28320" xr:uid="{F49EAFA7-F833-4E49-A5D5-76F7324614E7}"/>
    <cellStyle name="Millares 2 41 2 3 3" xfId="20580" xr:uid="{20F68E14-771C-4519-B0D6-705B4AFB804B}"/>
    <cellStyle name="Millares 2 41 2 4" xfId="6818" xr:uid="{2E9AA88F-1E37-43B1-AAB2-5B83DC3DB04D}"/>
    <cellStyle name="Millares 2 41 2 4 2" xfId="14819" xr:uid="{00F82B2A-7366-40BA-91AC-C69209273190}"/>
    <cellStyle name="Millares 2 41 2 4 2 2" xfId="30276" xr:uid="{B671C443-E3D3-4E76-8085-7E4910A9CF57}"/>
    <cellStyle name="Millares 2 41 2 4 3" xfId="22384" xr:uid="{8B2689B2-E95D-4B74-B9FA-D4B287B0C2E0}"/>
    <cellStyle name="Millares 2 41 2 5" xfId="8119" xr:uid="{8DC73E64-C06A-41E5-A32A-E6859F3AA00C}"/>
    <cellStyle name="Millares 2 41 2 5 2" xfId="16102" xr:uid="{9FEA34E9-00DA-441B-91E7-0FC1076E4852}"/>
    <cellStyle name="Millares 2 41 2 5 2 2" xfId="31555" xr:uid="{653C4F51-93FA-4620-89B4-20A854AA9ED5}"/>
    <cellStyle name="Millares 2 41 2 5 3" xfId="23630" xr:uid="{00F17498-0CA8-4F3B-8816-1C6EF0754A40}"/>
    <cellStyle name="Millares 2 41 2 6" xfId="9624" xr:uid="{694D4DA3-D1BB-44C9-8AB8-D0B6BFCD95AA}"/>
    <cellStyle name="Millares 2 41 2 6 2" xfId="25123" xr:uid="{17A3B0A1-D929-439C-B819-E9C5726E50E3}"/>
    <cellStyle name="Millares 2 41 2 7" xfId="17543" xr:uid="{EF987E8D-F371-49A8-A4DF-6EF24C98903C}"/>
    <cellStyle name="Millares 2 41 3" xfId="2196" xr:uid="{55565AE6-5EE5-409D-ACC7-70FB4CDE0D72}"/>
    <cellStyle name="Millares 2 41 3 2" xfId="5193" xr:uid="{E8CC84C7-3241-48DE-953A-5B765CBA634B}"/>
    <cellStyle name="Millares 2 41 3 2 2" xfId="13198" xr:uid="{94673703-EEE4-4AD4-B0E7-0B9E7D83D60F}"/>
    <cellStyle name="Millares 2 41 3 2 2 2" xfId="28666" xr:uid="{9D68493F-3107-47F8-9E74-1318D9FF2886}"/>
    <cellStyle name="Millares 2 41 3 2 3" xfId="20898" xr:uid="{3B3C56FE-039C-4D7B-981D-6448E837613C}"/>
    <cellStyle name="Millares 2 41 3 3" xfId="10274" xr:uid="{28B112E7-8957-4E1C-AFF7-0EC3CDA2EBCE}"/>
    <cellStyle name="Millares 2 41 3 3 2" xfId="25773" xr:uid="{E9242963-6C5E-488E-B431-BFA669606726}"/>
    <cellStyle name="Millares 2 41 3 4" xfId="18164" xr:uid="{A2D909F7-38B0-42C7-83C9-DC84C779C35A}"/>
    <cellStyle name="Millares 2 41 4" xfId="3964" xr:uid="{E6AE3D02-E737-4919-8953-3B6C4FD09895}"/>
    <cellStyle name="Millares 2 41 4 2" xfId="11969" xr:uid="{4E56C079-013D-42AF-9456-98A3DD3681B3}"/>
    <cellStyle name="Millares 2 41 4 2 2" xfId="27437" xr:uid="{981A8C3D-58E7-4E15-8984-0FFEEE730795}"/>
    <cellStyle name="Millares 2 41 4 3" xfId="19745" xr:uid="{1047D5BB-2399-44B1-B473-CE67B9298E00}"/>
    <cellStyle name="Millares 2 41 5" xfId="5934" xr:uid="{7772758C-D7A3-4FAC-A752-7EF49F963BA2}"/>
    <cellStyle name="Millares 2 41 5 2" xfId="13935" xr:uid="{94E0BE10-5E4F-478A-ABAE-1C5E44712E5F}"/>
    <cellStyle name="Millares 2 41 5 2 2" xfId="29393" xr:uid="{2C454F75-9128-4278-9899-07446EA0C455}"/>
    <cellStyle name="Millares 2 41 5 3" xfId="21549" xr:uid="{EC912748-F495-4EDB-ADDC-FF6AC77EC4CE}"/>
    <cellStyle name="Millares 2 41 6" xfId="7553" xr:uid="{3575BB3C-926F-4C43-BF68-DB7472C20280}"/>
    <cellStyle name="Millares 2 41 6 2" xfId="15540" xr:uid="{517C0B5D-82D1-4A13-A9FB-71C46984243A}"/>
    <cellStyle name="Millares 2 41 6 2 2" xfId="30993" xr:uid="{B3EAC85F-9DD5-4055-A5AA-D719DBDE178B}"/>
    <cellStyle name="Millares 2 41 6 3" xfId="23075" xr:uid="{70259957-2F6B-41EB-8D80-7049A9509F1C}"/>
    <cellStyle name="Millares 2 41 7" xfId="8741" xr:uid="{8F9117E5-689B-4C0C-8725-7B1BB432EA8E}"/>
    <cellStyle name="Millares 2 41 7 2" xfId="24240" xr:uid="{91CF3EF2-83B9-4992-BB47-46E12DB307AB}"/>
    <cellStyle name="Millares 2 41 8" xfId="16708" xr:uid="{BE14ED65-AF29-4F44-8FFD-F35CC81FA58F}"/>
    <cellStyle name="Millares 2 42" xfId="572" xr:uid="{FC65F7D7-1FC8-4BA7-B5A8-B5EE8741FC0A}"/>
    <cellStyle name="Millares 2 42 2" xfId="1510" xr:uid="{22FB642E-4A43-4B73-9DAB-0609B4EAF9D7}"/>
    <cellStyle name="Millares 2 42 2 2" xfId="3090" xr:uid="{C9F64546-223B-4597-A351-C6E4BC6F4549}"/>
    <cellStyle name="Millares 2 42 2 2 2" xfId="5402" xr:uid="{B3B83A4C-3CC9-4E3C-BA3A-BC0CB00559B8}"/>
    <cellStyle name="Millares 2 42 2 2 2 2" xfId="13407" xr:uid="{5159332C-2365-48AE-A91F-1AE044A20064}"/>
    <cellStyle name="Millares 2 42 2 2 2 2 2" xfId="28875" xr:uid="{E98603BF-4D16-4E46-9FBC-FD01F5866B81}"/>
    <cellStyle name="Millares 2 42 2 2 2 3" xfId="21059" xr:uid="{C0D03689-3805-478E-9C93-CBFBB2EEF4A6}"/>
    <cellStyle name="Millares 2 42 2 2 3" xfId="11161" xr:uid="{02721E3B-BC1D-4DF1-BE5A-A88DF4FD63F3}"/>
    <cellStyle name="Millares 2 42 2 2 3 2" xfId="26660" xr:uid="{49F905A4-9E50-445D-903B-1F0C50C51527}"/>
    <cellStyle name="Millares 2 42 2 2 4" xfId="19003" xr:uid="{D1945183-D702-4A7B-A2DC-21F0688398CB}"/>
    <cellStyle name="Millares 2 42 2 3" xfId="4851" xr:uid="{51014BBA-2874-462F-87ED-7BC3376E8B36}"/>
    <cellStyle name="Millares 2 42 2 3 2" xfId="12856" xr:uid="{AD00049A-6FE3-49F1-964F-45F6D440AAE5}"/>
    <cellStyle name="Millares 2 42 2 3 2 2" xfId="28324" xr:uid="{CA1F1ABF-2C79-40F5-8556-6E1D47F83D5D}"/>
    <cellStyle name="Millares 2 42 2 3 3" xfId="20584" xr:uid="{F3E59227-1B39-4F2A-B76B-03E24334DDC6}"/>
    <cellStyle name="Millares 2 42 2 4" xfId="6822" xr:uid="{CEBD3242-2E8C-4C01-A967-A839825DFA21}"/>
    <cellStyle name="Millares 2 42 2 4 2" xfId="14823" xr:uid="{CE8D1083-B334-4330-B670-29F84332BCFB}"/>
    <cellStyle name="Millares 2 42 2 4 2 2" xfId="30280" xr:uid="{11155809-FD7F-426C-B48B-C30F4C9E673C}"/>
    <cellStyle name="Millares 2 42 2 4 3" xfId="22388" xr:uid="{E3B906E6-EDB4-4208-A13C-6EBD4FA085C8}"/>
    <cellStyle name="Millares 2 42 2 5" xfId="8123" xr:uid="{F3B71459-05D5-4A37-AC7D-BD9BBBCB97E3}"/>
    <cellStyle name="Millares 2 42 2 5 2" xfId="16106" xr:uid="{5B91465C-196C-463C-A8B8-E1212314A358}"/>
    <cellStyle name="Millares 2 42 2 5 2 2" xfId="31559" xr:uid="{E7AEB51D-2BB7-4BC5-ACCE-013D48B325F1}"/>
    <cellStyle name="Millares 2 42 2 5 3" xfId="23634" xr:uid="{014CBDB7-6135-4D6C-8BCF-4A4E03E291CD}"/>
    <cellStyle name="Millares 2 42 2 6" xfId="9628" xr:uid="{0D3E5722-55EA-4796-9D7E-E05A1F25B47C}"/>
    <cellStyle name="Millares 2 42 2 6 2" xfId="25127" xr:uid="{69D38844-0827-41EA-A18F-A7E7EF8916C6}"/>
    <cellStyle name="Millares 2 42 2 7" xfId="17547" xr:uid="{4C6F6B8F-C260-458F-B214-16ABA78FF389}"/>
    <cellStyle name="Millares 2 42 3" xfId="2200" xr:uid="{3CF411DF-8FE0-4695-8B7D-B80596D4563F}"/>
    <cellStyle name="Millares 2 42 3 2" xfId="5194" xr:uid="{9E171681-AF25-4191-B5C1-F9C0E5697063}"/>
    <cellStyle name="Millares 2 42 3 2 2" xfId="13199" xr:uid="{5FB61E0E-D949-4C76-AA70-6B352DA1403F}"/>
    <cellStyle name="Millares 2 42 3 2 2 2" xfId="28667" xr:uid="{5C0CB078-4D64-45B7-83B9-D1E834559308}"/>
    <cellStyle name="Millares 2 42 3 2 3" xfId="20899" xr:uid="{AC1E890B-E45F-418A-B1A1-1E6EEDF3B930}"/>
    <cellStyle name="Millares 2 42 3 3" xfId="10278" xr:uid="{2A8FF648-E081-49D4-BA3E-10087F431781}"/>
    <cellStyle name="Millares 2 42 3 3 2" xfId="25777" xr:uid="{C1FE98DC-FC26-4C0B-9A53-C86E6FB4C037}"/>
    <cellStyle name="Millares 2 42 3 4" xfId="18168" xr:uid="{BD29C610-D7D9-4C79-87C5-B892ACC34A0A}"/>
    <cellStyle name="Millares 2 42 4" xfId="3968" xr:uid="{EAE82FA1-F806-45CD-9736-14813C7769F0}"/>
    <cellStyle name="Millares 2 42 4 2" xfId="11973" xr:uid="{852D32BE-8270-4B68-9098-253DA882B70E}"/>
    <cellStyle name="Millares 2 42 4 2 2" xfId="27441" xr:uid="{668105E5-F192-4DA0-8CB1-837466CA6397}"/>
    <cellStyle name="Millares 2 42 4 3" xfId="19749" xr:uid="{16CA3316-C53C-4696-8C8C-2F54A8C932B5}"/>
    <cellStyle name="Millares 2 42 5" xfId="5938" xr:uid="{7E5EF417-6B80-44A3-908D-2A445E76BA6C}"/>
    <cellStyle name="Millares 2 42 5 2" xfId="13939" xr:uid="{941E4998-ED4E-4E89-AAFE-B0C6A92DC233}"/>
    <cellStyle name="Millares 2 42 5 2 2" xfId="29397" xr:uid="{CC875A28-C4A3-4252-BD5F-4C723FB677C4}"/>
    <cellStyle name="Millares 2 42 5 3" xfId="21553" xr:uid="{609AEB21-0603-4C53-BE67-B393CDDE970E}"/>
    <cellStyle name="Millares 2 42 6" xfId="7557" xr:uid="{AC381ECD-5B9D-4128-8112-D8C278603A2F}"/>
    <cellStyle name="Millares 2 42 6 2" xfId="15544" xr:uid="{F8A1C35C-A251-49C3-96E9-D35D2FB21439}"/>
    <cellStyle name="Millares 2 42 6 2 2" xfId="30997" xr:uid="{526DADED-BA53-4A79-8037-223B8A568CEF}"/>
    <cellStyle name="Millares 2 42 6 3" xfId="23079" xr:uid="{6363B7B9-8945-4749-857E-FDA56197A765}"/>
    <cellStyle name="Millares 2 42 7" xfId="8745" xr:uid="{9239FF72-3547-4684-9CDD-EB6A1A9B7C63}"/>
    <cellStyle name="Millares 2 42 7 2" xfId="24244" xr:uid="{443006AF-1A13-403B-9344-D5879B89A60C}"/>
    <cellStyle name="Millares 2 42 8" xfId="16712" xr:uid="{1CCF058C-8E1A-4E91-8BC3-E1B847FC1BE3}"/>
    <cellStyle name="Millares 2 43" xfId="576" xr:uid="{CC6F7C5A-6C2A-4A95-BD7C-A10996323840}"/>
    <cellStyle name="Millares 2 43 2" xfId="1514" xr:uid="{4FB871AA-1D90-445E-AA53-EA58037528E7}"/>
    <cellStyle name="Millares 2 43 2 2" xfId="3094" xr:uid="{D0CBDFE2-BB0C-4677-962D-9A701B0B264D}"/>
    <cellStyle name="Millares 2 43 2 2 2" xfId="5403" xr:uid="{1B57086C-F234-4B71-B6DD-FD0D19AA2124}"/>
    <cellStyle name="Millares 2 43 2 2 2 2" xfId="13408" xr:uid="{DB11FE4E-5BDF-4DB7-8625-7CB289C5C20E}"/>
    <cellStyle name="Millares 2 43 2 2 2 2 2" xfId="28876" xr:uid="{0ED89EA7-AA48-4534-B3E6-0BA9A021172F}"/>
    <cellStyle name="Millares 2 43 2 2 2 3" xfId="21060" xr:uid="{0C3EB0FF-CE4B-4EBF-8824-F95BE1161B22}"/>
    <cellStyle name="Millares 2 43 2 2 3" xfId="11165" xr:uid="{F2EBDC46-BC0C-47C9-A7E6-BF2BC7402D1F}"/>
    <cellStyle name="Millares 2 43 2 2 3 2" xfId="26664" xr:uid="{B4BC448B-AA28-4325-8F6D-446F97463D64}"/>
    <cellStyle name="Millares 2 43 2 2 4" xfId="19007" xr:uid="{60649F34-8626-43F7-9416-A1A152A171C5}"/>
    <cellStyle name="Millares 2 43 2 3" xfId="4855" xr:uid="{A931904D-E850-48E2-BF26-EE056A966A3D}"/>
    <cellStyle name="Millares 2 43 2 3 2" xfId="12860" xr:uid="{CDE60A49-E4FB-4B35-BBA6-AC4575B72934}"/>
    <cellStyle name="Millares 2 43 2 3 2 2" xfId="28328" xr:uid="{A8BD1630-C098-4F86-B7CC-755463B6CF1A}"/>
    <cellStyle name="Millares 2 43 2 3 3" xfId="20588" xr:uid="{333979AC-79CF-4E79-9651-5366A7A28433}"/>
    <cellStyle name="Millares 2 43 2 4" xfId="6826" xr:uid="{FEEA3493-94F8-4199-BDCB-F52CD8F6497B}"/>
    <cellStyle name="Millares 2 43 2 4 2" xfId="14827" xr:uid="{D87A529E-2A0E-4366-B3DD-D9DAF6B1EA51}"/>
    <cellStyle name="Millares 2 43 2 4 2 2" xfId="30284" xr:uid="{A51A6AB1-7592-4706-AA8D-1C490AA53486}"/>
    <cellStyle name="Millares 2 43 2 4 3" xfId="22392" xr:uid="{75FA679F-CEAA-48F5-B246-C1DB60493633}"/>
    <cellStyle name="Millares 2 43 2 5" xfId="8127" xr:uid="{614E9EFD-8EFA-4299-90D4-8275E79C0B3B}"/>
    <cellStyle name="Millares 2 43 2 5 2" xfId="16110" xr:uid="{C3BF6C5C-BBB3-4115-88A7-615D9164AE86}"/>
    <cellStyle name="Millares 2 43 2 5 2 2" xfId="31563" xr:uid="{924AA875-F3B3-4984-9A40-D61372A653E9}"/>
    <cellStyle name="Millares 2 43 2 5 3" xfId="23638" xr:uid="{EF4F1FD5-23F9-4425-AE14-192E6E39B4AD}"/>
    <cellStyle name="Millares 2 43 2 6" xfId="9632" xr:uid="{9F6565F8-AD6E-46A4-B4A9-9BCD77D23A82}"/>
    <cellStyle name="Millares 2 43 2 6 2" xfId="25131" xr:uid="{632D97FF-6916-402F-87A1-ABCF207ED29D}"/>
    <cellStyle name="Millares 2 43 2 7" xfId="17551" xr:uid="{8A331C2B-D843-4A9C-B3FE-1EAD01508D8E}"/>
    <cellStyle name="Millares 2 43 3" xfId="2204" xr:uid="{B52D626C-F59F-4BF3-B00D-E88BB9F6D845}"/>
    <cellStyle name="Millares 2 43 3 2" xfId="5195" xr:uid="{53C195D7-5D65-4204-A4EE-8336AB2B51B1}"/>
    <cellStyle name="Millares 2 43 3 2 2" xfId="13200" xr:uid="{C8D157C9-86B0-455F-9A2C-ED25E6555EF6}"/>
    <cellStyle name="Millares 2 43 3 2 2 2" xfId="28668" xr:uid="{5B10943F-495B-4E62-AE1A-F84493221062}"/>
    <cellStyle name="Millares 2 43 3 2 3" xfId="20900" xr:uid="{CFC54CAF-8567-49EA-B113-F17FC0E0AE9F}"/>
    <cellStyle name="Millares 2 43 3 3" xfId="10282" xr:uid="{20B7641E-6683-4C39-8B63-CA8B314A387B}"/>
    <cellStyle name="Millares 2 43 3 3 2" xfId="25781" xr:uid="{BC671AE7-89B3-481C-BAD3-7A01F7D095A7}"/>
    <cellStyle name="Millares 2 43 3 4" xfId="18172" xr:uid="{CA7C5056-4ABC-4918-A21A-523B34DC13E0}"/>
    <cellStyle name="Millares 2 43 4" xfId="3972" xr:uid="{E95AEE7A-3831-4468-BB7A-EEEFD1F0A478}"/>
    <cellStyle name="Millares 2 43 4 2" xfId="11977" xr:uid="{24DC003C-BD32-4AB7-9D0C-5CE0C7F2AAFD}"/>
    <cellStyle name="Millares 2 43 4 2 2" xfId="27445" xr:uid="{BBFE080E-E944-49A0-93C1-F68A9764EB9B}"/>
    <cellStyle name="Millares 2 43 4 3" xfId="19753" xr:uid="{C1A0A2CA-5C98-48E3-97CC-E770A86E85D8}"/>
    <cellStyle name="Millares 2 43 5" xfId="5942" xr:uid="{B9E54F34-D98E-4FEA-9D6C-88075FF7CE43}"/>
    <cellStyle name="Millares 2 43 5 2" xfId="13943" xr:uid="{8D438ACA-D546-4EDC-BA30-7B85F47773F8}"/>
    <cellStyle name="Millares 2 43 5 2 2" xfId="29401" xr:uid="{03E251B2-581C-4458-8692-4C93A0BBD9D0}"/>
    <cellStyle name="Millares 2 43 5 3" xfId="21557" xr:uid="{02D39C17-8013-45EC-B0B0-0E97E17672B0}"/>
    <cellStyle name="Millares 2 43 6" xfId="7561" xr:uid="{9E4BAD88-8013-4335-B886-537550DB0FCA}"/>
    <cellStyle name="Millares 2 43 6 2" xfId="15548" xr:uid="{1EDE4BAF-5E01-435E-ABBB-F9090BCE809F}"/>
    <cellStyle name="Millares 2 43 6 2 2" xfId="31001" xr:uid="{82A1F23B-A129-46E2-B775-A4182514AE13}"/>
    <cellStyle name="Millares 2 43 6 3" xfId="23083" xr:uid="{D7DE02B6-09B5-4748-B7A1-54B9C10CDDE0}"/>
    <cellStyle name="Millares 2 43 7" xfId="8749" xr:uid="{BED55C40-7609-4876-B01D-34629C6A32CA}"/>
    <cellStyle name="Millares 2 43 7 2" xfId="24248" xr:uid="{6A136B21-51F2-4187-91D8-B906A125FA72}"/>
    <cellStyle name="Millares 2 43 8" xfId="16716" xr:uid="{C1578C24-ED9A-4CF9-9BC7-2E5E0492030D}"/>
    <cellStyle name="Millares 2 44" xfId="585" xr:uid="{406F4F99-BBB4-42EF-878A-C45D4F01661E}"/>
    <cellStyle name="Millares 2 44 2" xfId="1523" xr:uid="{7620F1BE-4FF5-4ACE-B411-3ED924CF021C}"/>
    <cellStyle name="Millares 2 44 2 2" xfId="3103" xr:uid="{DE064A84-8817-4D55-9728-2CA42F1FD051}"/>
    <cellStyle name="Millares 2 44 2 2 2" xfId="5405" xr:uid="{2218D790-4F0F-47D7-99A2-A72C6C439A95}"/>
    <cellStyle name="Millares 2 44 2 2 2 2" xfId="13410" xr:uid="{D1F39F61-53F3-40A4-936F-96E91643DA60}"/>
    <cellStyle name="Millares 2 44 2 2 2 2 2" xfId="28878" xr:uid="{604569E9-454F-41E4-A16C-59EF9B8E7920}"/>
    <cellStyle name="Millares 2 44 2 2 2 3" xfId="21062" xr:uid="{73B4A556-7B0B-41D3-BDDB-3003E51785BF}"/>
    <cellStyle name="Millares 2 44 2 2 3" xfId="11174" xr:uid="{AACE6272-AE82-4D77-B228-48663C6C628C}"/>
    <cellStyle name="Millares 2 44 2 2 3 2" xfId="26673" xr:uid="{C34C6E59-49F1-4A40-A69C-34B92CBDCA92}"/>
    <cellStyle name="Millares 2 44 2 2 4" xfId="19016" xr:uid="{BE8C3464-BCA5-4B69-AB8D-E27C0F2ED683}"/>
    <cellStyle name="Millares 2 44 2 3" xfId="4864" xr:uid="{F84D27B5-43CB-480C-92B7-85D473FD0FA6}"/>
    <cellStyle name="Millares 2 44 2 3 2" xfId="12869" xr:uid="{C5C05F39-A92F-480E-B3C9-204F1128BA34}"/>
    <cellStyle name="Millares 2 44 2 3 2 2" xfId="28337" xr:uid="{FCD4B30A-53F3-40CD-8807-2E21FC68B7EB}"/>
    <cellStyle name="Millares 2 44 2 3 3" xfId="20597" xr:uid="{A88873F3-9114-46FB-A382-2C89C8876760}"/>
    <cellStyle name="Millares 2 44 2 4" xfId="6835" xr:uid="{32E3D11C-E1A1-4C91-9E9D-7CDEA2BAAB52}"/>
    <cellStyle name="Millares 2 44 2 4 2" xfId="14836" xr:uid="{9FC445A7-047C-493B-B8F0-4C611806A752}"/>
    <cellStyle name="Millares 2 44 2 4 2 2" xfId="30293" xr:uid="{E1EE800C-6445-4C72-A426-F0AC7F5DD3F7}"/>
    <cellStyle name="Millares 2 44 2 4 3" xfId="22401" xr:uid="{4CEC313A-1BE0-49BB-BE1D-482DBD7FBEE2}"/>
    <cellStyle name="Millares 2 44 2 5" xfId="8136" xr:uid="{D53C86AA-5551-4169-B000-AC733E92994C}"/>
    <cellStyle name="Millares 2 44 2 5 2" xfId="16119" xr:uid="{9F0EF590-7343-4468-9EA0-216C1C8FB609}"/>
    <cellStyle name="Millares 2 44 2 5 2 2" xfId="31572" xr:uid="{DBD31B87-028F-4330-9BB8-C36668CC6DA1}"/>
    <cellStyle name="Millares 2 44 2 5 3" xfId="23647" xr:uid="{DC29E7FE-1A64-4DD2-B1C0-BE3A9BB32EE4}"/>
    <cellStyle name="Millares 2 44 2 6" xfId="9641" xr:uid="{92637353-0C0A-4CB1-AC57-23EE275B02CD}"/>
    <cellStyle name="Millares 2 44 2 6 2" xfId="25140" xr:uid="{DD216E80-E0F7-4B2E-81AC-78DA67ED934E}"/>
    <cellStyle name="Millares 2 44 2 7" xfId="17560" xr:uid="{0A186445-4981-439E-BC25-B1FBD0597EC4}"/>
    <cellStyle name="Millares 2 44 3" xfId="2213" xr:uid="{2F23EF82-A99C-4E4C-8812-4E9B7C626C79}"/>
    <cellStyle name="Millares 2 44 3 2" xfId="5197" xr:uid="{8B9C8BAF-6360-4068-BE79-020707ADDC0C}"/>
    <cellStyle name="Millares 2 44 3 2 2" xfId="13202" xr:uid="{6D596A1E-BB74-446D-A19B-A8EFFC6F34A1}"/>
    <cellStyle name="Millares 2 44 3 2 2 2" xfId="28670" xr:uid="{FC37E94D-2AE1-4E65-A5FB-5C558F58D28B}"/>
    <cellStyle name="Millares 2 44 3 2 3" xfId="20902" xr:uid="{E50C938B-B29A-46D6-AC20-E5C4C75A1574}"/>
    <cellStyle name="Millares 2 44 3 3" xfId="10291" xr:uid="{26937DE9-DC05-4DA0-85FA-B552198EB482}"/>
    <cellStyle name="Millares 2 44 3 3 2" xfId="25790" xr:uid="{017DB7FE-E6C5-4251-A169-220AD9575E9B}"/>
    <cellStyle name="Millares 2 44 3 4" xfId="18181" xr:uid="{ADCFE118-F146-4F7E-B04A-B5465907D48A}"/>
    <cellStyle name="Millares 2 44 4" xfId="3981" xr:uid="{135711D0-9F4E-4279-B97D-BFC936450CAC}"/>
    <cellStyle name="Millares 2 44 4 2" xfId="11986" xr:uid="{F11CA9FF-E157-4F97-AD5D-0EEB25C21BF2}"/>
    <cellStyle name="Millares 2 44 4 2 2" xfId="27454" xr:uid="{DA4E5CA0-5719-4543-B173-EB659E7441C1}"/>
    <cellStyle name="Millares 2 44 4 3" xfId="19762" xr:uid="{A9DC54FC-5572-473D-AED5-71DC1C051700}"/>
    <cellStyle name="Millares 2 44 5" xfId="5951" xr:uid="{8798EE04-AFA1-47F8-BCF1-E8C24745944F}"/>
    <cellStyle name="Millares 2 44 5 2" xfId="13952" xr:uid="{252B24C1-BFB8-4618-A7E5-5FB2E26A81B7}"/>
    <cellStyle name="Millares 2 44 5 2 2" xfId="29410" xr:uid="{23C675CB-6C8C-49D8-8DF5-9258400BF99F}"/>
    <cellStyle name="Millares 2 44 5 3" xfId="21566" xr:uid="{9A705758-1EAB-44BE-8B2B-8DF5F446962C}"/>
    <cellStyle name="Millares 2 44 6" xfId="7570" xr:uid="{E20FBEA5-D11C-4C38-8C55-730AB16CD035}"/>
    <cellStyle name="Millares 2 44 6 2" xfId="15557" xr:uid="{BC61A771-5047-45B1-8BDF-BB5DC00B404C}"/>
    <cellStyle name="Millares 2 44 6 2 2" xfId="31010" xr:uid="{EDB5ACAC-CC2C-493A-9B54-E50C8E6B05D7}"/>
    <cellStyle name="Millares 2 44 6 3" xfId="23092" xr:uid="{9C3A133E-3EEA-4BD9-BB7F-3422F615E3B1}"/>
    <cellStyle name="Millares 2 44 7" xfId="8758" xr:uid="{4B5206F2-485A-4FE9-9CA6-721750D4695F}"/>
    <cellStyle name="Millares 2 44 7 2" xfId="24257" xr:uid="{6C69FDA9-61CA-480A-BA83-55AE2E70BC70}"/>
    <cellStyle name="Millares 2 44 8" xfId="16725" xr:uid="{4A9830F0-0374-454F-8A2D-5666DBFAD11C}"/>
    <cellStyle name="Millares 2 45" xfId="589" xr:uid="{BD1A19C8-25BA-4448-8B4A-9A965AF9B2CA}"/>
    <cellStyle name="Millares 2 45 2" xfId="1527" xr:uid="{AF43EC8E-6C22-4AE5-B40E-2F62DF6677DC}"/>
    <cellStyle name="Millares 2 45 2 2" xfId="3107" xr:uid="{BED6917E-8184-4423-B627-A5236DFC0D9B}"/>
    <cellStyle name="Millares 2 45 2 2 2" xfId="5406" xr:uid="{8142A8C5-3338-4060-B54F-C61569D77418}"/>
    <cellStyle name="Millares 2 45 2 2 2 2" xfId="13411" xr:uid="{B594B329-6874-4782-BC38-47049FF7DB28}"/>
    <cellStyle name="Millares 2 45 2 2 2 2 2" xfId="28879" xr:uid="{DDC7A8BD-AD5E-4B08-AF6E-9AFE2955418E}"/>
    <cellStyle name="Millares 2 45 2 2 2 3" xfId="21063" xr:uid="{06F7645B-39BF-4E39-83F5-B1682A3DF9CD}"/>
    <cellStyle name="Millares 2 45 2 2 3" xfId="11178" xr:uid="{0182A598-69DA-4DAF-8030-BAB257A5CE87}"/>
    <cellStyle name="Millares 2 45 2 2 3 2" xfId="26677" xr:uid="{B8BC99E7-6C63-418A-A8EF-5565227AC5C7}"/>
    <cellStyle name="Millares 2 45 2 2 4" xfId="19020" xr:uid="{93741223-90D5-467D-8614-44A6F722D3E4}"/>
    <cellStyle name="Millares 2 45 2 3" xfId="4868" xr:uid="{A5D570AB-57DB-4D36-8598-B0410D3013FC}"/>
    <cellStyle name="Millares 2 45 2 3 2" xfId="12873" xr:uid="{A21FB4A2-1A0D-43A5-8AD1-2EB841C22AED}"/>
    <cellStyle name="Millares 2 45 2 3 2 2" xfId="28341" xr:uid="{15A3D3C2-BAB4-4267-AF1B-6DC863A597F6}"/>
    <cellStyle name="Millares 2 45 2 3 3" xfId="20601" xr:uid="{3D3A01D0-A523-44D5-8E24-0C070D3D87EF}"/>
    <cellStyle name="Millares 2 45 2 4" xfId="6839" xr:uid="{892D1B76-E6FA-48CD-9E6A-71E720E8ABEB}"/>
    <cellStyle name="Millares 2 45 2 4 2" xfId="14840" xr:uid="{E65B5DC4-0F83-43AA-B7C3-1DD5EB2CDF59}"/>
    <cellStyle name="Millares 2 45 2 4 2 2" xfId="30297" xr:uid="{F88B511D-D320-4EAF-8BAA-184DA864D773}"/>
    <cellStyle name="Millares 2 45 2 4 3" xfId="22405" xr:uid="{1473850B-F4E2-43BC-AB7E-E01F022A6967}"/>
    <cellStyle name="Millares 2 45 2 5" xfId="8140" xr:uid="{2589098B-4A3C-44BD-9862-CAB12EB0C53A}"/>
    <cellStyle name="Millares 2 45 2 5 2" xfId="16123" xr:uid="{A37781B9-9A02-4716-9378-7CF74CADFC4B}"/>
    <cellStyle name="Millares 2 45 2 5 2 2" xfId="31576" xr:uid="{A3AB2F65-34C2-4D04-9FDF-A5721CE9CA4C}"/>
    <cellStyle name="Millares 2 45 2 5 3" xfId="23651" xr:uid="{31FDCFDB-66FA-4186-BB72-99557EEA731F}"/>
    <cellStyle name="Millares 2 45 2 6" xfId="9645" xr:uid="{F4EC6288-904F-4D90-B403-D033F0E89BA1}"/>
    <cellStyle name="Millares 2 45 2 6 2" xfId="25144" xr:uid="{6BFDA83A-D2FC-437C-85E2-040F3E62D3D2}"/>
    <cellStyle name="Millares 2 45 2 7" xfId="17564" xr:uid="{8FCA6ACA-3620-4177-AA6A-6FE4D90AD8D6}"/>
    <cellStyle name="Millares 2 45 3" xfId="2217" xr:uid="{D7AB4A2B-4D0E-431E-88E7-9046F94F99E7}"/>
    <cellStyle name="Millares 2 45 3 2" xfId="5198" xr:uid="{7DBA5A34-2ADB-4954-AA8C-1BAE7EDA91DE}"/>
    <cellStyle name="Millares 2 45 3 2 2" xfId="13203" xr:uid="{F0A46B48-467F-4336-A536-FE7F44B5D02D}"/>
    <cellStyle name="Millares 2 45 3 2 2 2" xfId="28671" xr:uid="{8D2E6C13-0A06-426B-BB5E-A04B9F77997C}"/>
    <cellStyle name="Millares 2 45 3 2 3" xfId="20903" xr:uid="{4F285C82-578F-4AB3-9FD0-D8DC56F71B08}"/>
    <cellStyle name="Millares 2 45 3 3" xfId="10295" xr:uid="{36DDB901-9CBE-4164-A1E1-DAAE257C3979}"/>
    <cellStyle name="Millares 2 45 3 3 2" xfId="25794" xr:uid="{49A9B863-1C2F-41EE-9717-5A0C43882DFB}"/>
    <cellStyle name="Millares 2 45 3 4" xfId="18185" xr:uid="{AB05F7D3-DCA1-42F5-A7D8-E92DAA98AB08}"/>
    <cellStyle name="Millares 2 45 4" xfId="3985" xr:uid="{FDBEF881-6AB4-40F1-A18D-0370C517EADB}"/>
    <cellStyle name="Millares 2 45 4 2" xfId="11990" xr:uid="{872C3A1F-12E3-4406-B92F-900E0EBF78BE}"/>
    <cellStyle name="Millares 2 45 4 2 2" xfId="27458" xr:uid="{A1AD564B-3020-4070-AE37-39977CA3CD24}"/>
    <cellStyle name="Millares 2 45 4 3" xfId="19766" xr:uid="{BB3DF970-00E1-4F24-82DC-8FB6604FBBE7}"/>
    <cellStyle name="Millares 2 45 5" xfId="5955" xr:uid="{B9339F6C-A5AE-4795-AC3A-6939DA2CB980}"/>
    <cellStyle name="Millares 2 45 5 2" xfId="13956" xr:uid="{7193D450-AC13-4211-B517-8BEFE60A8852}"/>
    <cellStyle name="Millares 2 45 5 2 2" xfId="29414" xr:uid="{FB39495A-4F70-4D9C-BA3E-CCD95882D249}"/>
    <cellStyle name="Millares 2 45 5 3" xfId="21570" xr:uid="{DF4B0A37-1296-4A7C-8E95-1A0BA8D50C7A}"/>
    <cellStyle name="Millares 2 45 6" xfId="7574" xr:uid="{C8328F80-531C-48F8-91B7-ACE9381E7FF7}"/>
    <cellStyle name="Millares 2 45 6 2" xfId="15561" xr:uid="{1E44DB5A-A03F-479E-81D4-972F89E3B08F}"/>
    <cellStyle name="Millares 2 45 6 2 2" xfId="31014" xr:uid="{FD98C20B-A910-48F8-A9DE-02AAB938EC37}"/>
    <cellStyle name="Millares 2 45 6 3" xfId="23096" xr:uid="{EDCBEA70-960C-43B4-9760-3FAA67486BC3}"/>
    <cellStyle name="Millares 2 45 7" xfId="8762" xr:uid="{9693678B-E39B-4854-8D82-AAA2C6464A86}"/>
    <cellStyle name="Millares 2 45 7 2" xfId="24261" xr:uid="{BEA217E2-82D3-45B7-91AF-522F899A84F2}"/>
    <cellStyle name="Millares 2 45 8" xfId="16729" xr:uid="{A006B245-C145-42EB-8B60-7CDB8C40B544}"/>
    <cellStyle name="Millares 2 46" xfId="598" xr:uid="{39504C61-10E4-4BF8-86AE-1A30434CAB7B}"/>
    <cellStyle name="Millares 2 46 2" xfId="1536" xr:uid="{581E53C1-F928-41DC-8515-1CB7D1465E55}"/>
    <cellStyle name="Millares 2 46 2 2" xfId="3115" xr:uid="{39E1DDB4-8872-466A-A86C-EDB21857EAD9}"/>
    <cellStyle name="Millares 2 46 2 2 2" xfId="5408" xr:uid="{62E6FF80-325E-455A-AB5E-B5810C675B7D}"/>
    <cellStyle name="Millares 2 46 2 2 2 2" xfId="13413" xr:uid="{F470FF99-0673-4E99-B125-CABFCB12F404}"/>
    <cellStyle name="Millares 2 46 2 2 2 2 2" xfId="28881" xr:uid="{7A20218A-FCBB-48C4-BCBC-19DBBB043D1D}"/>
    <cellStyle name="Millares 2 46 2 2 2 3" xfId="21064" xr:uid="{8CD24C9E-690E-4866-80E2-EA8D612AFA76}"/>
    <cellStyle name="Millares 2 46 2 2 3" xfId="11186" xr:uid="{725366BD-5562-41B5-A36A-074104E3DB74}"/>
    <cellStyle name="Millares 2 46 2 2 3 2" xfId="26685" xr:uid="{53C33971-D266-487B-892D-48A9A1692CF7}"/>
    <cellStyle name="Millares 2 46 2 2 4" xfId="19027" xr:uid="{88840887-E269-4494-B674-6463EF705E57}"/>
    <cellStyle name="Millares 2 46 2 3" xfId="4876" xr:uid="{D285A2CE-5949-414B-B6B2-80252AE7566D}"/>
    <cellStyle name="Millares 2 46 2 3 2" xfId="12881" xr:uid="{B631AFEB-F0FF-4968-B248-C399B7EFC634}"/>
    <cellStyle name="Millares 2 46 2 3 2 2" xfId="28349" xr:uid="{3AA2FBB5-7886-408C-9339-089083856D9C}"/>
    <cellStyle name="Millares 2 46 2 3 3" xfId="20608" xr:uid="{7EC14359-5EF3-43CA-9EC0-650F16BE7469}"/>
    <cellStyle name="Millares 2 46 2 4" xfId="6847" xr:uid="{57065C14-EC02-4FB2-A5EC-BFBA8338CAAD}"/>
    <cellStyle name="Millares 2 46 2 4 2" xfId="14848" xr:uid="{271D1272-35EE-4A77-B3B9-499E9F915946}"/>
    <cellStyle name="Millares 2 46 2 4 2 2" xfId="30305" xr:uid="{3E8D2D34-B717-411C-A417-60231531C505}"/>
    <cellStyle name="Millares 2 46 2 4 3" xfId="22412" xr:uid="{258C03CF-5060-4B3A-AB41-787CAA29CF6D}"/>
    <cellStyle name="Millares 2 46 2 5" xfId="8147" xr:uid="{6A5A6CC8-EBEB-475C-B96B-215AD01F256A}"/>
    <cellStyle name="Millares 2 46 2 5 2" xfId="16130" xr:uid="{B96BA843-C18E-47B7-8925-DFEE27E5C5C0}"/>
    <cellStyle name="Millares 2 46 2 5 2 2" xfId="31583" xr:uid="{2035E896-82B5-4B63-8DF8-60412867148C}"/>
    <cellStyle name="Millares 2 46 2 5 3" xfId="23658" xr:uid="{8CC30530-06B7-4C61-9712-B0E3E0A6EB25}"/>
    <cellStyle name="Millares 2 46 2 6" xfId="9653" xr:uid="{27823D8B-9CFC-48FE-B57C-4D29B4A3D7B2}"/>
    <cellStyle name="Millares 2 46 2 6 2" xfId="25152" xr:uid="{1078BB05-D6B8-4208-9219-6F7597AC5B4C}"/>
    <cellStyle name="Millares 2 46 2 7" xfId="17571" xr:uid="{A970556D-75B9-435D-A124-923A1A914E25}"/>
    <cellStyle name="Millares 2 46 3" xfId="2225" xr:uid="{F958437B-7159-46DD-931F-BCCA164F5D3E}"/>
    <cellStyle name="Millares 2 46 3 2" xfId="5200" xr:uid="{66C51CE8-6EAB-466A-BD52-4B5DF869FF1D}"/>
    <cellStyle name="Millares 2 46 3 2 2" xfId="13205" xr:uid="{6F314021-002F-4978-A481-706BA9208188}"/>
    <cellStyle name="Millares 2 46 3 2 2 2" xfId="28673" xr:uid="{5A46AA44-B5E4-4329-B742-372A3D8524EE}"/>
    <cellStyle name="Millares 2 46 3 2 3" xfId="20904" xr:uid="{4CBC06E2-EBFC-452A-B1C1-5F8F30B41FCF}"/>
    <cellStyle name="Millares 2 46 3 3" xfId="10303" xr:uid="{E6EA419B-289C-4EC6-99A7-5DDAD28AA5F5}"/>
    <cellStyle name="Millares 2 46 3 3 2" xfId="25802" xr:uid="{8A60AF58-DEB7-410C-BDC9-CFE109E1A6D9}"/>
    <cellStyle name="Millares 2 46 3 4" xfId="18192" xr:uid="{10FF3FD9-3539-46D9-96B9-301C04CEBA06}"/>
    <cellStyle name="Millares 2 46 4" xfId="3993" xr:uid="{6E97378B-B110-4913-A343-493DE6BC1F75}"/>
    <cellStyle name="Millares 2 46 4 2" xfId="11998" xr:uid="{11F4FE8E-F287-4C47-A7B1-6978B9D807B9}"/>
    <cellStyle name="Millares 2 46 4 2 2" xfId="27466" xr:uid="{40CC0BBB-77E6-4CA4-B8CE-395A166C24CC}"/>
    <cellStyle name="Millares 2 46 4 3" xfId="19773" xr:uid="{EE4B9360-6DB5-4922-A0C1-395DC07266D7}"/>
    <cellStyle name="Millares 2 46 5" xfId="5963" xr:uid="{C6E1997C-F933-4894-BFF3-8C6831B7D538}"/>
    <cellStyle name="Millares 2 46 5 2" xfId="13964" xr:uid="{869744C1-DA6C-43FF-8B99-17EB68BE4164}"/>
    <cellStyle name="Millares 2 46 5 2 2" xfId="29422" xr:uid="{11E25260-7D86-4D11-A219-CCCB83F31C4B}"/>
    <cellStyle name="Millares 2 46 5 3" xfId="21577" xr:uid="{FD635450-CF54-43C5-AE8C-AB29869BA5C7}"/>
    <cellStyle name="Millares 2 46 6" xfId="7582" xr:uid="{B13F503C-B03A-4CA7-9FA9-F618BCF6CA8B}"/>
    <cellStyle name="Millares 2 46 6 2" xfId="15569" xr:uid="{FDE253DD-6309-4800-A3DA-DC50933E77F4}"/>
    <cellStyle name="Millares 2 46 6 2 2" xfId="31022" xr:uid="{D46293A8-3194-4EE8-9696-3D9ED37E3409}"/>
    <cellStyle name="Millares 2 46 6 3" xfId="23103" xr:uid="{37413DD9-20D4-4802-A636-0E457F32FC5F}"/>
    <cellStyle name="Millares 2 46 7" xfId="8770" xr:uid="{440C146D-A78D-4343-A22A-399DA2041099}"/>
    <cellStyle name="Millares 2 46 7 2" xfId="24269" xr:uid="{E00D7ACA-29F4-4DD9-A694-1D81E59FAF1E}"/>
    <cellStyle name="Millares 2 46 8" xfId="16736" xr:uid="{1C6D9951-0972-4FD6-A7EE-31BFF98D391D}"/>
    <cellStyle name="Millares 2 47" xfId="689" xr:uid="{C530F07E-4BE7-492D-9391-F9E346A3B198}"/>
    <cellStyle name="Millares 2 47 2" xfId="1627" xr:uid="{148690F3-95C7-4A81-A36A-9FCAF3DC6BD9}"/>
    <cellStyle name="Millares 2 47 2 2" xfId="3203" xr:uid="{9342E92B-F994-4E84-8458-6533DBCED06F}"/>
    <cellStyle name="Millares 2 47 2 2 2" xfId="5424" xr:uid="{3B390691-5C35-4771-98AF-7F6194E61A16}"/>
    <cellStyle name="Millares 2 47 2 2 2 2" xfId="13429" xr:uid="{BBB48B0F-C50B-4A45-9ABE-22FAD44998D9}"/>
    <cellStyle name="Millares 2 47 2 2 2 2 2" xfId="28897" xr:uid="{0D575424-4D51-4221-85D2-79F0F0F90C2E}"/>
    <cellStyle name="Millares 2 47 2 2 2 3" xfId="21075" xr:uid="{4E366626-369D-4661-89A8-FFDA7EB11C2B}"/>
    <cellStyle name="Millares 2 47 2 2 3" xfId="11274" xr:uid="{A703C88D-D321-4941-9A7A-9A6F13EF7799}"/>
    <cellStyle name="Millares 2 47 2 2 3 2" xfId="26773" xr:uid="{D13FAB96-7F3E-4497-A391-37F37502EF76}"/>
    <cellStyle name="Millares 2 47 2 2 4" xfId="19110" xr:uid="{A08C6097-B338-489C-B2AB-C7ED33A31174}"/>
    <cellStyle name="Millares 2 47 2 3" xfId="4964" xr:uid="{363EEF16-8853-4F75-BF7F-B7A8EBA384FB}"/>
    <cellStyle name="Millares 2 47 2 3 2" xfId="12969" xr:uid="{AE1C21EE-FF68-417E-9F75-789632F48E2B}"/>
    <cellStyle name="Millares 2 47 2 3 2 2" xfId="28437" xr:uid="{55A02BC0-4286-4FE3-86D7-56CC12872C19}"/>
    <cellStyle name="Millares 2 47 2 3 3" xfId="20691" xr:uid="{B5EDCEF2-D6B8-4CE2-819D-78316736B570}"/>
    <cellStyle name="Millares 2 47 2 4" xfId="6935" xr:uid="{9F939FA4-EB93-4704-8BCF-CF6E71F0A2CF}"/>
    <cellStyle name="Millares 2 47 2 4 2" xfId="14936" xr:uid="{FECF8099-623C-4ED9-A93E-9BDE58B943FD}"/>
    <cellStyle name="Millares 2 47 2 4 2 2" xfId="30393" xr:uid="{EA792850-3950-4439-AE1C-6734931FDEB3}"/>
    <cellStyle name="Millares 2 47 2 4 3" xfId="22495" xr:uid="{40DCF724-F65C-46A8-919D-4C3FA206402D}"/>
    <cellStyle name="Millares 2 47 2 5" xfId="8230" xr:uid="{E2DF7BCB-DAA8-466A-883E-71DC63D1054A}"/>
    <cellStyle name="Millares 2 47 2 5 2" xfId="16213" xr:uid="{9D0581E9-8809-4CF0-9ACB-BFB5294461A0}"/>
    <cellStyle name="Millares 2 47 2 5 2 2" xfId="31666" xr:uid="{7BF426B4-EB0F-4B2A-80A1-FA056C404A22}"/>
    <cellStyle name="Millares 2 47 2 5 3" xfId="23741" xr:uid="{865C4E0A-2564-426B-9510-AEB0D42EAE64}"/>
    <cellStyle name="Millares 2 47 2 6" xfId="9741" xr:uid="{68BC251A-5A64-4A75-841A-91285660A2F0}"/>
    <cellStyle name="Millares 2 47 2 6 2" xfId="25240" xr:uid="{3773E74E-CE45-42F9-A257-9BA13A71F9F0}"/>
    <cellStyle name="Millares 2 47 2 7" xfId="17654" xr:uid="{A6B83BA5-17F6-4F95-8B8D-D20DC03B25A8}"/>
    <cellStyle name="Millares 2 47 3" xfId="2313" xr:uid="{289FCBE1-910A-4219-8988-ADE8C5091C39}"/>
    <cellStyle name="Millares 2 47 3 2" xfId="5216" xr:uid="{D9B4CF26-7283-4F84-93FB-F650B7466535}"/>
    <cellStyle name="Millares 2 47 3 2 2" xfId="13221" xr:uid="{E6182B50-D1B2-4ABE-98E8-C887F2E00F21}"/>
    <cellStyle name="Millares 2 47 3 2 2 2" xfId="28689" xr:uid="{087364D0-3458-44B8-AF36-721F9C27E3E0}"/>
    <cellStyle name="Millares 2 47 3 2 3" xfId="20915" xr:uid="{3DDB726F-B993-46CD-AD74-CA408F2D64CF}"/>
    <cellStyle name="Millares 2 47 3 3" xfId="10391" xr:uid="{0D6B071B-5423-433F-96CD-13D214EEBAA6}"/>
    <cellStyle name="Millares 2 47 3 3 2" xfId="25890" xr:uid="{BB2AF359-4271-46D3-92C4-B88EFA44FCF4}"/>
    <cellStyle name="Millares 2 47 3 4" xfId="18275" xr:uid="{B457A7D7-4716-48C3-ACDC-9431FC105B36}"/>
    <cellStyle name="Millares 2 47 4" xfId="4081" xr:uid="{37C7E2D4-9824-4377-95F8-8F7A4A637C12}"/>
    <cellStyle name="Millares 2 47 4 2" xfId="12086" xr:uid="{0A39C2B9-5550-4BCC-8B32-5935182B7DF8}"/>
    <cellStyle name="Millares 2 47 4 2 2" xfId="27554" xr:uid="{F6C9D400-1886-4FAF-A157-7ED6EBBA5442}"/>
    <cellStyle name="Millares 2 47 4 3" xfId="19856" xr:uid="{118FF719-08F1-4220-B312-D96448462FCC}"/>
    <cellStyle name="Millares 2 47 5" xfId="6051" xr:uid="{5B30C56D-06FC-41A8-8481-16BCF04006D9}"/>
    <cellStyle name="Millares 2 47 5 2" xfId="14052" xr:uid="{738F3B0F-4568-46A4-B39E-3719AAAB988E}"/>
    <cellStyle name="Millares 2 47 5 2 2" xfId="29510" xr:uid="{6AF93E71-E059-4F1D-9C00-775325141F70}"/>
    <cellStyle name="Millares 2 47 5 3" xfId="21660" xr:uid="{ED8E7B63-C808-488F-BEB3-3E5324269B04}"/>
    <cellStyle name="Millares 2 47 6" xfId="7670" xr:uid="{1473DDE7-5E1F-4EF8-93BC-90A6BBD67E56}"/>
    <cellStyle name="Millares 2 47 6 2" xfId="15657" xr:uid="{BC7C93A6-B3CB-421F-BC99-4780D31E222D}"/>
    <cellStyle name="Millares 2 47 6 2 2" xfId="31110" xr:uid="{4F379D9E-0A7F-4065-93C0-19CB618042F0}"/>
    <cellStyle name="Millares 2 47 6 3" xfId="23186" xr:uid="{005B38A8-446F-40FB-A522-A641945AB953}"/>
    <cellStyle name="Millares 2 47 7" xfId="8858" xr:uid="{A0FCC6B4-A990-46D9-8AF0-4D63BA762410}"/>
    <cellStyle name="Millares 2 47 7 2" xfId="24357" xr:uid="{BCB2CE8D-1E0D-48B2-A706-72CAA27B9DD1}"/>
    <cellStyle name="Millares 2 47 8" xfId="16819" xr:uid="{747D1CFB-85FB-4BF7-9EF5-7F39FFF1F0F9}"/>
    <cellStyle name="Millares 2 48" xfId="694" xr:uid="{F6844917-8EC0-4A46-97C7-6431ED171146}"/>
    <cellStyle name="Millares 2 48 2" xfId="1632" xr:uid="{B1AEDDCE-8272-48A2-8C28-4489505133FB}"/>
    <cellStyle name="Millares 2 48 2 2" xfId="3207" xr:uid="{BF81F641-9FF9-46F3-9794-FA8CD14EA4F3}"/>
    <cellStyle name="Millares 2 48 2 2 2" xfId="5425" xr:uid="{AE4CB32B-2E2B-43B8-A8C4-EC2420BEDC54}"/>
    <cellStyle name="Millares 2 48 2 2 2 2" xfId="13430" xr:uid="{AEBBA5B0-7183-4FF6-911B-5B4479926518}"/>
    <cellStyle name="Millares 2 48 2 2 2 2 2" xfId="28898" xr:uid="{B8820CA9-D7AD-4E39-ADF5-A5E19BB6DBD2}"/>
    <cellStyle name="Millares 2 48 2 2 2 3" xfId="21076" xr:uid="{A7B64693-FD89-4C8A-A93C-3484CC8E44E8}"/>
    <cellStyle name="Millares 2 48 2 2 3" xfId="11278" xr:uid="{23074BD8-7102-47E4-8EA0-571778778CCE}"/>
    <cellStyle name="Millares 2 48 2 2 3 2" xfId="26777" xr:uid="{2B0798FE-C499-46E0-86D7-D71CC5677A99}"/>
    <cellStyle name="Millares 2 48 2 2 4" xfId="19114" xr:uid="{04BBFC0C-32D2-4273-AD69-34761F16CC42}"/>
    <cellStyle name="Millares 2 48 2 3" xfId="4968" xr:uid="{3552D28A-D661-4BD6-8C3A-00302F9AFFE6}"/>
    <cellStyle name="Millares 2 48 2 3 2" xfId="12973" xr:uid="{8F2386E0-A6B6-4EFC-A7FC-98F283B3CC02}"/>
    <cellStyle name="Millares 2 48 2 3 2 2" xfId="28441" xr:uid="{68B5FEBA-1A3D-4E1E-8955-A32701B994BF}"/>
    <cellStyle name="Millares 2 48 2 3 3" xfId="20695" xr:uid="{2B5DD6B9-B097-48A8-8B64-44DA4DF5257C}"/>
    <cellStyle name="Millares 2 48 2 4" xfId="6939" xr:uid="{97C0306C-A62A-4A8B-BC9D-BBDE351BB60F}"/>
    <cellStyle name="Millares 2 48 2 4 2" xfId="14940" xr:uid="{4B7DA306-5F1E-48EE-8B10-26E426B0084D}"/>
    <cellStyle name="Millares 2 48 2 4 2 2" xfId="30397" xr:uid="{C56A2811-0EB0-48EB-83CC-9FB4BAB870C5}"/>
    <cellStyle name="Millares 2 48 2 4 3" xfId="22499" xr:uid="{DC7A4C5E-9C68-4ACE-9E95-21C107A418EA}"/>
    <cellStyle name="Millares 2 48 2 5" xfId="8234" xr:uid="{E1719FF3-8451-4ACC-89A7-3BCED970099E}"/>
    <cellStyle name="Millares 2 48 2 5 2" xfId="16217" xr:uid="{B394474B-48FB-4275-97C5-0ED61668C0FB}"/>
    <cellStyle name="Millares 2 48 2 5 2 2" xfId="31670" xr:uid="{F96EA31A-8098-4823-98D5-4F3D6A1899B9}"/>
    <cellStyle name="Millares 2 48 2 5 3" xfId="23745" xr:uid="{726B9947-3144-4E3E-B725-D62DBC40A6C7}"/>
    <cellStyle name="Millares 2 48 2 6" xfId="9745" xr:uid="{722564C2-1953-4ED0-908E-50155A0B9224}"/>
    <cellStyle name="Millares 2 48 2 6 2" xfId="25244" xr:uid="{4BCB6126-3B0A-4929-91B1-D226D05FCDF2}"/>
    <cellStyle name="Millares 2 48 2 7" xfId="17658" xr:uid="{FA0676DC-4F74-4360-BE17-9EAB00B9BEC4}"/>
    <cellStyle name="Millares 2 48 3" xfId="2317" xr:uid="{17087193-B5BF-46E6-9806-235EA00B5913}"/>
    <cellStyle name="Millares 2 48 3 2" xfId="5217" xr:uid="{08ACB223-BD9D-4FAC-B890-DBE3BF16F55F}"/>
    <cellStyle name="Millares 2 48 3 2 2" xfId="13222" xr:uid="{BF3380FD-953E-4299-8330-1E27C023D761}"/>
    <cellStyle name="Millares 2 48 3 2 2 2" xfId="28690" xr:uid="{E590DD10-FFAE-496B-BF00-9FB9DCE6FAF5}"/>
    <cellStyle name="Millares 2 48 3 2 3" xfId="20916" xr:uid="{0F144EBC-5620-4512-9283-29C31C632799}"/>
    <cellStyle name="Millares 2 48 3 3" xfId="10395" xr:uid="{2D47576B-37C0-49F0-A275-B366BCC75FDB}"/>
    <cellStyle name="Millares 2 48 3 3 2" xfId="25894" xr:uid="{9B53C065-DB47-4A06-B1FF-54349C170DB6}"/>
    <cellStyle name="Millares 2 48 3 4" xfId="18279" xr:uid="{99FC1E86-8FE2-45C2-BBBA-EAA6374492AF}"/>
    <cellStyle name="Millares 2 48 4" xfId="4085" xr:uid="{D52F1ED4-C71A-433F-84C5-29917C3D9FCE}"/>
    <cellStyle name="Millares 2 48 4 2" xfId="12090" xr:uid="{DF704198-B73D-438D-85A8-AABA6D4EBC7E}"/>
    <cellStyle name="Millares 2 48 4 2 2" xfId="27558" xr:uid="{5627D495-BFC6-4B8A-BCF9-C90EC3307CB2}"/>
    <cellStyle name="Millares 2 48 4 3" xfId="19860" xr:uid="{1D57A6C2-BD49-47C9-847E-E3A0514026E8}"/>
    <cellStyle name="Millares 2 48 5" xfId="6055" xr:uid="{0281EC21-1910-4145-80BD-D380D3DFC168}"/>
    <cellStyle name="Millares 2 48 5 2" xfId="14056" xr:uid="{7D3C16B7-A3B2-455C-B5E5-01988126EAA3}"/>
    <cellStyle name="Millares 2 48 5 2 2" xfId="29514" xr:uid="{C8A144B9-9C6C-444B-907E-011239675E4A}"/>
    <cellStyle name="Millares 2 48 5 3" xfId="21664" xr:uid="{8BF93345-6A25-4D04-B210-17F79F0B7A6B}"/>
    <cellStyle name="Millares 2 48 6" xfId="7674" xr:uid="{ABD41CA6-F17B-485D-9588-1A4F85307E00}"/>
    <cellStyle name="Millares 2 48 6 2" xfId="15661" xr:uid="{1A9CC4A4-401F-40C9-807C-462BC596CEA2}"/>
    <cellStyle name="Millares 2 48 6 2 2" xfId="31114" xr:uid="{C72D3A09-0EED-401F-9909-00F1EC3BDD7D}"/>
    <cellStyle name="Millares 2 48 6 3" xfId="23190" xr:uid="{9540F574-03AE-4460-8D11-40F02FF8359A}"/>
    <cellStyle name="Millares 2 48 7" xfId="8862" xr:uid="{6EAC52AD-CB92-420F-BAB8-62937FB14BA9}"/>
    <cellStyle name="Millares 2 48 7 2" xfId="24361" xr:uid="{A025857E-F329-4E35-A27C-3FCEB9A95435}"/>
    <cellStyle name="Millares 2 48 8" xfId="16823" xr:uid="{81AA430F-BAAB-4631-8463-ED42D88494DC}"/>
    <cellStyle name="Millares 2 49" xfId="700" xr:uid="{D54A3022-AD57-41EE-91EA-AFDC0B25B8F0}"/>
    <cellStyle name="Millares 2 49 2" xfId="1638" xr:uid="{9CA43E41-2EFC-4F80-A512-A90EB63275A2}"/>
    <cellStyle name="Millares 2 49 2 2" xfId="3211" xr:uid="{34EFD834-F1E0-44EB-844B-FC20278F3D87}"/>
    <cellStyle name="Millares 2 49 2 2 2" xfId="5426" xr:uid="{AD07B58B-DF92-4303-8F5B-3BF14CB1ECE2}"/>
    <cellStyle name="Millares 2 49 2 2 2 2" xfId="13431" xr:uid="{2EF0CB30-F719-4793-95B5-7108C931197F}"/>
    <cellStyle name="Millares 2 49 2 2 2 2 2" xfId="28899" xr:uid="{9BDAFEDB-7215-4379-9DB1-EDBC18767C1D}"/>
    <cellStyle name="Millares 2 49 2 2 2 3" xfId="21077" xr:uid="{D065762D-EBB8-4464-BEE1-89700D35D5EB}"/>
    <cellStyle name="Millares 2 49 2 2 3" xfId="11282" xr:uid="{B9197DEE-6AE2-4BE0-9654-9DBFC6EEEC97}"/>
    <cellStyle name="Millares 2 49 2 2 3 2" xfId="26781" xr:uid="{EC7E1DC4-3309-4F0B-AD44-B1548F949E56}"/>
    <cellStyle name="Millares 2 49 2 2 4" xfId="19118" xr:uid="{F72C8AD4-DFE7-4498-B181-41B57C57739C}"/>
    <cellStyle name="Millares 2 49 2 3" xfId="4972" xr:uid="{09E90030-C3C3-482F-98ED-DB3B46A9A540}"/>
    <cellStyle name="Millares 2 49 2 3 2" xfId="12977" xr:uid="{FBC5F881-F06B-4E23-A650-B13D72588BC2}"/>
    <cellStyle name="Millares 2 49 2 3 2 2" xfId="28445" xr:uid="{34DE99FA-EAA3-440B-89E7-9648FCC26CCD}"/>
    <cellStyle name="Millares 2 49 2 3 3" xfId="20699" xr:uid="{C981A4B1-3AD6-4244-A600-294B43E07061}"/>
    <cellStyle name="Millares 2 49 2 4" xfId="6943" xr:uid="{4BF33078-B3F7-4B85-BFE2-ABD56A03E4E0}"/>
    <cellStyle name="Millares 2 49 2 4 2" xfId="14944" xr:uid="{D76434CF-A503-4CC4-8BC8-E7C477DB98DD}"/>
    <cellStyle name="Millares 2 49 2 4 2 2" xfId="30401" xr:uid="{C6EACF3A-810C-42E3-8E60-32D5CA15E0E1}"/>
    <cellStyle name="Millares 2 49 2 4 3" xfId="22503" xr:uid="{5987822A-8F2B-48A8-B37F-9A0F046B6A99}"/>
    <cellStyle name="Millares 2 49 2 5" xfId="8238" xr:uid="{2BE0E7F7-368C-4C0D-982B-B219E461399F}"/>
    <cellStyle name="Millares 2 49 2 5 2" xfId="16221" xr:uid="{3584AF18-2D46-4A83-BAFB-A7372AAA507D}"/>
    <cellStyle name="Millares 2 49 2 5 2 2" xfId="31674" xr:uid="{D038C2D4-1770-43DC-A0F5-22B809CCE296}"/>
    <cellStyle name="Millares 2 49 2 5 3" xfId="23749" xr:uid="{AEF8ACFA-14B1-47CE-A433-1101AF38D211}"/>
    <cellStyle name="Millares 2 49 2 6" xfId="9749" xr:uid="{666616A4-6E6D-41A7-8873-538CBC103EA5}"/>
    <cellStyle name="Millares 2 49 2 6 2" xfId="25248" xr:uid="{474A49CE-FF14-4001-982D-65064F53A679}"/>
    <cellStyle name="Millares 2 49 2 7" xfId="17662" xr:uid="{C6954C55-E040-4585-B009-E1B09554E034}"/>
    <cellStyle name="Millares 2 49 3" xfId="2321" xr:uid="{12530174-EF1F-487D-9E3D-6473320A9102}"/>
    <cellStyle name="Millares 2 49 3 2" xfId="5218" xr:uid="{F28E555A-4429-4AFD-B792-78174023A4A0}"/>
    <cellStyle name="Millares 2 49 3 2 2" xfId="13223" xr:uid="{B9D97310-0967-488B-B3B0-804EE7D9E6BC}"/>
    <cellStyle name="Millares 2 49 3 2 2 2" xfId="28691" xr:uid="{80C0AD04-B97A-4C17-A232-A52FFCAF757A}"/>
    <cellStyle name="Millares 2 49 3 2 3" xfId="20917" xr:uid="{4216F5FC-0679-4865-8297-CD9542CEE6AA}"/>
    <cellStyle name="Millares 2 49 3 3" xfId="10399" xr:uid="{E389BEBC-E245-49F4-AC71-2C5A51EDEB3E}"/>
    <cellStyle name="Millares 2 49 3 3 2" xfId="25898" xr:uid="{65B2C768-7367-4F75-8177-0AC2B830F628}"/>
    <cellStyle name="Millares 2 49 3 4" xfId="18283" xr:uid="{08BBDC62-5146-41C4-999A-51A91D51D754}"/>
    <cellStyle name="Millares 2 49 4" xfId="4089" xr:uid="{B8C08FB9-B73C-4000-A8A4-4380A9B7331A}"/>
    <cellStyle name="Millares 2 49 4 2" xfId="12094" xr:uid="{0B3917F7-C926-441E-9F63-653EF1F9977D}"/>
    <cellStyle name="Millares 2 49 4 2 2" xfId="27562" xr:uid="{2795CB2F-A889-4FF9-9165-7AF45E3018C9}"/>
    <cellStyle name="Millares 2 49 4 3" xfId="19864" xr:uid="{4D29621F-84EC-469B-AF83-1520DC71EDED}"/>
    <cellStyle name="Millares 2 49 5" xfId="6059" xr:uid="{6C7FB361-649A-43B6-99AC-372B16F24F6A}"/>
    <cellStyle name="Millares 2 49 5 2" xfId="14060" xr:uid="{B9DF9866-3083-4480-9BC7-CC545C492843}"/>
    <cellStyle name="Millares 2 49 5 2 2" xfId="29518" xr:uid="{C3AB5AE4-B003-4AD0-87E0-2995B1A70C5F}"/>
    <cellStyle name="Millares 2 49 5 3" xfId="21668" xr:uid="{5E7B824A-FB38-4E7C-BA5D-4ADC295B4A30}"/>
    <cellStyle name="Millares 2 49 6" xfId="7678" xr:uid="{0372F05A-B897-46E0-BC4C-28E112388F39}"/>
    <cellStyle name="Millares 2 49 6 2" xfId="15665" xr:uid="{9AD18ED3-A7D7-491C-AB7C-88DA95CA22A5}"/>
    <cellStyle name="Millares 2 49 6 2 2" xfId="31118" xr:uid="{2EFB00F1-AB93-4D00-B172-67A070E27103}"/>
    <cellStyle name="Millares 2 49 6 3" xfId="23194" xr:uid="{CB564693-B0FB-4BC0-880D-2C68E0269EC1}"/>
    <cellStyle name="Millares 2 49 7" xfId="8866" xr:uid="{8F41F385-88DE-41AC-A7B7-103D60EADDEE}"/>
    <cellStyle name="Millares 2 49 7 2" xfId="24365" xr:uid="{51BF7670-925B-4F75-9C97-9F1FF7BA131A}"/>
    <cellStyle name="Millares 2 49 8" xfId="16827" xr:uid="{C5DE3ADC-9480-41A7-99AA-AD428317634B}"/>
    <cellStyle name="Millares 2 5" xfId="200" xr:uid="{7F783853-6E62-46F1-9345-753D956A904E}"/>
    <cellStyle name="Millares 2 50" xfId="705" xr:uid="{AEC1488E-97D2-4ABC-A0FC-E217CFC6930B}"/>
    <cellStyle name="Millares 2 50 2" xfId="1643" xr:uid="{957A137A-E885-438B-9202-49923EDF09C5}"/>
    <cellStyle name="Millares 2 50 2 2" xfId="3215" xr:uid="{1A392EBE-ABBB-492C-AC1C-5AC932353470}"/>
    <cellStyle name="Millares 2 50 2 2 2" xfId="5427" xr:uid="{8BD38D34-C44F-4F8E-BF89-D95ADD2A293D}"/>
    <cellStyle name="Millares 2 50 2 2 2 2" xfId="13432" xr:uid="{DB0F879A-5684-439F-A9A9-C1DFEA1D7737}"/>
    <cellStyle name="Millares 2 50 2 2 2 2 2" xfId="28900" xr:uid="{7139A7E6-DD0B-4299-938C-B8E02EC5A03E}"/>
    <cellStyle name="Millares 2 50 2 2 2 3" xfId="21078" xr:uid="{D1C9A197-F921-49F4-910A-31DA9268AADC}"/>
    <cellStyle name="Millares 2 50 2 2 3" xfId="11286" xr:uid="{03830EC7-3775-4F2D-965F-ECE79A7D7ECF}"/>
    <cellStyle name="Millares 2 50 2 2 3 2" xfId="26785" xr:uid="{53CCA934-6D7B-4159-AA20-B6FC331F1E5D}"/>
    <cellStyle name="Millares 2 50 2 2 4" xfId="19122" xr:uid="{E07B5879-C746-4FFD-AC1D-78D5E63B2104}"/>
    <cellStyle name="Millares 2 50 2 3" xfId="4976" xr:uid="{15D267BC-974F-4A07-902D-0D2BBFF4C629}"/>
    <cellStyle name="Millares 2 50 2 3 2" xfId="12981" xr:uid="{8C81C97C-78FA-42C4-9FCB-572B198F34BC}"/>
    <cellStyle name="Millares 2 50 2 3 2 2" xfId="28449" xr:uid="{4DD8C6FE-1DD2-4EC1-A66F-181B034B8B38}"/>
    <cellStyle name="Millares 2 50 2 3 3" xfId="20703" xr:uid="{41E4CBB5-ACDF-49B0-A228-C605DD1795D5}"/>
    <cellStyle name="Millares 2 50 2 4" xfId="6947" xr:uid="{C978747C-B097-4CAE-9A77-3D9D965F70AD}"/>
    <cellStyle name="Millares 2 50 2 4 2" xfId="14948" xr:uid="{9B32971B-33D1-4BF9-A80B-B5F68EFE6F94}"/>
    <cellStyle name="Millares 2 50 2 4 2 2" xfId="30405" xr:uid="{7AEFC8B9-53C0-4EB8-A803-E4B914AE06EA}"/>
    <cellStyle name="Millares 2 50 2 4 3" xfId="22507" xr:uid="{720B9B8F-0FDE-4DB8-BBD7-1735AB6B8DE1}"/>
    <cellStyle name="Millares 2 50 2 5" xfId="8242" xr:uid="{F634CEC1-0AF8-4C35-A878-D76C32A45704}"/>
    <cellStyle name="Millares 2 50 2 5 2" xfId="16225" xr:uid="{BA7C6A66-2BA8-4A41-84F6-2A1A53C46058}"/>
    <cellStyle name="Millares 2 50 2 5 2 2" xfId="31678" xr:uid="{10717845-204E-4C5D-A025-E92F3C34A930}"/>
    <cellStyle name="Millares 2 50 2 5 3" xfId="23753" xr:uid="{DBC854CE-E105-463A-82F5-6D07A327A3AF}"/>
    <cellStyle name="Millares 2 50 2 6" xfId="9753" xr:uid="{E42B5368-1E55-4952-BF90-DC1B298D3281}"/>
    <cellStyle name="Millares 2 50 2 6 2" xfId="25252" xr:uid="{62DF54D4-54FE-423D-90DE-60E58F329FF4}"/>
    <cellStyle name="Millares 2 50 2 7" xfId="17666" xr:uid="{5A3215FB-88FE-4E4E-96D2-57F1CE4CA769}"/>
    <cellStyle name="Millares 2 50 3" xfId="2325" xr:uid="{6509B686-EE0F-4F99-976E-36E8CA7D2203}"/>
    <cellStyle name="Millares 2 50 3 2" xfId="5219" xr:uid="{CC906035-1D43-4418-BE2B-525AB1235284}"/>
    <cellStyle name="Millares 2 50 3 2 2" xfId="13224" xr:uid="{4EA70C4E-04EC-45C7-8214-AE3CF9FC8C0F}"/>
    <cellStyle name="Millares 2 50 3 2 2 2" xfId="28692" xr:uid="{1E3EDEC4-2D79-43FB-BC8B-F3E3751B7A6E}"/>
    <cellStyle name="Millares 2 50 3 2 3" xfId="20918" xr:uid="{621AA2C5-D2E0-42E4-9A1B-987A390C4207}"/>
    <cellStyle name="Millares 2 50 3 3" xfId="10403" xr:uid="{0501E600-76BC-4553-BE9A-05CC237164C7}"/>
    <cellStyle name="Millares 2 50 3 3 2" xfId="25902" xr:uid="{9E9F0665-CB96-4C37-A8A6-5E28667505B3}"/>
    <cellStyle name="Millares 2 50 3 4" xfId="18287" xr:uid="{9A679AA8-D73D-41EF-8FC5-3EB75940F065}"/>
    <cellStyle name="Millares 2 50 4" xfId="4093" xr:uid="{3D6848BC-BC0A-4FAC-91A9-A33EA968A7DE}"/>
    <cellStyle name="Millares 2 50 4 2" xfId="12098" xr:uid="{4D4CF7C0-7E6D-47DF-A98C-11153FFB981C}"/>
    <cellStyle name="Millares 2 50 4 2 2" xfId="27566" xr:uid="{9942D76B-C527-4460-8A99-592EAC6C57AC}"/>
    <cellStyle name="Millares 2 50 4 3" xfId="19868" xr:uid="{193BED78-6C3A-4C37-B765-B0FE1BEF4DB4}"/>
    <cellStyle name="Millares 2 50 5" xfId="6063" xr:uid="{01B327B1-11FF-49CF-A489-9F4953BC84E6}"/>
    <cellStyle name="Millares 2 50 5 2" xfId="14064" xr:uid="{DDCD27DC-2DF3-4D2F-BD49-875606C1E44B}"/>
    <cellStyle name="Millares 2 50 5 2 2" xfId="29522" xr:uid="{D253E486-0AC5-43D7-87B7-44E2B6248C19}"/>
    <cellStyle name="Millares 2 50 5 3" xfId="21672" xr:uid="{E161FBFA-152E-4B8E-B8DC-384905C94E6E}"/>
    <cellStyle name="Millares 2 50 6" xfId="7682" xr:uid="{882C8FAB-40AF-46FD-9006-D0A205D94A28}"/>
    <cellStyle name="Millares 2 50 6 2" xfId="15669" xr:uid="{0D708F44-32A4-4F68-A57E-6B2E807DA849}"/>
    <cellStyle name="Millares 2 50 6 2 2" xfId="31122" xr:uid="{93138BAF-E910-4459-9D19-45E63B33A5E4}"/>
    <cellStyle name="Millares 2 50 6 3" xfId="23198" xr:uid="{A371FF54-A79B-4A91-B6E4-7E8D6F99501C}"/>
    <cellStyle name="Millares 2 50 7" xfId="8870" xr:uid="{2141EF91-DC12-4CBB-8944-EFD46A66C2CD}"/>
    <cellStyle name="Millares 2 50 7 2" xfId="24369" xr:uid="{546494E9-95AF-4D52-9593-9C2B800E8447}"/>
    <cellStyle name="Millares 2 50 8" xfId="16831" xr:uid="{A3044F7E-E42E-4BBA-A1D5-74BE303FA657}"/>
    <cellStyle name="Millares 2 51" xfId="711" xr:uid="{D5221094-65B5-4E60-84BE-157F040EABFF}"/>
    <cellStyle name="Millares 2 51 2" xfId="1649" xr:uid="{AEABFBF1-7148-4604-8EEC-17520DCBC413}"/>
    <cellStyle name="Millares 2 51 2 2" xfId="3219" xr:uid="{95AE3A22-6D6E-42D7-94EC-82A44726E69B}"/>
    <cellStyle name="Millares 2 51 2 2 2" xfId="5428" xr:uid="{99CCFC9C-70CA-465A-855B-3E21E210CF29}"/>
    <cellStyle name="Millares 2 51 2 2 2 2" xfId="13433" xr:uid="{F87CB571-9B9F-4125-B727-9766D877678D}"/>
    <cellStyle name="Millares 2 51 2 2 2 2 2" xfId="28901" xr:uid="{E1C41D9F-B391-4BDC-9067-A08AF68DF406}"/>
    <cellStyle name="Millares 2 51 2 2 2 3" xfId="21079" xr:uid="{908F214E-A0E7-4B80-BBB3-89BA89B69B56}"/>
    <cellStyle name="Millares 2 51 2 2 3" xfId="11290" xr:uid="{60960875-63F0-4EC5-8A96-C2D74D9D5668}"/>
    <cellStyle name="Millares 2 51 2 2 3 2" xfId="26789" xr:uid="{09A35954-516C-4B96-9F1B-5CA74A8E806A}"/>
    <cellStyle name="Millares 2 51 2 2 4" xfId="19126" xr:uid="{018140A8-1A62-43AB-A04A-3581C2BBCB53}"/>
    <cellStyle name="Millares 2 51 2 3" xfId="4980" xr:uid="{7A6310C9-EC00-473E-900B-E352F814E4E9}"/>
    <cellStyle name="Millares 2 51 2 3 2" xfId="12985" xr:uid="{C54A27FF-94B3-4844-ACD4-5FB4AF1071F5}"/>
    <cellStyle name="Millares 2 51 2 3 2 2" xfId="28453" xr:uid="{86A93C22-0A3B-4821-AE2E-3531B997BB8D}"/>
    <cellStyle name="Millares 2 51 2 3 3" xfId="20707" xr:uid="{0C553E0D-F78F-44B1-A6AD-0679C9D54A09}"/>
    <cellStyle name="Millares 2 51 2 4" xfId="6951" xr:uid="{1A8CD643-5C1B-4BDE-9E46-4AE8B679DD27}"/>
    <cellStyle name="Millares 2 51 2 4 2" xfId="14952" xr:uid="{3BB54583-1B77-4559-B5A2-683FFCCF8B06}"/>
    <cellStyle name="Millares 2 51 2 4 2 2" xfId="30409" xr:uid="{2E4E6FB0-5A7D-44F0-8BE0-B33C6B54122A}"/>
    <cellStyle name="Millares 2 51 2 4 3" xfId="22511" xr:uid="{BC875D04-C96F-4A70-9862-B4752A7A34DD}"/>
    <cellStyle name="Millares 2 51 2 5" xfId="8247" xr:uid="{BBDEA107-8B2B-4133-AB83-EA99E1CA5698}"/>
    <cellStyle name="Millares 2 51 2 5 2" xfId="16230" xr:uid="{2D069FD9-99DD-4FBD-8DC7-79EA470C4A30}"/>
    <cellStyle name="Millares 2 51 2 5 2 2" xfId="31683" xr:uid="{0AF0D5B2-60B2-413F-A997-2C735408892E}"/>
    <cellStyle name="Millares 2 51 2 5 3" xfId="23757" xr:uid="{B02BD9F0-B40F-4BBF-B196-03F044D46DD0}"/>
    <cellStyle name="Millares 2 51 2 6" xfId="9757" xr:uid="{5164E7F6-8869-469D-A7BE-1C9A4079FE44}"/>
    <cellStyle name="Millares 2 51 2 6 2" xfId="25256" xr:uid="{F211387F-8345-4BF3-ACCD-212B6AED21E5}"/>
    <cellStyle name="Millares 2 51 2 7" xfId="17670" xr:uid="{2E7D6DA2-5B8C-45B0-A1E7-782C55435B12}"/>
    <cellStyle name="Millares 2 51 3" xfId="2329" xr:uid="{CECCDAC7-97AA-49F1-B28B-14054F8D08D7}"/>
    <cellStyle name="Millares 2 51 3 2" xfId="5220" xr:uid="{56BFBD65-9D4A-47F6-9E4D-AD6EA527DF17}"/>
    <cellStyle name="Millares 2 51 3 2 2" xfId="13225" xr:uid="{90F29883-35FF-4BAF-91F0-5527A15468FB}"/>
    <cellStyle name="Millares 2 51 3 2 2 2" xfId="28693" xr:uid="{3E6B39BB-8106-4D59-8EFD-D3269D0A5D4D}"/>
    <cellStyle name="Millares 2 51 3 2 3" xfId="20919" xr:uid="{41652E89-0B56-4FDE-A8BA-D3B3D692222E}"/>
    <cellStyle name="Millares 2 51 3 3" xfId="10407" xr:uid="{FD7851A3-2FE7-4DC7-9449-D3C9FAC2081A}"/>
    <cellStyle name="Millares 2 51 3 3 2" xfId="25906" xr:uid="{DFA06D86-7F2B-4E8F-BF35-156EE2F505FB}"/>
    <cellStyle name="Millares 2 51 3 4" xfId="18291" xr:uid="{58DC7ED6-37C2-4799-84C7-D8BBC61371E4}"/>
    <cellStyle name="Millares 2 51 4" xfId="4097" xr:uid="{0DE8BDC1-FB44-4BC0-B05A-4B90E3ACF8E2}"/>
    <cellStyle name="Millares 2 51 4 2" xfId="12102" xr:uid="{3CA52C3D-26EE-4828-9714-A83D24419918}"/>
    <cellStyle name="Millares 2 51 4 2 2" xfId="27570" xr:uid="{E7D11851-A4DF-4717-953C-0EFE6B576DFD}"/>
    <cellStyle name="Millares 2 51 4 3" xfId="19872" xr:uid="{D3DCC336-C245-4CC8-AD7B-2A7D71E41276}"/>
    <cellStyle name="Millares 2 51 5" xfId="6067" xr:uid="{B8350A1E-954C-420D-A443-E8697B0178CA}"/>
    <cellStyle name="Millares 2 51 5 2" xfId="14068" xr:uid="{B8EBA329-7EB2-468D-9AF7-98D80EC170CF}"/>
    <cellStyle name="Millares 2 51 5 2 2" xfId="29526" xr:uid="{D1180A9F-D3C4-4CBF-9D10-DAD96D2A4F89}"/>
    <cellStyle name="Millares 2 51 5 3" xfId="21676" xr:uid="{8366E380-E77B-4E32-90CE-F192E79721ED}"/>
    <cellStyle name="Millares 2 51 6" xfId="7686" xr:uid="{3B5ACB88-1E0E-47E3-86BC-4C9EC412E97E}"/>
    <cellStyle name="Millares 2 51 6 2" xfId="15673" xr:uid="{7B8B7F52-EC34-40A0-A70F-462191E4712D}"/>
    <cellStyle name="Millares 2 51 6 2 2" xfId="31126" xr:uid="{37C23701-60C3-4D65-96CF-F2A7BCB2901E}"/>
    <cellStyle name="Millares 2 51 6 3" xfId="23202" xr:uid="{02AF11A7-E45D-413B-B938-5F4CDCE4DFD8}"/>
    <cellStyle name="Millares 2 51 7" xfId="8874" xr:uid="{35CC48B1-D94D-43DF-8E17-52A4C9B76467}"/>
    <cellStyle name="Millares 2 51 7 2" xfId="24373" xr:uid="{03DCD065-A251-4988-9467-BEE6FD71D9C9}"/>
    <cellStyle name="Millares 2 51 8" xfId="16835" xr:uid="{23A00926-1ABA-4188-8480-D303308514BE}"/>
    <cellStyle name="Millares 2 52" xfId="715" xr:uid="{FECC2150-A827-4C4E-9CF9-89ECBB60E317}"/>
    <cellStyle name="Millares 2 52 2" xfId="1653" xr:uid="{14007B5C-FC4E-46A3-A822-DA8675B3F7AF}"/>
    <cellStyle name="Millares 2 52 2 2" xfId="3223" xr:uid="{FE7D05E0-E688-4EFD-A0C8-A00A0632AAF7}"/>
    <cellStyle name="Millares 2 52 2 2 2" xfId="5429" xr:uid="{E9D933AE-0EC0-41E3-8B21-56F177D44E1D}"/>
    <cellStyle name="Millares 2 52 2 2 2 2" xfId="13434" xr:uid="{013547F4-33B5-4E76-BC89-3AF087A2D98F}"/>
    <cellStyle name="Millares 2 52 2 2 2 2 2" xfId="28902" xr:uid="{03493B60-F44A-448C-91BC-212AC261B971}"/>
    <cellStyle name="Millares 2 52 2 2 2 3" xfId="21080" xr:uid="{6185366F-B324-4CA7-B7CE-50430BCF037F}"/>
    <cellStyle name="Millares 2 52 2 2 3" xfId="11294" xr:uid="{EDFCBBF7-2CE7-4FBC-AB36-498E47B4C00C}"/>
    <cellStyle name="Millares 2 52 2 2 3 2" xfId="26793" xr:uid="{906349A8-E2BF-4A20-AAF3-FD0799F631F1}"/>
    <cellStyle name="Millares 2 52 2 2 4" xfId="19130" xr:uid="{64D7CC24-2B78-4BC3-BAD5-D527927FEEA7}"/>
    <cellStyle name="Millares 2 52 2 3" xfId="4984" xr:uid="{EEF9725E-0E30-4DC1-8348-2C42C498B8BA}"/>
    <cellStyle name="Millares 2 52 2 3 2" xfId="12989" xr:uid="{C02E2501-509E-411D-8E2A-8A5628926326}"/>
    <cellStyle name="Millares 2 52 2 3 2 2" xfId="28457" xr:uid="{C51CCA5B-D167-4D3A-8C8B-770B49CD38C4}"/>
    <cellStyle name="Millares 2 52 2 3 3" xfId="20711" xr:uid="{22006B08-2DC3-4ADD-AAA3-7026C8895BFA}"/>
    <cellStyle name="Millares 2 52 2 4" xfId="6955" xr:uid="{078450B1-B937-4BAB-B188-DBB24CEFC9F0}"/>
    <cellStyle name="Millares 2 52 2 4 2" xfId="14956" xr:uid="{F9DFA47A-5356-482A-8F97-AF251700E5EC}"/>
    <cellStyle name="Millares 2 52 2 4 2 2" xfId="30413" xr:uid="{4575F73A-F89D-4E1E-BDE6-64FBAA004F8C}"/>
    <cellStyle name="Millares 2 52 2 4 3" xfId="22515" xr:uid="{58DCBDDC-D5C5-4F6E-90CC-525408946810}"/>
    <cellStyle name="Millares 2 52 2 5" xfId="8251" xr:uid="{2569B03D-177E-4D01-9B33-335C51EA846D}"/>
    <cellStyle name="Millares 2 52 2 5 2" xfId="16234" xr:uid="{2F45FA6A-6CFE-4F5E-86EF-EBD38DBA26BE}"/>
    <cellStyle name="Millares 2 52 2 5 2 2" xfId="31687" xr:uid="{12171B20-A75F-4E23-9BAE-00D02E0F41DE}"/>
    <cellStyle name="Millares 2 52 2 5 3" xfId="23761" xr:uid="{B7E8BDC4-9FBE-4F9D-A8CA-5A1897303BD6}"/>
    <cellStyle name="Millares 2 52 2 6" xfId="9761" xr:uid="{BF261F98-5EB0-4427-8D3A-FAC3FC13FF38}"/>
    <cellStyle name="Millares 2 52 2 6 2" xfId="25260" xr:uid="{AEE7E7C2-E7DD-46E0-8CF3-48D7B8C3F736}"/>
    <cellStyle name="Millares 2 52 2 7" xfId="17674" xr:uid="{4E6CFC2C-F8A7-492C-AF7C-F6C840067465}"/>
    <cellStyle name="Millares 2 52 3" xfId="2333" xr:uid="{0994C117-0BAD-4EA0-A73E-E3D0C0D9DD15}"/>
    <cellStyle name="Millares 2 52 3 2" xfId="5221" xr:uid="{A0EEC807-2D66-4BCF-930B-CF0266EE7F3A}"/>
    <cellStyle name="Millares 2 52 3 2 2" xfId="13226" xr:uid="{102DC2B8-2329-4EDB-B1CC-3907EEBF9239}"/>
    <cellStyle name="Millares 2 52 3 2 2 2" xfId="28694" xr:uid="{63812C11-AE44-4822-9D84-4AA8A0AA3333}"/>
    <cellStyle name="Millares 2 52 3 2 3" xfId="20920" xr:uid="{B5316F93-250D-474B-A6BA-D0F606336249}"/>
    <cellStyle name="Millares 2 52 3 3" xfId="10411" xr:uid="{FE092DB8-9790-458A-A16F-FB02D27EF13B}"/>
    <cellStyle name="Millares 2 52 3 3 2" xfId="25910" xr:uid="{3675D6A2-14B5-4E8F-A6E7-16567A6189FC}"/>
    <cellStyle name="Millares 2 52 3 4" xfId="18295" xr:uid="{32B82929-28B1-44BF-AEC8-92A93007C84F}"/>
    <cellStyle name="Millares 2 52 4" xfId="4101" xr:uid="{3DD2D6A2-08D0-47E7-9635-7AA4224D429D}"/>
    <cellStyle name="Millares 2 52 4 2" xfId="12106" xr:uid="{44D68E9D-8CAB-425C-B626-71F706A44570}"/>
    <cellStyle name="Millares 2 52 4 2 2" xfId="27574" xr:uid="{12848DAF-D11A-4554-8FAE-ED6F8C754B74}"/>
    <cellStyle name="Millares 2 52 4 3" xfId="19876" xr:uid="{A4606EDC-C771-4A11-8E79-C14D9DDA08EF}"/>
    <cellStyle name="Millares 2 52 5" xfId="6071" xr:uid="{2F578408-D5AC-4AFD-BC3F-CAD99B46E87B}"/>
    <cellStyle name="Millares 2 52 5 2" xfId="14072" xr:uid="{BE038C75-8F7F-47C8-9E2B-8C9B244DA88E}"/>
    <cellStyle name="Millares 2 52 5 2 2" xfId="29530" xr:uid="{FF969F2E-3366-407F-B1BB-792C208B9E86}"/>
    <cellStyle name="Millares 2 52 5 3" xfId="21680" xr:uid="{56B4057F-6910-49EF-A71C-6E3782D0CA17}"/>
    <cellStyle name="Millares 2 52 6" xfId="7690" xr:uid="{86635D9B-CBBE-455D-BDC2-DD9309F4D31D}"/>
    <cellStyle name="Millares 2 52 6 2" xfId="15677" xr:uid="{191CAB8B-FC4D-4FF4-BA13-4BB7A5CD3A1A}"/>
    <cellStyle name="Millares 2 52 6 2 2" xfId="31130" xr:uid="{FE84038A-CA09-4BD0-A24C-E625CC03A230}"/>
    <cellStyle name="Millares 2 52 6 3" xfId="23206" xr:uid="{FF1C7089-6059-495F-A8D3-7BE647DC6772}"/>
    <cellStyle name="Millares 2 52 7" xfId="8878" xr:uid="{C05104FF-E22A-4C46-B9F4-61FA0D9F70AF}"/>
    <cellStyle name="Millares 2 52 7 2" xfId="24377" xr:uid="{CB587B68-B4FC-43DB-8AF1-DC7186C27C48}"/>
    <cellStyle name="Millares 2 52 8" xfId="16839" xr:uid="{70ED2D72-7C15-4523-A4CC-E1F9E4CD9453}"/>
    <cellStyle name="Millares 2 53" xfId="721" xr:uid="{1770302B-6B35-4263-A9F7-C854A12533CC}"/>
    <cellStyle name="Millares 2 53 2" xfId="1659" xr:uid="{D3802DD8-81F6-4B45-8183-186EDBACC4D5}"/>
    <cellStyle name="Millares 2 53 2 2" xfId="3229" xr:uid="{E0CB6147-561F-41C7-AFDE-47F6CB103A62}"/>
    <cellStyle name="Millares 2 53 2 2 2" xfId="5430" xr:uid="{1C2B4C3D-5D4B-47EA-A2EA-E95D3A15E49F}"/>
    <cellStyle name="Millares 2 53 2 2 2 2" xfId="13435" xr:uid="{BD0ABD41-AAA8-4818-B392-3BF0F6186019}"/>
    <cellStyle name="Millares 2 53 2 2 2 2 2" xfId="28903" xr:uid="{5000BD0A-B44C-44C7-83E9-D103AF8C6DCF}"/>
    <cellStyle name="Millares 2 53 2 2 2 3" xfId="21081" xr:uid="{F24B39CE-DDC2-4E63-8B69-6838AB4E7DF6}"/>
    <cellStyle name="Millares 2 53 2 2 3" xfId="11300" xr:uid="{388F5DB0-9A22-457E-B667-560C6A780FCF}"/>
    <cellStyle name="Millares 2 53 2 2 3 2" xfId="26799" xr:uid="{1539956C-9B25-4F03-A0A1-441A668AE0A6}"/>
    <cellStyle name="Millares 2 53 2 2 4" xfId="19136" xr:uid="{7B7576B2-B90B-4BF2-B1F7-85EF48C1D810}"/>
    <cellStyle name="Millares 2 53 2 3" xfId="4990" xr:uid="{596E689A-2E91-446F-9094-C824C1F920B5}"/>
    <cellStyle name="Millares 2 53 2 3 2" xfId="12995" xr:uid="{7E2FD528-EE7E-4B83-BCCE-427F9DF65D41}"/>
    <cellStyle name="Millares 2 53 2 3 2 2" xfId="28463" xr:uid="{08C4B5E6-CE5F-41A6-9F7A-DD5F65013C75}"/>
    <cellStyle name="Millares 2 53 2 3 3" xfId="20717" xr:uid="{8ABDA373-ECE6-4263-AA9D-60446DAE4545}"/>
    <cellStyle name="Millares 2 53 2 4" xfId="6961" xr:uid="{DBB9F448-18ED-4030-A668-571EB3B5ED26}"/>
    <cellStyle name="Millares 2 53 2 4 2" xfId="14962" xr:uid="{F95D5D7F-3A5D-4375-BE62-BF3730AFA5CE}"/>
    <cellStyle name="Millares 2 53 2 4 2 2" xfId="30419" xr:uid="{F0A9A052-BD22-47EF-A5B5-D982019664E2}"/>
    <cellStyle name="Millares 2 53 2 4 3" xfId="22521" xr:uid="{1EB83FDA-6A0B-4FD8-8976-215E23B29DC0}"/>
    <cellStyle name="Millares 2 53 2 5" xfId="8257" xr:uid="{92AFA073-B346-4ED5-BB7F-AB2C3000BCE6}"/>
    <cellStyle name="Millares 2 53 2 5 2" xfId="16240" xr:uid="{F035B699-B676-4F6B-A61E-BFCF816456BC}"/>
    <cellStyle name="Millares 2 53 2 5 2 2" xfId="31693" xr:uid="{B9E1E95F-FA0B-4F71-A973-39EF65127CB8}"/>
    <cellStyle name="Millares 2 53 2 5 3" xfId="23767" xr:uid="{DE491889-5085-497D-8D11-0F4046ABEB9F}"/>
    <cellStyle name="Millares 2 53 2 6" xfId="9767" xr:uid="{47E416EA-727A-434D-B186-16BCFBC13F3A}"/>
    <cellStyle name="Millares 2 53 2 6 2" xfId="25266" xr:uid="{72D55607-4CEA-4340-91CD-A5024CB6E48B}"/>
    <cellStyle name="Millares 2 53 2 7" xfId="17680" xr:uid="{59F4E583-5FC6-4A96-8FC0-D363BD380A9A}"/>
    <cellStyle name="Millares 2 53 3" xfId="2339" xr:uid="{CC1544FA-720A-4D8A-B006-09763E807179}"/>
    <cellStyle name="Millares 2 53 3 2" xfId="5222" xr:uid="{85878E4F-517C-48F3-BD79-2705AD7A80C1}"/>
    <cellStyle name="Millares 2 53 3 2 2" xfId="13227" xr:uid="{CD2A609E-9642-481F-A220-48C0C725DA9B}"/>
    <cellStyle name="Millares 2 53 3 2 2 2" xfId="28695" xr:uid="{CC5C9C70-D03A-4DA8-84DD-C9E4B0D38DDA}"/>
    <cellStyle name="Millares 2 53 3 2 3" xfId="20921" xr:uid="{6B8B4792-2C7F-48EA-BB92-72A95B5E06BC}"/>
    <cellStyle name="Millares 2 53 3 3" xfId="10417" xr:uid="{CCE88DB5-FCD2-4E00-BDF1-5F12B412E551}"/>
    <cellStyle name="Millares 2 53 3 3 2" xfId="25916" xr:uid="{0FF65C3B-C64E-4E0A-8BD8-8B61A2914FCE}"/>
    <cellStyle name="Millares 2 53 3 4" xfId="18301" xr:uid="{A3BF2AF4-1E59-4C48-8872-2FACE5928EC0}"/>
    <cellStyle name="Millares 2 53 4" xfId="4107" xr:uid="{84DA0DD7-301D-4A7B-B7DB-B2FEB26FCB08}"/>
    <cellStyle name="Millares 2 53 4 2" xfId="12112" xr:uid="{5EC80974-8556-4E5C-95EF-CEA436E57902}"/>
    <cellStyle name="Millares 2 53 4 2 2" xfId="27580" xr:uid="{4260D479-AC03-43BC-8643-1678F994001E}"/>
    <cellStyle name="Millares 2 53 4 3" xfId="19882" xr:uid="{1AE3A3D4-D75A-4FDB-9391-97231121666F}"/>
    <cellStyle name="Millares 2 53 5" xfId="6077" xr:uid="{D1481B7E-1CE0-494C-BF51-6635A4C35247}"/>
    <cellStyle name="Millares 2 53 5 2" xfId="14078" xr:uid="{3D92E882-91AB-4C74-9FD3-B118B931F057}"/>
    <cellStyle name="Millares 2 53 5 2 2" xfId="29536" xr:uid="{F9A55B2A-EABA-4E89-B7FE-41ECE7DF1FFD}"/>
    <cellStyle name="Millares 2 53 5 3" xfId="21686" xr:uid="{1EC6898D-832B-4D71-9103-837CB8AA2F55}"/>
    <cellStyle name="Millares 2 53 6" xfId="7696" xr:uid="{6DD55579-4D55-45D5-B1E4-9BF69719AAB0}"/>
    <cellStyle name="Millares 2 53 6 2" xfId="15683" xr:uid="{9FA597BB-4594-4C90-B718-250366B1CCF0}"/>
    <cellStyle name="Millares 2 53 6 2 2" xfId="31136" xr:uid="{EA81F7C8-010B-4C6F-99D5-C83191C1EB52}"/>
    <cellStyle name="Millares 2 53 6 3" xfId="23212" xr:uid="{0ADE5773-1CD4-4D36-A8EF-1CAFE2FCA21D}"/>
    <cellStyle name="Millares 2 53 7" xfId="8884" xr:uid="{112F84F9-116F-4193-AAB0-6D210826C76F}"/>
    <cellStyle name="Millares 2 53 7 2" xfId="24383" xr:uid="{0C0BE592-4F3E-4615-9351-459EBFCEC24E}"/>
    <cellStyle name="Millares 2 53 8" xfId="16845" xr:uid="{68DD9559-0DD1-4C53-8BA4-B8EE5F4C8EA2}"/>
    <cellStyle name="Millares 2 54" xfId="726" xr:uid="{14FD85F8-6C63-4E7A-8A9F-78C4B7546936}"/>
    <cellStyle name="Millares 2 54 2" xfId="1664" xr:uid="{369BF3CB-EA95-4A98-9889-F36BE7F7C05A}"/>
    <cellStyle name="Millares 2 54 2 2" xfId="3233" xr:uid="{FFA305E1-97CB-45D6-A04F-49D97E8EE59D}"/>
    <cellStyle name="Millares 2 54 2 2 2" xfId="5431" xr:uid="{925F1C74-4A0D-4B0F-9FDF-214DA693081A}"/>
    <cellStyle name="Millares 2 54 2 2 2 2" xfId="13436" xr:uid="{ECE13687-50B7-44E5-9474-6AE270D715DB}"/>
    <cellStyle name="Millares 2 54 2 2 2 2 2" xfId="28904" xr:uid="{FC6876E0-C8DF-4454-A494-DB29B9C2C1F7}"/>
    <cellStyle name="Millares 2 54 2 2 2 3" xfId="21082" xr:uid="{5AAE0DBC-941E-4761-A33A-7050F7826D4D}"/>
    <cellStyle name="Millares 2 54 2 2 3" xfId="11304" xr:uid="{786C010C-5D50-4F2B-86CB-6212B1DF9265}"/>
    <cellStyle name="Millares 2 54 2 2 3 2" xfId="26803" xr:uid="{3190C3CE-C551-4B2E-A760-D3F375A69970}"/>
    <cellStyle name="Millares 2 54 2 2 4" xfId="19140" xr:uid="{54324679-2897-4899-9B67-49C89BB89466}"/>
    <cellStyle name="Millares 2 54 2 3" xfId="4994" xr:uid="{3212D968-4AEC-4AB4-9B2E-3F95E2B3FE63}"/>
    <cellStyle name="Millares 2 54 2 3 2" xfId="12999" xr:uid="{42AB5153-AE6E-441D-85D5-819114715AF9}"/>
    <cellStyle name="Millares 2 54 2 3 2 2" xfId="28467" xr:uid="{5B62F15D-FE17-4FE3-8992-40D04D4DF6E3}"/>
    <cellStyle name="Millares 2 54 2 3 3" xfId="20721" xr:uid="{2A2864D5-A65B-473D-B133-0B03EA32AAD2}"/>
    <cellStyle name="Millares 2 54 2 4" xfId="6965" xr:uid="{60BF3F28-87EC-4969-9A06-1E60F55F1D86}"/>
    <cellStyle name="Millares 2 54 2 4 2" xfId="14966" xr:uid="{19AC3BB1-4AC0-4BE8-9B4B-D674534D01D3}"/>
    <cellStyle name="Millares 2 54 2 4 2 2" xfId="30423" xr:uid="{CC726A79-5981-46FC-9B6C-9E9C94B6BA14}"/>
    <cellStyle name="Millares 2 54 2 4 3" xfId="22525" xr:uid="{E04CE4A8-AF74-4479-9891-DD95F0B68ECC}"/>
    <cellStyle name="Millares 2 54 2 5" xfId="8261" xr:uid="{9A3182CD-E9A9-477A-B3B7-E43550DF1BA2}"/>
    <cellStyle name="Millares 2 54 2 5 2" xfId="16244" xr:uid="{37544972-016B-4D31-98D9-5317AB2ECB32}"/>
    <cellStyle name="Millares 2 54 2 5 2 2" xfId="31697" xr:uid="{9990A7C1-5D46-4055-AFD1-7965E43084B6}"/>
    <cellStyle name="Millares 2 54 2 5 3" xfId="23771" xr:uid="{3DDB9D62-1CD7-41F4-984C-CF2A0A3B8739}"/>
    <cellStyle name="Millares 2 54 2 6" xfId="9771" xr:uid="{AB8C70CA-F2D8-45D9-A242-C6D68C75DC69}"/>
    <cellStyle name="Millares 2 54 2 6 2" xfId="25270" xr:uid="{0A565911-41D6-4101-8BB9-A91C4C374746}"/>
    <cellStyle name="Millares 2 54 2 7" xfId="17684" xr:uid="{DB1C6E13-2366-4862-953B-507E0606AAE3}"/>
    <cellStyle name="Millares 2 54 3" xfId="2343" xr:uid="{B993AB00-6CEA-4067-AADD-AE3BC0C11CD8}"/>
    <cellStyle name="Millares 2 54 3 2" xfId="5223" xr:uid="{F2654B9D-3833-45B6-A43B-B9F6563845AC}"/>
    <cellStyle name="Millares 2 54 3 2 2" xfId="13228" xr:uid="{3F0CADCD-8F1A-4865-B836-9AD744057FFC}"/>
    <cellStyle name="Millares 2 54 3 2 2 2" xfId="28696" xr:uid="{57DC0F30-3377-4D9A-A164-81F4417D8218}"/>
    <cellStyle name="Millares 2 54 3 2 3" xfId="20922" xr:uid="{1746AD12-6BED-4D73-A0DA-13EAD026BC0E}"/>
    <cellStyle name="Millares 2 54 3 3" xfId="10421" xr:uid="{0013B36E-C200-4867-B7C8-BCAC03906AA0}"/>
    <cellStyle name="Millares 2 54 3 3 2" xfId="25920" xr:uid="{60B97918-021C-41CF-985C-CBC5AD4BB570}"/>
    <cellStyle name="Millares 2 54 3 4" xfId="18305" xr:uid="{16200A18-BB39-4E38-90AE-982E120C6649}"/>
    <cellStyle name="Millares 2 54 4" xfId="4111" xr:uid="{82C7C3B7-F67C-469F-8DEF-66799FCFD5C8}"/>
    <cellStyle name="Millares 2 54 4 2" xfId="12116" xr:uid="{3A652B8C-00C3-48BC-AD20-1A0590530D69}"/>
    <cellStyle name="Millares 2 54 4 2 2" xfId="27584" xr:uid="{BCE5A3B7-7EDA-4C6E-B8E2-0EF5FE583677}"/>
    <cellStyle name="Millares 2 54 4 3" xfId="19886" xr:uid="{29FF9A0B-544A-4CDF-B939-29394EEF9046}"/>
    <cellStyle name="Millares 2 54 5" xfId="6081" xr:uid="{B41A1027-6CC6-442F-8B10-D5687CB18689}"/>
    <cellStyle name="Millares 2 54 5 2" xfId="14082" xr:uid="{41D7E36A-A136-46F1-A6BF-ED85A907669B}"/>
    <cellStyle name="Millares 2 54 5 2 2" xfId="29540" xr:uid="{75FD23E4-EBAD-47E0-A144-2B8F96002CA5}"/>
    <cellStyle name="Millares 2 54 5 3" xfId="21690" xr:uid="{31DBB584-B09D-462C-B132-2F1A8421E0A2}"/>
    <cellStyle name="Millares 2 54 6" xfId="7700" xr:uid="{3BFD8720-74E4-4BE2-ABC4-C2202DAC4E04}"/>
    <cellStyle name="Millares 2 54 6 2" xfId="15687" xr:uid="{8972243B-C85E-484A-8535-314587B66808}"/>
    <cellStyle name="Millares 2 54 6 2 2" xfId="31140" xr:uid="{BFFB439C-38E8-4F13-969F-A0F8F41FC296}"/>
    <cellStyle name="Millares 2 54 6 3" xfId="23216" xr:uid="{C0C32653-6707-4DA4-AC5C-944CD6E93DEF}"/>
    <cellStyle name="Millares 2 54 7" xfId="8888" xr:uid="{C04E0AEA-FA33-41C1-8F14-E0BD3905A077}"/>
    <cellStyle name="Millares 2 54 7 2" xfId="24387" xr:uid="{9129F800-27EA-4653-9E29-86D1711E0E9D}"/>
    <cellStyle name="Millares 2 54 8" xfId="16849" xr:uid="{F4CC6034-8DCF-4430-B815-A9C362246865}"/>
    <cellStyle name="Millares 2 55" xfId="732" xr:uid="{DECFF916-34CC-4CCF-B2E6-97B8B56F06BD}"/>
    <cellStyle name="Millares 2 55 2" xfId="1670" xr:uid="{75A511DD-D045-4B81-860A-28EBFB28AA74}"/>
    <cellStyle name="Millares 2 55 2 2" xfId="3237" xr:uid="{C41EF7E9-8D9E-42B1-B196-F46A93717CFB}"/>
    <cellStyle name="Millares 2 55 2 2 2" xfId="5432" xr:uid="{6D5EA1D6-3D0B-4F60-B8A6-E01EFDB4EDAB}"/>
    <cellStyle name="Millares 2 55 2 2 2 2" xfId="13437" xr:uid="{0D188688-F89B-42F5-9B3E-A5EA9F170470}"/>
    <cellStyle name="Millares 2 55 2 2 2 2 2" xfId="28905" xr:uid="{8C961177-AF84-4BE0-A875-B99871EF0E6E}"/>
    <cellStyle name="Millares 2 55 2 2 2 3" xfId="21083" xr:uid="{60836CAD-6190-409D-A105-9791C371F7BA}"/>
    <cellStyle name="Millares 2 55 2 2 3" xfId="11308" xr:uid="{59FCAF04-ABC9-4BE7-8B38-190180622177}"/>
    <cellStyle name="Millares 2 55 2 2 3 2" xfId="26807" xr:uid="{A4D54761-5F05-4408-843C-A9256CBCB18A}"/>
    <cellStyle name="Millares 2 55 2 2 4" xfId="19144" xr:uid="{492C2937-9A8F-4E0C-9F1F-027A7D0F1BB1}"/>
    <cellStyle name="Millares 2 55 2 3" xfId="4998" xr:uid="{896A024B-ACAF-4F22-9441-5175D4A86361}"/>
    <cellStyle name="Millares 2 55 2 3 2" xfId="13003" xr:uid="{FF1C853B-73A7-444B-9C35-CF2D53932BCC}"/>
    <cellStyle name="Millares 2 55 2 3 2 2" xfId="28471" xr:uid="{8086440D-8BE8-4404-BB85-C376AB51AC61}"/>
    <cellStyle name="Millares 2 55 2 3 3" xfId="20725" xr:uid="{3DB54255-4AB5-4209-ADD7-FB1631DEF6B7}"/>
    <cellStyle name="Millares 2 55 2 4" xfId="6969" xr:uid="{53E5CD4B-19AD-4CA8-901B-8ED6314000CF}"/>
    <cellStyle name="Millares 2 55 2 4 2" xfId="14970" xr:uid="{1A00F274-CB6D-40C0-87D2-969AC874AD5D}"/>
    <cellStyle name="Millares 2 55 2 4 2 2" xfId="30427" xr:uid="{F7ED2530-F8EB-49F6-A5AF-BEEE0E8AA5E0}"/>
    <cellStyle name="Millares 2 55 2 4 3" xfId="22529" xr:uid="{1B79DDEB-0F84-44FE-B6B4-E96916604C00}"/>
    <cellStyle name="Millares 2 55 2 5" xfId="8265" xr:uid="{2F8A3E36-C4E3-4D64-836A-77A3E13D0A9D}"/>
    <cellStyle name="Millares 2 55 2 5 2" xfId="16248" xr:uid="{2A302F97-6564-4B74-9ABF-A5791C5F2E94}"/>
    <cellStyle name="Millares 2 55 2 5 2 2" xfId="31701" xr:uid="{511F6142-88CA-4332-A29D-3F7EF7715707}"/>
    <cellStyle name="Millares 2 55 2 5 3" xfId="23775" xr:uid="{DEA182A6-78DB-4429-924D-E91506A6F069}"/>
    <cellStyle name="Millares 2 55 2 6" xfId="9775" xr:uid="{6DAA89A6-EEF6-4BBC-BB26-18BA7F695EB6}"/>
    <cellStyle name="Millares 2 55 2 6 2" xfId="25274" xr:uid="{0F3B7229-C903-4D9F-AF7D-1757945C8DA5}"/>
    <cellStyle name="Millares 2 55 2 7" xfId="17688" xr:uid="{FCA18C87-55A3-41EE-BA4A-2F1368D7C35A}"/>
    <cellStyle name="Millares 2 55 3" xfId="2347" xr:uid="{3AEAD613-DC04-43A9-9ED6-28328A478E2A}"/>
    <cellStyle name="Millares 2 55 3 2" xfId="5224" xr:uid="{7D769865-1D12-4EC9-ACEF-9676491D071F}"/>
    <cellStyle name="Millares 2 55 3 2 2" xfId="13229" xr:uid="{28AE9FE7-4BD4-4A91-A5C9-28A5D5465DDB}"/>
    <cellStyle name="Millares 2 55 3 2 2 2" xfId="28697" xr:uid="{9A80C12F-3F4B-4F6E-BF71-423AC659C433}"/>
    <cellStyle name="Millares 2 55 3 2 3" xfId="20923" xr:uid="{7060B2B3-A4C2-45B1-AA4F-6FB1CF1D5807}"/>
    <cellStyle name="Millares 2 55 3 3" xfId="10425" xr:uid="{8D07AED8-CAAE-411C-84AD-A391917ECDC2}"/>
    <cellStyle name="Millares 2 55 3 3 2" xfId="25924" xr:uid="{8FA6084E-7E21-4F38-A1C9-8E39028379FC}"/>
    <cellStyle name="Millares 2 55 3 4" xfId="18309" xr:uid="{1AE18732-AD91-4986-ABF8-CFC0D290D25A}"/>
    <cellStyle name="Millares 2 55 4" xfId="4115" xr:uid="{8BCD9C6D-0C1E-4871-B6D6-DC962AE22248}"/>
    <cellStyle name="Millares 2 55 4 2" xfId="12120" xr:uid="{2ADA800F-D6CA-4C39-90A7-45CCF9D5E638}"/>
    <cellStyle name="Millares 2 55 4 2 2" xfId="27588" xr:uid="{4E6F0697-AE29-4254-89BF-032520C2D252}"/>
    <cellStyle name="Millares 2 55 4 3" xfId="19890" xr:uid="{3BCAFEFB-64A3-43B5-AF6D-7BB32F96F894}"/>
    <cellStyle name="Millares 2 55 5" xfId="6085" xr:uid="{EC661001-B080-43D7-9131-989A245650BE}"/>
    <cellStyle name="Millares 2 55 5 2" xfId="14086" xr:uid="{B64EEE6C-8DA8-42D3-900E-D329E29F5627}"/>
    <cellStyle name="Millares 2 55 5 2 2" xfId="29544" xr:uid="{C15329A3-7D44-4073-A724-4805AC5243C0}"/>
    <cellStyle name="Millares 2 55 5 3" xfId="21694" xr:uid="{FE46CEAD-569F-4B9B-8B96-F15163ED3D7A}"/>
    <cellStyle name="Millares 2 55 6" xfId="7704" xr:uid="{6EEF6C9C-2444-40EB-80D4-D37B818A4A4D}"/>
    <cellStyle name="Millares 2 55 6 2" xfId="15691" xr:uid="{08897E50-2D8D-412B-B7CE-E8B1FAB226B2}"/>
    <cellStyle name="Millares 2 55 6 2 2" xfId="31144" xr:uid="{11ADA57B-0DA0-433B-802A-59A58040584C}"/>
    <cellStyle name="Millares 2 55 6 3" xfId="23220" xr:uid="{7C947E6C-CCD1-4ADF-90F2-1A9599956A29}"/>
    <cellStyle name="Millares 2 55 7" xfId="8892" xr:uid="{820795D2-9317-4443-B52A-2B48C991477E}"/>
    <cellStyle name="Millares 2 55 7 2" xfId="24391" xr:uid="{EF50CB5C-597A-4974-B021-AF250B8CB95D}"/>
    <cellStyle name="Millares 2 55 8" xfId="16853" xr:uid="{D43476FF-CACC-4996-B041-7CE401226085}"/>
    <cellStyle name="Millares 2 56" xfId="737" xr:uid="{C68B60B3-AD59-4AE0-A505-4F08D515B24A}"/>
    <cellStyle name="Millares 2 56 2" xfId="1675" xr:uid="{F5A99A76-8289-4E96-A629-A8664098EF9B}"/>
    <cellStyle name="Millares 2 56 2 2" xfId="3241" xr:uid="{7E689272-0852-43B8-8904-DA18D3BC8900}"/>
    <cellStyle name="Millares 2 56 2 2 2" xfId="5433" xr:uid="{323E9FF9-53BD-48AF-A696-AC1CD413444F}"/>
    <cellStyle name="Millares 2 56 2 2 2 2" xfId="13438" xr:uid="{23660058-EE91-40C7-A665-79B1F4E98D87}"/>
    <cellStyle name="Millares 2 56 2 2 2 2 2" xfId="28906" xr:uid="{9E30669C-FF85-46F9-BF6D-2316C20B4192}"/>
    <cellStyle name="Millares 2 56 2 2 2 3" xfId="21084" xr:uid="{29896158-7B9E-49F5-8639-451D20A4ACED}"/>
    <cellStyle name="Millares 2 56 2 2 3" xfId="11312" xr:uid="{0C82BF41-1EA8-41D0-88A7-8A4D8E265FF2}"/>
    <cellStyle name="Millares 2 56 2 2 3 2" xfId="26811" xr:uid="{373C80E6-BEDA-4B3D-B8D2-5103645E786A}"/>
    <cellStyle name="Millares 2 56 2 2 4" xfId="19148" xr:uid="{8725ABF4-5C39-44F7-A61E-46F59635EC92}"/>
    <cellStyle name="Millares 2 56 2 3" xfId="5002" xr:uid="{4CCC97D2-D790-40D0-84E7-1A524ED06DB9}"/>
    <cellStyle name="Millares 2 56 2 3 2" xfId="13007" xr:uid="{EAB70B04-E0B4-4FF5-A4A5-31C9DDA58AB8}"/>
    <cellStyle name="Millares 2 56 2 3 2 2" xfId="28475" xr:uid="{4B84F7BE-3D0D-423D-B0AF-8F83BAA02783}"/>
    <cellStyle name="Millares 2 56 2 3 3" xfId="20729" xr:uid="{979CC434-77F6-4729-8284-070DAECAD4D6}"/>
    <cellStyle name="Millares 2 56 2 4" xfId="6973" xr:uid="{CEE8315F-77D6-4EAC-807F-301D93BBDEFF}"/>
    <cellStyle name="Millares 2 56 2 4 2" xfId="14974" xr:uid="{FDC7AFB9-7535-4C62-A740-40204B937282}"/>
    <cellStyle name="Millares 2 56 2 4 2 2" xfId="30431" xr:uid="{DD5ED151-1768-4EA7-92C8-23159C3A5802}"/>
    <cellStyle name="Millares 2 56 2 4 3" xfId="22533" xr:uid="{D8D08B94-9737-4F3A-AC0E-361528E2AD9B}"/>
    <cellStyle name="Millares 2 56 2 5" xfId="8269" xr:uid="{17557179-1101-4E5B-816A-B8CD9C3A7D07}"/>
    <cellStyle name="Millares 2 56 2 5 2" xfId="16252" xr:uid="{771D76A0-E886-4E85-B3B4-CB1EBC3C3B8D}"/>
    <cellStyle name="Millares 2 56 2 5 2 2" xfId="31705" xr:uid="{34971ECD-5311-4F0D-8F54-015BC28296E3}"/>
    <cellStyle name="Millares 2 56 2 5 3" xfId="23779" xr:uid="{B9B9C1AA-982B-493F-A3F2-00FED231D8D3}"/>
    <cellStyle name="Millares 2 56 2 6" xfId="9779" xr:uid="{D0045AC7-68F1-4F42-B415-5460964F32B2}"/>
    <cellStyle name="Millares 2 56 2 6 2" xfId="25278" xr:uid="{752EC993-EB9D-471B-9BB5-CBA62F27F25F}"/>
    <cellStyle name="Millares 2 56 2 7" xfId="17692" xr:uid="{FA6A2F8B-2807-4848-AE62-27F05B95A460}"/>
    <cellStyle name="Millares 2 56 3" xfId="2351" xr:uid="{98872774-E8E4-4E70-B670-0C04FA0BC29F}"/>
    <cellStyle name="Millares 2 56 3 2" xfId="5225" xr:uid="{B8909A62-1306-4D06-8C1A-8D27CC82776E}"/>
    <cellStyle name="Millares 2 56 3 2 2" xfId="13230" xr:uid="{A997DB99-903B-4BB3-89EE-EAA54CF40685}"/>
    <cellStyle name="Millares 2 56 3 2 2 2" xfId="28698" xr:uid="{1538C227-FB40-47BF-ACED-6097EEDAA038}"/>
    <cellStyle name="Millares 2 56 3 2 3" xfId="20924" xr:uid="{C65059A6-4973-4C6E-B8E0-98A96DB75EDC}"/>
    <cellStyle name="Millares 2 56 3 3" xfId="10429" xr:uid="{1872F7E1-CCBD-4017-8613-22603410D618}"/>
    <cellStyle name="Millares 2 56 3 3 2" xfId="25928" xr:uid="{AA7D9CCB-2ABA-4EDB-89E8-B8F07FD05813}"/>
    <cellStyle name="Millares 2 56 3 4" xfId="18313" xr:uid="{A4CF4DC3-B734-43A0-A124-CE49922B4095}"/>
    <cellStyle name="Millares 2 56 4" xfId="4119" xr:uid="{9B900E9A-99E3-45E7-B3AA-CF94FB877EF6}"/>
    <cellStyle name="Millares 2 56 4 2" xfId="12124" xr:uid="{91B5523F-8954-4AF6-AAB8-A5940064E331}"/>
    <cellStyle name="Millares 2 56 4 2 2" xfId="27592" xr:uid="{7885C6BE-7696-4FA4-97E1-E57AA911BE37}"/>
    <cellStyle name="Millares 2 56 4 3" xfId="19894" xr:uid="{67B4A4C8-2B72-4A69-9BFF-AA154401E3A0}"/>
    <cellStyle name="Millares 2 56 5" xfId="6089" xr:uid="{4D9F119A-B2AC-4EC0-A19E-69C60F0885C4}"/>
    <cellStyle name="Millares 2 56 5 2" xfId="14090" xr:uid="{9622E35D-37AC-4CBF-8B6D-EF27847DBA27}"/>
    <cellStyle name="Millares 2 56 5 2 2" xfId="29548" xr:uid="{EAE2AFB4-5B3A-499C-9393-C86D0E6DD07D}"/>
    <cellStyle name="Millares 2 56 5 3" xfId="21698" xr:uid="{D24EA747-80B9-4E18-AA84-F843A67D7C05}"/>
    <cellStyle name="Millares 2 56 6" xfId="7708" xr:uid="{6C9DC467-DD37-412B-9070-6B317B6CB8D0}"/>
    <cellStyle name="Millares 2 56 6 2" xfId="15695" xr:uid="{1B7B6D2F-FA7B-48B0-A8D9-78A50973CFF9}"/>
    <cellStyle name="Millares 2 56 6 2 2" xfId="31148" xr:uid="{F91C595E-D05F-470C-A8E4-2ABBD08F5302}"/>
    <cellStyle name="Millares 2 56 6 3" xfId="23224" xr:uid="{B8B67503-9EEE-43EE-B630-606E98A721A4}"/>
    <cellStyle name="Millares 2 56 7" xfId="8896" xr:uid="{96EDC8C5-DE4A-4014-BCCD-A1E678887FA4}"/>
    <cellStyle name="Millares 2 56 7 2" xfId="24395" xr:uid="{C7B1EBEF-25EE-4C3C-91B8-AA506758CABF}"/>
    <cellStyle name="Millares 2 56 8" xfId="16857" xr:uid="{9F7132E3-D3D1-47DF-B41D-BA27079CE868}"/>
    <cellStyle name="Millares 2 57" xfId="743" xr:uid="{9EA5F163-8793-45B1-B57E-C02BEA19DCA6}"/>
    <cellStyle name="Millares 2 57 2" xfId="1681" xr:uid="{AE8F3CB2-8634-4060-A1F9-FCD82651BA34}"/>
    <cellStyle name="Millares 2 57 2 2" xfId="3245" xr:uid="{9DC5E801-EFD7-4261-8AE8-E3A9885FC779}"/>
    <cellStyle name="Millares 2 57 2 2 2" xfId="5434" xr:uid="{E2A798BA-267B-4436-9020-B950933A4F9F}"/>
    <cellStyle name="Millares 2 57 2 2 2 2" xfId="13439" xr:uid="{BF9FDBD4-BECC-4A01-A976-A68EDCF01DF4}"/>
    <cellStyle name="Millares 2 57 2 2 2 2 2" xfId="28907" xr:uid="{D26B416B-C9DD-4FC9-97BC-ECCD858F9D70}"/>
    <cellStyle name="Millares 2 57 2 2 2 3" xfId="21085" xr:uid="{ECD77CC5-1600-45EF-86BA-1317A7F9339E}"/>
    <cellStyle name="Millares 2 57 2 2 3" xfId="11316" xr:uid="{63E4021B-4CDD-4438-9220-F61871518D50}"/>
    <cellStyle name="Millares 2 57 2 2 3 2" xfId="26815" xr:uid="{84D8B046-1DF4-4CA4-BC38-BBC88D33E9A9}"/>
    <cellStyle name="Millares 2 57 2 2 4" xfId="19152" xr:uid="{72F781E4-227B-4C4C-A0E3-3662DBD6D7C9}"/>
    <cellStyle name="Millares 2 57 2 3" xfId="5006" xr:uid="{4EC543A0-0D8A-41F7-B8CA-1847AC1E6459}"/>
    <cellStyle name="Millares 2 57 2 3 2" xfId="13011" xr:uid="{D5368120-97C9-4AD9-B4EF-0DBE8901EC32}"/>
    <cellStyle name="Millares 2 57 2 3 2 2" xfId="28479" xr:uid="{3759CD17-E380-449E-BBEE-3F3221E2B327}"/>
    <cellStyle name="Millares 2 57 2 3 3" xfId="20733" xr:uid="{2D9544FF-14B1-4843-B53F-F70FEADCA248}"/>
    <cellStyle name="Millares 2 57 2 4" xfId="6977" xr:uid="{EDB96BAC-A18A-4CF4-8FAE-D8F1D589556F}"/>
    <cellStyle name="Millares 2 57 2 4 2" xfId="14978" xr:uid="{D6F99162-9B8F-4653-BAC7-36E73CFE808A}"/>
    <cellStyle name="Millares 2 57 2 4 2 2" xfId="30435" xr:uid="{4236C182-48F6-4757-B614-1DC60A1D40C1}"/>
    <cellStyle name="Millares 2 57 2 4 3" xfId="22537" xr:uid="{C7F3543E-758B-4492-9D99-29A979F2E133}"/>
    <cellStyle name="Millares 2 57 2 5" xfId="8274" xr:uid="{45D84A69-545B-4F84-9841-D1295659CE44}"/>
    <cellStyle name="Millares 2 57 2 5 2" xfId="16256" xr:uid="{0B8DEABB-1D60-4B83-BDD7-E20C51F08324}"/>
    <cellStyle name="Millares 2 57 2 5 2 2" xfId="31709" xr:uid="{953CC439-6287-4192-A70F-2B0562C74FFB}"/>
    <cellStyle name="Millares 2 57 2 5 3" xfId="23783" xr:uid="{46D24C40-78C9-4DB3-9603-6ABF7DCDE41E}"/>
    <cellStyle name="Millares 2 57 2 6" xfId="9783" xr:uid="{24687AC8-6C44-40FC-81C0-9D592A23C448}"/>
    <cellStyle name="Millares 2 57 2 6 2" xfId="25282" xr:uid="{727CD8DA-FF34-4262-9F6F-FC34E538367B}"/>
    <cellStyle name="Millares 2 57 2 7" xfId="17696" xr:uid="{AEE26C59-D06F-4267-A366-E3A877ABAA0A}"/>
    <cellStyle name="Millares 2 57 3" xfId="2355" xr:uid="{CC4D5195-B35E-4C61-B0CD-1352E74D7A9F}"/>
    <cellStyle name="Millares 2 57 3 2" xfId="5226" xr:uid="{9CD48CFB-7321-4223-AFC3-33E02A187B6B}"/>
    <cellStyle name="Millares 2 57 3 2 2" xfId="13231" xr:uid="{6BA5A982-75FC-42EA-AB8A-A96FF7D693B4}"/>
    <cellStyle name="Millares 2 57 3 2 2 2" xfId="28699" xr:uid="{18141CD2-D2E5-4AD9-81A5-88E7ABC90B56}"/>
    <cellStyle name="Millares 2 57 3 2 3" xfId="20925" xr:uid="{DD0695E7-5265-499F-9D73-A86832058A33}"/>
    <cellStyle name="Millares 2 57 3 3" xfId="10433" xr:uid="{1B8C23BC-3B73-4E26-8963-9879EABBFCFC}"/>
    <cellStyle name="Millares 2 57 3 3 2" xfId="25932" xr:uid="{1A3A31D8-F52D-446D-9322-CE8C9D888C7C}"/>
    <cellStyle name="Millares 2 57 3 4" xfId="18317" xr:uid="{3F0932DA-0236-4BFE-8005-3E5834BB95ED}"/>
    <cellStyle name="Millares 2 57 4" xfId="4123" xr:uid="{67935709-02B6-4800-AE3D-182811D782F2}"/>
    <cellStyle name="Millares 2 57 4 2" xfId="12128" xr:uid="{B7E155CE-3B00-4596-B8F2-6DD853AA5B96}"/>
    <cellStyle name="Millares 2 57 4 2 2" xfId="27596" xr:uid="{4C7534A3-B9E0-4640-8E09-DE6DF351806A}"/>
    <cellStyle name="Millares 2 57 4 3" xfId="19898" xr:uid="{6B6CD8EF-EA58-4B92-A1B4-1FFA2FB6E26D}"/>
    <cellStyle name="Millares 2 57 5" xfId="6093" xr:uid="{D967F5FA-3FD6-43E1-860C-7B40B1B64E8A}"/>
    <cellStyle name="Millares 2 57 5 2" xfId="14094" xr:uid="{3B057C26-10C1-4F0F-A13A-853592B2A493}"/>
    <cellStyle name="Millares 2 57 5 2 2" xfId="29552" xr:uid="{DAE50EB8-011A-45E9-A7FB-C4A8F7BD987D}"/>
    <cellStyle name="Millares 2 57 5 3" xfId="21702" xr:uid="{16753A87-9F76-4AEF-9381-933DFEC1E307}"/>
    <cellStyle name="Millares 2 57 6" xfId="7712" xr:uid="{B152DAF8-488B-4078-9AD3-DC48D6930570}"/>
    <cellStyle name="Millares 2 57 6 2" xfId="15699" xr:uid="{E0D9BF81-2BFC-45FF-A100-BA592E581A9C}"/>
    <cellStyle name="Millares 2 57 6 2 2" xfId="31152" xr:uid="{896C44A0-8B37-4915-BBAD-200E8980AEA5}"/>
    <cellStyle name="Millares 2 57 6 3" xfId="23228" xr:uid="{D4DBB991-8DD4-4303-9E8F-B4B103FEB01D}"/>
    <cellStyle name="Millares 2 57 7" xfId="8900" xr:uid="{B0E2602C-1B42-420C-B039-131B91767E6A}"/>
    <cellStyle name="Millares 2 57 7 2" xfId="24399" xr:uid="{46D314F3-F3FF-4F72-9E20-70D489E08687}"/>
    <cellStyle name="Millares 2 57 8" xfId="16861" xr:uid="{D7495F70-D6A9-49D5-9602-77C464987067}"/>
    <cellStyle name="Millares 2 58" xfId="747" xr:uid="{AC85B4A7-9BB5-4915-8C65-66E047763579}"/>
    <cellStyle name="Millares 2 58 2" xfId="1685" xr:uid="{8F20E1C2-DF3B-4FB5-860B-242A0375B1DB}"/>
    <cellStyle name="Millares 2 58 2 2" xfId="3249" xr:uid="{E0D0B2F0-48B4-49A9-A74F-61EEF46E7836}"/>
    <cellStyle name="Millares 2 58 2 2 2" xfId="5435" xr:uid="{1F0AC9A5-C45C-4E2F-ADBF-01AE7B79AE6A}"/>
    <cellStyle name="Millares 2 58 2 2 2 2" xfId="13440" xr:uid="{E52CB971-F0C4-41F9-9353-D1718EAC4FFC}"/>
    <cellStyle name="Millares 2 58 2 2 2 2 2" xfId="28908" xr:uid="{EB4CF3B0-4E7C-4C71-8D3B-4E88E663BAAA}"/>
    <cellStyle name="Millares 2 58 2 2 2 3" xfId="21086" xr:uid="{CF40B1E4-AF06-49CE-A971-D64399247405}"/>
    <cellStyle name="Millares 2 58 2 2 3" xfId="11320" xr:uid="{32AA4211-8307-451F-AE65-083F3B503EC4}"/>
    <cellStyle name="Millares 2 58 2 2 3 2" xfId="26819" xr:uid="{167E1802-1F1D-4B25-AB7D-CFF2AEF1E5B1}"/>
    <cellStyle name="Millares 2 58 2 2 4" xfId="19156" xr:uid="{D45186B2-7090-48A0-B739-92C5FBBBC3FD}"/>
    <cellStyle name="Millares 2 58 2 3" xfId="5010" xr:uid="{08B2D45E-48D4-41FF-9F02-9E67878DD16A}"/>
    <cellStyle name="Millares 2 58 2 3 2" xfId="13015" xr:uid="{1CBD6ED4-97D8-4B31-9C76-F94CF622728C}"/>
    <cellStyle name="Millares 2 58 2 3 2 2" xfId="28483" xr:uid="{31E75221-3FB4-4068-A85B-8326718AFF71}"/>
    <cellStyle name="Millares 2 58 2 3 3" xfId="20737" xr:uid="{95007581-B541-46DD-92E1-0FEC55C1DEAD}"/>
    <cellStyle name="Millares 2 58 2 4" xfId="6981" xr:uid="{A4EEEB8B-A861-45A3-A524-04BBF2437735}"/>
    <cellStyle name="Millares 2 58 2 4 2" xfId="14982" xr:uid="{D91237CC-466B-4AE3-ABC0-54C5C20B4F78}"/>
    <cellStyle name="Millares 2 58 2 4 2 2" xfId="30439" xr:uid="{8785236E-B1A1-4DE5-9D87-BCCCE74EBC65}"/>
    <cellStyle name="Millares 2 58 2 4 3" xfId="22541" xr:uid="{7185424D-5F1B-4684-9720-5B9FF19CAD12}"/>
    <cellStyle name="Millares 2 58 2 5" xfId="8278" xr:uid="{52D29D6B-9C71-4E4B-9650-067E3B97D6C0}"/>
    <cellStyle name="Millares 2 58 2 5 2" xfId="16260" xr:uid="{84908D66-7A6B-4183-B676-9D225222C6C9}"/>
    <cellStyle name="Millares 2 58 2 5 2 2" xfId="31713" xr:uid="{4C6A32AF-B9FE-43E5-A3CB-0E67B965030C}"/>
    <cellStyle name="Millares 2 58 2 5 3" xfId="23787" xr:uid="{F7776005-D338-43C8-BD40-A66C67C701D3}"/>
    <cellStyle name="Millares 2 58 2 6" xfId="9787" xr:uid="{B3A671F7-3976-4DDE-B61A-7572BBCC7EB1}"/>
    <cellStyle name="Millares 2 58 2 6 2" xfId="25286" xr:uid="{53302DCA-43B1-4A01-8E25-D4973FCAFB36}"/>
    <cellStyle name="Millares 2 58 2 7" xfId="17700" xr:uid="{450669E0-6A8F-4CF8-81E3-4C51F0341590}"/>
    <cellStyle name="Millares 2 58 3" xfId="2359" xr:uid="{9C1530DF-6EF4-48D2-A989-3484BC0D6DBD}"/>
    <cellStyle name="Millares 2 58 3 2" xfId="5227" xr:uid="{C8CE0B29-DDD3-42CC-896A-042EF989755A}"/>
    <cellStyle name="Millares 2 58 3 2 2" xfId="13232" xr:uid="{11222C48-F992-408D-885C-0913B353861B}"/>
    <cellStyle name="Millares 2 58 3 2 2 2" xfId="28700" xr:uid="{C6EC385F-0620-43F5-B204-704326646CC7}"/>
    <cellStyle name="Millares 2 58 3 2 3" xfId="20926" xr:uid="{F415438E-F884-47CE-A922-1AD8265261F5}"/>
    <cellStyle name="Millares 2 58 3 3" xfId="10437" xr:uid="{57694576-3762-4CA6-A17D-9EF2A9ED0D17}"/>
    <cellStyle name="Millares 2 58 3 3 2" xfId="25936" xr:uid="{BFF1E709-4905-4583-A625-188DC162786F}"/>
    <cellStyle name="Millares 2 58 3 4" xfId="18321" xr:uid="{C84DCB58-C83E-4AE3-9488-694CA1898BB0}"/>
    <cellStyle name="Millares 2 58 4" xfId="4127" xr:uid="{853BC911-AD5C-48F4-BD63-A9DAA8402B26}"/>
    <cellStyle name="Millares 2 58 4 2" xfId="12132" xr:uid="{13E15983-4C5F-4E6B-A786-03AD2BA501F5}"/>
    <cellStyle name="Millares 2 58 4 2 2" xfId="27600" xr:uid="{B6E961A2-21E6-4472-AFFA-61BECD1CCE40}"/>
    <cellStyle name="Millares 2 58 4 3" xfId="19902" xr:uid="{28A56397-DB68-4CE4-90D9-8C42C6C963DC}"/>
    <cellStyle name="Millares 2 58 5" xfId="6097" xr:uid="{BBD38CC1-A746-4A26-9E78-BBA8E87A1288}"/>
    <cellStyle name="Millares 2 58 5 2" xfId="14098" xr:uid="{5764A959-ED8C-47A4-BA0F-BD5D148235D8}"/>
    <cellStyle name="Millares 2 58 5 2 2" xfId="29556" xr:uid="{9D3D289F-2EBF-4BA7-ACF3-E44C4E183445}"/>
    <cellStyle name="Millares 2 58 5 3" xfId="21706" xr:uid="{E5CCFAE6-E105-4036-AA7F-85106265853E}"/>
    <cellStyle name="Millares 2 58 6" xfId="7716" xr:uid="{2AB90096-8DC8-40C3-B3BF-66ED1F30CEB9}"/>
    <cellStyle name="Millares 2 58 6 2" xfId="15703" xr:uid="{C7A6E748-F6F8-4449-9A73-9957E7B8247A}"/>
    <cellStyle name="Millares 2 58 6 2 2" xfId="31156" xr:uid="{9549B195-FB49-49A6-A8F1-85F556125FE7}"/>
    <cellStyle name="Millares 2 58 6 3" xfId="23232" xr:uid="{E43E16EA-3F96-4949-899F-534BEA1A254C}"/>
    <cellStyle name="Millares 2 58 7" xfId="8904" xr:uid="{3C11AB1C-D73A-4553-BCF1-999EF065B35F}"/>
    <cellStyle name="Millares 2 58 7 2" xfId="24403" xr:uid="{81835727-D48F-42AA-8324-7AFBBE3B7322}"/>
    <cellStyle name="Millares 2 58 8" xfId="16865" xr:uid="{C1F5A94C-2963-41DE-B652-4408B283EFD6}"/>
    <cellStyle name="Millares 2 59" xfId="754" xr:uid="{6EE759FD-62DB-4BF8-9FFE-D2BCEA8AAB4C}"/>
    <cellStyle name="Millares 2 59 2" xfId="1690" xr:uid="{1567B71E-2868-4956-A935-5593AA4BCAC5}"/>
    <cellStyle name="Millares 2 59 2 2" xfId="3253" xr:uid="{D18EAFFC-492C-460A-9D45-32B1416E5309}"/>
    <cellStyle name="Millares 2 59 2 2 2" xfId="5436" xr:uid="{EB867204-2294-4296-9D77-7BD01CC87E32}"/>
    <cellStyle name="Millares 2 59 2 2 2 2" xfId="13441" xr:uid="{F7C47D9F-C4CE-4DA6-B9C1-5E0B10B5489F}"/>
    <cellStyle name="Millares 2 59 2 2 2 2 2" xfId="28909" xr:uid="{D060876F-67E4-4696-9ED2-EE71FAE0A8A6}"/>
    <cellStyle name="Millares 2 59 2 2 2 3" xfId="21087" xr:uid="{023995AD-24D0-4857-8429-62AFC9FA3B06}"/>
    <cellStyle name="Millares 2 59 2 2 3" xfId="11324" xr:uid="{7BBD915F-7009-48FE-8725-7B71D8F02B53}"/>
    <cellStyle name="Millares 2 59 2 2 3 2" xfId="26823" xr:uid="{DB767790-EE7A-4F2A-8F10-1625F9BC9B12}"/>
    <cellStyle name="Millares 2 59 2 2 4" xfId="19160" xr:uid="{6CC8081B-9ABB-4855-BA6A-F261CBDBB82E}"/>
    <cellStyle name="Millares 2 59 2 3" xfId="5014" xr:uid="{45EB37C3-9F5B-4B79-B79C-C49977CE89C1}"/>
    <cellStyle name="Millares 2 59 2 3 2" xfId="13019" xr:uid="{592A04B9-9442-4913-A601-D6AC68701EEE}"/>
    <cellStyle name="Millares 2 59 2 3 2 2" xfId="28487" xr:uid="{790B00AD-753F-4F7C-AF6A-074DD603F16B}"/>
    <cellStyle name="Millares 2 59 2 3 3" xfId="20741" xr:uid="{FCDFE2B1-41A9-46AF-87AB-A03D3CD72BDD}"/>
    <cellStyle name="Millares 2 59 2 4" xfId="6985" xr:uid="{5440E339-77BD-408E-B03D-445455E2DC21}"/>
    <cellStyle name="Millares 2 59 2 4 2" xfId="14986" xr:uid="{726B93FF-AE15-43B4-ADE7-21247C960B76}"/>
    <cellStyle name="Millares 2 59 2 4 2 2" xfId="30443" xr:uid="{0C667B8D-AD61-4C55-84EE-2CF01651DD96}"/>
    <cellStyle name="Millares 2 59 2 4 3" xfId="22545" xr:uid="{609B3EC3-2DE1-4D38-8735-FED3397DE6A0}"/>
    <cellStyle name="Millares 2 59 2 5" xfId="8282" xr:uid="{4D273C3E-D766-4D18-B471-EDFDFD22A323}"/>
    <cellStyle name="Millares 2 59 2 5 2" xfId="16264" xr:uid="{9B899611-E3CF-4189-8E12-FC80AF5031ED}"/>
    <cellStyle name="Millares 2 59 2 5 2 2" xfId="31717" xr:uid="{9C43F0F4-8018-4AD3-8747-05C09665B681}"/>
    <cellStyle name="Millares 2 59 2 5 3" xfId="23791" xr:uid="{090509B7-F5C3-49DA-9E72-4727EFD76B5D}"/>
    <cellStyle name="Millares 2 59 2 6" xfId="9791" xr:uid="{9A27D08E-C11E-41BA-85B8-23100E365FB1}"/>
    <cellStyle name="Millares 2 59 2 6 2" xfId="25290" xr:uid="{642C56DB-0478-4096-8C14-DF86688D8B4F}"/>
    <cellStyle name="Millares 2 59 2 7" xfId="17704" xr:uid="{593349F8-CF18-4F65-A459-A5622FD1098C}"/>
    <cellStyle name="Millares 2 59 3" xfId="2363" xr:uid="{C5AAA08F-1C1E-4430-A9F5-E5001E2D4F65}"/>
    <cellStyle name="Millares 2 59 3 2" xfId="5228" xr:uid="{8319C24C-BD60-4027-87FD-D13D2DEFCBD8}"/>
    <cellStyle name="Millares 2 59 3 2 2" xfId="13233" xr:uid="{CDF522FD-8B27-4A5C-886F-DA039A2B3F03}"/>
    <cellStyle name="Millares 2 59 3 2 2 2" xfId="28701" xr:uid="{67F8D874-B188-40F8-8015-F81C8B7EAEB5}"/>
    <cellStyle name="Millares 2 59 3 2 3" xfId="20927" xr:uid="{CFCF916A-52EB-4790-90F4-C7FD5E5CD549}"/>
    <cellStyle name="Millares 2 59 3 3" xfId="10441" xr:uid="{F4C1EE02-3121-455F-B9DE-2C17BD4B204A}"/>
    <cellStyle name="Millares 2 59 3 3 2" xfId="25940" xr:uid="{15F4F2E8-1180-47B4-A9A6-DFBF45ECD262}"/>
    <cellStyle name="Millares 2 59 3 4" xfId="18325" xr:uid="{6AE0AE4A-9D23-4CAF-A4B5-F61C95382BC2}"/>
    <cellStyle name="Millares 2 59 4" xfId="4131" xr:uid="{33D9417F-5F0A-4FE6-846A-57AD90D1A70A}"/>
    <cellStyle name="Millares 2 59 4 2" xfId="12136" xr:uid="{539D893F-67BD-4DE9-A0EA-151430CB040C}"/>
    <cellStyle name="Millares 2 59 4 2 2" xfId="27604" xr:uid="{93B5BC46-A081-4573-BE05-05DA3A789732}"/>
    <cellStyle name="Millares 2 59 4 3" xfId="19906" xr:uid="{A5878717-50D8-4AAC-8E2D-9834E854E100}"/>
    <cellStyle name="Millares 2 59 5" xfId="6101" xr:uid="{E508EA7B-1298-4EF2-87FD-B196A9866152}"/>
    <cellStyle name="Millares 2 59 5 2" xfId="14102" xr:uid="{973057DD-FA03-4952-ACAB-CC0DB013A2B1}"/>
    <cellStyle name="Millares 2 59 5 2 2" xfId="29560" xr:uid="{48BA4DA7-28FD-4FDB-A910-13F3B7A804CE}"/>
    <cellStyle name="Millares 2 59 5 3" xfId="21710" xr:uid="{191E2245-1600-474F-A530-C2FFC0DCDBBC}"/>
    <cellStyle name="Millares 2 59 6" xfId="7720" xr:uid="{150EE542-6854-4420-81EE-E8FFCB2AE31F}"/>
    <cellStyle name="Millares 2 59 6 2" xfId="15707" xr:uid="{69458AA0-590C-40F3-9535-B5DDEF3B4B79}"/>
    <cellStyle name="Millares 2 59 6 2 2" xfId="31160" xr:uid="{FC9BAD6E-33BC-44B8-B21B-931F9D7FA1B0}"/>
    <cellStyle name="Millares 2 59 6 3" xfId="23236" xr:uid="{A405BAFA-529A-46A7-ACE3-71240902EA30}"/>
    <cellStyle name="Millares 2 59 7" xfId="8908" xr:uid="{D4C210BA-AE58-4E59-81E0-AEC300D8831C}"/>
    <cellStyle name="Millares 2 59 7 2" xfId="24407" xr:uid="{7F58ED48-60DD-499C-9C9E-1D62356A4C1C}"/>
    <cellStyle name="Millares 2 59 8" xfId="16869" xr:uid="{EECC061C-9F48-422D-AADD-923EBFBCE6E5}"/>
    <cellStyle name="Millares 2 6" xfId="272" xr:uid="{65BEFEC4-08FC-4A76-9606-F86AE9F554FA}"/>
    <cellStyle name="Millares 2 6 10" xfId="16440" xr:uid="{5FFBD479-A598-4310-A35A-3C09D09ED0D3}"/>
    <cellStyle name="Millares 2 6 2" xfId="412" xr:uid="{64E927B1-A5CA-494D-83C3-21C322BF69C8}"/>
    <cellStyle name="Millares 2 6 2 2" xfId="1355" xr:uid="{F8581BA3-31A4-4A4C-A8E7-E3441867F916}"/>
    <cellStyle name="Millares 2 6 2 2 2" xfId="2940" xr:uid="{7301CBE3-C4B3-4DEC-9C72-0F91B3DA0E37}"/>
    <cellStyle name="Millares 2 6 2 2 2 2" xfId="5364" xr:uid="{51B25FCD-711C-46B0-A3F1-B6BBA3A21AF9}"/>
    <cellStyle name="Millares 2 6 2 2 2 2 2" xfId="13369" xr:uid="{A8DB3A25-50EA-469E-AF53-5F3F4615E792}"/>
    <cellStyle name="Millares 2 6 2 2 2 2 2 2" xfId="28837" xr:uid="{C36B2173-080D-4124-9006-6EF00A540ED6}"/>
    <cellStyle name="Millares 2 6 2 2 2 2 3" xfId="21021" xr:uid="{5F7038D5-3F92-46BB-B4A8-CED233F507B7}"/>
    <cellStyle name="Millares 2 6 2 2 2 3" xfId="11011" xr:uid="{C078954A-211B-4722-B783-907310C78877}"/>
    <cellStyle name="Millares 2 6 2 2 2 3 2" xfId="26510" xr:uid="{68CC487B-DE58-4399-B2A6-D1165FB9E654}"/>
    <cellStyle name="Millares 2 6 2 2 2 4" xfId="18853" xr:uid="{6A887A7B-52BA-4E32-9FCE-E176D6397251}"/>
    <cellStyle name="Millares 2 6 2 2 3" xfId="4701" xr:uid="{9E31A1E4-25A1-473E-81B3-1965E92D28DB}"/>
    <cellStyle name="Millares 2 6 2 2 3 2" xfId="12706" xr:uid="{EB145F3F-9A27-4E0B-B737-BE572074A16B}"/>
    <cellStyle name="Millares 2 6 2 2 3 2 2" xfId="28174" xr:uid="{E1D7F5EF-437F-442D-A876-0ADFEA0BDC20}"/>
    <cellStyle name="Millares 2 6 2 2 3 3" xfId="20434" xr:uid="{D1889AEC-4970-4DA0-B8FF-EDA7F457AC67}"/>
    <cellStyle name="Millares 2 6 2 2 4" xfId="6672" xr:uid="{E4AA15B3-0AB2-4CEF-9E80-34088B4C54E5}"/>
    <cellStyle name="Millares 2 6 2 2 4 2" xfId="14673" xr:uid="{E708ED29-BFEA-471F-A157-28799F153E3C}"/>
    <cellStyle name="Millares 2 6 2 2 4 2 2" xfId="30130" xr:uid="{D8A4D41E-EC38-466B-8BC8-2CCB273349FC}"/>
    <cellStyle name="Millares 2 6 2 2 4 3" xfId="22238" xr:uid="{EC2BF6A0-0D22-4439-ACF5-081463558F45}"/>
    <cellStyle name="Millares 2 6 2 2 5" xfId="7973" xr:uid="{4029CF6D-049B-4714-A2A5-59AD5126BD1C}"/>
    <cellStyle name="Millares 2 6 2 2 5 2" xfId="15956" xr:uid="{A89DCFF7-7064-49EF-AE54-FAB4AE550B7C}"/>
    <cellStyle name="Millares 2 6 2 2 5 2 2" xfId="31409" xr:uid="{2BC0B4CF-971D-43E9-83CC-F59AA0613DBF}"/>
    <cellStyle name="Millares 2 6 2 2 5 3" xfId="23484" xr:uid="{A8333587-BB4C-4AF0-BE6E-4A23A70672A7}"/>
    <cellStyle name="Millares 2 6 2 2 6" xfId="9478" xr:uid="{56F50594-31FA-42FD-9221-23388A2DE07D}"/>
    <cellStyle name="Millares 2 6 2 2 6 2" xfId="24977" xr:uid="{A7E1F03D-A82F-42E0-9643-E8DAA0E8C84C}"/>
    <cellStyle name="Millares 2 6 2 2 7" xfId="17397" xr:uid="{F614121E-D2AD-4C0A-9B3F-3CF7B70DB169}"/>
    <cellStyle name="Millares 2 6 2 3" xfId="1062" xr:uid="{4F9C935D-B4AF-459B-ABFF-9F7C442BEB6A}"/>
    <cellStyle name="Millares 2 6 2 3 2" xfId="2651" xr:uid="{75511FF7-C130-469F-91C5-89A5981CCA50}"/>
    <cellStyle name="Millares 2 6 2 3 2 2" xfId="5295" xr:uid="{77E17B13-BA9E-449C-AF5D-8D52CF1BC340}"/>
    <cellStyle name="Millares 2 6 2 3 2 2 2" xfId="13300" xr:uid="{5B43AF52-9672-4B60-B32B-7174A371CDFE}"/>
    <cellStyle name="Millares 2 6 2 3 2 2 2 2" xfId="28768" xr:uid="{391D64CD-1E07-4BDF-B2EB-A55226BAE8A4}"/>
    <cellStyle name="Millares 2 6 2 3 2 2 3" xfId="20972" xr:uid="{C83FB9D7-251D-4534-81BE-DEFD008A2B41}"/>
    <cellStyle name="Millares 2 6 2 3 2 3" xfId="10723" xr:uid="{C0DCDCF3-4A67-4F09-8A5A-2877463D1893}"/>
    <cellStyle name="Millares 2 6 2 3 2 3 2" xfId="26222" xr:uid="{A3E884AB-C1F1-4C6A-9063-28FB39B38298}"/>
    <cellStyle name="Millares 2 6 2 3 2 4" xfId="18585" xr:uid="{490D34CF-5373-4B3C-A2CF-7642AE15CEC8}"/>
    <cellStyle name="Millares 2 6 2 3 3" xfId="4413" xr:uid="{2FB49270-3D23-482E-8ED1-2CD70ED36742}"/>
    <cellStyle name="Millares 2 6 2 3 3 2" xfId="12418" xr:uid="{2D0895FC-8ED5-4831-B6E4-8DFF14E10A6B}"/>
    <cellStyle name="Millares 2 6 2 3 3 2 2" xfId="27886" xr:uid="{047E1ECE-5160-4D14-A5E1-F15FB495EAAD}"/>
    <cellStyle name="Millares 2 6 2 3 3 3" xfId="20166" xr:uid="{77D02E22-5C85-4637-91F4-4F60E1028E8D}"/>
    <cellStyle name="Millares 2 6 2 3 4" xfId="6384" xr:uid="{2ABEB3F5-F5D5-4C5C-92C3-D8153A1D1A41}"/>
    <cellStyle name="Millares 2 6 2 3 4 2" xfId="14385" xr:uid="{BE922432-2FCE-44E7-99C2-D8BFBD5BAFB0}"/>
    <cellStyle name="Millares 2 6 2 3 4 2 2" xfId="29842" xr:uid="{E6D7C550-BF86-4765-B5C2-1F76851788CF}"/>
    <cellStyle name="Millares 2 6 2 3 4 3" xfId="21970" xr:uid="{D612F87C-37EE-4820-A6DC-BB580F8B49FE}"/>
    <cellStyle name="Millares 2 6 2 3 5" xfId="9190" xr:uid="{37D5E340-F551-40F3-99F9-1D2A7521D13A}"/>
    <cellStyle name="Millares 2 6 2 3 5 2" xfId="24689" xr:uid="{EACD5589-7960-436B-B0DF-2BE6003D5D04}"/>
    <cellStyle name="Millares 2 6 2 3 6" xfId="17129" xr:uid="{5591F55D-081C-4B6B-8F42-F29596E44957}"/>
    <cellStyle name="Millares 2 6 2 4" xfId="2050" xr:uid="{3CA841F0-B314-4A81-A715-8C6E58272AF7}"/>
    <cellStyle name="Millares 2 6 2 4 2" xfId="5156" xr:uid="{12B91001-91CD-4D68-ADF9-01BB5D170BCB}"/>
    <cellStyle name="Millares 2 6 2 4 2 2" xfId="13161" xr:uid="{837D650B-B641-4F58-A867-0FDA72CF5144}"/>
    <cellStyle name="Millares 2 6 2 4 2 2 2" xfId="28629" xr:uid="{DBE2E895-FF34-4E8C-A613-B00EFEB7F648}"/>
    <cellStyle name="Millares 2 6 2 4 2 3" xfId="20861" xr:uid="{F2A5D925-FF15-4431-94BF-84B10385279C}"/>
    <cellStyle name="Millares 2 6 2 4 3" xfId="10128" xr:uid="{5D5DB544-2175-48E5-9A38-84830D81ACCF}"/>
    <cellStyle name="Millares 2 6 2 4 3 2" xfId="25627" xr:uid="{EFF307E8-AF14-4E84-AF45-E2383AB4E43E}"/>
    <cellStyle name="Millares 2 6 2 4 4" xfId="18018" xr:uid="{61DAD984-AAE9-4B23-AA4F-14259F8ADDC5}"/>
    <cellStyle name="Millares 2 6 2 5" xfId="3818" xr:uid="{0426B5E5-1A3F-4885-8264-6EE4B2167EAE}"/>
    <cellStyle name="Millares 2 6 2 5 2" xfId="11823" xr:uid="{EA61DCD6-17DB-4C68-887D-43961FBC4702}"/>
    <cellStyle name="Millares 2 6 2 5 2 2" xfId="27291" xr:uid="{B60A2712-DF97-4BBB-A7CA-593B598D36EC}"/>
    <cellStyle name="Millares 2 6 2 5 3" xfId="19599" xr:uid="{EEFB9BFE-9E01-43BC-AA6B-793489AD961C}"/>
    <cellStyle name="Millares 2 6 2 6" xfId="5788" xr:uid="{C589C475-63B6-4026-B67C-153CCE04F529}"/>
    <cellStyle name="Millares 2 6 2 6 2" xfId="13789" xr:uid="{355B8B7E-7BF4-4E33-BB03-E6EC870B3CA1}"/>
    <cellStyle name="Millares 2 6 2 6 2 2" xfId="29247" xr:uid="{04428AC7-8600-48E9-83DC-D7BA7873B0C9}"/>
    <cellStyle name="Millares 2 6 2 6 3" xfId="21403" xr:uid="{3DDEB088-1598-43F8-B1C5-B09ADD6F0FD9}"/>
    <cellStyle name="Millares 2 6 2 7" xfId="7407" xr:uid="{D93BA0AF-92C5-4FD1-9171-EDD000CAF9BB}"/>
    <cellStyle name="Millares 2 6 2 7 2" xfId="15394" xr:uid="{DE1DBDEF-39C0-4180-A253-8921084BF869}"/>
    <cellStyle name="Millares 2 6 2 7 2 2" xfId="30847" xr:uid="{C38C62F0-0F10-46D2-84CA-7B0BBA441C28}"/>
    <cellStyle name="Millares 2 6 2 7 3" xfId="22929" xr:uid="{DE5EEAC1-0078-46D4-91B7-3AE90CD9AA02}"/>
    <cellStyle name="Millares 2 6 2 8" xfId="8595" xr:uid="{0DA281EE-86A3-41BE-89DD-085D001EC8F0}"/>
    <cellStyle name="Millares 2 6 2 8 2" xfId="24094" xr:uid="{CF362BE8-628B-4ED4-8C8D-9BA988A9CCE5}"/>
    <cellStyle name="Millares 2 6 2 9" xfId="16562" xr:uid="{BE82D9FA-55A2-46B7-82F7-82BC177057AE}"/>
    <cellStyle name="Millares 2 6 3" xfId="1218" xr:uid="{8D102313-27BD-4372-8A45-A88F14EE3401}"/>
    <cellStyle name="Millares 2 6 3 2" xfId="2807" xr:uid="{161A535C-1E7B-4A1F-914E-42CDD4D4C1F5}"/>
    <cellStyle name="Millares 2 6 3 2 2" xfId="5332" xr:uid="{4F05A99E-CE89-47D8-894C-E8BE58C9EDF7}"/>
    <cellStyle name="Millares 2 6 3 2 2 2" xfId="13337" xr:uid="{1DBF9059-62AB-42A6-AF66-0AD953A5A792}"/>
    <cellStyle name="Millares 2 6 3 2 2 2 2" xfId="28805" xr:uid="{08980B8D-3DDA-48AC-A23F-C44C5933A6DB}"/>
    <cellStyle name="Millares 2 6 3 2 2 3" xfId="21000" xr:uid="{5D3ACE1F-FA51-42E0-8D79-D4D1EA7D52E4}"/>
    <cellStyle name="Millares 2 6 3 2 3" xfId="10878" xr:uid="{87B116C6-D264-4906-8B83-AFFD19E026DE}"/>
    <cellStyle name="Millares 2 6 3 2 3 2" xfId="26377" xr:uid="{B4A7F998-3642-42AB-AFDC-BC07ECCBB2BE}"/>
    <cellStyle name="Millares 2 6 3 2 4" xfId="18731" xr:uid="{640D6BD9-762E-4645-820D-7B2CE9682B77}"/>
    <cellStyle name="Millares 2 6 3 3" xfId="4568" xr:uid="{C9D7FFD2-912F-40A9-BE83-DBCC486D4862}"/>
    <cellStyle name="Millares 2 6 3 3 2" xfId="12573" xr:uid="{F7F15E9A-9FAB-40B9-BA34-0FCDF07C2F1A}"/>
    <cellStyle name="Millares 2 6 3 3 2 2" xfId="28041" xr:uid="{768FC776-314D-436D-BCF3-4939D9DB7066}"/>
    <cellStyle name="Millares 2 6 3 3 3" xfId="20312" xr:uid="{6A598156-F2FD-460F-A16F-A8336900A03B}"/>
    <cellStyle name="Millares 2 6 3 4" xfId="6539" xr:uid="{F4039F92-DC59-4532-9365-76F9D48E19FC}"/>
    <cellStyle name="Millares 2 6 3 4 2" xfId="14540" xr:uid="{4A4EB537-2B96-4405-94A9-78DB2A2799BB}"/>
    <cellStyle name="Millares 2 6 3 4 2 2" xfId="29997" xr:uid="{8B38CBD2-8A29-4BE3-8FC6-8235298C2624}"/>
    <cellStyle name="Millares 2 6 3 4 3" xfId="22116" xr:uid="{2CB4CFD0-4E23-4B5E-B70B-051778DAC88D}"/>
    <cellStyle name="Millares 2 6 3 5" xfId="7851" xr:uid="{5C52FADF-DB9C-42D7-A0BA-02E618B5B4EF}"/>
    <cellStyle name="Millares 2 6 3 5 2" xfId="15834" xr:uid="{A185B4CD-6F7C-4622-B2EF-A2607547BEA7}"/>
    <cellStyle name="Millares 2 6 3 5 2 2" xfId="31287" xr:uid="{6C8B9872-237C-4175-A08F-FFC58139B813}"/>
    <cellStyle name="Millares 2 6 3 5 3" xfId="23362" xr:uid="{3D468699-E0D7-48D6-8FAB-3CF3C090A59A}"/>
    <cellStyle name="Millares 2 6 3 6" xfId="9345" xr:uid="{AD10FA7F-EDDB-4341-B782-81DA655BA6C3}"/>
    <cellStyle name="Millares 2 6 3 6 2" xfId="24844" xr:uid="{2CD0CF97-EAB4-4F95-97EE-9B79D32C6975}"/>
    <cellStyle name="Millares 2 6 3 7" xfId="17275" xr:uid="{0D64FE00-2286-446A-8EA3-3CAED2E28191}"/>
    <cellStyle name="Millares 2 6 4" xfId="925" xr:uid="{858A3C1E-6887-4F57-A7E2-EEE382F5E749}"/>
    <cellStyle name="Millares 2 6 4 2" xfId="2518" xr:uid="{6BA170D8-7908-496C-914E-E057585891FC}"/>
    <cellStyle name="Millares 2 6 4 2 2" xfId="5263" xr:uid="{5E02761A-B063-4127-A771-027F2B7A9189}"/>
    <cellStyle name="Millares 2 6 4 2 2 2" xfId="13268" xr:uid="{5797428C-32B3-4838-B808-2A6906C07F26}"/>
    <cellStyle name="Millares 2 6 4 2 2 2 2" xfId="28736" xr:uid="{E3CA79B5-0DA2-4D1B-9E60-57AF2FD825B1}"/>
    <cellStyle name="Millares 2 6 4 2 2 3" xfId="20951" xr:uid="{7F46CC3C-7430-4803-95B6-9E748C1EE543}"/>
    <cellStyle name="Millares 2 6 4 2 3" xfId="10590" xr:uid="{01D99843-BE24-4323-A483-700D1866E105}"/>
    <cellStyle name="Millares 2 6 4 2 3 2" xfId="26089" xr:uid="{2FD00CD8-F71A-4294-84D7-F1A2A1E29CB8}"/>
    <cellStyle name="Millares 2 6 4 2 4" xfId="18463" xr:uid="{A3D84070-E21B-4ADF-A63F-3B402EE1019A}"/>
    <cellStyle name="Millares 2 6 4 3" xfId="4280" xr:uid="{C1518E24-2982-4463-8A72-E47730B7674E}"/>
    <cellStyle name="Millares 2 6 4 3 2" xfId="12285" xr:uid="{B4347BCA-583F-4508-A530-6306A6412898}"/>
    <cellStyle name="Millares 2 6 4 3 2 2" xfId="27753" xr:uid="{9C291ED0-C83A-4143-92FD-C3E74CBC83B7}"/>
    <cellStyle name="Millares 2 6 4 3 3" xfId="20044" xr:uid="{6C07A728-99A9-46C3-810E-8ACC182E0187}"/>
    <cellStyle name="Millares 2 6 4 4" xfId="6251" xr:uid="{503C473E-3718-4A1C-99D1-8B90155C8524}"/>
    <cellStyle name="Millares 2 6 4 4 2" xfId="14252" xr:uid="{26947ADA-9746-4A7F-AD80-83D2C42D1C76}"/>
    <cellStyle name="Millares 2 6 4 4 2 2" xfId="29709" xr:uid="{8DEBE547-0C71-434F-B83F-BBA346F4DADA}"/>
    <cellStyle name="Millares 2 6 4 4 3" xfId="21848" xr:uid="{347F811C-03A7-4249-A6A6-4E93ACAA8FD1}"/>
    <cellStyle name="Millares 2 6 4 5" xfId="9057" xr:uid="{228F2084-458E-466B-9E01-8229458CC8E7}"/>
    <cellStyle name="Millares 2 6 4 5 2" xfId="24556" xr:uid="{66619215-5472-43A2-B0E2-8683994B73AE}"/>
    <cellStyle name="Millares 2 6 4 6" xfId="17007" xr:uid="{FE4C8D92-82B6-4D69-BDCF-893BC66E8037}"/>
    <cellStyle name="Millares 2 6 5" xfId="1917" xr:uid="{4CD53253-5430-464D-A9DB-B58D6B31DA74}"/>
    <cellStyle name="Millares 2 6 5 2" xfId="5124" xr:uid="{C4927525-EBE3-45B0-AE21-0EE69434C549}"/>
    <cellStyle name="Millares 2 6 5 2 2" xfId="13129" xr:uid="{7C14E48F-5E1B-48DA-A241-7D1A421518BB}"/>
    <cellStyle name="Millares 2 6 5 2 2 2" xfId="28597" xr:uid="{ACBC996C-9321-4761-91F4-C06E177066B9}"/>
    <cellStyle name="Millares 2 6 5 2 3" xfId="20840" xr:uid="{7F256873-906C-43B7-8E59-66761877C46B}"/>
    <cellStyle name="Millares 2 6 5 3" xfId="9995" xr:uid="{F7476EA7-A408-4E5E-B35B-2F0C7ED54882}"/>
    <cellStyle name="Millares 2 6 5 3 2" xfId="25494" xr:uid="{72E68282-7167-425C-94EE-36FD11B52173}"/>
    <cellStyle name="Millares 2 6 5 4" xfId="17896" xr:uid="{A2B9E6A6-EA2F-462E-A4CE-2F5FC39F3AC7}"/>
    <cellStyle name="Millares 2 6 6" xfId="3685" xr:uid="{63E7A1B4-EBDF-4EA1-900C-A77B6D45828B}"/>
    <cellStyle name="Millares 2 6 6 2" xfId="11690" xr:uid="{C7F3619A-5A9F-4600-A9A6-3E336D40C648}"/>
    <cellStyle name="Millares 2 6 6 2 2" xfId="27158" xr:uid="{1799D06E-7A80-4EBD-8010-6093BCD39CAE}"/>
    <cellStyle name="Millares 2 6 6 3" xfId="19477" xr:uid="{43AD0C70-EC4B-4FC7-89F2-FFBC0C273689}"/>
    <cellStyle name="Millares 2 6 7" xfId="5655" xr:uid="{2371A489-07C3-4D95-80D4-6E557735E4B3}"/>
    <cellStyle name="Millares 2 6 7 2" xfId="13656" xr:uid="{2D0B06DD-C72E-4421-AF04-CF4BC3CAF96C}"/>
    <cellStyle name="Millares 2 6 7 2 2" xfId="29114" xr:uid="{B082DA56-67C4-4DF0-BDC6-A4EB8A9F4986}"/>
    <cellStyle name="Millares 2 6 7 3" xfId="21281" xr:uid="{2515AEDD-428F-4054-9B94-4028DCB9DCAF}"/>
    <cellStyle name="Millares 2 6 8" xfId="7274" xr:uid="{AB66C7AC-39B6-471B-BEA3-785B63973E9F}"/>
    <cellStyle name="Millares 2 6 8 2" xfId="15261" xr:uid="{B6F7AB9C-8FFD-4A5E-9C98-3194D5E4F1D0}"/>
    <cellStyle name="Millares 2 6 8 2 2" xfId="30714" xr:uid="{25A85032-850A-4D0C-8519-1750D6CDD3B8}"/>
    <cellStyle name="Millares 2 6 8 3" xfId="22807" xr:uid="{4AD5D100-EFC5-45DC-B552-F0C6CFDD43B7}"/>
    <cellStyle name="Millares 2 6 9" xfId="8462" xr:uid="{764736F7-AC00-43EB-A9C5-053026A09C53}"/>
    <cellStyle name="Millares 2 6 9 2" xfId="23961" xr:uid="{C3D2756C-A927-4032-9968-BF886CBC2DB7}"/>
    <cellStyle name="Millares 2 60" xfId="763" xr:uid="{E428EB55-8C56-40DD-BD18-5CBC60D0D95A}"/>
    <cellStyle name="Millares 2 60 2" xfId="1699" xr:uid="{DF8EF611-FDED-4C0C-8268-C770E92F397D}"/>
    <cellStyle name="Millares 2 60 2 2" xfId="3257" xr:uid="{72F4DA73-D83C-4683-88FC-4AEB304F02D6}"/>
    <cellStyle name="Millares 2 60 2 2 2" xfId="5437" xr:uid="{F45C1F22-C5B5-4E30-881E-A030AEE1CA59}"/>
    <cellStyle name="Millares 2 60 2 2 2 2" xfId="13442" xr:uid="{CDDAAF49-E769-4629-B71A-804AA6E0A191}"/>
    <cellStyle name="Millares 2 60 2 2 2 2 2" xfId="28910" xr:uid="{AB1E65EF-4D0D-46D4-9647-AE9A9F930E3A}"/>
    <cellStyle name="Millares 2 60 2 2 2 3" xfId="21088" xr:uid="{37951210-ACB1-4709-B727-E352CCAABA14}"/>
    <cellStyle name="Millares 2 60 2 2 3" xfId="11328" xr:uid="{AB9F5251-5561-45F7-98E4-50903F3597BF}"/>
    <cellStyle name="Millares 2 60 2 2 3 2" xfId="26827" xr:uid="{28615991-B09B-45B7-A0FC-FEDCD98AC36F}"/>
    <cellStyle name="Millares 2 60 2 2 4" xfId="19164" xr:uid="{776A735A-A237-432D-9B88-F2D1E2EF01EC}"/>
    <cellStyle name="Millares 2 60 2 3" xfId="5018" xr:uid="{F6DB75BA-E0EF-44C9-9971-25D6AA6A9CE0}"/>
    <cellStyle name="Millares 2 60 2 3 2" xfId="13023" xr:uid="{507792B0-0A94-4D91-ABB0-0FDB7540E00D}"/>
    <cellStyle name="Millares 2 60 2 3 2 2" xfId="28491" xr:uid="{38219DFB-701B-4731-B0AB-BEBA033F8DED}"/>
    <cellStyle name="Millares 2 60 2 3 3" xfId="20745" xr:uid="{780E3B12-D735-4DCB-8B97-347B57B9FC29}"/>
    <cellStyle name="Millares 2 60 2 4" xfId="6989" xr:uid="{B658D717-D2DC-4D91-98BD-296DCF958CFF}"/>
    <cellStyle name="Millares 2 60 2 4 2" xfId="14990" xr:uid="{48B92DAA-7B41-4EE5-AC40-5AE26ACECA9D}"/>
    <cellStyle name="Millares 2 60 2 4 2 2" xfId="30447" xr:uid="{44885571-3F84-4610-93A0-52408793C33F}"/>
    <cellStyle name="Millares 2 60 2 4 3" xfId="22549" xr:uid="{B532E093-A4A7-4BE1-BE6F-1242AFA7C292}"/>
    <cellStyle name="Millares 2 60 2 5" xfId="8286" xr:uid="{48750213-F000-4A5B-AE7E-089A9D27D888}"/>
    <cellStyle name="Millares 2 60 2 5 2" xfId="16268" xr:uid="{096C94B7-18A3-4C93-8662-3C3847ECAFC8}"/>
    <cellStyle name="Millares 2 60 2 5 2 2" xfId="31721" xr:uid="{78905717-5319-414E-B64D-B9A61564EB97}"/>
    <cellStyle name="Millares 2 60 2 5 3" xfId="23795" xr:uid="{B9132FCB-0967-4807-AB06-1E63A62DF8BB}"/>
    <cellStyle name="Millares 2 60 2 6" xfId="9795" xr:uid="{756CB192-0979-473E-81F7-724DFCADA2E3}"/>
    <cellStyle name="Millares 2 60 2 6 2" xfId="25294" xr:uid="{C27471DC-2519-4FD3-ACE3-EEBC9FBA8030}"/>
    <cellStyle name="Millares 2 60 2 7" xfId="17708" xr:uid="{EA0467DF-299E-4F5A-BB49-8D7EBC3657EF}"/>
    <cellStyle name="Millares 2 60 3" xfId="2367" xr:uid="{C16EFC66-BB29-4498-B2E7-018044CA3F8C}"/>
    <cellStyle name="Millares 2 60 3 2" xfId="5229" xr:uid="{032678EB-D03E-48F4-ABDD-590B92A19619}"/>
    <cellStyle name="Millares 2 60 3 2 2" xfId="13234" xr:uid="{0E1F5455-4DE4-4A87-A6D3-EED26FD7100B}"/>
    <cellStyle name="Millares 2 60 3 2 2 2" xfId="28702" xr:uid="{1A64687D-5CF6-4E2A-BFCE-154EAB6064D7}"/>
    <cellStyle name="Millares 2 60 3 2 3" xfId="20928" xr:uid="{CD4F9FFE-D294-4F26-A838-599D7B685F60}"/>
    <cellStyle name="Millares 2 60 3 3" xfId="10445" xr:uid="{291D6E08-B8B2-49E3-B7A7-2A9AB9C1BD90}"/>
    <cellStyle name="Millares 2 60 3 3 2" xfId="25944" xr:uid="{F36CE596-A417-46FB-B2A7-0AB5D778D391}"/>
    <cellStyle name="Millares 2 60 3 4" xfId="18329" xr:uid="{13047777-7D57-4E5B-8771-6369773F5545}"/>
    <cellStyle name="Millares 2 60 4" xfId="4135" xr:uid="{36E6FD17-66AB-4E1F-AB08-FA01913847E6}"/>
    <cellStyle name="Millares 2 60 4 2" xfId="12140" xr:uid="{0CF83FDE-AA94-4B9F-A20C-5E6D7B580B5C}"/>
    <cellStyle name="Millares 2 60 4 2 2" xfId="27608" xr:uid="{D2030F9A-235C-4180-B137-589F762428E8}"/>
    <cellStyle name="Millares 2 60 4 3" xfId="19910" xr:uid="{FD335F8B-50FC-4FB8-ADF9-15106074F288}"/>
    <cellStyle name="Millares 2 60 5" xfId="6106" xr:uid="{0F04E7E0-2041-4ECB-9AE7-531F4B703FB9}"/>
    <cellStyle name="Millares 2 60 5 2" xfId="14107" xr:uid="{0D9AB823-5F3E-435F-979E-0B5093E92C53}"/>
    <cellStyle name="Millares 2 60 5 2 2" xfId="29564" xr:uid="{E76BB81F-5E4C-479E-868C-8B17FCE0B6AD}"/>
    <cellStyle name="Millares 2 60 5 3" xfId="21714" xr:uid="{EC1D9360-2CE0-4CCB-8D16-1AEA309BA6C8}"/>
    <cellStyle name="Millares 2 60 6" xfId="7724" xr:uid="{7EB471C5-AA97-49E6-B42A-3D28CFE4628B}"/>
    <cellStyle name="Millares 2 60 6 2" xfId="15711" xr:uid="{C6FB9A33-CE18-4FEA-A958-1C729416D2B9}"/>
    <cellStyle name="Millares 2 60 6 2 2" xfId="31164" xr:uid="{E5605B89-26CE-45BC-A7D2-37B3D09E1E44}"/>
    <cellStyle name="Millares 2 60 6 3" xfId="23240" xr:uid="{650371C1-2357-4B8C-B13B-A922296C73B4}"/>
    <cellStyle name="Millares 2 60 7" xfId="8912" xr:uid="{F966851F-EF69-4E5A-BAE7-A05F92A73A6E}"/>
    <cellStyle name="Millares 2 60 7 2" xfId="24411" xr:uid="{1EE295E5-1CD9-4C22-923A-01592F8D3B29}"/>
    <cellStyle name="Millares 2 60 8" xfId="16873" xr:uid="{DE1026F7-8442-4B17-BCCC-49D6B8BD032D}"/>
    <cellStyle name="Millares 2 61" xfId="767" xr:uid="{2CB6DCD6-EC97-4E45-9931-26436F9607DD}"/>
    <cellStyle name="Millares 2 61 2" xfId="1703" xr:uid="{9E902C40-9A5E-45E5-B10D-52A8615726F6}"/>
    <cellStyle name="Millares 2 61 2 2" xfId="3261" xr:uid="{0C227E42-91E9-4842-BC4B-97A45CBF92C5}"/>
    <cellStyle name="Millares 2 61 2 2 2" xfId="5438" xr:uid="{DDD9345B-62E3-4796-A114-E30F045C7E4B}"/>
    <cellStyle name="Millares 2 61 2 2 2 2" xfId="13443" xr:uid="{5E6A8009-9E64-4B47-B239-D66CC070D0F0}"/>
    <cellStyle name="Millares 2 61 2 2 2 2 2" xfId="28911" xr:uid="{2BF9F83F-BB96-441E-B360-01BFCE93C5EA}"/>
    <cellStyle name="Millares 2 61 2 2 2 3" xfId="21089" xr:uid="{B4A9C87A-8A9F-46A9-891F-2AD6EB18B3A2}"/>
    <cellStyle name="Millares 2 61 2 2 3" xfId="11332" xr:uid="{848BCD8D-1713-426F-A7C7-7651E54B6B97}"/>
    <cellStyle name="Millares 2 61 2 2 3 2" xfId="26831" xr:uid="{07A45AE4-7BA3-437B-B37D-8EE2F9BB8D90}"/>
    <cellStyle name="Millares 2 61 2 2 4" xfId="19168" xr:uid="{217C1388-4E2B-46E5-8691-090151A60850}"/>
    <cellStyle name="Millares 2 61 2 3" xfId="5022" xr:uid="{FD9E44B8-61B6-4DF2-8778-5BD55ACB571B}"/>
    <cellStyle name="Millares 2 61 2 3 2" xfId="13027" xr:uid="{9D5EB0F1-FABE-420C-A21F-3CD018729DD7}"/>
    <cellStyle name="Millares 2 61 2 3 2 2" xfId="28495" xr:uid="{50907BBE-1ED4-4498-8A3D-16C2B4AFA5FA}"/>
    <cellStyle name="Millares 2 61 2 3 3" xfId="20749" xr:uid="{69D4A2BE-CEAA-4173-9987-E9FC493246C5}"/>
    <cellStyle name="Millares 2 61 2 4" xfId="6993" xr:uid="{C49C7C4A-160C-42F4-A80F-FF646D626832}"/>
    <cellStyle name="Millares 2 61 2 4 2" xfId="14994" xr:uid="{E1AA1651-20CB-4A2C-8784-60F3F463B141}"/>
    <cellStyle name="Millares 2 61 2 4 2 2" xfId="30451" xr:uid="{DE92D627-291F-4AC4-B697-C0A895CE2D84}"/>
    <cellStyle name="Millares 2 61 2 4 3" xfId="22553" xr:uid="{E7A9DE25-72FF-4161-859E-27D55A50C3F8}"/>
    <cellStyle name="Millares 2 61 2 5" xfId="8290" xr:uid="{CDA13101-208F-4122-9E24-116068D59DCE}"/>
    <cellStyle name="Millares 2 61 2 5 2" xfId="16272" xr:uid="{4E33E807-4ED8-4B05-ACDA-555A64B47BA9}"/>
    <cellStyle name="Millares 2 61 2 5 2 2" xfId="31725" xr:uid="{A46A7D45-DDA5-4BD5-AA59-44B87D761D46}"/>
    <cellStyle name="Millares 2 61 2 5 3" xfId="23799" xr:uid="{CDC2F0AA-90BB-46ED-9796-50CF9A122A9F}"/>
    <cellStyle name="Millares 2 61 2 6" xfId="9799" xr:uid="{592D0D69-075A-4681-B20D-670C5D2B3D88}"/>
    <cellStyle name="Millares 2 61 2 6 2" xfId="25298" xr:uid="{8083A55C-BD76-476E-B1CE-CBB1B364DCDA}"/>
    <cellStyle name="Millares 2 61 2 7" xfId="17712" xr:uid="{B16FC846-2372-44A8-9A89-373D66E5C6B8}"/>
    <cellStyle name="Millares 2 61 3" xfId="2371" xr:uid="{E7283083-0D2B-40FA-8B68-80DE46549AE5}"/>
    <cellStyle name="Millares 2 61 3 2" xfId="5230" xr:uid="{7ADE1993-C66A-4DFF-A26C-DE4F3D407348}"/>
    <cellStyle name="Millares 2 61 3 2 2" xfId="13235" xr:uid="{58C22C67-5F82-42F3-A046-8D8DC5CB493B}"/>
    <cellStyle name="Millares 2 61 3 2 2 2" xfId="28703" xr:uid="{09278BB9-E168-408A-8377-12C442877A2C}"/>
    <cellStyle name="Millares 2 61 3 2 3" xfId="20929" xr:uid="{3638939C-1178-4A56-9549-D56410AACDCE}"/>
    <cellStyle name="Millares 2 61 3 3" xfId="10449" xr:uid="{EB05085A-B410-47A1-8C0A-570049D185DB}"/>
    <cellStyle name="Millares 2 61 3 3 2" xfId="25948" xr:uid="{141C7291-0919-4D75-B9D2-6625FA4669ED}"/>
    <cellStyle name="Millares 2 61 3 4" xfId="18333" xr:uid="{ED28E73C-8821-4F60-B6E0-DE43B90F3035}"/>
    <cellStyle name="Millares 2 61 4" xfId="4139" xr:uid="{1965D6B9-4DA4-4EB9-87DD-A51BD74650DD}"/>
    <cellStyle name="Millares 2 61 4 2" xfId="12144" xr:uid="{3D41C601-8730-4EB8-BAA9-8A176472564C}"/>
    <cellStyle name="Millares 2 61 4 2 2" xfId="27612" xr:uid="{CC53251B-CF73-41C5-A66C-792ED800296D}"/>
    <cellStyle name="Millares 2 61 4 3" xfId="19914" xr:uid="{BAA58098-FA54-4377-9D1B-14919472D806}"/>
    <cellStyle name="Millares 2 61 5" xfId="6110" xr:uid="{3E690FA3-9E5B-4956-9112-1989FE7217DF}"/>
    <cellStyle name="Millares 2 61 5 2" xfId="14111" xr:uid="{17E2434D-09C8-44AE-98C6-4DB1DFC7CF50}"/>
    <cellStyle name="Millares 2 61 5 2 2" xfId="29568" xr:uid="{4C7DDF7B-361D-4D5A-9985-D60171EC8819}"/>
    <cellStyle name="Millares 2 61 5 3" xfId="21718" xr:uid="{E4AB60DD-8102-4A24-B3A0-4B1B9EB6EEAD}"/>
    <cellStyle name="Millares 2 61 6" xfId="7728" xr:uid="{E7F26A7B-5A91-472B-9700-0C771F2103F7}"/>
    <cellStyle name="Millares 2 61 6 2" xfId="15715" xr:uid="{83F4D0D4-E90D-45B5-8C2D-D25CC05D0377}"/>
    <cellStyle name="Millares 2 61 6 2 2" xfId="31168" xr:uid="{A60F512C-F300-4F72-AFB7-6B5371122DBA}"/>
    <cellStyle name="Millares 2 61 6 3" xfId="23244" xr:uid="{51B7D8BE-FCD3-4E24-AE49-F5E2D1CFA91D}"/>
    <cellStyle name="Millares 2 61 7" xfId="8916" xr:uid="{194EE4DE-2D6E-45E6-A382-EF875A1E44E8}"/>
    <cellStyle name="Millares 2 61 7 2" xfId="24415" xr:uid="{002598B7-52C7-4B1A-AF51-84194BBB7246}"/>
    <cellStyle name="Millares 2 61 8" xfId="16877" xr:uid="{937DF746-E82D-41BE-9509-659584A4CD22}"/>
    <cellStyle name="Millares 2 62" xfId="773" xr:uid="{0B93F407-25DE-4B9F-948F-17792A4D5500}"/>
    <cellStyle name="Millares 2 62 2" xfId="1709" xr:uid="{DD35ECB6-79C6-4B87-94BD-581299347FC6}"/>
    <cellStyle name="Millares 2 62 2 2" xfId="3266" xr:uid="{5069E151-0A22-41CB-980C-A35F526366B3}"/>
    <cellStyle name="Millares 2 62 2 2 2" xfId="5439" xr:uid="{D731B37C-68AC-4C56-8E14-59F94750EBA6}"/>
    <cellStyle name="Millares 2 62 2 2 2 2" xfId="13444" xr:uid="{7D12DD52-619D-4E6B-B2BE-C6B0D43083FD}"/>
    <cellStyle name="Millares 2 62 2 2 2 2 2" xfId="28912" xr:uid="{AD6442B5-F688-4BB2-B8B8-2680F971D226}"/>
    <cellStyle name="Millares 2 62 2 2 2 3" xfId="21090" xr:uid="{64F70B4D-FA68-44F9-AE39-58B1293772A5}"/>
    <cellStyle name="Millares 2 62 2 2 3" xfId="11337" xr:uid="{15C20300-2FCD-484F-904B-D7AF751318B5}"/>
    <cellStyle name="Millares 2 62 2 2 3 2" xfId="26836" xr:uid="{06AA17B7-9C29-49FF-AA04-936EBDE03B79}"/>
    <cellStyle name="Millares 2 62 2 2 4" xfId="19173" xr:uid="{1DCE3B90-78A7-4444-BE3F-B1A3432F6641}"/>
    <cellStyle name="Millares 2 62 2 3" xfId="5027" xr:uid="{38A20338-AA66-4398-8391-6BDABF29569F}"/>
    <cellStyle name="Millares 2 62 2 3 2" xfId="13032" xr:uid="{D517840D-267C-474F-96B1-C2C2C5285943}"/>
    <cellStyle name="Millares 2 62 2 3 2 2" xfId="28500" xr:uid="{7B648D96-E02B-4739-B324-738001E000A8}"/>
    <cellStyle name="Millares 2 62 2 3 3" xfId="20754" xr:uid="{59F3864D-24DB-430A-8D4B-0FEC71A636B5}"/>
    <cellStyle name="Millares 2 62 2 4" xfId="6998" xr:uid="{7FAF5B1F-22BE-47ED-90A5-8E5453DA716D}"/>
    <cellStyle name="Millares 2 62 2 4 2" xfId="14999" xr:uid="{83C6E63C-3108-4590-8518-68DDF450220C}"/>
    <cellStyle name="Millares 2 62 2 4 2 2" xfId="30456" xr:uid="{8C5E5DB5-CE17-40E5-8D22-C804E42CA77B}"/>
    <cellStyle name="Millares 2 62 2 4 3" xfId="22558" xr:uid="{77E85D07-29A4-4726-9335-37B4D6C87FBD}"/>
    <cellStyle name="Millares 2 62 2 5" xfId="8295" xr:uid="{1B74307C-0F26-4261-A9C8-EF2900893E7E}"/>
    <cellStyle name="Millares 2 62 2 5 2" xfId="16277" xr:uid="{8E5B1505-B504-4B95-94FB-F7D4C35BA539}"/>
    <cellStyle name="Millares 2 62 2 5 2 2" xfId="31730" xr:uid="{AFBB2E2C-13BD-45F9-BBD0-13E646B53AF8}"/>
    <cellStyle name="Millares 2 62 2 5 3" xfId="23804" xr:uid="{5C87D711-109E-415E-9534-C7259FD683BC}"/>
    <cellStyle name="Millares 2 62 2 6" xfId="9804" xr:uid="{F8C44388-9772-4E4F-9653-9747CB3324FA}"/>
    <cellStyle name="Millares 2 62 2 6 2" xfId="25303" xr:uid="{4A99E09E-76D6-4DF2-968B-2A1B1D902838}"/>
    <cellStyle name="Millares 2 62 2 7" xfId="17717" xr:uid="{9E73605A-DABD-47D5-8EEE-D3E122EB0B79}"/>
    <cellStyle name="Millares 2 62 3" xfId="2376" xr:uid="{A4303883-2BDE-4305-A2CA-A387816BA2B1}"/>
    <cellStyle name="Millares 2 62 3 2" xfId="5231" xr:uid="{C67D00E0-09AB-4A29-83BC-6FA2A45BC9DF}"/>
    <cellStyle name="Millares 2 62 3 2 2" xfId="13236" xr:uid="{94C8D3C9-2323-4898-B2A9-C1D77DFA7FD8}"/>
    <cellStyle name="Millares 2 62 3 2 2 2" xfId="28704" xr:uid="{C109B76E-D7DC-4FAB-A5C2-10EFDF044BD2}"/>
    <cellStyle name="Millares 2 62 3 2 3" xfId="20930" xr:uid="{C22A3B31-C10A-48FF-BB2E-551F3B9125F8}"/>
    <cellStyle name="Millares 2 62 3 3" xfId="10454" xr:uid="{D9DA4B9D-5562-464D-A9E2-06D631A6459B}"/>
    <cellStyle name="Millares 2 62 3 3 2" xfId="25953" xr:uid="{473F3C2F-D471-438C-AF26-5B6FD1AABD9C}"/>
    <cellStyle name="Millares 2 62 3 4" xfId="18338" xr:uid="{CAB44ED4-09C7-4334-8D6A-A6D7A44C6377}"/>
    <cellStyle name="Millares 2 62 4" xfId="4144" xr:uid="{7DDC7499-420E-4013-AB4C-C9AF3F6C2431}"/>
    <cellStyle name="Millares 2 62 4 2" xfId="12149" xr:uid="{526E37E3-C7B0-4BF4-9DDC-59CCDB25DAAA}"/>
    <cellStyle name="Millares 2 62 4 2 2" xfId="27617" xr:uid="{C3E4B1CC-6CE4-4A22-AF4A-E5AECE780D13}"/>
    <cellStyle name="Millares 2 62 4 3" xfId="19919" xr:uid="{9B0606C5-0148-40ED-8EDF-947E3955AEB9}"/>
    <cellStyle name="Millares 2 62 5" xfId="6115" xr:uid="{43B9C231-8CA2-4360-B75E-B10482F0DB0C}"/>
    <cellStyle name="Millares 2 62 5 2" xfId="14116" xr:uid="{3D088E7C-4C0E-4A2F-90B3-5089DAFC0E69}"/>
    <cellStyle name="Millares 2 62 5 2 2" xfId="29573" xr:uid="{15578EEC-99FE-48E0-8220-C6395BD237FE}"/>
    <cellStyle name="Millares 2 62 5 3" xfId="21723" xr:uid="{FCCEA296-0D4E-40DE-84D9-306351408900}"/>
    <cellStyle name="Millares 2 62 6" xfId="7733" xr:uid="{19E2DDFC-7383-4901-A8A5-4EBAE101863C}"/>
    <cellStyle name="Millares 2 62 6 2" xfId="15720" xr:uid="{99315CBB-FEB6-4996-BE95-94347F83C1C6}"/>
    <cellStyle name="Millares 2 62 6 2 2" xfId="31173" xr:uid="{78081865-50C9-49BA-96DF-F684F94A9979}"/>
    <cellStyle name="Millares 2 62 6 3" xfId="23249" xr:uid="{47A492B4-CF5A-4AC3-B963-D8868B9A9C19}"/>
    <cellStyle name="Millares 2 62 7" xfId="8921" xr:uid="{C59E1FEB-BF39-4BA7-A515-C124EF289333}"/>
    <cellStyle name="Millares 2 62 7 2" xfId="24420" xr:uid="{2922174E-37AF-46A6-A15E-49C61E9DBCD9}"/>
    <cellStyle name="Millares 2 62 8" xfId="16882" xr:uid="{B9AE2BD3-9FD0-4FB4-A784-7D6FA82A9B36}"/>
    <cellStyle name="Millares 2 63" xfId="783" xr:uid="{4A85C15D-C1F1-4FA1-89D4-A74ADFFDE06F}"/>
    <cellStyle name="Millares 2 63 2" xfId="1718" xr:uid="{44D28B4B-59CD-4E0D-8111-271AFF78510B}"/>
    <cellStyle name="Millares 2 63 2 2" xfId="3270" xr:uid="{F680D716-3CCC-4CB6-8067-F6FA9656AC51}"/>
    <cellStyle name="Millares 2 63 2 2 2" xfId="5440" xr:uid="{A18B758E-8644-4400-94B2-DF650A97C9F6}"/>
    <cellStyle name="Millares 2 63 2 2 2 2" xfId="13445" xr:uid="{8A207605-7BFE-4D94-B346-B4AC115ABF95}"/>
    <cellStyle name="Millares 2 63 2 2 2 2 2" xfId="28913" xr:uid="{E6534F59-5689-45D4-9BDB-18CF04BE233F}"/>
    <cellStyle name="Millares 2 63 2 2 2 3" xfId="21091" xr:uid="{751BFDF7-3725-4934-982E-0C16F6968F23}"/>
    <cellStyle name="Millares 2 63 2 2 3" xfId="11341" xr:uid="{E04A29BD-5E05-4BD7-A144-6A3186773CE1}"/>
    <cellStyle name="Millares 2 63 2 2 3 2" xfId="26840" xr:uid="{FF5E1819-15EC-49ED-8602-57B2216ED682}"/>
    <cellStyle name="Millares 2 63 2 2 4" xfId="19177" xr:uid="{438D5026-97FB-4379-883B-1DC9F924F09D}"/>
    <cellStyle name="Millares 2 63 2 3" xfId="5031" xr:uid="{0108D40D-FD00-4616-947A-D81F5D99946E}"/>
    <cellStyle name="Millares 2 63 2 3 2" xfId="13036" xr:uid="{C83A8632-03E5-4D3E-A4D5-82B2A21DB93B}"/>
    <cellStyle name="Millares 2 63 2 3 2 2" xfId="28504" xr:uid="{8ED61958-7212-453C-9DEC-990184FD9AEF}"/>
    <cellStyle name="Millares 2 63 2 3 3" xfId="20758" xr:uid="{11C763A8-9A4E-4E3A-93AE-1CE19B7DAB0A}"/>
    <cellStyle name="Millares 2 63 2 4" xfId="7002" xr:uid="{B67DF35C-3134-4243-AEB5-34E9F2C527B4}"/>
    <cellStyle name="Millares 2 63 2 4 2" xfId="15003" xr:uid="{263A9F2F-ED3F-4417-8597-2A78FBF9AFD3}"/>
    <cellStyle name="Millares 2 63 2 4 2 2" xfId="30460" xr:uid="{A093BBE8-7005-4ED7-940C-1BE4B1705E61}"/>
    <cellStyle name="Millares 2 63 2 4 3" xfId="22562" xr:uid="{DA84D512-E2DE-4F0E-985C-085D9EA1EAD2}"/>
    <cellStyle name="Millares 2 63 2 5" xfId="8299" xr:uid="{961E9336-374B-4CE9-93BA-6D311200D04A}"/>
    <cellStyle name="Millares 2 63 2 5 2" xfId="16281" xr:uid="{CEA400CE-FCF4-4FA7-8761-E2903E63544F}"/>
    <cellStyle name="Millares 2 63 2 5 2 2" xfId="31734" xr:uid="{9D84E06D-7926-4C75-ABD1-9E9F695E2EBA}"/>
    <cellStyle name="Millares 2 63 2 5 3" xfId="23808" xr:uid="{B391395F-1E4B-46D1-B773-2FE21DB94A02}"/>
    <cellStyle name="Millares 2 63 2 6" xfId="9808" xr:uid="{DC9717E7-22BB-4452-9393-EF9AD942E62A}"/>
    <cellStyle name="Millares 2 63 2 6 2" xfId="25307" xr:uid="{519DA44D-AA63-4E99-9F30-ED2E70F4F4C0}"/>
    <cellStyle name="Millares 2 63 2 7" xfId="17721" xr:uid="{6340DE96-B1C6-421B-8D2D-6BD6CEEEC1ED}"/>
    <cellStyle name="Millares 2 63 3" xfId="2381" xr:uid="{9183EF26-323F-49CC-B58C-E57792DC91BD}"/>
    <cellStyle name="Millares 2 63 3 2" xfId="5232" xr:uid="{97B85FD7-7B4E-46F9-8AF3-5F786DAB306B}"/>
    <cellStyle name="Millares 2 63 3 2 2" xfId="13237" xr:uid="{CFC510DE-934D-44C9-BE7F-E6A5BB1E227A}"/>
    <cellStyle name="Millares 2 63 3 2 2 2" xfId="28705" xr:uid="{E5A29079-8DF7-4483-A474-55AD4CD2CE6D}"/>
    <cellStyle name="Millares 2 63 3 2 3" xfId="20931" xr:uid="{F68072CD-6D21-47CC-804C-F49BFF619FDE}"/>
    <cellStyle name="Millares 2 63 3 3" xfId="10458" xr:uid="{4B3A1A8F-0565-423C-B665-06EB8D856B2B}"/>
    <cellStyle name="Millares 2 63 3 3 2" xfId="25957" xr:uid="{D6DBF5D0-8389-44F9-B74E-DD6A95A75D1D}"/>
    <cellStyle name="Millares 2 63 3 4" xfId="18342" xr:uid="{C99FEFD0-F700-41B6-854C-C49A4935086D}"/>
    <cellStyle name="Millares 2 63 4" xfId="4148" xr:uid="{38398496-92AC-442B-B639-4043762CC96F}"/>
    <cellStyle name="Millares 2 63 4 2" xfId="12153" xr:uid="{9532659B-72D7-4136-9E34-24CCD079252C}"/>
    <cellStyle name="Millares 2 63 4 2 2" xfId="27621" xr:uid="{DC0728AD-5D81-4DB8-B904-899D6A6AC55E}"/>
    <cellStyle name="Millares 2 63 4 3" xfId="19923" xr:uid="{1D6D316B-A877-47A8-9633-740900AE771B}"/>
    <cellStyle name="Millares 2 63 5" xfId="6119" xr:uid="{C7EC0643-84D6-4C46-A912-7C298E08031D}"/>
    <cellStyle name="Millares 2 63 5 2" xfId="14120" xr:uid="{2CB519F3-844C-402F-AADE-FE24439244C7}"/>
    <cellStyle name="Millares 2 63 5 2 2" xfId="29577" xr:uid="{17EB8EBF-BF99-41E6-8B1C-1138A920571E}"/>
    <cellStyle name="Millares 2 63 5 3" xfId="21727" xr:uid="{7754285B-2986-4076-B70E-9FB6E7E71F0C}"/>
    <cellStyle name="Millares 2 63 6" xfId="7737" xr:uid="{90401F79-7D93-4358-ACAD-A9FC59DBC8C3}"/>
    <cellStyle name="Millares 2 63 6 2" xfId="15724" xr:uid="{35B760FF-2C18-418E-BD69-1C1C0E46A9D7}"/>
    <cellStyle name="Millares 2 63 6 2 2" xfId="31177" xr:uid="{A18D5586-52FE-4AC3-B988-3AA18E4C0F07}"/>
    <cellStyle name="Millares 2 63 6 3" xfId="23253" xr:uid="{F70753E9-31F4-4788-8E75-4ED499B26744}"/>
    <cellStyle name="Millares 2 63 7" xfId="8925" xr:uid="{8AE68716-70C7-4AB7-BF5E-2895D4800F87}"/>
    <cellStyle name="Millares 2 63 7 2" xfId="24424" xr:uid="{29F3BCE7-BBCA-4571-91CD-BAFC8032001C}"/>
    <cellStyle name="Millares 2 63 8" xfId="16886" xr:uid="{31794F78-48E5-4D1B-A575-972B58B3C7C1}"/>
    <cellStyle name="Millares 2 64" xfId="789" xr:uid="{A60F9ABA-8B80-4F24-86B2-DE3ABA404041}"/>
    <cellStyle name="Millares 2 64 2" xfId="1722" xr:uid="{B71D66BC-219E-4050-88D6-BFF528898C66}"/>
    <cellStyle name="Millares 2 64 2 2" xfId="3274" xr:uid="{D931BF37-D602-45AB-9FA9-E399FA63836D}"/>
    <cellStyle name="Millares 2 64 2 2 2" xfId="5441" xr:uid="{ED888BA4-0CB0-4079-8F15-ACA078062197}"/>
    <cellStyle name="Millares 2 64 2 2 2 2" xfId="13446" xr:uid="{271A6133-3A46-46AF-8A95-C1757F969EE7}"/>
    <cellStyle name="Millares 2 64 2 2 2 2 2" xfId="28914" xr:uid="{AEC3ACE8-C0C0-4B65-B47F-6A19F05ED2E3}"/>
    <cellStyle name="Millares 2 64 2 2 2 3" xfId="21092" xr:uid="{3B76554E-3AAF-41B6-9888-57A325432DC0}"/>
    <cellStyle name="Millares 2 64 2 2 3" xfId="11345" xr:uid="{AC08B0EC-6811-4EF6-B730-1F266DBC15D0}"/>
    <cellStyle name="Millares 2 64 2 2 3 2" xfId="26844" xr:uid="{0A6D76CD-D262-43B5-9D7D-2C7FF20D6480}"/>
    <cellStyle name="Millares 2 64 2 2 4" xfId="19181" xr:uid="{BAA044CB-AA07-4C0D-8620-4D6C7E829DA7}"/>
    <cellStyle name="Millares 2 64 2 3" xfId="5035" xr:uid="{49D80EAD-552D-4499-850B-DF2E541590CE}"/>
    <cellStyle name="Millares 2 64 2 3 2" xfId="13040" xr:uid="{F211EFD6-DC51-408A-81D2-DACAB6B0EE05}"/>
    <cellStyle name="Millares 2 64 2 3 2 2" xfId="28508" xr:uid="{D52EF2FA-E292-4AB7-B044-65A1C61DDA8F}"/>
    <cellStyle name="Millares 2 64 2 3 3" xfId="20762" xr:uid="{3AA1FB40-1154-44EB-BC60-7B982FDB7928}"/>
    <cellStyle name="Millares 2 64 2 4" xfId="7006" xr:uid="{287221EC-38B3-43B1-A2CF-1C08DBC906D1}"/>
    <cellStyle name="Millares 2 64 2 4 2" xfId="15007" xr:uid="{46BB5FC3-2533-4035-B58F-10C2AED46EA2}"/>
    <cellStyle name="Millares 2 64 2 4 2 2" xfId="30464" xr:uid="{AFEE6C5D-D520-410F-B6B3-29A8688B6040}"/>
    <cellStyle name="Millares 2 64 2 4 3" xfId="22566" xr:uid="{5543F4A9-EF80-4667-AF78-8C28B3BE5902}"/>
    <cellStyle name="Millares 2 64 2 5" xfId="8303" xr:uid="{9B0592B1-68F6-4D73-B9F6-9500CA92B148}"/>
    <cellStyle name="Millares 2 64 2 5 2" xfId="16285" xr:uid="{C41D4A28-CE9B-4EEE-9A85-8B2C36BE9773}"/>
    <cellStyle name="Millares 2 64 2 5 2 2" xfId="31738" xr:uid="{E8EAF1CD-7DCF-42E0-B00C-91CFD7E62541}"/>
    <cellStyle name="Millares 2 64 2 5 3" xfId="23812" xr:uid="{BACB65D9-33DF-412E-90D1-572FDAE42926}"/>
    <cellStyle name="Millares 2 64 2 6" xfId="9812" xr:uid="{68A7F6B5-EBD6-489C-ABD1-9F580CAF696F}"/>
    <cellStyle name="Millares 2 64 2 6 2" xfId="25311" xr:uid="{31EC051B-33BF-4EAC-8FF0-98F7C5F83708}"/>
    <cellStyle name="Millares 2 64 2 7" xfId="17725" xr:uid="{83EA4E84-A3C6-45D0-9EAE-68F9DE4203C9}"/>
    <cellStyle name="Millares 2 64 3" xfId="2387" xr:uid="{756B86D0-66ED-4A65-9CBF-9C983762AD1F}"/>
    <cellStyle name="Millares 2 64 3 2" xfId="5233" xr:uid="{D68688CA-EB76-43E8-A255-647CE0A4B04F}"/>
    <cellStyle name="Millares 2 64 3 2 2" xfId="13238" xr:uid="{F0959F5C-9BAC-4094-93FF-3F13ED53D572}"/>
    <cellStyle name="Millares 2 64 3 2 2 2" xfId="28706" xr:uid="{2BC83FD7-AD46-42FC-9A85-192E921D7623}"/>
    <cellStyle name="Millares 2 64 3 2 3" xfId="20932" xr:uid="{45C34D73-C0FD-4910-AE8A-AEDC9583EDAB}"/>
    <cellStyle name="Millares 2 64 3 3" xfId="10462" xr:uid="{F8D04C01-646C-4D50-B68D-FF716FE76A51}"/>
    <cellStyle name="Millares 2 64 3 3 2" xfId="25961" xr:uid="{E3A13D01-010B-478D-927F-E0E3B096D0B1}"/>
    <cellStyle name="Millares 2 64 3 4" xfId="18346" xr:uid="{732F8264-85D6-4460-856F-4D9BC975FFC2}"/>
    <cellStyle name="Millares 2 64 4" xfId="4152" xr:uid="{BC063AF1-35A0-4BB0-AD99-A701DAF61A2A}"/>
    <cellStyle name="Millares 2 64 4 2" xfId="12157" xr:uid="{F700742B-3681-4AE3-982C-604344A6D815}"/>
    <cellStyle name="Millares 2 64 4 2 2" xfId="27625" xr:uid="{82830F00-95DF-4D05-AEFC-546ED5081D10}"/>
    <cellStyle name="Millares 2 64 4 3" xfId="19927" xr:uid="{DA77D567-6F7D-40B2-9E1B-61ADBEAFD5EB}"/>
    <cellStyle name="Millares 2 64 5" xfId="6123" xr:uid="{1FAC6A29-4D57-4B3A-8847-BA0EB05E3991}"/>
    <cellStyle name="Millares 2 64 5 2" xfId="14124" xr:uid="{B11291D2-1992-40B9-80BD-D27368068788}"/>
    <cellStyle name="Millares 2 64 5 2 2" xfId="29581" xr:uid="{CECF3637-F6B6-413E-92DC-FBC9EB0FD3B0}"/>
    <cellStyle name="Millares 2 64 5 3" xfId="21731" xr:uid="{B5DFB983-B979-4657-970E-784DC07F7B0C}"/>
    <cellStyle name="Millares 2 64 6" xfId="7741" xr:uid="{D8FD0DB7-E9D8-4BA8-9081-E6B43DB1A07A}"/>
    <cellStyle name="Millares 2 64 6 2" xfId="15728" xr:uid="{591FA87B-30C8-42FE-AA4B-4F3EC0D229B1}"/>
    <cellStyle name="Millares 2 64 6 2 2" xfId="31181" xr:uid="{9901A90A-B6B8-405D-8F7C-C6D07A867A32}"/>
    <cellStyle name="Millares 2 64 6 3" xfId="23257" xr:uid="{83335DF2-DC0C-41B0-8BC1-57A984865312}"/>
    <cellStyle name="Millares 2 64 7" xfId="8929" xr:uid="{88ED29B2-F9AA-40F3-B9D8-94DFDA6FCEB3}"/>
    <cellStyle name="Millares 2 64 7 2" xfId="24428" xr:uid="{881048B0-2C89-4DAC-BD8C-BB5804F645D6}"/>
    <cellStyle name="Millares 2 64 8" xfId="16890" xr:uid="{7D87EC65-CF7C-49F2-A105-97B751AB334B}"/>
    <cellStyle name="Millares 2 65" xfId="798" xr:uid="{05301360-6CDD-46C7-8C95-0B29F2398646}"/>
    <cellStyle name="Millares 2 65 2" xfId="1728" xr:uid="{C215A017-36C5-4FEF-9235-2587A236BDEF}"/>
    <cellStyle name="Millares 2 65 2 2" xfId="3280" xr:uid="{9C2A7699-50C9-43E9-9371-2FB90AB01552}"/>
    <cellStyle name="Millares 2 65 2 2 2" xfId="5442" xr:uid="{1B467AF1-BC7D-40A5-90CA-0AE18FE7AB68}"/>
    <cellStyle name="Millares 2 65 2 2 2 2" xfId="13447" xr:uid="{85CEC17A-112D-4AD6-93A8-672977F19A2B}"/>
    <cellStyle name="Millares 2 65 2 2 2 2 2" xfId="28915" xr:uid="{42A0CAF0-4B7F-45D6-A121-7216EA343F10}"/>
    <cellStyle name="Millares 2 65 2 2 2 3" xfId="21093" xr:uid="{655C6838-2B52-48A1-8B66-8E242E45112F}"/>
    <cellStyle name="Millares 2 65 2 2 3" xfId="11351" xr:uid="{BC6AAF91-21D7-4ADC-87A2-C0F5482D3BA8}"/>
    <cellStyle name="Millares 2 65 2 2 3 2" xfId="26850" xr:uid="{F0298EAE-A098-4080-80CA-3BDAC0E0EC25}"/>
    <cellStyle name="Millares 2 65 2 2 4" xfId="19187" xr:uid="{0ACEBB30-A787-4F8C-9648-FBA955E636E9}"/>
    <cellStyle name="Millares 2 65 2 3" xfId="5041" xr:uid="{A91B36B8-68D4-432B-A4FC-1F53CD6448C2}"/>
    <cellStyle name="Millares 2 65 2 3 2" xfId="13046" xr:uid="{A488C94F-FCCF-4105-A3A5-370DDB9C8425}"/>
    <cellStyle name="Millares 2 65 2 3 2 2" xfId="28514" xr:uid="{B3370D77-F45D-4C17-AA22-63CEEE5B5372}"/>
    <cellStyle name="Millares 2 65 2 3 3" xfId="20768" xr:uid="{EA610F2D-6BA6-437E-9C79-9888DAF5AA43}"/>
    <cellStyle name="Millares 2 65 2 4" xfId="7012" xr:uid="{8F4BF639-B97D-4393-9F6A-FB791EDD5B9E}"/>
    <cellStyle name="Millares 2 65 2 4 2" xfId="15013" xr:uid="{82B51D8C-F773-4A2F-B27A-B910DFE1BEB9}"/>
    <cellStyle name="Millares 2 65 2 4 2 2" xfId="30470" xr:uid="{6E38B961-5EC3-4CD5-955B-E500421DA176}"/>
    <cellStyle name="Millares 2 65 2 4 3" xfId="22572" xr:uid="{6F559C0B-5070-45EA-A24C-CD281F5E497F}"/>
    <cellStyle name="Millares 2 65 2 5" xfId="8309" xr:uid="{B9EA2359-E3B8-437C-A668-00B2BA84463A}"/>
    <cellStyle name="Millares 2 65 2 5 2" xfId="16291" xr:uid="{D987EF93-ACCE-4E66-805D-08DE21E6A199}"/>
    <cellStyle name="Millares 2 65 2 5 2 2" xfId="31744" xr:uid="{CCEB0508-9351-442A-B6D3-516A606E8F45}"/>
    <cellStyle name="Millares 2 65 2 5 3" xfId="23818" xr:uid="{423F4430-1FDE-4352-94B1-FA7F8D76FEAD}"/>
    <cellStyle name="Millares 2 65 2 6" xfId="9818" xr:uid="{52E17F61-C2C2-4E48-81C8-68EE93E06AD3}"/>
    <cellStyle name="Millares 2 65 2 6 2" xfId="25317" xr:uid="{2D3B258B-157C-4E2D-925A-7403D3D683EB}"/>
    <cellStyle name="Millares 2 65 2 7" xfId="17731" xr:uid="{D7DA0F15-D55B-4EEB-BAD6-ED894112327B}"/>
    <cellStyle name="Millares 2 65 3" xfId="2396" xr:uid="{78DF0DE5-EAFE-41FC-B5AF-1791E7ACA906}"/>
    <cellStyle name="Millares 2 65 3 2" xfId="5234" xr:uid="{3B6C57EA-4D83-47B8-BC43-853B693BD190}"/>
    <cellStyle name="Millares 2 65 3 2 2" xfId="13239" xr:uid="{6A11DCF8-F08C-49C1-82A0-26DEB9B69237}"/>
    <cellStyle name="Millares 2 65 3 2 2 2" xfId="28707" xr:uid="{905CA306-30FD-49FC-AF43-D2E0F3B34DEC}"/>
    <cellStyle name="Millares 2 65 3 2 3" xfId="20933" xr:uid="{34772DB9-5D74-41F4-B375-DF96BD2D9469}"/>
    <cellStyle name="Millares 2 65 3 3" xfId="10468" xr:uid="{00C546CF-454F-4C67-8477-387E26391671}"/>
    <cellStyle name="Millares 2 65 3 3 2" xfId="25967" xr:uid="{D1E8092C-4FF2-4EC4-8B89-BFBC9930C57F}"/>
    <cellStyle name="Millares 2 65 3 4" xfId="18352" xr:uid="{D7ED1528-78AD-4BA0-88FD-B4186CE119E8}"/>
    <cellStyle name="Millares 2 65 4" xfId="4158" xr:uid="{C34944BA-26C9-419C-ADBB-62116DB91860}"/>
    <cellStyle name="Millares 2 65 4 2" xfId="12163" xr:uid="{901689B6-508D-4D19-A411-B4AA20EE3552}"/>
    <cellStyle name="Millares 2 65 4 2 2" xfId="27631" xr:uid="{B7CEA7C0-DFD3-49AE-9A90-147E18CA17E0}"/>
    <cellStyle name="Millares 2 65 4 3" xfId="19933" xr:uid="{83450181-C3DA-4E08-AB62-D589CEE4F5E5}"/>
    <cellStyle name="Millares 2 65 5" xfId="6129" xr:uid="{B5D5D817-F663-4151-B794-582B59E328A1}"/>
    <cellStyle name="Millares 2 65 5 2" xfId="14130" xr:uid="{754D8F26-53B1-4133-A3D0-925697000E73}"/>
    <cellStyle name="Millares 2 65 5 2 2" xfId="29587" xr:uid="{85F8B0BF-5203-4EAF-A2B2-75FB5B83C621}"/>
    <cellStyle name="Millares 2 65 5 3" xfId="21737" xr:uid="{C7B989DB-6C74-41F4-B252-538E7A1ECD64}"/>
    <cellStyle name="Millares 2 65 6" xfId="7747" xr:uid="{9F42AB43-3DAC-4847-9136-2A0C13DD7137}"/>
    <cellStyle name="Millares 2 65 6 2" xfId="15734" xr:uid="{8518D930-A481-41C1-9985-CCC862D7B36F}"/>
    <cellStyle name="Millares 2 65 6 2 2" xfId="31187" xr:uid="{39D69BA3-8F05-4A07-87D6-9979F00EC1AF}"/>
    <cellStyle name="Millares 2 65 6 3" xfId="23263" xr:uid="{F0D6CED6-2B24-4401-AA1C-DCD4CB43880A}"/>
    <cellStyle name="Millares 2 65 7" xfId="8935" xr:uid="{948A406C-D716-44EC-9391-1315F76911C9}"/>
    <cellStyle name="Millares 2 65 7 2" xfId="24434" xr:uid="{64358934-F06E-432C-A381-5B22DDB20FF0}"/>
    <cellStyle name="Millares 2 65 8" xfId="16896" xr:uid="{3537DBD3-5C20-47AC-94CB-42EA6D588014}"/>
    <cellStyle name="Millares 2 66" xfId="802" xr:uid="{B86418B0-1CE3-4B9F-B594-596A21CABAE8}"/>
    <cellStyle name="Millares 2 66 2" xfId="1732" xr:uid="{D1896145-5F80-4D88-9793-FFF1FD98AFD1}"/>
    <cellStyle name="Millares 2 66 2 2" xfId="3284" xr:uid="{00E79281-5E1A-4AFA-AC18-C60B73B97B4D}"/>
    <cellStyle name="Millares 2 66 2 2 2" xfId="5443" xr:uid="{481B3E32-B733-41FC-9B01-B040FC998B8B}"/>
    <cellStyle name="Millares 2 66 2 2 2 2" xfId="13448" xr:uid="{30654964-08C9-4FC5-94D1-B73C7E5D7C9E}"/>
    <cellStyle name="Millares 2 66 2 2 2 2 2" xfId="28916" xr:uid="{5ACF856E-5190-4B89-A11A-292B54D9598F}"/>
    <cellStyle name="Millares 2 66 2 2 2 3" xfId="21094" xr:uid="{36631D9B-D67D-4BFA-BD07-FF487D225F22}"/>
    <cellStyle name="Millares 2 66 2 2 3" xfId="11355" xr:uid="{B9C0335D-53CE-4592-924E-104D7C0C91B4}"/>
    <cellStyle name="Millares 2 66 2 2 3 2" xfId="26854" xr:uid="{7F055504-6E2E-4EE0-BBFE-3AF4F7156F24}"/>
    <cellStyle name="Millares 2 66 2 2 4" xfId="19191" xr:uid="{E5AFC019-6377-48EF-A1F3-8F49FEA39114}"/>
    <cellStyle name="Millares 2 66 2 3" xfId="5045" xr:uid="{17053320-A4AB-4224-A8A4-82EF2B3696BB}"/>
    <cellStyle name="Millares 2 66 2 3 2" xfId="13050" xr:uid="{2BDC0F7B-395D-4E14-82E0-8EC7DF6081D6}"/>
    <cellStyle name="Millares 2 66 2 3 2 2" xfId="28518" xr:uid="{B5ED8EDB-7083-4A2A-81E9-08E15709FA02}"/>
    <cellStyle name="Millares 2 66 2 3 3" xfId="20772" xr:uid="{5FDFE9B7-AFCB-442D-B070-847DBC1DB8E5}"/>
    <cellStyle name="Millares 2 66 2 4" xfId="7016" xr:uid="{820D8E6D-6D52-4887-91F5-4075F2A0CE15}"/>
    <cellStyle name="Millares 2 66 2 4 2" xfId="15017" xr:uid="{B2A422EA-B037-41AB-B205-A1BD3214EDBE}"/>
    <cellStyle name="Millares 2 66 2 4 2 2" xfId="30474" xr:uid="{DAE58EE7-67A5-41DE-AD60-B61902133675}"/>
    <cellStyle name="Millares 2 66 2 4 3" xfId="22576" xr:uid="{F38D83A7-CD62-4E6F-93FF-3F60F1158F1E}"/>
    <cellStyle name="Millares 2 66 2 5" xfId="8313" xr:uid="{DC23CEA5-643F-4CDE-AEB0-7D3407B66104}"/>
    <cellStyle name="Millares 2 66 2 5 2" xfId="16295" xr:uid="{6F9A9878-6184-49D1-BD70-9FC68B92AC28}"/>
    <cellStyle name="Millares 2 66 2 5 2 2" xfId="31748" xr:uid="{07F02004-9356-4BE9-B0AF-2C9F620E9AEF}"/>
    <cellStyle name="Millares 2 66 2 5 3" xfId="23822" xr:uid="{5D308977-F6A2-43AF-8A53-56D842EE060F}"/>
    <cellStyle name="Millares 2 66 2 6" xfId="9822" xr:uid="{26B13F2E-80FF-4CCD-A54D-2DA883B24EC3}"/>
    <cellStyle name="Millares 2 66 2 6 2" xfId="25321" xr:uid="{6258D62D-D832-4BBA-AE9C-D5256F66BC3B}"/>
    <cellStyle name="Millares 2 66 2 7" xfId="17735" xr:uid="{C17D508A-AB0D-4AA9-B86B-F7152CD42966}"/>
    <cellStyle name="Millares 2 66 3" xfId="2400" xr:uid="{FA8DC5A7-CDA7-4D5C-806A-CD635F9E81FA}"/>
    <cellStyle name="Millares 2 66 3 2" xfId="5235" xr:uid="{0358541D-D1FF-458C-8709-80C0A83CF19B}"/>
    <cellStyle name="Millares 2 66 3 2 2" xfId="13240" xr:uid="{D75C3205-8821-4E95-A4CB-822E41C29B6C}"/>
    <cellStyle name="Millares 2 66 3 2 2 2" xfId="28708" xr:uid="{4862F1AD-F589-4994-907F-8B96C87BC8D1}"/>
    <cellStyle name="Millares 2 66 3 2 3" xfId="20934" xr:uid="{FDA93F53-FB49-43E2-9B33-884F6D9F2B06}"/>
    <cellStyle name="Millares 2 66 3 3" xfId="10472" xr:uid="{7AD019A2-FCF5-4C94-8740-C34F7C24A6E1}"/>
    <cellStyle name="Millares 2 66 3 3 2" xfId="25971" xr:uid="{DA374EE7-8076-49D2-B4F0-0CD9AD47BC9A}"/>
    <cellStyle name="Millares 2 66 3 4" xfId="18356" xr:uid="{7168FFD6-2E0C-42D9-A520-60DE4A7E4E6D}"/>
    <cellStyle name="Millares 2 66 4" xfId="4162" xr:uid="{FDCC80D7-7E93-40E5-B1A7-B6C768A3AB4F}"/>
    <cellStyle name="Millares 2 66 4 2" xfId="12167" xr:uid="{607D01DD-7FFE-4205-8ADB-6BB4477D7DD5}"/>
    <cellStyle name="Millares 2 66 4 2 2" xfId="27635" xr:uid="{A76D78DD-4C2A-478F-A389-ADAF9F5FF08F}"/>
    <cellStyle name="Millares 2 66 4 3" xfId="19937" xr:uid="{ABEC8E07-4A27-4708-AB49-063AC918E5D3}"/>
    <cellStyle name="Millares 2 66 5" xfId="6133" xr:uid="{3AEBE0FB-7754-47FD-A722-EBCAAC71CF63}"/>
    <cellStyle name="Millares 2 66 5 2" xfId="14134" xr:uid="{1715B51E-C3C8-41AB-98D9-EFF40DC2836B}"/>
    <cellStyle name="Millares 2 66 5 2 2" xfId="29591" xr:uid="{A1CF15E0-EDE7-463E-8A08-1C0FB49578CC}"/>
    <cellStyle name="Millares 2 66 5 3" xfId="21741" xr:uid="{B2930107-7168-4574-A82C-689629D0907A}"/>
    <cellStyle name="Millares 2 66 6" xfId="7751" xr:uid="{9C4378B9-C0CA-4C1D-B932-0A4FE78CA1DA}"/>
    <cellStyle name="Millares 2 66 6 2" xfId="15738" xr:uid="{49DA5020-83F1-4E46-A59F-5D8840EBD0CA}"/>
    <cellStyle name="Millares 2 66 6 2 2" xfId="31191" xr:uid="{82F5E0BB-8681-499B-903B-28D53F066C02}"/>
    <cellStyle name="Millares 2 66 6 3" xfId="23267" xr:uid="{D7F024FE-D83A-4F00-B84D-C50B1150419A}"/>
    <cellStyle name="Millares 2 66 7" xfId="8939" xr:uid="{87D6E6F9-EE01-4982-A4AE-C769D5535369}"/>
    <cellStyle name="Millares 2 66 7 2" xfId="24438" xr:uid="{E0D3FEA7-1E40-4081-9BBC-98CD59769251}"/>
    <cellStyle name="Millares 2 66 8" xfId="16900" xr:uid="{F92FDF4A-807D-46D0-A9A8-185381008CF0}"/>
    <cellStyle name="Millares 2 67" xfId="806" xr:uid="{64D17F95-5D1C-4F3C-95F5-191D23AF989D}"/>
    <cellStyle name="Millares 2 67 2" xfId="1736" xr:uid="{24EF8D06-7B66-4D4D-8A86-7480D776FB47}"/>
    <cellStyle name="Millares 2 67 2 2" xfId="3288" xr:uid="{98630BEE-260B-4FA9-A890-04353ECFEB4C}"/>
    <cellStyle name="Millares 2 67 2 2 2" xfId="5444" xr:uid="{F224B523-FD5A-4C03-8AEA-F59C34DCDA55}"/>
    <cellStyle name="Millares 2 67 2 2 2 2" xfId="13449" xr:uid="{8F675EB6-DC14-4796-BED0-647ED9B46C4E}"/>
    <cellStyle name="Millares 2 67 2 2 2 2 2" xfId="28917" xr:uid="{495965D0-5787-4E0F-9A0B-E36931B0C57E}"/>
    <cellStyle name="Millares 2 67 2 2 2 3" xfId="21095" xr:uid="{B2A82163-A4E6-4B8F-B856-434DFC2D2FE6}"/>
    <cellStyle name="Millares 2 67 2 2 3" xfId="11359" xr:uid="{01069E63-7F13-4999-974A-D5505068F1C9}"/>
    <cellStyle name="Millares 2 67 2 2 3 2" xfId="26858" xr:uid="{5097F9DB-8562-4794-AC7A-F1DBC9D46CF6}"/>
    <cellStyle name="Millares 2 67 2 2 4" xfId="19195" xr:uid="{791EF114-2529-4596-BF9F-16D7A456E535}"/>
    <cellStyle name="Millares 2 67 2 3" xfId="5049" xr:uid="{9284066A-E05E-419E-B5BD-6F76613F250A}"/>
    <cellStyle name="Millares 2 67 2 3 2" xfId="13054" xr:uid="{97AE5497-21C3-479D-A62D-C3335F8EB927}"/>
    <cellStyle name="Millares 2 67 2 3 2 2" xfId="28522" xr:uid="{7A3B7402-C08F-4985-B35A-96D27AB8B519}"/>
    <cellStyle name="Millares 2 67 2 3 3" xfId="20776" xr:uid="{8DEED67F-D844-4519-9D19-D1A782ECA6DE}"/>
    <cellStyle name="Millares 2 67 2 4" xfId="7020" xr:uid="{BEA90BAF-B572-461E-8256-3DCF514F8D65}"/>
    <cellStyle name="Millares 2 67 2 4 2" xfId="15021" xr:uid="{8F559DE5-382A-42EE-B152-13A53AF52E02}"/>
    <cellStyle name="Millares 2 67 2 4 2 2" xfId="30478" xr:uid="{0A267CB3-5E0D-4DC0-8FE6-24FFB171FB58}"/>
    <cellStyle name="Millares 2 67 2 4 3" xfId="22580" xr:uid="{8A156D04-D9AD-4692-80D0-4C1A57DD671C}"/>
    <cellStyle name="Millares 2 67 2 5" xfId="9826" xr:uid="{F7D56EA6-3A35-483D-A0BD-55E972925280}"/>
    <cellStyle name="Millares 2 67 2 5 2" xfId="25325" xr:uid="{E26132D6-FEC2-48E7-B93E-F0090E590E45}"/>
    <cellStyle name="Millares 2 67 2 6" xfId="17739" xr:uid="{42462B54-B017-4278-AFB4-4B31D821EA5D}"/>
    <cellStyle name="Millares 2 67 3" xfId="2404" xr:uid="{61B322E3-00DF-4F45-92AF-DD59F583C9FD}"/>
    <cellStyle name="Millares 2 67 3 2" xfId="5236" xr:uid="{2CB47392-9C0E-4282-B6AF-D27E84A3EDC1}"/>
    <cellStyle name="Millares 2 67 3 2 2" xfId="13241" xr:uid="{00BD3BA0-3957-4D42-92DB-228ABAFFCC4B}"/>
    <cellStyle name="Millares 2 67 3 2 2 2" xfId="28709" xr:uid="{C31EA448-28AA-41E5-882E-AA1D417B841F}"/>
    <cellStyle name="Millares 2 67 3 2 3" xfId="20935" xr:uid="{0B9CB22F-2567-4F06-AA3C-44C03A6227A0}"/>
    <cellStyle name="Millares 2 67 3 3" xfId="10476" xr:uid="{4A81A1E8-2332-4EFE-A85F-87864104989D}"/>
    <cellStyle name="Millares 2 67 3 3 2" xfId="25975" xr:uid="{1166F7A9-70D4-47C7-8128-0E95D9F8BD22}"/>
    <cellStyle name="Millares 2 67 3 4" xfId="18360" xr:uid="{A6C30C1D-F872-40C4-96D3-D7DE3DEDF84F}"/>
    <cellStyle name="Millares 2 67 4" xfId="4166" xr:uid="{B39EF8EA-63D9-49AF-9FEF-D65BD1FAFA29}"/>
    <cellStyle name="Millares 2 67 4 2" xfId="12171" xr:uid="{9382855A-5E92-46AD-9819-67E9BBF936C0}"/>
    <cellStyle name="Millares 2 67 4 2 2" xfId="27639" xr:uid="{79DD4124-C6F4-4695-85EC-F71E7FBED167}"/>
    <cellStyle name="Millares 2 67 4 3" xfId="19941" xr:uid="{2BD215F2-2150-4C48-9F33-2D28FF3F5041}"/>
    <cellStyle name="Millares 2 67 5" xfId="6137" xr:uid="{9BA1D0C3-E422-42EC-B4A6-C546BE788A09}"/>
    <cellStyle name="Millares 2 67 5 2" xfId="14138" xr:uid="{33770F7B-61B8-4AB1-866A-347208323260}"/>
    <cellStyle name="Millares 2 67 5 2 2" xfId="29595" xr:uid="{8162513B-302F-4FA8-B722-32A66FF8CC1E}"/>
    <cellStyle name="Millares 2 67 5 3" xfId="21745" xr:uid="{5E19F2E0-664C-42B8-9F56-DD9686D63A6E}"/>
    <cellStyle name="Millares 2 67 6" xfId="8943" xr:uid="{1221781F-3B7C-4153-91BB-75B2C8F04318}"/>
    <cellStyle name="Millares 2 67 6 2" xfId="24442" xr:uid="{80C8C924-F9C0-4E3B-AA96-49C9EDB05C2B}"/>
    <cellStyle name="Millares 2 67 7" xfId="16904" xr:uid="{16493CA5-F49B-46CD-9484-FE12BD386965}"/>
    <cellStyle name="Millares 2 68" xfId="810" xr:uid="{4595CD75-7BAC-4952-8F5E-0707C8C577B4}"/>
    <cellStyle name="Millares 2 68 2" xfId="1740" xr:uid="{1B58C753-A22B-4C1D-A559-AD5C2C6DBF2D}"/>
    <cellStyle name="Millares 2 68 2 2" xfId="3292" xr:uid="{3C30F83F-E0DF-4370-97E0-552B2C62F80D}"/>
    <cellStyle name="Millares 2 68 2 2 2" xfId="5445" xr:uid="{69BCE8D5-B5CF-41F0-97D4-C3D6A684B668}"/>
    <cellStyle name="Millares 2 68 2 2 2 2" xfId="13450" xr:uid="{9A147438-4E87-4770-AB5A-2AF53BB030D5}"/>
    <cellStyle name="Millares 2 68 2 2 2 2 2" xfId="28918" xr:uid="{1C66FB32-C42A-4864-9273-41E7D90DC290}"/>
    <cellStyle name="Millares 2 68 2 2 2 3" xfId="21096" xr:uid="{6128D481-1B05-4789-8218-B4337DEB932E}"/>
    <cellStyle name="Millares 2 68 2 2 3" xfId="11363" xr:uid="{64543C5C-9449-44C6-95CC-735DABE6E91A}"/>
    <cellStyle name="Millares 2 68 2 2 3 2" xfId="26862" xr:uid="{5B8090B3-5DA7-4A4F-BEDE-BF78FA1DE367}"/>
    <cellStyle name="Millares 2 68 2 2 4" xfId="19199" xr:uid="{04E8A319-5AD5-488F-9A46-E7D2CC833E77}"/>
    <cellStyle name="Millares 2 68 2 3" xfId="5053" xr:uid="{9F7BD12A-61DB-459A-B6A7-AA40BB982F4F}"/>
    <cellStyle name="Millares 2 68 2 3 2" xfId="13058" xr:uid="{83AB74CA-1B91-48DA-BA2F-3B0C719869DA}"/>
    <cellStyle name="Millares 2 68 2 3 2 2" xfId="28526" xr:uid="{CBC38E91-1460-4AE6-92A9-D7C9120F001A}"/>
    <cellStyle name="Millares 2 68 2 3 3" xfId="20780" xr:uid="{C9E4ACE1-743D-41BF-B025-62CEF3773428}"/>
    <cellStyle name="Millares 2 68 2 4" xfId="7024" xr:uid="{BD57A292-63A9-47B8-8C92-15BCD65C3211}"/>
    <cellStyle name="Millares 2 68 2 4 2" xfId="15025" xr:uid="{92F8F6EB-8F83-41E6-BEFD-DD946EABC817}"/>
    <cellStyle name="Millares 2 68 2 4 2 2" xfId="30482" xr:uid="{F9B68826-4AE9-4DEB-AE4E-19C6EA574252}"/>
    <cellStyle name="Millares 2 68 2 4 3" xfId="22584" xr:uid="{D133A1C8-E730-4959-9EAD-40B90196860B}"/>
    <cellStyle name="Millares 2 68 2 5" xfId="9830" xr:uid="{C4768410-9D22-4F44-B110-11776028406D}"/>
    <cellStyle name="Millares 2 68 2 5 2" xfId="25329" xr:uid="{A607B230-3234-47CD-A3A2-DDB333B5255D}"/>
    <cellStyle name="Millares 2 68 2 6" xfId="17743" xr:uid="{DA728801-FD33-4E8D-85A2-AD3586012B83}"/>
    <cellStyle name="Millares 2 68 3" xfId="2408" xr:uid="{C81BE0C8-22BB-448D-BE4A-061BDD619DCC}"/>
    <cellStyle name="Millares 2 68 3 2" xfId="5237" xr:uid="{15E8FCAC-FB0B-4C29-B39C-AA3DDF845E25}"/>
    <cellStyle name="Millares 2 68 3 2 2" xfId="13242" xr:uid="{0EBF1FAC-9EAD-43BA-A11F-D95A6F62ED08}"/>
    <cellStyle name="Millares 2 68 3 2 2 2" xfId="28710" xr:uid="{EC5D12B4-4CF3-4867-8E17-741568E6848F}"/>
    <cellStyle name="Millares 2 68 3 2 3" xfId="20936" xr:uid="{E448C8F9-6558-4A9F-B022-22EFA11B97AF}"/>
    <cellStyle name="Millares 2 68 3 3" xfId="10480" xr:uid="{B4574AF8-C29C-4B13-A6A4-0151B668A8CC}"/>
    <cellStyle name="Millares 2 68 3 3 2" xfId="25979" xr:uid="{B6424471-A5A1-47A6-91D5-BD7A7C7F5E71}"/>
    <cellStyle name="Millares 2 68 3 4" xfId="18364" xr:uid="{1BE3E076-8713-4802-B780-5F28F4639BBF}"/>
    <cellStyle name="Millares 2 68 4" xfId="4170" xr:uid="{02FA333F-C1C9-441E-AF05-5AB001BCEF63}"/>
    <cellStyle name="Millares 2 68 4 2" xfId="12175" xr:uid="{D845A644-E709-485B-8930-3984294D3F18}"/>
    <cellStyle name="Millares 2 68 4 2 2" xfId="27643" xr:uid="{B5C0CBBE-F38D-47D2-8FC3-E7902868D327}"/>
    <cellStyle name="Millares 2 68 4 3" xfId="19945" xr:uid="{BFD4D3E8-9933-46DD-8973-9FC47C884694}"/>
    <cellStyle name="Millares 2 68 5" xfId="6141" xr:uid="{CFFD6689-D737-4818-BE66-A84087CA2751}"/>
    <cellStyle name="Millares 2 68 5 2" xfId="14142" xr:uid="{2E6F3FCC-94A4-49BE-B13F-EC0A1A56D391}"/>
    <cellStyle name="Millares 2 68 5 2 2" xfId="29599" xr:uid="{D082722E-2539-45A1-9C13-E143EAD6E447}"/>
    <cellStyle name="Millares 2 68 5 3" xfId="21749" xr:uid="{F40076BA-8498-4BF8-8AA4-42657F6BA705}"/>
    <cellStyle name="Millares 2 68 6" xfId="8947" xr:uid="{DE13404C-C9BD-4EE8-ABE1-9F37B6056302}"/>
    <cellStyle name="Millares 2 68 6 2" xfId="24446" xr:uid="{4DA17D97-3400-4F22-9FAC-7E5F96956776}"/>
    <cellStyle name="Millares 2 68 7" xfId="16908" xr:uid="{AAC9D893-404F-4A56-A5A9-4432BC74416D}"/>
    <cellStyle name="Millares 2 69" xfId="814" xr:uid="{935E1B1A-3EAC-4BF9-B037-26BA5DF852A1}"/>
    <cellStyle name="Millares 2 69 2" xfId="1744" xr:uid="{751DCB30-2B2E-411E-8F43-BF2AB73C807D}"/>
    <cellStyle name="Millares 2 69 2 2" xfId="3296" xr:uid="{66D2D090-C7D9-44D0-AABA-916CF414173E}"/>
    <cellStyle name="Millares 2 69 2 2 2" xfId="5446" xr:uid="{4CDE4BE3-DEC9-49ED-993D-1CB5E3A8C644}"/>
    <cellStyle name="Millares 2 69 2 2 2 2" xfId="13451" xr:uid="{130F8278-D359-45D2-AF6F-2DB1286936B0}"/>
    <cellStyle name="Millares 2 69 2 2 2 2 2" xfId="28919" xr:uid="{EAEDD774-A7B0-4998-9CAF-F98EDEA4167C}"/>
    <cellStyle name="Millares 2 69 2 2 2 3" xfId="21097" xr:uid="{F4698E39-0248-4C5B-A982-C2C1E1CEBB6C}"/>
    <cellStyle name="Millares 2 69 2 2 3" xfId="11367" xr:uid="{DF99FF36-B01E-4FF3-A628-F2A24DD5C708}"/>
    <cellStyle name="Millares 2 69 2 2 3 2" xfId="26866" xr:uid="{BE8773CA-FD73-4698-8059-F9DDD612DEEA}"/>
    <cellStyle name="Millares 2 69 2 2 4" xfId="19203" xr:uid="{0F16F754-A7AA-4C72-93D6-ECB10AFFFB89}"/>
    <cellStyle name="Millares 2 69 2 3" xfId="5057" xr:uid="{60486538-DAC9-4AC6-BCEB-3CBDEE81F861}"/>
    <cellStyle name="Millares 2 69 2 3 2" xfId="13062" xr:uid="{F0B3F501-B23F-40AB-9590-4D8AD2B66C39}"/>
    <cellStyle name="Millares 2 69 2 3 2 2" xfId="28530" xr:uid="{459FD961-E9D7-4F6A-B354-295DFAE20E47}"/>
    <cellStyle name="Millares 2 69 2 3 3" xfId="20784" xr:uid="{0C98D104-F3C7-4FC6-B8AA-9D1B2E13FD8D}"/>
    <cellStyle name="Millares 2 69 2 4" xfId="7028" xr:uid="{3E645F8D-DDD8-445E-BE99-352968E0D24E}"/>
    <cellStyle name="Millares 2 69 2 4 2" xfId="15029" xr:uid="{BDA4E07B-36FD-4647-8675-FCD3E8EB1AD5}"/>
    <cellStyle name="Millares 2 69 2 4 2 2" xfId="30486" xr:uid="{B98511AA-06ED-4E57-923C-4B24A8FD91EB}"/>
    <cellStyle name="Millares 2 69 2 4 3" xfId="22588" xr:uid="{CA483E2E-1340-4D57-B880-2A554C923CC1}"/>
    <cellStyle name="Millares 2 69 2 5" xfId="9834" xr:uid="{CCFA7BB6-DBB0-4DE9-BD11-D9609062CFA0}"/>
    <cellStyle name="Millares 2 69 2 5 2" xfId="25333" xr:uid="{EFF97B30-E965-4696-8CC4-9F884B28E266}"/>
    <cellStyle name="Millares 2 69 2 6" xfId="17747" xr:uid="{FECAA15C-D697-4AF3-A114-48CC86D79425}"/>
    <cellStyle name="Millares 2 69 3" xfId="2412" xr:uid="{FD2F6DA8-79A7-4B10-B85C-3ABD9DA861F6}"/>
    <cellStyle name="Millares 2 69 3 2" xfId="5238" xr:uid="{0FF0DFED-6BC5-4CE6-8EE0-D7A08F49E3A3}"/>
    <cellStyle name="Millares 2 69 3 2 2" xfId="13243" xr:uid="{9A3B1124-49E5-4312-B8C5-F604E0C2CCCA}"/>
    <cellStyle name="Millares 2 69 3 2 2 2" xfId="28711" xr:uid="{610AD3C8-C547-4ED9-9122-DF5B3327E8FF}"/>
    <cellStyle name="Millares 2 69 3 2 3" xfId="20937" xr:uid="{5F99442C-8D2A-4FA4-867D-B90E90DE6CF1}"/>
    <cellStyle name="Millares 2 69 3 3" xfId="10484" xr:uid="{6F5F892D-F425-47C6-9469-7EB1E0A2CDD1}"/>
    <cellStyle name="Millares 2 69 3 3 2" xfId="25983" xr:uid="{BC0E04CF-2AA3-482B-940C-7AB48D27BABF}"/>
    <cellStyle name="Millares 2 69 3 4" xfId="18368" xr:uid="{8069F7B7-2BD7-449F-8751-9FD6E96D79DC}"/>
    <cellStyle name="Millares 2 69 4" xfId="4174" xr:uid="{EE581578-E5E7-4326-B2F1-B5E36A606A9F}"/>
    <cellStyle name="Millares 2 69 4 2" xfId="12179" xr:uid="{A5F548F1-ED46-4BA4-92DB-18ED025346A6}"/>
    <cellStyle name="Millares 2 69 4 2 2" xfId="27647" xr:uid="{3C539F10-8FBF-47FA-8A73-5648E6D6E632}"/>
    <cellStyle name="Millares 2 69 4 3" xfId="19949" xr:uid="{1528F1A4-7A40-4BB7-8FC4-BA91BBF5A5A6}"/>
    <cellStyle name="Millares 2 69 5" xfId="6145" xr:uid="{5FF1DF98-5E39-4FC3-80AB-CCA73737A09E}"/>
    <cellStyle name="Millares 2 69 5 2" xfId="14146" xr:uid="{E6425BDD-22A5-46BC-BB29-799688AEA8B9}"/>
    <cellStyle name="Millares 2 69 5 2 2" xfId="29603" xr:uid="{FC3E27FF-17AD-4D5B-A87C-A41C62A23E4D}"/>
    <cellStyle name="Millares 2 69 5 3" xfId="21753" xr:uid="{A81D5BE8-9649-482D-8A08-685105CF8563}"/>
    <cellStyle name="Millares 2 69 6" xfId="8951" xr:uid="{EFA0D9B8-FD6A-4AA1-9A93-7F41AA15AEC9}"/>
    <cellStyle name="Millares 2 69 6 2" xfId="24450" xr:uid="{E407B560-0497-4EC3-9C67-70D310967A30}"/>
    <cellStyle name="Millares 2 69 7" xfId="16912" xr:uid="{0E449ED0-6272-4A32-929A-1D19F897D467}"/>
    <cellStyle name="Millares 2 7" xfId="276" xr:uid="{BB0A2510-25D5-4FDB-A723-94ACA7F10ADA}"/>
    <cellStyle name="Millares 2 7 10" xfId="16444" xr:uid="{5F9F299E-7808-4738-9B1D-EA90B7FA2B3E}"/>
    <cellStyle name="Millares 2 7 2" xfId="416" xr:uid="{146C7BD5-5797-4D83-90BB-F01E991D187A}"/>
    <cellStyle name="Millares 2 7 2 2" xfId="1359" xr:uid="{BCE7535F-CB2F-411C-9E76-8609DDB2505F}"/>
    <cellStyle name="Millares 2 7 2 2 2" xfId="2944" xr:uid="{1868193B-6C63-407B-A852-746E9EE0D7B4}"/>
    <cellStyle name="Millares 2 7 2 2 2 2" xfId="5365" xr:uid="{8466D013-033E-4E3C-ABED-C9DC0875612F}"/>
    <cellStyle name="Millares 2 7 2 2 2 2 2" xfId="13370" xr:uid="{BF140402-2D37-4CCC-BA31-05B01FE5BD6D}"/>
    <cellStyle name="Millares 2 7 2 2 2 2 2 2" xfId="28838" xr:uid="{A9C7764F-1723-4B18-A17F-35DB05DEB10C}"/>
    <cellStyle name="Millares 2 7 2 2 2 2 3" xfId="21022" xr:uid="{49CC0584-0977-4472-A24A-E1CF53D30898}"/>
    <cellStyle name="Millares 2 7 2 2 2 3" xfId="11015" xr:uid="{5C3DC888-DC04-4534-8689-FB3DE3578083}"/>
    <cellStyle name="Millares 2 7 2 2 2 3 2" xfId="26514" xr:uid="{95414229-BCD0-4A1B-BACF-DC1D9011457F}"/>
    <cellStyle name="Millares 2 7 2 2 2 4" xfId="18857" xr:uid="{8A5B6C0A-C8E2-4ABE-AAF1-169C73EBD846}"/>
    <cellStyle name="Millares 2 7 2 2 3" xfId="4705" xr:uid="{4D8DEC9B-73E9-4069-86ED-7A9ED5EC4E1D}"/>
    <cellStyle name="Millares 2 7 2 2 3 2" xfId="12710" xr:uid="{79200762-21F2-45CD-AEAD-C5544F77C5D4}"/>
    <cellStyle name="Millares 2 7 2 2 3 2 2" xfId="28178" xr:uid="{CE9E406C-7712-49E4-878C-6A98C4E00DB8}"/>
    <cellStyle name="Millares 2 7 2 2 3 3" xfId="20438" xr:uid="{E1E3FAD1-DFA4-4522-9947-AC37AD7508C5}"/>
    <cellStyle name="Millares 2 7 2 2 4" xfId="6676" xr:uid="{6FE87C38-D982-4AE3-BE09-2288201594CE}"/>
    <cellStyle name="Millares 2 7 2 2 4 2" xfId="14677" xr:uid="{F7C813B5-5115-4299-86C7-D6D5F9B18E37}"/>
    <cellStyle name="Millares 2 7 2 2 4 2 2" xfId="30134" xr:uid="{06D00AC4-44BF-4600-91CD-5CBE2305E3B4}"/>
    <cellStyle name="Millares 2 7 2 2 4 3" xfId="22242" xr:uid="{E6D82672-16F1-4DF2-AC23-5B5CF4EF9D92}"/>
    <cellStyle name="Millares 2 7 2 2 5" xfId="7977" xr:uid="{8A1A6512-BBB0-41A0-A470-62AB8B46956F}"/>
    <cellStyle name="Millares 2 7 2 2 5 2" xfId="15960" xr:uid="{4F918C66-4539-4D17-B76A-73C16A61F280}"/>
    <cellStyle name="Millares 2 7 2 2 5 2 2" xfId="31413" xr:uid="{7B1458B8-4DBC-4084-992D-4273D4E6C9B8}"/>
    <cellStyle name="Millares 2 7 2 2 5 3" xfId="23488" xr:uid="{0D897699-1A5D-4BC8-95ED-293150B59274}"/>
    <cellStyle name="Millares 2 7 2 2 6" xfId="9482" xr:uid="{0CD8BB79-B7E2-4862-B520-71CC37F7AD70}"/>
    <cellStyle name="Millares 2 7 2 2 6 2" xfId="24981" xr:uid="{BD3F2505-4DCD-4527-BD57-97DE2A0AA4DC}"/>
    <cellStyle name="Millares 2 7 2 2 7" xfId="17401" xr:uid="{4FE826EA-256F-4276-B196-0C4914E32571}"/>
    <cellStyle name="Millares 2 7 2 3" xfId="1066" xr:uid="{6AFF9FB7-17A7-4664-AB64-83E7DC26A366}"/>
    <cellStyle name="Millares 2 7 2 3 2" xfId="2655" xr:uid="{50449D68-4664-4F60-B0AC-DF129FC80EC7}"/>
    <cellStyle name="Millares 2 7 2 3 2 2" xfId="5296" xr:uid="{8B082F1A-F699-458D-B550-DBE1A94B2E4D}"/>
    <cellStyle name="Millares 2 7 2 3 2 2 2" xfId="13301" xr:uid="{7DB3173D-E08E-47AC-BD89-FABDE3B5A4AC}"/>
    <cellStyle name="Millares 2 7 2 3 2 2 2 2" xfId="28769" xr:uid="{F94EDBF5-35AC-4C18-B79F-23540231E61E}"/>
    <cellStyle name="Millares 2 7 2 3 2 2 3" xfId="20973" xr:uid="{CD6EC7E8-FE48-476C-8D4F-9E6DE269970F}"/>
    <cellStyle name="Millares 2 7 2 3 2 3" xfId="10727" xr:uid="{02748236-CBFD-4795-BEF0-26780BDF1B92}"/>
    <cellStyle name="Millares 2 7 2 3 2 3 2" xfId="26226" xr:uid="{E8D05B50-F770-45E3-98AC-7D342906C1D2}"/>
    <cellStyle name="Millares 2 7 2 3 2 4" xfId="18589" xr:uid="{EFEBA184-1B7C-48C6-B65D-15723B9ABFA4}"/>
    <cellStyle name="Millares 2 7 2 3 3" xfId="4417" xr:uid="{88B103C5-3ABB-446C-A514-A2CCDD7FE7B5}"/>
    <cellStyle name="Millares 2 7 2 3 3 2" xfId="12422" xr:uid="{FF8C2D69-439E-4484-BE22-FFF308BFA892}"/>
    <cellStyle name="Millares 2 7 2 3 3 2 2" xfId="27890" xr:uid="{4716AA53-41ED-4B24-94FC-4178CC781783}"/>
    <cellStyle name="Millares 2 7 2 3 3 3" xfId="20170" xr:uid="{C46399F8-2B4C-4335-AC42-1F1CD7DD8932}"/>
    <cellStyle name="Millares 2 7 2 3 4" xfId="6388" xr:uid="{3661B7ED-012D-485F-8B38-0031C726DD5B}"/>
    <cellStyle name="Millares 2 7 2 3 4 2" xfId="14389" xr:uid="{3118FEE8-9621-40E6-A349-D33966112AB8}"/>
    <cellStyle name="Millares 2 7 2 3 4 2 2" xfId="29846" xr:uid="{BAC8ACCB-11B1-4D17-A414-08EE3F286154}"/>
    <cellStyle name="Millares 2 7 2 3 4 3" xfId="21974" xr:uid="{509C02A4-1C06-4042-91E6-F7DAF0D87D84}"/>
    <cellStyle name="Millares 2 7 2 3 5" xfId="9194" xr:uid="{DCC175A3-EFF9-46C3-8AEF-0032D1CBC3DD}"/>
    <cellStyle name="Millares 2 7 2 3 5 2" xfId="24693" xr:uid="{249AA365-FC25-4759-B4D4-D6B82340B248}"/>
    <cellStyle name="Millares 2 7 2 3 6" xfId="17133" xr:uid="{DD2ADEA8-E1DC-4DB1-BC3C-71F60511EB6A}"/>
    <cellStyle name="Millares 2 7 2 4" xfId="2054" xr:uid="{4DC720C1-4DC4-4BC8-BD4B-8729FED99B2A}"/>
    <cellStyle name="Millares 2 7 2 4 2" xfId="5157" xr:uid="{0DE1FEA9-781D-4734-954B-B66223314F45}"/>
    <cellStyle name="Millares 2 7 2 4 2 2" xfId="13162" xr:uid="{14797EF8-1F87-4A63-8301-F7BCBAC7D49A}"/>
    <cellStyle name="Millares 2 7 2 4 2 2 2" xfId="28630" xr:uid="{F739F46A-1FEC-4117-BF40-626C62342651}"/>
    <cellStyle name="Millares 2 7 2 4 2 3" xfId="20862" xr:uid="{AA7ABBE2-0BEE-440C-9430-77400612B92C}"/>
    <cellStyle name="Millares 2 7 2 4 3" xfId="10132" xr:uid="{1FC6B093-90C3-46B4-A8F3-BCF5621EC19D}"/>
    <cellStyle name="Millares 2 7 2 4 3 2" xfId="25631" xr:uid="{C50E8F2B-86A6-42DB-AC2B-AD93A19A5CEA}"/>
    <cellStyle name="Millares 2 7 2 4 4" xfId="18022" xr:uid="{19D47450-FC49-43C1-812B-29D06765D588}"/>
    <cellStyle name="Millares 2 7 2 5" xfId="3822" xr:uid="{47E866F0-D11B-4C38-ACBF-8286EE8F548A}"/>
    <cellStyle name="Millares 2 7 2 5 2" xfId="11827" xr:uid="{8458C7D4-FCD5-4BE1-BD9C-D01C6A247FC3}"/>
    <cellStyle name="Millares 2 7 2 5 2 2" xfId="27295" xr:uid="{E0889686-7E6B-4702-B5E5-0B91EF389C12}"/>
    <cellStyle name="Millares 2 7 2 5 3" xfId="19603" xr:uid="{68AA92CE-8F23-45FC-9CFC-5C8E5E65CB5B}"/>
    <cellStyle name="Millares 2 7 2 6" xfId="5792" xr:uid="{A38FF95B-BC0D-4EB9-A402-54B14CA3B65F}"/>
    <cellStyle name="Millares 2 7 2 6 2" xfId="13793" xr:uid="{82A83D7A-ACAB-4048-9874-4764DC9E88EF}"/>
    <cellStyle name="Millares 2 7 2 6 2 2" xfId="29251" xr:uid="{26301F34-843A-4C0A-89E4-47C96B1B7C3A}"/>
    <cellStyle name="Millares 2 7 2 6 3" xfId="21407" xr:uid="{F0332206-1F6D-4450-81A3-6B2B733F428B}"/>
    <cellStyle name="Millares 2 7 2 7" xfId="7411" xr:uid="{1D7AF6FA-21F2-4A8F-BC2B-9301FF0781B1}"/>
    <cellStyle name="Millares 2 7 2 7 2" xfId="15398" xr:uid="{0ECBFAE5-AC67-4914-BE22-151026D7DD98}"/>
    <cellStyle name="Millares 2 7 2 7 2 2" xfId="30851" xr:uid="{21E5A69B-2490-4C0F-B372-342152F52060}"/>
    <cellStyle name="Millares 2 7 2 7 3" xfId="22933" xr:uid="{37DAF7AB-8B3B-4F1A-8691-944E6D0E8C81}"/>
    <cellStyle name="Millares 2 7 2 8" xfId="8599" xr:uid="{FAEFAA01-0CBD-470C-AC29-986919075CDD}"/>
    <cellStyle name="Millares 2 7 2 8 2" xfId="24098" xr:uid="{A2729D8E-BAAC-4B75-AFEA-9E87F91876E7}"/>
    <cellStyle name="Millares 2 7 2 9" xfId="16566" xr:uid="{44166F8D-993D-410C-BC42-D8E4524616CD}"/>
    <cellStyle name="Millares 2 7 3" xfId="1222" xr:uid="{C87037F7-D44C-47BE-9845-A6C60C3ED2BF}"/>
    <cellStyle name="Millares 2 7 3 2" xfId="2811" xr:uid="{6237895D-A189-412C-ABE4-06239C55ACCA}"/>
    <cellStyle name="Millares 2 7 3 2 2" xfId="5333" xr:uid="{FEFF5302-DE41-4520-A7A6-80B97439EC53}"/>
    <cellStyle name="Millares 2 7 3 2 2 2" xfId="13338" xr:uid="{4B1769D5-5E51-4F0E-ABA1-9C5DCCFC8C14}"/>
    <cellStyle name="Millares 2 7 3 2 2 2 2" xfId="28806" xr:uid="{6FA79C3E-8966-4B82-A933-69A5CBBEBAD4}"/>
    <cellStyle name="Millares 2 7 3 2 2 3" xfId="21001" xr:uid="{6506E3EA-DE22-49B9-A0C6-22446A23DA73}"/>
    <cellStyle name="Millares 2 7 3 2 3" xfId="10882" xr:uid="{5CEB1356-0236-4068-903E-5304D8F66243}"/>
    <cellStyle name="Millares 2 7 3 2 3 2" xfId="26381" xr:uid="{CE33D986-3ECC-44B7-8BBE-9B5472762BE2}"/>
    <cellStyle name="Millares 2 7 3 2 4" xfId="18735" xr:uid="{9AF1B3E5-FB08-4A6F-ADC6-78CD80C07C49}"/>
    <cellStyle name="Millares 2 7 3 3" xfId="4572" xr:uid="{8BA14EBB-CDF5-46C2-9A54-FBE984DA38D3}"/>
    <cellStyle name="Millares 2 7 3 3 2" xfId="12577" xr:uid="{81F5FA46-4EE0-4D18-ADA3-EE4900329B44}"/>
    <cellStyle name="Millares 2 7 3 3 2 2" xfId="28045" xr:uid="{4AF2C22E-C7A9-4772-8386-A1A465EB8D9F}"/>
    <cellStyle name="Millares 2 7 3 3 3" xfId="20316" xr:uid="{42F58BDF-F0F0-4629-AB64-C08F690F3A76}"/>
    <cellStyle name="Millares 2 7 3 4" xfId="6543" xr:uid="{6EA344C3-ACEB-4560-8A28-BB135761183D}"/>
    <cellStyle name="Millares 2 7 3 4 2" xfId="14544" xr:uid="{F3F74F81-D581-4C32-BDFF-96988E402797}"/>
    <cellStyle name="Millares 2 7 3 4 2 2" xfId="30001" xr:uid="{73509C8B-AA7A-41C2-8054-FB74FA5416DE}"/>
    <cellStyle name="Millares 2 7 3 4 3" xfId="22120" xr:uid="{57FEA01C-C79D-42D6-B495-5A88B33C647B}"/>
    <cellStyle name="Millares 2 7 3 5" xfId="7855" xr:uid="{4D783D81-BF0B-4887-9242-53D926F6366E}"/>
    <cellStyle name="Millares 2 7 3 5 2" xfId="15838" xr:uid="{191433CB-3C2C-4A5A-B5B6-560BD26267DA}"/>
    <cellStyle name="Millares 2 7 3 5 2 2" xfId="31291" xr:uid="{A5F0CE7F-E7D2-4D08-B924-DE40CAE4F4EA}"/>
    <cellStyle name="Millares 2 7 3 5 3" xfId="23366" xr:uid="{79E324D4-87CF-41EF-B9E1-9E14CAF0FEA7}"/>
    <cellStyle name="Millares 2 7 3 6" xfId="9349" xr:uid="{2F19E330-6178-4FB2-9552-A547556CD108}"/>
    <cellStyle name="Millares 2 7 3 6 2" xfId="24848" xr:uid="{49BED477-D482-46E1-8A68-7B2E59BBC269}"/>
    <cellStyle name="Millares 2 7 3 7" xfId="17279" xr:uid="{B0B65A31-55CE-4757-B88A-163430579640}"/>
    <cellStyle name="Millares 2 7 4" xfId="929" xr:uid="{9764A8BE-51CC-4666-B835-553886731278}"/>
    <cellStyle name="Millares 2 7 4 2" xfId="2522" xr:uid="{2E180622-370A-4845-8755-A73BBDEE7E98}"/>
    <cellStyle name="Millares 2 7 4 2 2" xfId="5264" xr:uid="{6C7E9915-F51D-4DE3-BAD7-E8A887F53183}"/>
    <cellStyle name="Millares 2 7 4 2 2 2" xfId="13269" xr:uid="{8A669591-39BA-44EB-B7DC-DB5F5BE100AB}"/>
    <cellStyle name="Millares 2 7 4 2 2 2 2" xfId="28737" xr:uid="{E21EF2C2-9208-41F0-845E-37262EAC095B}"/>
    <cellStyle name="Millares 2 7 4 2 2 3" xfId="20952" xr:uid="{28BD4EAD-FFD7-4299-A509-FA8D0184C876}"/>
    <cellStyle name="Millares 2 7 4 2 3" xfId="10594" xr:uid="{6962B6D8-5B5C-4EB7-9D86-75CA119D9DC5}"/>
    <cellStyle name="Millares 2 7 4 2 3 2" xfId="26093" xr:uid="{43E3DBBB-BB18-47BB-AF55-01DF8298461D}"/>
    <cellStyle name="Millares 2 7 4 2 4" xfId="18467" xr:uid="{3B718D66-4A73-4066-9D2E-550900DF884E}"/>
    <cellStyle name="Millares 2 7 4 3" xfId="4284" xr:uid="{292EBF07-9EB7-42D3-B4F5-FF90185E662E}"/>
    <cellStyle name="Millares 2 7 4 3 2" xfId="12289" xr:uid="{6A5E269B-03D8-48D9-97D6-3B22561F2765}"/>
    <cellStyle name="Millares 2 7 4 3 2 2" xfId="27757" xr:uid="{351B7EC3-BD9F-45E6-AE95-42D95B92FC68}"/>
    <cellStyle name="Millares 2 7 4 3 3" xfId="20048" xr:uid="{D6B6FDA9-40DA-43CF-8AD3-331DE11891E1}"/>
    <cellStyle name="Millares 2 7 4 4" xfId="6255" xr:uid="{A25931D1-0BE5-4B6C-A870-FA26FA09BC25}"/>
    <cellStyle name="Millares 2 7 4 4 2" xfId="14256" xr:uid="{C6D1568D-02C2-40B5-8989-4192FA70F650}"/>
    <cellStyle name="Millares 2 7 4 4 2 2" xfId="29713" xr:uid="{DCA81ECD-2C24-460B-A00C-D84635C79E21}"/>
    <cellStyle name="Millares 2 7 4 4 3" xfId="21852" xr:uid="{2CC52A22-2A3C-4CCD-BD64-103ED86BE876}"/>
    <cellStyle name="Millares 2 7 4 5" xfId="9061" xr:uid="{F0E7B2A2-18F1-4BBB-A80B-F81A7BED93BC}"/>
    <cellStyle name="Millares 2 7 4 5 2" xfId="24560" xr:uid="{1F8CC594-8E6A-4C21-8EB8-AAD4F508C355}"/>
    <cellStyle name="Millares 2 7 4 6" xfId="17011" xr:uid="{BAE47DD6-56B6-42F4-AE90-8F41D3A05530}"/>
    <cellStyle name="Millares 2 7 5" xfId="1921" xr:uid="{9612C575-149A-466E-A3EC-183F85B27F54}"/>
    <cellStyle name="Millares 2 7 5 2" xfId="5125" xr:uid="{9894F68B-D657-4C18-B1EC-9BD474F1B1AC}"/>
    <cellStyle name="Millares 2 7 5 2 2" xfId="13130" xr:uid="{33997B85-E7EC-4FB3-9D1C-AEE359B1C77A}"/>
    <cellStyle name="Millares 2 7 5 2 2 2" xfId="28598" xr:uid="{79FEA06D-E71D-4DF5-85DA-45C223209B84}"/>
    <cellStyle name="Millares 2 7 5 2 3" xfId="20841" xr:uid="{4D567B19-199C-4226-9860-43EDF6BFB072}"/>
    <cellStyle name="Millares 2 7 5 3" xfId="9999" xr:uid="{B898DED6-7E6A-4B77-ADE6-F1470EC4A5F6}"/>
    <cellStyle name="Millares 2 7 5 3 2" xfId="25498" xr:uid="{D8AB1015-6C19-421B-8A1B-DD8DF4EE93E0}"/>
    <cellStyle name="Millares 2 7 5 4" xfId="17900" xr:uid="{62EC045B-D087-4BCB-9D5D-18FCDC31BA1D}"/>
    <cellStyle name="Millares 2 7 6" xfId="3689" xr:uid="{62FCB2CB-A920-4446-B171-866EB3720014}"/>
    <cellStyle name="Millares 2 7 6 2" xfId="11694" xr:uid="{D52CBF13-19AF-49B9-937A-3DCBFABFB449}"/>
    <cellStyle name="Millares 2 7 6 2 2" xfId="27162" xr:uid="{41305C9A-A4E2-4AB6-84BD-B8A962BAEC50}"/>
    <cellStyle name="Millares 2 7 6 3" xfId="19481" xr:uid="{853E35E7-1E6D-48F0-BFF7-FAACCCE2864D}"/>
    <cellStyle name="Millares 2 7 7" xfId="5659" xr:uid="{C9FA939C-DD4D-4DAD-8D91-5844E2EFE426}"/>
    <cellStyle name="Millares 2 7 7 2" xfId="13660" xr:uid="{BB4EAD2F-1B4B-451E-98A4-61ED1C8C66BB}"/>
    <cellStyle name="Millares 2 7 7 2 2" xfId="29118" xr:uid="{B64FCEE1-6958-4B81-980B-238958FB329D}"/>
    <cellStyle name="Millares 2 7 7 3" xfId="21285" xr:uid="{2F182441-86CB-4D1E-B4D2-0B4C27F36659}"/>
    <cellStyle name="Millares 2 7 8" xfId="7278" xr:uid="{7091DF29-4E2C-4C8D-BAD7-B6390438EF00}"/>
    <cellStyle name="Millares 2 7 8 2" xfId="15265" xr:uid="{DBB1EBD9-9C3A-4F34-B0ED-E240752945F2}"/>
    <cellStyle name="Millares 2 7 8 2 2" xfId="30718" xr:uid="{2C57A941-36A5-4BEB-8C8F-E336A5C3B66C}"/>
    <cellStyle name="Millares 2 7 8 3" xfId="22811" xr:uid="{61289570-BEB7-4AA7-B889-ACA63CB17182}"/>
    <cellStyle name="Millares 2 7 9" xfId="8466" xr:uid="{C5013BF8-7136-47C0-83C5-1E8598DC3CE4}"/>
    <cellStyle name="Millares 2 7 9 2" xfId="23965" xr:uid="{4866C034-278B-4FAC-9A11-3B132BBCD28F}"/>
    <cellStyle name="Millares 2 70" xfId="818" xr:uid="{97C1D00C-9EDE-4106-9942-20BB8F8BD1F0}"/>
    <cellStyle name="Millares 2 70 2" xfId="2416" xr:uid="{2F300D38-EF66-496B-BF98-937BF121E06B}"/>
    <cellStyle name="Millares 2 70 2 2" xfId="5239" xr:uid="{47583D7A-8614-475C-926B-11E162C26820}"/>
    <cellStyle name="Millares 2 70 2 2 2" xfId="13244" xr:uid="{29D7BAC0-A9B7-448D-844A-9057A34C2916}"/>
    <cellStyle name="Millares 2 70 2 2 2 2" xfId="28712" xr:uid="{80C9B0B4-E300-494A-AC14-748896B60740}"/>
    <cellStyle name="Millares 2 70 2 2 3" xfId="20938" xr:uid="{3E146BF3-B41F-482A-A6E3-5119E6146903}"/>
    <cellStyle name="Millares 2 70 2 3" xfId="10488" xr:uid="{1219CBF4-13E7-40CF-B7F5-88A1C04B579D}"/>
    <cellStyle name="Millares 2 70 2 3 2" xfId="25987" xr:uid="{8EC5C333-98D2-45EC-9D11-C1C7731049D4}"/>
    <cellStyle name="Millares 2 70 2 4" xfId="18372" xr:uid="{003C548B-3B3A-4C00-8F77-ABE802281EBB}"/>
    <cellStyle name="Millares 2 70 3" xfId="4178" xr:uid="{D612062F-3130-4606-BC50-E750A468AF7F}"/>
    <cellStyle name="Millares 2 70 3 2" xfId="12183" xr:uid="{FD12F1D3-B0B2-48A7-BA72-FE614AFEA6A2}"/>
    <cellStyle name="Millares 2 70 3 2 2" xfId="27651" xr:uid="{345F81BC-90D5-4132-A890-245AA977BF82}"/>
    <cellStyle name="Millares 2 70 3 3" xfId="19953" xr:uid="{4A4D0C06-4A13-4DF1-BD8D-5209CDA50697}"/>
    <cellStyle name="Millares 2 70 4" xfId="6149" xr:uid="{67C28EF6-A15D-4C0A-83BA-2283C8256E55}"/>
    <cellStyle name="Millares 2 70 4 2" xfId="14150" xr:uid="{E0CE2E65-D502-49D2-8730-E801CD17FE1C}"/>
    <cellStyle name="Millares 2 70 4 2 2" xfId="29607" xr:uid="{389F2ABF-3355-42FA-8E83-F500A746B7C9}"/>
    <cellStyle name="Millares 2 70 4 3" xfId="21757" xr:uid="{D6FCC78B-1BF5-493B-9258-233B276C1819}"/>
    <cellStyle name="Millares 2 70 5" xfId="8955" xr:uid="{3981FBD3-ABB2-402A-B6CD-C4C49245A5E1}"/>
    <cellStyle name="Millares 2 70 5 2" xfId="24454" xr:uid="{87734FD3-5BEC-4E23-A211-17E5CCD047BB}"/>
    <cellStyle name="Millares 2 70 6" xfId="16916" xr:uid="{196D44D7-3F1B-45A6-9196-9EE0549D7CB3}"/>
    <cellStyle name="Millares 2 71" xfId="1748" xr:uid="{C1E95BC0-9B2E-4DFE-85EA-04B1B6EF8A19}"/>
    <cellStyle name="Millares 2 71 2" xfId="3300" xr:uid="{4F8B165B-D1FD-439C-9FC2-FEC8199A49D1}"/>
    <cellStyle name="Millares 2 71 2 2" xfId="5447" xr:uid="{E50828E6-DF5F-462B-AEB3-367D661B2268}"/>
    <cellStyle name="Millares 2 71 2 2 2" xfId="13452" xr:uid="{A6C589BA-23CA-41F9-B058-9582B9985702}"/>
    <cellStyle name="Millares 2 71 2 2 2 2" xfId="28920" xr:uid="{CD3D3B9C-B182-4C62-904D-CF43006D6282}"/>
    <cellStyle name="Millares 2 71 2 2 3" xfId="21098" xr:uid="{43786586-4D3C-4F16-8F4A-1D4ACC21C27C}"/>
    <cellStyle name="Millares 2 71 2 3" xfId="11371" xr:uid="{6EB9ACB4-8A52-4F77-A2EF-57152BEC2B6C}"/>
    <cellStyle name="Millares 2 71 2 3 2" xfId="26870" xr:uid="{824C923D-1C23-4975-8EDF-0767083351DB}"/>
    <cellStyle name="Millares 2 71 2 4" xfId="19207" xr:uid="{03015090-60CA-4B58-AD65-EFAB8876E560}"/>
    <cellStyle name="Millares 2 71 3" xfId="5061" xr:uid="{D1BB56EB-E8FC-474E-8C3B-08612579E57E}"/>
    <cellStyle name="Millares 2 71 3 2" xfId="13066" xr:uid="{6F9348CB-969A-4CC1-96E5-CCE042ECB3EC}"/>
    <cellStyle name="Millares 2 71 3 2 2" xfId="28534" xr:uid="{83166C87-AE54-413F-BDA2-44217DB72201}"/>
    <cellStyle name="Millares 2 71 3 3" xfId="20788" xr:uid="{DB553904-5C9B-41C3-9332-5E7917A43131}"/>
    <cellStyle name="Millares 2 71 4" xfId="7032" xr:uid="{4955C632-7EA2-49C3-8D71-ACD9C673FF1B}"/>
    <cellStyle name="Millares 2 71 4 2" xfId="15033" xr:uid="{C5192F84-787A-4D81-8D5E-CDAF46258CC4}"/>
    <cellStyle name="Millares 2 71 4 2 2" xfId="30490" xr:uid="{AA7E12E3-3A4C-4C7E-A813-45FCD886992D}"/>
    <cellStyle name="Millares 2 71 4 3" xfId="22592" xr:uid="{1B02EA25-A98D-4E42-BE92-C3A07326CC60}"/>
    <cellStyle name="Millares 2 71 5" xfId="9838" xr:uid="{6CC1CF89-FEE4-4D93-BBAB-FA69EC25377A}"/>
    <cellStyle name="Millares 2 71 5 2" xfId="25337" xr:uid="{CF999E0D-05AA-4A63-A006-D67DCD221EF2}"/>
    <cellStyle name="Millares 2 71 6" xfId="17751" xr:uid="{D7CBF625-0546-4B5F-B5C9-E3DF9C5A2539}"/>
    <cellStyle name="Millares 2 72" xfId="1752" xr:uid="{3F9A9C07-6AE0-4753-A941-36785DDC771D}"/>
    <cellStyle name="Millares 2 72 2" xfId="3304" xr:uid="{AF713A9D-579A-4BC5-9CD8-BE726E5D09A5}"/>
    <cellStyle name="Millares 2 72 2 2" xfId="5448" xr:uid="{96D759FC-F06A-4326-9D97-2F5458D4A563}"/>
    <cellStyle name="Millares 2 72 2 2 2" xfId="13453" xr:uid="{513C074D-5B2C-488C-82B8-0D7FDA743B94}"/>
    <cellStyle name="Millares 2 72 2 2 2 2" xfId="28921" xr:uid="{3D17DD80-CAF1-4B1B-BF6B-F8248B85C62E}"/>
    <cellStyle name="Millares 2 72 2 2 3" xfId="21099" xr:uid="{2E153B19-50DA-4B86-AE51-9609469357B4}"/>
    <cellStyle name="Millares 2 72 2 3" xfId="11375" xr:uid="{C9073A60-2BCE-4A1A-A7CB-B05A19A465E6}"/>
    <cellStyle name="Millares 2 72 2 3 2" xfId="26874" xr:uid="{13BEDCDE-E4E7-4546-8A07-6D46915D7F3D}"/>
    <cellStyle name="Millares 2 72 2 4" xfId="19211" xr:uid="{323E9429-65E5-485C-8E15-E6347FC85133}"/>
    <cellStyle name="Millares 2 72 3" xfId="5065" xr:uid="{EAB81AE9-E255-46A3-AE0D-0AFA91A2257A}"/>
    <cellStyle name="Millares 2 72 3 2" xfId="13070" xr:uid="{EB51DDB4-DB56-40BC-BDD5-F99E091BCFD8}"/>
    <cellStyle name="Millares 2 72 3 2 2" xfId="28538" xr:uid="{E87F1FE8-6D0E-43D0-A7FE-99C617888D99}"/>
    <cellStyle name="Millares 2 72 3 3" xfId="20792" xr:uid="{A6004F4C-B9A8-457C-B9B8-3AF0EC4554FF}"/>
    <cellStyle name="Millares 2 72 4" xfId="7036" xr:uid="{40D2172A-0C16-4852-8186-474250F94078}"/>
    <cellStyle name="Millares 2 72 4 2" xfId="15037" xr:uid="{58AF2717-9F4C-4BA0-8BCA-06165FD47C79}"/>
    <cellStyle name="Millares 2 72 4 2 2" xfId="30494" xr:uid="{176F9A76-F978-46D7-AD79-3A7FDA576473}"/>
    <cellStyle name="Millares 2 72 4 3" xfId="22596" xr:uid="{D0A125F5-6AFC-46EE-A6D0-2A020370C73D}"/>
    <cellStyle name="Millares 2 72 5" xfId="9842" xr:uid="{BFD5A922-8A58-43BC-9370-3F08346B30CA}"/>
    <cellStyle name="Millares 2 72 5 2" xfId="25341" xr:uid="{0F682A78-5051-4085-B3E1-9DDB482BFF06}"/>
    <cellStyle name="Millares 2 72 6" xfId="17755" xr:uid="{ACDB0778-9197-4055-A6B6-0B1E7EE72855}"/>
    <cellStyle name="Millares 2 73" xfId="1757" xr:uid="{8DB503EC-9078-4C38-9DCA-D18D30B0A6E3}"/>
    <cellStyle name="Millares 2 73 2" xfId="3309" xr:uid="{B3949246-A4D9-49B8-92F3-5311EBB60D08}"/>
    <cellStyle name="Millares 2 73 2 2" xfId="5449" xr:uid="{6E05A4B3-EE51-453A-9513-811FE57DCE24}"/>
    <cellStyle name="Millares 2 73 2 2 2" xfId="13454" xr:uid="{345597C3-823F-4D82-B5D8-999DE89E6CBA}"/>
    <cellStyle name="Millares 2 73 2 2 2 2" xfId="28922" xr:uid="{4D7DBE04-A7E9-4E5C-9609-1BC51BA1D062}"/>
    <cellStyle name="Millares 2 73 2 2 3" xfId="21100" xr:uid="{07275D51-813C-4888-BDEA-A8DBAC85AA89}"/>
    <cellStyle name="Millares 2 73 2 3" xfId="11379" xr:uid="{F2FD02F1-8770-4083-9DCA-E557D732F1CA}"/>
    <cellStyle name="Millares 2 73 2 3 2" xfId="26878" xr:uid="{3EED31E0-1847-4B74-B596-945272B987CC}"/>
    <cellStyle name="Millares 2 73 2 4" xfId="19215" xr:uid="{C84B494B-F744-4DD5-8B28-EA3AEDB8D6A3}"/>
    <cellStyle name="Millares 2 73 3" xfId="5069" xr:uid="{2FC7EFF3-63E0-41FD-BD01-C8464C7D838E}"/>
    <cellStyle name="Millares 2 73 3 2" xfId="13074" xr:uid="{0BBD293A-0A99-49F5-A99C-C776CE40CD89}"/>
    <cellStyle name="Millares 2 73 3 2 2" xfId="28542" xr:uid="{79B35295-CD25-4512-90F3-D7BC8AB9411F}"/>
    <cellStyle name="Millares 2 73 3 3" xfId="20796" xr:uid="{BF3AB2FA-4CD1-423A-A7DF-AF3BA65630BA}"/>
    <cellStyle name="Millares 2 73 4" xfId="7040" xr:uid="{830E3092-BDD4-4D22-9B77-28FE345E2CFB}"/>
    <cellStyle name="Millares 2 73 4 2" xfId="15041" xr:uid="{BD548FF1-1DD4-43C9-8C9C-DD49F9BD8A9D}"/>
    <cellStyle name="Millares 2 73 4 2 2" xfId="30498" xr:uid="{93E436D0-F5E7-43B4-98BB-2D59D526CEA5}"/>
    <cellStyle name="Millares 2 73 4 3" xfId="22600" xr:uid="{867ED4B8-F41E-4E69-AB25-5BD374B9D404}"/>
    <cellStyle name="Millares 2 73 5" xfId="9846" xr:uid="{55F2E5BB-10FB-4F7C-A678-2A5603447889}"/>
    <cellStyle name="Millares 2 73 5 2" xfId="25345" xr:uid="{1459137E-F379-4EE7-B800-9362162BED2B}"/>
    <cellStyle name="Millares 2 73 6" xfId="17759" xr:uid="{429DDD58-A526-4D4A-BD97-4BF31A00995D}"/>
    <cellStyle name="Millares 2 74" xfId="1770" xr:uid="{F5F7F8A3-EBE9-4A00-BE1A-682E7AE74D64}"/>
    <cellStyle name="Millares 2 74 2" xfId="3322" xr:uid="{1AB87EFF-A8EF-4E03-AFD7-AA4570E4788A}"/>
    <cellStyle name="Millares 2 74 2 2" xfId="5450" xr:uid="{F64DE813-E46E-465C-B872-99394B0DA936}"/>
    <cellStyle name="Millares 2 74 2 2 2" xfId="13455" xr:uid="{331D8D51-C322-4416-B74E-DC04FE52F296}"/>
    <cellStyle name="Millares 2 74 2 2 2 2" xfId="28923" xr:uid="{5E2D9DD1-63F9-4ADC-B2A6-20D29523EAC2}"/>
    <cellStyle name="Millares 2 74 2 2 3" xfId="21101" xr:uid="{9E229559-F494-46C9-9FE1-2AE12077E037}"/>
    <cellStyle name="Millares 2 74 2 3" xfId="11387" xr:uid="{3E191A28-B422-48FB-AEE3-2C8036030AE2}"/>
    <cellStyle name="Millares 2 74 2 3 2" xfId="26886" xr:uid="{09A4979F-1320-4DEA-BF29-73D06DD5A6A6}"/>
    <cellStyle name="Millares 2 74 2 4" xfId="19223" xr:uid="{12FC225B-190C-484F-97B7-E8681D34B895}"/>
    <cellStyle name="Millares 2 74 3" xfId="5077" xr:uid="{95E0F9AB-427F-4F2C-A96C-A2BA9B90E14C}"/>
    <cellStyle name="Millares 2 74 3 2" xfId="13082" xr:uid="{B60CEF6B-02F8-4A12-BD23-6436F41E632A}"/>
    <cellStyle name="Millares 2 74 3 2 2" xfId="28550" xr:uid="{89A27EC6-905F-4DEB-B241-69DFB3231F9B}"/>
    <cellStyle name="Millares 2 74 3 3" xfId="20804" xr:uid="{94B0AB28-F138-4DFE-B6B2-17B16D8C2D4C}"/>
    <cellStyle name="Millares 2 74 4" xfId="7048" xr:uid="{A9D505D9-6387-4E3F-86B8-883285A60C9B}"/>
    <cellStyle name="Millares 2 74 4 2" xfId="15049" xr:uid="{50879471-B809-4A7F-9F91-E0621F9273B6}"/>
    <cellStyle name="Millares 2 74 4 2 2" xfId="30506" xr:uid="{F8439445-4619-4539-AA5F-64A979FFC154}"/>
    <cellStyle name="Millares 2 74 4 3" xfId="22608" xr:uid="{64DEE1A1-2FAB-4E78-8653-AA0E19706F83}"/>
    <cellStyle name="Millares 2 74 5" xfId="9854" xr:uid="{332DC64A-06D0-426B-956B-04DC9A7E0965}"/>
    <cellStyle name="Millares 2 74 5 2" xfId="25353" xr:uid="{8C7DF63E-1D6E-4D19-BC1A-62D95890D6AA}"/>
    <cellStyle name="Millares 2 74 6" xfId="17767" xr:uid="{715C68E5-00C6-4AFB-BB77-49DCAC2B3423}"/>
    <cellStyle name="Millares 2 75" xfId="1774" xr:uid="{9BEACF0A-3AF9-4BC6-8CE0-05DF64444560}"/>
    <cellStyle name="Millares 2 75 2" xfId="3326" xr:uid="{8869AFC6-15C1-46C3-8871-C7EE0343ACB1}"/>
    <cellStyle name="Millares 2 75 2 2" xfId="5451" xr:uid="{10B20D9F-A432-4FBF-B75C-E0D6EBC6A24D}"/>
    <cellStyle name="Millares 2 75 2 2 2" xfId="13456" xr:uid="{F2624613-3FA4-4213-9CEE-7973D317FB3F}"/>
    <cellStyle name="Millares 2 75 2 2 2 2" xfId="28924" xr:uid="{248BE867-E6DB-4786-921D-255FFE2463F9}"/>
    <cellStyle name="Millares 2 75 2 2 3" xfId="21102" xr:uid="{9E3B2335-5E6D-4617-8BE7-D85D81DC0605}"/>
    <cellStyle name="Millares 2 75 2 3" xfId="11391" xr:uid="{3BB937A8-4465-4A27-A406-350AA7690C1A}"/>
    <cellStyle name="Millares 2 75 2 3 2" xfId="26890" xr:uid="{12B49EFE-56CC-4B7F-A4EA-BA97EE16D1DF}"/>
    <cellStyle name="Millares 2 75 2 4" xfId="19227" xr:uid="{07274C25-8ED9-42D2-8106-9C742433CCB2}"/>
    <cellStyle name="Millares 2 75 3" xfId="5081" xr:uid="{E1B2CC0F-3086-41A4-B015-DD4EB7988E7D}"/>
    <cellStyle name="Millares 2 75 3 2" xfId="13086" xr:uid="{FEC59005-8A77-45CB-B66A-D41C7D0D2902}"/>
    <cellStyle name="Millares 2 75 3 2 2" xfId="28554" xr:uid="{6A38AAA8-F11D-45AF-ABC5-78B4BC673153}"/>
    <cellStyle name="Millares 2 75 3 3" xfId="20808" xr:uid="{421F9B10-19AC-475E-A922-7E8998BF363D}"/>
    <cellStyle name="Millares 2 75 4" xfId="7052" xr:uid="{D9E3FADF-5636-488D-8A06-0D3BD9C284FB}"/>
    <cellStyle name="Millares 2 75 4 2" xfId="15053" xr:uid="{D3D56025-52D1-4C4A-B040-6E2B8C7A8252}"/>
    <cellStyle name="Millares 2 75 4 2 2" xfId="30510" xr:uid="{566F417D-E7B8-480F-B670-BE469BB279E7}"/>
    <cellStyle name="Millares 2 75 4 3" xfId="22612" xr:uid="{BB8C0614-5026-4AB7-9E58-DA3CA14D5A40}"/>
    <cellStyle name="Millares 2 75 5" xfId="9858" xr:uid="{20F61B83-0070-4A43-8B54-0F3F51F3FF7C}"/>
    <cellStyle name="Millares 2 75 5 2" xfId="25357" xr:uid="{4C7D2E4F-D4D1-4D21-A646-5666955E472D}"/>
    <cellStyle name="Millares 2 75 6" xfId="17771" xr:uid="{62C91C16-B823-4572-8EFC-D1B4C7AB2339}"/>
    <cellStyle name="Millares 2 76" xfId="1780" xr:uid="{6BBBB468-15FB-40AA-9231-7AC849D9AFAD}"/>
    <cellStyle name="Millares 2 76 2" xfId="3332" xr:uid="{66FABFA6-73E3-471E-9A1E-958C4CDE7437}"/>
    <cellStyle name="Millares 2 76 2 2" xfId="5453" xr:uid="{9FC3E0DB-D497-4FE7-9234-7E324ECFBD68}"/>
    <cellStyle name="Millares 2 76 2 2 2" xfId="13458" xr:uid="{ED28A98C-7694-4137-B6A4-5E79EEC58314}"/>
    <cellStyle name="Millares 2 76 2 2 2 2" xfId="28926" xr:uid="{0AC20DAA-9C62-4C37-8276-1A87E784197D}"/>
    <cellStyle name="Millares 2 76 2 2 3" xfId="21104" xr:uid="{DB7C561F-31F8-46D0-B397-91660AB5FF05}"/>
    <cellStyle name="Millares 2 76 2 3" xfId="11397" xr:uid="{FF8760DD-7358-4083-A579-4C9382654EC6}"/>
    <cellStyle name="Millares 2 76 2 3 2" xfId="26896" xr:uid="{7D46CB79-3C07-4F1A-A2E7-910F9FA864CD}"/>
    <cellStyle name="Millares 2 76 2 4" xfId="19233" xr:uid="{9272083D-3CBE-4987-9246-AC0A1DDE953C}"/>
    <cellStyle name="Millares 2 76 3" xfId="5087" xr:uid="{D231D956-B94A-4728-8B0B-72112C05FB9B}"/>
    <cellStyle name="Millares 2 76 3 2" xfId="13092" xr:uid="{85ADDA5B-98BF-4CC8-8E68-3285BE23B2A7}"/>
    <cellStyle name="Millares 2 76 3 2 2" xfId="28560" xr:uid="{E36983FA-D5F2-4453-8616-189693C50247}"/>
    <cellStyle name="Millares 2 76 3 3" xfId="20814" xr:uid="{DAE0BC43-3CE2-443B-ADF9-4E6EE6A0F419}"/>
    <cellStyle name="Millares 2 76 4" xfId="7058" xr:uid="{F0EB341D-7E98-47DD-8807-786F6594BE52}"/>
    <cellStyle name="Millares 2 76 4 2" xfId="15059" xr:uid="{8474CB4E-7A85-4B23-AA57-7EC4DC415312}"/>
    <cellStyle name="Millares 2 76 4 2 2" xfId="30516" xr:uid="{6E745AB5-011A-4975-A632-9A8016BF3E02}"/>
    <cellStyle name="Millares 2 76 4 3" xfId="22618" xr:uid="{035A5BFF-180A-4338-8834-FD9B1AF7121E}"/>
    <cellStyle name="Millares 2 76 5" xfId="9864" xr:uid="{C027F8DA-9F0F-41B5-8CF8-D95AEA14D950}"/>
    <cellStyle name="Millares 2 76 5 2" xfId="25363" xr:uid="{5FC25CD2-7675-4F3F-B2E9-D24F3BAFA844}"/>
    <cellStyle name="Millares 2 76 6" xfId="17777" xr:uid="{4F5EDFBC-30D2-431B-92E1-7D3D66CCAF7C}"/>
    <cellStyle name="Millares 2 77" xfId="1783" xr:uid="{E0063753-C0B7-4451-99F0-5FBD4FF040E3}"/>
    <cellStyle name="Millares 2 77 2" xfId="3335" xr:uid="{E9829318-BC4A-4637-8506-70F4E62B935A}"/>
    <cellStyle name="Millares 2 77 2 2" xfId="5454" xr:uid="{97A9F676-C87A-4B50-9E16-0278EE5338B6}"/>
    <cellStyle name="Millares 2 77 2 2 2" xfId="13459" xr:uid="{7F4838D5-E719-4F57-8DD7-803740F2C86F}"/>
    <cellStyle name="Millares 2 77 2 2 2 2" xfId="28927" xr:uid="{44365028-F4CC-4D37-BBEA-AC6FD0725204}"/>
    <cellStyle name="Millares 2 77 2 2 3" xfId="21105" xr:uid="{BB494631-0DC2-4FBF-9060-0D6486B4A48B}"/>
    <cellStyle name="Millares 2 77 2 3" xfId="11400" xr:uid="{99BAFDB9-641F-4F42-BF12-FBC1B82D6909}"/>
    <cellStyle name="Millares 2 77 2 3 2" xfId="26899" xr:uid="{30707CDF-6791-4E1C-9AF8-59A595CA4110}"/>
    <cellStyle name="Millares 2 77 2 4" xfId="19236" xr:uid="{00E75030-305F-4D1B-979E-ADDAF1972C8D}"/>
    <cellStyle name="Millares 2 77 3" xfId="5090" xr:uid="{DFD991A2-9840-4021-8B38-F54E49CD352E}"/>
    <cellStyle name="Millares 2 77 3 2" xfId="13095" xr:uid="{8D64F11B-AE95-4E0F-B97C-EEB04694E422}"/>
    <cellStyle name="Millares 2 77 3 2 2" xfId="28563" xr:uid="{62085D09-8657-45CA-8A00-1894860878E9}"/>
    <cellStyle name="Millares 2 77 3 3" xfId="20817" xr:uid="{3914CBB2-786A-41F2-A775-28009D3A85C9}"/>
    <cellStyle name="Millares 2 77 4" xfId="7061" xr:uid="{F2133BCE-56DD-4143-96DB-D857B0B43F27}"/>
    <cellStyle name="Millares 2 77 4 2" xfId="15062" xr:uid="{422F622C-CE47-41A1-98CC-BE0624238401}"/>
    <cellStyle name="Millares 2 77 4 2 2" xfId="30519" xr:uid="{0A56D264-93E0-4376-ACC3-A28B31112A11}"/>
    <cellStyle name="Millares 2 77 4 3" xfId="22621" xr:uid="{75599826-9781-41FB-AB97-E86C92A11469}"/>
    <cellStyle name="Millares 2 77 5" xfId="9867" xr:uid="{F3A8E76F-B086-44EF-98F3-6C89CD8D8220}"/>
    <cellStyle name="Millares 2 77 5 2" xfId="25366" xr:uid="{1FAB1395-1BB2-40C2-B609-CB3995473E84}"/>
    <cellStyle name="Millares 2 77 6" xfId="17780" xr:uid="{ACD01D4C-C99A-427A-AF94-695EDFBFA2CD}"/>
    <cellStyle name="Millares 2 78" xfId="1790" xr:uid="{AA4DC84E-995A-4A45-8F1F-12CC9282C60D}"/>
    <cellStyle name="Millares 2 78 2" xfId="3342" xr:uid="{A6FC757E-E82C-461F-96B2-38203C676C14}"/>
    <cellStyle name="Millares 2 78 2 2" xfId="5455" xr:uid="{58F66A78-E146-4D19-8B6D-9E989F94EBDD}"/>
    <cellStyle name="Millares 2 78 2 2 2" xfId="13460" xr:uid="{8B8057C6-5CE8-4967-8480-E1964D2E0499}"/>
    <cellStyle name="Millares 2 78 2 2 2 2" xfId="28928" xr:uid="{E11C4B6D-D1D9-4E34-BEE9-137E3ACB083C}"/>
    <cellStyle name="Millares 2 78 2 2 3" xfId="21106" xr:uid="{9A8111FD-0EBC-48E8-B3B4-F30D3052D8DC}"/>
    <cellStyle name="Millares 2 78 2 3" xfId="11407" xr:uid="{B531D762-7587-4A4A-81D9-D9F56CA482B4}"/>
    <cellStyle name="Millares 2 78 2 3 2" xfId="26906" xr:uid="{BB7C4300-B94A-4694-BD84-4742618B755C}"/>
    <cellStyle name="Millares 2 78 2 4" xfId="19243" xr:uid="{4EA26D7A-93B2-40AE-9445-5C234F1F75CA}"/>
    <cellStyle name="Millares 2 78 3" xfId="5097" xr:uid="{FEB7FF7E-F687-4009-AC55-9120C3D9DEA8}"/>
    <cellStyle name="Millares 2 78 3 2" xfId="13102" xr:uid="{30AB9E85-65A4-4A59-A35C-DE68717924A7}"/>
    <cellStyle name="Millares 2 78 3 2 2" xfId="28570" xr:uid="{673EA357-4011-4BE5-80F2-A07B30B0D417}"/>
    <cellStyle name="Millares 2 78 3 3" xfId="20824" xr:uid="{50DEBF18-B317-4CD8-803F-D127667BFF17}"/>
    <cellStyle name="Millares 2 78 4" xfId="7068" xr:uid="{FDB56D69-44CF-4C0D-975C-93F4592355F1}"/>
    <cellStyle name="Millares 2 78 4 2" xfId="15069" xr:uid="{BB150E5B-B9C4-4424-B62F-0F597E98A6BB}"/>
    <cellStyle name="Millares 2 78 4 2 2" xfId="30526" xr:uid="{AAAD0AA3-396D-4404-8C76-6669E4DC97FC}"/>
    <cellStyle name="Millares 2 78 4 3" xfId="22628" xr:uid="{23CB1ECF-C164-4D72-B185-01F6B3FF7B4B}"/>
    <cellStyle name="Millares 2 78 5" xfId="9874" xr:uid="{7FA2DD32-D704-4542-814B-47CC18F1F8CB}"/>
    <cellStyle name="Millares 2 78 5 2" xfId="25373" xr:uid="{E021B926-26B0-4A6D-AA2D-E79AC42E2811}"/>
    <cellStyle name="Millares 2 78 6" xfId="17787" xr:uid="{17035C38-87C5-4C9C-874A-18BE8F8D5E69}"/>
    <cellStyle name="Millares 2 79" xfId="1795" xr:uid="{2567D66A-88F8-49B3-B523-98A0C583EEDB}"/>
    <cellStyle name="Millares 2 79 2" xfId="3347" xr:uid="{B3223510-AC27-45E7-B36C-F2CD004A1C1C}"/>
    <cellStyle name="Millares 2 79 2 2" xfId="11412" xr:uid="{8C80009D-C15E-469F-985B-AA957592C0DC}"/>
    <cellStyle name="Millares 2 79 2 2 2" xfId="26911" xr:uid="{F47DF2FB-B720-482D-905A-3FA0A7AE5D6D}"/>
    <cellStyle name="Millares 2 79 2 3" xfId="19248" xr:uid="{AE3506D7-1BC8-4FF1-A9D1-0EEF4716CA02}"/>
    <cellStyle name="Millares 2 79 3" xfId="3584" xr:uid="{BDBA1F0C-A939-4518-8283-3722B907920F}"/>
    <cellStyle name="Millares 2 79 4" xfId="7073" xr:uid="{AC17F823-30A5-4D96-8831-349EFFB8C1E9}"/>
    <cellStyle name="Millares 2 79 4 2" xfId="15074" xr:uid="{8D9A6EBE-03A0-43B0-B889-7DB84A0C3D9C}"/>
    <cellStyle name="Millares 2 79 4 2 2" xfId="30531" xr:uid="{4105884F-D68C-48A1-8C23-406E5B6B961D}"/>
    <cellStyle name="Millares 2 79 4 3" xfId="22633" xr:uid="{98B8470C-27FE-4685-82A3-AE485B23CB7A}"/>
    <cellStyle name="Millares 2 79 5" xfId="9879" xr:uid="{BB08EDA1-EA6A-4AF0-BFB8-0DE6B20691CC}"/>
    <cellStyle name="Millares 2 79 5 2" xfId="25378" xr:uid="{5EFE7A9A-E26C-4CA6-817B-CE4EBD5D27C7}"/>
    <cellStyle name="Millares 2 79 6" xfId="17792" xr:uid="{66E785FB-3B48-47F3-A8DF-EB45E4A1F058}"/>
    <cellStyle name="Millares 2 8" xfId="280" xr:uid="{FF96B7C5-423A-4598-BB52-3951FE5FBB43}"/>
    <cellStyle name="Millares 2 8 10" xfId="16448" xr:uid="{963D0E91-D467-4D35-AF7C-E9FFA0FE30B7}"/>
    <cellStyle name="Millares 2 8 2" xfId="420" xr:uid="{C3013ED7-E3CB-425E-8E1B-A1A70DB7246D}"/>
    <cellStyle name="Millares 2 8 2 2" xfId="1363" xr:uid="{3B10FA20-D2C2-4CF2-B91E-0948AB21E297}"/>
    <cellStyle name="Millares 2 8 2 2 2" xfId="2948" xr:uid="{DFB9A260-18D9-4085-A9D4-1B1314563501}"/>
    <cellStyle name="Millares 2 8 2 2 2 2" xfId="5366" xr:uid="{7DB88278-7BA5-46DA-BA6F-12C933375A6C}"/>
    <cellStyle name="Millares 2 8 2 2 2 2 2" xfId="13371" xr:uid="{274887B5-3EF9-45F4-A336-58C22630B386}"/>
    <cellStyle name="Millares 2 8 2 2 2 2 2 2" xfId="28839" xr:uid="{A9687BB2-BEC8-465A-BE00-6D04CE35027B}"/>
    <cellStyle name="Millares 2 8 2 2 2 2 3" xfId="21023" xr:uid="{EBC988E9-2B78-46CF-8ECD-3B11A2196120}"/>
    <cellStyle name="Millares 2 8 2 2 2 3" xfId="11019" xr:uid="{B15B2807-C4FF-483E-A10F-E6EB490EF71A}"/>
    <cellStyle name="Millares 2 8 2 2 2 3 2" xfId="26518" xr:uid="{D1426178-1614-4A5B-AFDD-5500B59073E4}"/>
    <cellStyle name="Millares 2 8 2 2 2 4" xfId="18861" xr:uid="{8E5F51FE-B6A7-4C6D-A7B5-E050BD8B8360}"/>
    <cellStyle name="Millares 2 8 2 2 3" xfId="4709" xr:uid="{669B09A6-C002-4132-9DD8-7F843680F950}"/>
    <cellStyle name="Millares 2 8 2 2 3 2" xfId="12714" xr:uid="{AF32065C-046C-4C5A-9533-21EDD23B2E5F}"/>
    <cellStyle name="Millares 2 8 2 2 3 2 2" xfId="28182" xr:uid="{552C8B6D-7633-4BEA-BE65-C0860A19D439}"/>
    <cellStyle name="Millares 2 8 2 2 3 3" xfId="20442" xr:uid="{8C71FA0D-0422-43D5-AF73-DC01DA2F35D8}"/>
    <cellStyle name="Millares 2 8 2 2 4" xfId="6680" xr:uid="{29403010-0486-44DD-8F9A-9290CF7CF630}"/>
    <cellStyle name="Millares 2 8 2 2 4 2" xfId="14681" xr:uid="{696C5D26-97FD-48B8-9E36-89199E26E6D1}"/>
    <cellStyle name="Millares 2 8 2 2 4 2 2" xfId="30138" xr:uid="{62BD339C-EC96-430F-ACD9-506B242FF02D}"/>
    <cellStyle name="Millares 2 8 2 2 4 3" xfId="22246" xr:uid="{324165C5-1CCA-46D1-B6AF-85E127A984A0}"/>
    <cellStyle name="Millares 2 8 2 2 5" xfId="7981" xr:uid="{A831DCD3-3627-4D5D-96E4-5638CC5A8F1C}"/>
    <cellStyle name="Millares 2 8 2 2 5 2" xfId="15964" xr:uid="{4EEDC572-502A-4104-95CC-904AE9062B2B}"/>
    <cellStyle name="Millares 2 8 2 2 5 2 2" xfId="31417" xr:uid="{0E980A50-3121-4901-948F-8E0287FABA55}"/>
    <cellStyle name="Millares 2 8 2 2 5 3" xfId="23492" xr:uid="{D7D04C00-EBCF-4ECE-9802-574536B84245}"/>
    <cellStyle name="Millares 2 8 2 2 6" xfId="9486" xr:uid="{BC4A1E23-542F-49BC-8336-E158C27DAB4F}"/>
    <cellStyle name="Millares 2 8 2 2 6 2" xfId="24985" xr:uid="{31FE5B42-5588-4BCB-939E-9FD1B3B1FD01}"/>
    <cellStyle name="Millares 2 8 2 2 7" xfId="17405" xr:uid="{AF379D51-71F5-4332-903A-C3D76D3A8ECD}"/>
    <cellStyle name="Millares 2 8 2 3" xfId="1070" xr:uid="{2AEBB32E-F29A-4BE2-83BD-D71B70F846FA}"/>
    <cellStyle name="Millares 2 8 2 3 2" xfId="2659" xr:uid="{0D3E4160-0450-42FC-B4C3-EF79347FD350}"/>
    <cellStyle name="Millares 2 8 2 3 2 2" xfId="5297" xr:uid="{BA4794E0-46CE-42AA-BC16-9BE13989D97F}"/>
    <cellStyle name="Millares 2 8 2 3 2 2 2" xfId="13302" xr:uid="{4C0BA1F9-B004-4556-92C6-645CFA7630A6}"/>
    <cellStyle name="Millares 2 8 2 3 2 2 2 2" xfId="28770" xr:uid="{EF34A8EE-5C32-42EF-BDB2-C64D2575CF3A}"/>
    <cellStyle name="Millares 2 8 2 3 2 2 3" xfId="20974" xr:uid="{57DA45D2-88B9-48C8-9D64-F0BF7F45EDF0}"/>
    <cellStyle name="Millares 2 8 2 3 2 3" xfId="10731" xr:uid="{4DF4F49D-86A8-4FFF-B5CF-60D7B5450977}"/>
    <cellStyle name="Millares 2 8 2 3 2 3 2" xfId="26230" xr:uid="{BF281087-ED2B-4766-B5BC-843F2D0E0F6B}"/>
    <cellStyle name="Millares 2 8 2 3 2 4" xfId="18593" xr:uid="{38BA750C-154C-4E20-8CC8-F16175047E94}"/>
    <cellStyle name="Millares 2 8 2 3 3" xfId="4421" xr:uid="{31A4FE63-AFB9-4DFA-A350-3B1298849939}"/>
    <cellStyle name="Millares 2 8 2 3 3 2" xfId="12426" xr:uid="{765C3EC7-84A7-4D48-8176-E187C12989F1}"/>
    <cellStyle name="Millares 2 8 2 3 3 2 2" xfId="27894" xr:uid="{E8428BE3-42E7-4C90-A0E8-8B65802C4BDE}"/>
    <cellStyle name="Millares 2 8 2 3 3 3" xfId="20174" xr:uid="{5A7D3100-6160-4B2A-A7CE-76B452BE1CB1}"/>
    <cellStyle name="Millares 2 8 2 3 4" xfId="6392" xr:uid="{C3EC6849-46E9-4253-9686-4B445D54A952}"/>
    <cellStyle name="Millares 2 8 2 3 4 2" xfId="14393" xr:uid="{151F8DAF-2CD5-45C5-B59D-9DEB3D3E02F1}"/>
    <cellStyle name="Millares 2 8 2 3 4 2 2" xfId="29850" xr:uid="{D4F17460-9F59-457D-8EFA-68D087E2E0C3}"/>
    <cellStyle name="Millares 2 8 2 3 4 3" xfId="21978" xr:uid="{3B181ED5-683C-42D6-9019-B2DFC5B77DD5}"/>
    <cellStyle name="Millares 2 8 2 3 5" xfId="9198" xr:uid="{BA39D00B-9CF8-4ABB-B874-D0FC585CB539}"/>
    <cellStyle name="Millares 2 8 2 3 5 2" xfId="24697" xr:uid="{8E980384-8E61-463A-932A-622BA7C98820}"/>
    <cellStyle name="Millares 2 8 2 3 6" xfId="17137" xr:uid="{34031803-60D6-4741-8832-9849CE496178}"/>
    <cellStyle name="Millares 2 8 2 4" xfId="2058" xr:uid="{DB04D937-0B5A-4AE2-82DD-CA38D3C27550}"/>
    <cellStyle name="Millares 2 8 2 4 2" xfId="5158" xr:uid="{502F124F-1ECC-4E69-8400-8C01136706FE}"/>
    <cellStyle name="Millares 2 8 2 4 2 2" xfId="13163" xr:uid="{82562BCB-6EFD-412A-8A68-FA023C83B251}"/>
    <cellStyle name="Millares 2 8 2 4 2 2 2" xfId="28631" xr:uid="{88279278-E1A4-46B7-B922-171BD4F0F867}"/>
    <cellStyle name="Millares 2 8 2 4 2 3" xfId="20863" xr:uid="{FDEF2315-CE7D-4745-BA14-8F45B9116934}"/>
    <cellStyle name="Millares 2 8 2 4 3" xfId="10136" xr:uid="{F1B570CE-F9DB-49AF-A2BC-39FBCF50426E}"/>
    <cellStyle name="Millares 2 8 2 4 3 2" xfId="25635" xr:uid="{7E90A7D0-DAB0-42B6-9035-6C998B832830}"/>
    <cellStyle name="Millares 2 8 2 4 4" xfId="18026" xr:uid="{7518EB08-49F0-469F-B3B4-CEF9BB18D5B9}"/>
    <cellStyle name="Millares 2 8 2 5" xfId="3826" xr:uid="{396DEDD2-1F55-4889-9259-C62B4E243D17}"/>
    <cellStyle name="Millares 2 8 2 5 2" xfId="11831" xr:uid="{2573200E-D3DC-4DB7-B946-ED2130E05264}"/>
    <cellStyle name="Millares 2 8 2 5 2 2" xfId="27299" xr:uid="{C1231B50-1AAA-4F52-AA53-8CEE13D81A23}"/>
    <cellStyle name="Millares 2 8 2 5 3" xfId="19607" xr:uid="{8A9275D9-3719-43A3-874E-FD95588364AF}"/>
    <cellStyle name="Millares 2 8 2 6" xfId="5796" xr:uid="{165CE657-5CB3-4321-83DB-5DA7110B64AE}"/>
    <cellStyle name="Millares 2 8 2 6 2" xfId="13797" xr:uid="{3D55FC59-04D4-439E-8654-17F47E87EA82}"/>
    <cellStyle name="Millares 2 8 2 6 2 2" xfId="29255" xr:uid="{7B8C58C1-2CFF-4E56-B7EC-7B2CBD3D541C}"/>
    <cellStyle name="Millares 2 8 2 6 3" xfId="21411" xr:uid="{AB0D1117-EEA0-4E15-89C1-B5CD31787237}"/>
    <cellStyle name="Millares 2 8 2 7" xfId="7415" xr:uid="{B9FED9E4-05CA-4973-AF59-4DAB3358275A}"/>
    <cellStyle name="Millares 2 8 2 7 2" xfId="15402" xr:uid="{22DFCB1D-6023-4F8E-A1AB-9EF9C0EB7F73}"/>
    <cellStyle name="Millares 2 8 2 7 2 2" xfId="30855" xr:uid="{41185377-7EAA-44D3-B4AB-0778701531C0}"/>
    <cellStyle name="Millares 2 8 2 7 3" xfId="22937" xr:uid="{78C264A4-EC65-473F-8FDD-D0D68561E862}"/>
    <cellStyle name="Millares 2 8 2 8" xfId="8603" xr:uid="{AAC865CA-2E3D-4C64-A49B-C548BB12EF55}"/>
    <cellStyle name="Millares 2 8 2 8 2" xfId="24102" xr:uid="{C30F4B38-FC12-4409-8C6C-216F630B5E4E}"/>
    <cellStyle name="Millares 2 8 2 9" xfId="16570" xr:uid="{ADBD9F72-B38C-4A21-A3D4-9D8681DF524A}"/>
    <cellStyle name="Millares 2 8 3" xfId="1226" xr:uid="{838DB8C9-3374-475F-A2C0-50D7884E1A2B}"/>
    <cellStyle name="Millares 2 8 3 2" xfId="2815" xr:uid="{7F4B40F8-61D4-44A4-B2FE-E7E1218AFA86}"/>
    <cellStyle name="Millares 2 8 3 2 2" xfId="5334" xr:uid="{7E63819F-B631-419F-99C8-C00BB9642C9D}"/>
    <cellStyle name="Millares 2 8 3 2 2 2" xfId="13339" xr:uid="{8BDB9783-1B8F-4DF5-A14D-3C97753D3ADB}"/>
    <cellStyle name="Millares 2 8 3 2 2 2 2" xfId="28807" xr:uid="{D5A6548E-9125-4C93-83AD-E08008F26FC4}"/>
    <cellStyle name="Millares 2 8 3 2 2 3" xfId="21002" xr:uid="{62776F88-443E-42FD-B0B7-D08D9B58E29C}"/>
    <cellStyle name="Millares 2 8 3 2 3" xfId="10886" xr:uid="{2A07C623-34F0-4314-AE0B-A9BF9CC88C8E}"/>
    <cellStyle name="Millares 2 8 3 2 3 2" xfId="26385" xr:uid="{145D0037-DEFD-473B-8A30-58420239261A}"/>
    <cellStyle name="Millares 2 8 3 2 4" xfId="18739" xr:uid="{23DE9F92-AC81-4B90-A404-6060C9114207}"/>
    <cellStyle name="Millares 2 8 3 3" xfId="4576" xr:uid="{79B5B4ED-4A3F-4D64-9FED-BD06396BE6EB}"/>
    <cellStyle name="Millares 2 8 3 3 2" xfId="12581" xr:uid="{DB11B434-CE04-4D72-8410-8A1CA2E4FD59}"/>
    <cellStyle name="Millares 2 8 3 3 2 2" xfId="28049" xr:uid="{2D37F023-829D-490B-9EC1-4A1433A00032}"/>
    <cellStyle name="Millares 2 8 3 3 3" xfId="20320" xr:uid="{85C0178A-1B71-4FFF-8423-5417F9E7AB43}"/>
    <cellStyle name="Millares 2 8 3 4" xfId="6547" xr:uid="{882F88C5-2685-4D6A-A63F-4B6874AE7BE5}"/>
    <cellStyle name="Millares 2 8 3 4 2" xfId="14548" xr:uid="{352581CA-C64A-4266-869C-EE0FFEEEC850}"/>
    <cellStyle name="Millares 2 8 3 4 2 2" xfId="30005" xr:uid="{DF681CC1-F6E7-4F1A-98A2-A4F13426F8EA}"/>
    <cellStyle name="Millares 2 8 3 4 3" xfId="22124" xr:uid="{E5920499-ECF1-441E-8BCD-FE65D704A728}"/>
    <cellStyle name="Millares 2 8 3 5" xfId="7859" xr:uid="{4D8FA4DA-02F0-4FC5-ABC2-BE863387D97A}"/>
    <cellStyle name="Millares 2 8 3 5 2" xfId="15842" xr:uid="{691D9BCA-7DD5-41A1-AD44-38A531CBFDF0}"/>
    <cellStyle name="Millares 2 8 3 5 2 2" xfId="31295" xr:uid="{78D3659D-161E-4FF9-9F2D-F39F7DDE9876}"/>
    <cellStyle name="Millares 2 8 3 5 3" xfId="23370" xr:uid="{A2E12AF3-CE20-406A-B367-078A0EAB9AD1}"/>
    <cellStyle name="Millares 2 8 3 6" xfId="9353" xr:uid="{C282A27C-BBC6-45C5-96FD-E5E7E55FE06E}"/>
    <cellStyle name="Millares 2 8 3 6 2" xfId="24852" xr:uid="{62BBD3D9-7BBB-4CEA-9F6F-490829020695}"/>
    <cellStyle name="Millares 2 8 3 7" xfId="17283" xr:uid="{32FB8A47-4F26-4814-834D-33846B90C50F}"/>
    <cellStyle name="Millares 2 8 4" xfId="933" xr:uid="{2B709A81-88D3-448A-BF78-6F1B1AE766A1}"/>
    <cellStyle name="Millares 2 8 4 2" xfId="2526" xr:uid="{F8292658-097B-4698-8AF9-4705DFBE1F87}"/>
    <cellStyle name="Millares 2 8 4 2 2" xfId="5265" xr:uid="{CC0F7678-A983-4815-95B5-4A74FDE5D191}"/>
    <cellStyle name="Millares 2 8 4 2 2 2" xfId="13270" xr:uid="{822F1755-E34B-4229-BDBB-BB3CFE147C00}"/>
    <cellStyle name="Millares 2 8 4 2 2 2 2" xfId="28738" xr:uid="{6E460F5A-2B06-4AC7-9447-512DD86172EF}"/>
    <cellStyle name="Millares 2 8 4 2 2 3" xfId="20953" xr:uid="{3A0EDD51-A4F2-4D10-BCE3-381FDBB399B7}"/>
    <cellStyle name="Millares 2 8 4 2 3" xfId="10598" xr:uid="{D32CC1B1-7677-44CD-8BBC-9A48E1ACE087}"/>
    <cellStyle name="Millares 2 8 4 2 3 2" xfId="26097" xr:uid="{0C88ADC0-368F-4D60-B960-5C225FEB1668}"/>
    <cellStyle name="Millares 2 8 4 2 4" xfId="18471" xr:uid="{F9FC0EA3-55C1-41AD-B600-C09DD2027BB6}"/>
    <cellStyle name="Millares 2 8 4 3" xfId="4288" xr:uid="{5A1E2550-BE41-4369-8F06-24689475FCC9}"/>
    <cellStyle name="Millares 2 8 4 3 2" xfId="12293" xr:uid="{8C0F0618-FE52-42A8-BE8A-51AFEB996719}"/>
    <cellStyle name="Millares 2 8 4 3 2 2" xfId="27761" xr:uid="{CABFB233-857B-4369-81D1-A6012AA8FE11}"/>
    <cellStyle name="Millares 2 8 4 3 3" xfId="20052" xr:uid="{3956C2A9-76AD-4D55-8109-84E8385468A4}"/>
    <cellStyle name="Millares 2 8 4 4" xfId="6259" xr:uid="{7F599F2A-3A1E-41A3-89FF-2C39C7154F0F}"/>
    <cellStyle name="Millares 2 8 4 4 2" xfId="14260" xr:uid="{D38831C8-B0B5-49F7-9D89-BAEB559F8DBA}"/>
    <cellStyle name="Millares 2 8 4 4 2 2" xfId="29717" xr:uid="{98D538BE-0F59-4BE8-843A-0CF12E709030}"/>
    <cellStyle name="Millares 2 8 4 4 3" xfId="21856" xr:uid="{42D1D8F9-99B6-4C9C-A6E9-FC0586EAD425}"/>
    <cellStyle name="Millares 2 8 4 5" xfId="9065" xr:uid="{2F33B505-C2A8-4F9C-95B0-C5A1DC6CC672}"/>
    <cellStyle name="Millares 2 8 4 5 2" xfId="24564" xr:uid="{95B8BF39-7807-4112-A9AA-F413E2D48EF8}"/>
    <cellStyle name="Millares 2 8 4 6" xfId="17015" xr:uid="{F715BB24-2534-444E-BC70-0358908B83C6}"/>
    <cellStyle name="Millares 2 8 5" xfId="1925" xr:uid="{7364DA28-530B-4424-87CD-B76EC03F02E0}"/>
    <cellStyle name="Millares 2 8 5 2" xfId="5126" xr:uid="{8B297933-1AD9-448C-AD9B-4BB09C8A38E8}"/>
    <cellStyle name="Millares 2 8 5 2 2" xfId="13131" xr:uid="{5E3ECA8B-AD30-4F8E-94A1-5EDB4F8A642F}"/>
    <cellStyle name="Millares 2 8 5 2 2 2" xfId="28599" xr:uid="{09F73B89-D2D6-42A3-8B23-0D373C6B5D30}"/>
    <cellStyle name="Millares 2 8 5 2 3" xfId="20842" xr:uid="{CAB0BDC7-24EF-44F1-A3CE-5FB1E904B0C5}"/>
    <cellStyle name="Millares 2 8 5 3" xfId="10003" xr:uid="{0870A95F-E533-422C-99A1-CD5E4B08A301}"/>
    <cellStyle name="Millares 2 8 5 3 2" xfId="25502" xr:uid="{06B4EE69-82DD-4A2D-AC64-EB58CD275003}"/>
    <cellStyle name="Millares 2 8 5 4" xfId="17904" xr:uid="{45DDF039-7962-4910-AA14-A8CD8FB88033}"/>
    <cellStyle name="Millares 2 8 6" xfId="3693" xr:uid="{9F1F2329-5B58-4C19-A6B0-D4D22A3D069F}"/>
    <cellStyle name="Millares 2 8 6 2" xfId="11698" xr:uid="{6138F005-867E-4AFD-918F-3228818346ED}"/>
    <cellStyle name="Millares 2 8 6 2 2" xfId="27166" xr:uid="{BCB2D687-D8F6-466F-93D2-87E556F3D9E9}"/>
    <cellStyle name="Millares 2 8 6 3" xfId="19485" xr:uid="{9EE1F90D-0141-40C0-ACD7-7B96045809FC}"/>
    <cellStyle name="Millares 2 8 7" xfId="5663" xr:uid="{2000CCE6-B51B-48AB-88E3-CB0696D17EE6}"/>
    <cellStyle name="Millares 2 8 7 2" xfId="13664" xr:uid="{C86E4645-23B9-454C-BBD0-D44FBAD15B60}"/>
    <cellStyle name="Millares 2 8 7 2 2" xfId="29122" xr:uid="{F405C749-8456-491D-A898-6F9D1F21BF7F}"/>
    <cellStyle name="Millares 2 8 7 3" xfId="21289" xr:uid="{8059BD3B-C6EB-4DD5-89B5-2FAC10C04DFE}"/>
    <cellStyle name="Millares 2 8 8" xfId="7282" xr:uid="{F47834E6-6CE2-4E8A-9805-D4B4B281F053}"/>
    <cellStyle name="Millares 2 8 8 2" xfId="15269" xr:uid="{619639B1-282E-4677-8100-F45E382F144E}"/>
    <cellStyle name="Millares 2 8 8 2 2" xfId="30722" xr:uid="{65575C0F-AE27-4729-A9B4-EC4941714A44}"/>
    <cellStyle name="Millares 2 8 8 3" xfId="22815" xr:uid="{8506C091-5977-42BA-ACC5-1086661A95F6}"/>
    <cellStyle name="Millares 2 8 9" xfId="8470" xr:uid="{5BAC1DDB-497B-437E-8F12-FA6027D97EB7}"/>
    <cellStyle name="Millares 2 8 9 2" xfId="23969" xr:uid="{05C1288C-D2D0-4A34-B824-A3224144040E}"/>
    <cellStyle name="Millares 2 80" xfId="1802" xr:uid="{573F0CB9-BE3F-498B-8EB9-919587091C74}"/>
    <cellStyle name="Millares 2 80 2" xfId="3353" xr:uid="{C227FCC0-A0FE-4245-85E0-0780A1DEDD71}"/>
    <cellStyle name="Millares 2 80 2 2" xfId="11418" xr:uid="{E22F992F-99D6-47A3-B401-606929A68F85}"/>
    <cellStyle name="Millares 2 80 2 2 2" xfId="26917" xr:uid="{C6099986-EF5E-424B-BC4F-DDAE04D36E6B}"/>
    <cellStyle name="Millares 2 80 2 3" xfId="19254" xr:uid="{EFF768EB-969E-41D9-A878-F0EE8F95E6FD}"/>
    <cellStyle name="Millares 2 80 3" xfId="9885" xr:uid="{764F27D6-39EE-44CF-B1B7-DB1D5262DCDC}"/>
    <cellStyle name="Millares 2 80 3 2" xfId="25384" xr:uid="{B4CB0B98-433C-49C7-ABC5-A379F5BE4012}"/>
    <cellStyle name="Millares 2 80 4" xfId="17798" xr:uid="{4009E7C0-2AC9-4BB2-B175-6B2FBB46389B}"/>
    <cellStyle name="Millares 2 81" xfId="1807" xr:uid="{897BE115-3052-468D-8EA9-84CF3ED24D34}"/>
    <cellStyle name="Millares 2 81 2" xfId="3357" xr:uid="{4D96079E-7B0F-4412-8B86-75A7DE82028E}"/>
    <cellStyle name="Millares 2 81 2 2" xfId="11422" xr:uid="{5EF17B3C-759E-4B79-AC56-A12CD6900788}"/>
    <cellStyle name="Millares 2 81 2 2 2" xfId="26921" xr:uid="{9C2BE235-C6C2-4B39-B78F-8603F94C45D6}"/>
    <cellStyle name="Millares 2 81 2 3" xfId="19258" xr:uid="{28BFFAF2-16AE-4906-9937-5436E737960B}"/>
    <cellStyle name="Millares 2 81 3" xfId="9889" xr:uid="{A6B41311-3757-46DE-8AD2-B349B42B3235}"/>
    <cellStyle name="Millares 2 81 3 2" xfId="25388" xr:uid="{86313653-B048-4EB5-9E12-ED232AD5C21F}"/>
    <cellStyle name="Millares 2 81 4" xfId="17802" xr:uid="{2BDBE7C9-DB04-458B-9CC0-78E052C088F2}"/>
    <cellStyle name="Millares 2 82" xfId="3361" xr:uid="{C9B50211-1658-4491-A53C-1ED310A57C0C}"/>
    <cellStyle name="Millares 2 82 2" xfId="11426" xr:uid="{B0E7AF23-64CB-45AF-B910-0C80F3EE9489}"/>
    <cellStyle name="Millares 2 82 2 2" xfId="26925" xr:uid="{97B5D482-581C-4790-93AD-06F9641E9D72}"/>
    <cellStyle name="Millares 2 82 3" xfId="19262" xr:uid="{1598BD1D-24E1-4FE5-8D03-F12012714E20}"/>
    <cellStyle name="Millares 2 83" xfId="3367" xr:uid="{5AFDE13B-2622-4A18-9285-52A194972297}"/>
    <cellStyle name="Millares 2 83 2" xfId="11432" xr:uid="{0A08D67F-BA9C-48BA-A230-FF3C7C17A7A7}"/>
    <cellStyle name="Millares 2 83 2 2" xfId="26930" xr:uid="{6F1C739F-96D0-4A25-BCB7-576A135AF192}"/>
    <cellStyle name="Millares 2 83 3" xfId="19267" xr:uid="{A6BBCE96-D3C7-4C02-80C3-112D581F0E20}"/>
    <cellStyle name="Millares 2 84" xfId="3381" xr:uid="{06C50382-47D8-4663-A714-0E649CCCEDFB}"/>
    <cellStyle name="Millares 2 84 2" xfId="11443" xr:uid="{373E58B7-F6C3-464F-9F22-104E6818B556}"/>
    <cellStyle name="Millares 2 84 2 2" xfId="26934" xr:uid="{0818EE95-9442-4ACF-91F1-BA11D3491887}"/>
    <cellStyle name="Millares 2 84 3" xfId="19271" xr:uid="{070D703F-3B54-45BD-9024-8216AEA8AFD0}"/>
    <cellStyle name="Millares 2 85" xfId="3389" xr:uid="{E3A7ED24-13CA-4708-AC22-928AD0B5BB5B}"/>
    <cellStyle name="Millares 2 85 2" xfId="11451" xr:uid="{75582CAE-AF3D-4B10-869B-CAA4E7B3F8CA}"/>
    <cellStyle name="Millares 2 85 2 2" xfId="26941" xr:uid="{F8D2F44C-3DFF-47EE-B411-AC061B117D81}"/>
    <cellStyle name="Millares 2 85 3" xfId="19278" xr:uid="{A7845243-5209-4B87-8B95-8308199D7EC1}"/>
    <cellStyle name="Millares 2 86" xfId="3396" xr:uid="{07154301-95C8-4169-ABD6-FDADB6D0D154}"/>
    <cellStyle name="Millares 2 86 2" xfId="11456" xr:uid="{60965DED-4668-49D1-8CB4-7A2C2654A25E}"/>
    <cellStyle name="Millares 2 86 2 2" xfId="26946" xr:uid="{D25EAB6F-0A2E-4355-A83E-15D35569D24C}"/>
    <cellStyle name="Millares 2 86 3" xfId="19283" xr:uid="{030082A7-A6F8-4210-87C6-80922AF9BE6D}"/>
    <cellStyle name="Millares 2 87" xfId="3410" xr:uid="{7293924A-505F-44D8-9B6B-7E259E79FF87}"/>
    <cellStyle name="Millares 2 87 2" xfId="11467" xr:uid="{058C9755-CF36-4AC2-BEA6-A36CD2CCA5F0}"/>
    <cellStyle name="Millares 2 87 2 2" xfId="26954" xr:uid="{ABA21171-4078-4857-B933-DBC64301FB72}"/>
    <cellStyle name="Millares 2 87 3" xfId="19291" xr:uid="{BA41A7B5-48BF-44D8-A0B3-2DEF17CA15BD}"/>
    <cellStyle name="Millares 2 88" xfId="3425" xr:uid="{0079F645-BC92-4474-AAC3-97866C1AEF81}"/>
    <cellStyle name="Millares 2 88 2" xfId="11478" xr:uid="{52FC74F2-BAA3-4052-86A3-48FA3119B897}"/>
    <cellStyle name="Millares 2 88 2 2" xfId="26964" xr:uid="{7018B78C-9B9E-4824-9762-B966F87AFBE9}"/>
    <cellStyle name="Millares 2 88 3" xfId="19301" xr:uid="{3EB8E277-8C98-4AAD-A504-81D3FDB0876D}"/>
    <cellStyle name="Millares 2 89" xfId="3490" xr:uid="{D769CC4A-20CF-4E4C-B539-3ECA28F38A85}"/>
    <cellStyle name="Millares 2 89 2" xfId="11499" xr:uid="{DF196150-B44C-4D02-B077-BD6C46AF7AB5}"/>
    <cellStyle name="Millares 2 89 2 2" xfId="26984" xr:uid="{556669A2-2A93-4DAA-87E2-9232713D53BC}"/>
    <cellStyle name="Millares 2 89 3" xfId="19315" xr:uid="{5ABF7D5F-F5EB-40AB-9C89-64B5F879BC9D}"/>
    <cellStyle name="Millares 2 9" xfId="284" xr:uid="{FE012ED3-3FF9-4E80-A42F-84C84C786B6D}"/>
    <cellStyle name="Millares 2 9 10" xfId="16452" xr:uid="{012C5F84-C093-488F-8A6E-441C122DE8B7}"/>
    <cellStyle name="Millares 2 9 2" xfId="424" xr:uid="{9636B550-096E-4274-9A3C-228A69AD0C5A}"/>
    <cellStyle name="Millares 2 9 2 2" xfId="1367" xr:uid="{46F79F33-DEA5-4DA2-9524-BDF3E30A0B7B}"/>
    <cellStyle name="Millares 2 9 2 2 2" xfId="2952" xr:uid="{298F6009-5052-49BA-AE0F-9E3A73B25A43}"/>
    <cellStyle name="Millares 2 9 2 2 2 2" xfId="5367" xr:uid="{4B5E6EBF-104E-4E46-BC9D-0C6FBCF9C0F7}"/>
    <cellStyle name="Millares 2 9 2 2 2 2 2" xfId="13372" xr:uid="{0DA3DB88-A734-49B2-815E-10E9313A283C}"/>
    <cellStyle name="Millares 2 9 2 2 2 2 2 2" xfId="28840" xr:uid="{82D682BD-5549-47CA-B651-4B557F21EE4C}"/>
    <cellStyle name="Millares 2 9 2 2 2 2 3" xfId="21024" xr:uid="{723A8763-597B-4CFC-A46D-F6F0F1D6E1E3}"/>
    <cellStyle name="Millares 2 9 2 2 2 3" xfId="11023" xr:uid="{953F6A14-F886-4E4C-9979-26621B7C4CC4}"/>
    <cellStyle name="Millares 2 9 2 2 2 3 2" xfId="26522" xr:uid="{D8B35016-A9B0-4170-8FBC-49A9DD65AD09}"/>
    <cellStyle name="Millares 2 9 2 2 2 4" xfId="18865" xr:uid="{C00D47FD-8C81-442A-8420-70474CA353B0}"/>
    <cellStyle name="Millares 2 9 2 2 3" xfId="4713" xr:uid="{B55FBD60-FCB7-40E3-8578-FC143DE63285}"/>
    <cellStyle name="Millares 2 9 2 2 3 2" xfId="12718" xr:uid="{3E91ACB8-E64D-49E9-B5FD-C3A90B0AEB87}"/>
    <cellStyle name="Millares 2 9 2 2 3 2 2" xfId="28186" xr:uid="{33D51DD1-10BC-4490-9B7D-9FA52F084309}"/>
    <cellStyle name="Millares 2 9 2 2 3 3" xfId="20446" xr:uid="{6D617C99-C71E-451D-9925-82EEB48A6D1D}"/>
    <cellStyle name="Millares 2 9 2 2 4" xfId="6684" xr:uid="{B9F90739-C14B-4A56-906C-55900B973886}"/>
    <cellStyle name="Millares 2 9 2 2 4 2" xfId="14685" xr:uid="{53EC03CD-EA4F-4EAA-A2A4-081A3C00304D}"/>
    <cellStyle name="Millares 2 9 2 2 4 2 2" xfId="30142" xr:uid="{CF58D01B-5DBB-4EF3-8058-AFBB164DDD8F}"/>
    <cellStyle name="Millares 2 9 2 2 4 3" xfId="22250" xr:uid="{358B6A82-AFB8-4601-ADB2-9E79D7798BBA}"/>
    <cellStyle name="Millares 2 9 2 2 5" xfId="7985" xr:uid="{DF9A9B3C-70D8-4228-9E5D-EA6A69172589}"/>
    <cellStyle name="Millares 2 9 2 2 5 2" xfId="15968" xr:uid="{1D2D36EF-49B0-40B5-A736-C9FEF561821F}"/>
    <cellStyle name="Millares 2 9 2 2 5 2 2" xfId="31421" xr:uid="{0D32F405-D557-4780-B3B2-3ADDFBC7E3F9}"/>
    <cellStyle name="Millares 2 9 2 2 5 3" xfId="23496" xr:uid="{8E0F3476-D566-4606-B5CB-B70E37CEEDE0}"/>
    <cellStyle name="Millares 2 9 2 2 6" xfId="9490" xr:uid="{80F370A2-6609-415C-B803-4208D4B48596}"/>
    <cellStyle name="Millares 2 9 2 2 6 2" xfId="24989" xr:uid="{031FF1A2-C52D-46D4-92EE-CF6258922F46}"/>
    <cellStyle name="Millares 2 9 2 2 7" xfId="17409" xr:uid="{9758DAE7-1846-4EB9-A33D-CAEF85879F09}"/>
    <cellStyle name="Millares 2 9 2 3" xfId="1074" xr:uid="{01173333-61E6-476F-A04E-FE6B08D1D352}"/>
    <cellStyle name="Millares 2 9 2 3 2" xfId="2663" xr:uid="{8D763F6A-98F3-42C8-85A5-45A83BF5318F}"/>
    <cellStyle name="Millares 2 9 2 3 2 2" xfId="5298" xr:uid="{18BFF41F-D7C6-4E30-87EF-956D97B4000D}"/>
    <cellStyle name="Millares 2 9 2 3 2 2 2" xfId="13303" xr:uid="{215A5A2A-DC2F-4E76-85B4-0EC5B2E92EA5}"/>
    <cellStyle name="Millares 2 9 2 3 2 2 2 2" xfId="28771" xr:uid="{AE63D6A9-AF55-41CE-979F-37BC90C86399}"/>
    <cellStyle name="Millares 2 9 2 3 2 2 3" xfId="20975" xr:uid="{57ED5611-6038-473C-9D74-36FC54352932}"/>
    <cellStyle name="Millares 2 9 2 3 2 3" xfId="10735" xr:uid="{51364BED-2372-486A-B142-14EE1F7C9FCC}"/>
    <cellStyle name="Millares 2 9 2 3 2 3 2" xfId="26234" xr:uid="{1302D9C5-03F3-498C-901B-DB8FDCFFC188}"/>
    <cellStyle name="Millares 2 9 2 3 2 4" xfId="18597" xr:uid="{FDE381D4-08E2-4782-ABC3-61403C1E4D78}"/>
    <cellStyle name="Millares 2 9 2 3 3" xfId="4425" xr:uid="{05584A88-0E9C-440E-91C7-12F7D9121779}"/>
    <cellStyle name="Millares 2 9 2 3 3 2" xfId="12430" xr:uid="{347A83DA-32F0-417D-841B-8F0F607506B8}"/>
    <cellStyle name="Millares 2 9 2 3 3 2 2" xfId="27898" xr:uid="{78D4DBAB-CAC3-4C43-823E-6FA11692E040}"/>
    <cellStyle name="Millares 2 9 2 3 3 3" xfId="20178" xr:uid="{F1698EFF-D1D9-45B5-86EF-391C3B0560E1}"/>
    <cellStyle name="Millares 2 9 2 3 4" xfId="6396" xr:uid="{77C3F758-A84A-43E1-BE99-7D76CBEB6690}"/>
    <cellStyle name="Millares 2 9 2 3 4 2" xfId="14397" xr:uid="{4ECD40E3-B7EA-428F-ADF8-8774F4B92055}"/>
    <cellStyle name="Millares 2 9 2 3 4 2 2" xfId="29854" xr:uid="{D6FD4727-2D20-43A7-97E0-B1C5745FEC5C}"/>
    <cellStyle name="Millares 2 9 2 3 4 3" xfId="21982" xr:uid="{4DF1CD89-9D3F-4A76-A3D9-431FBF35701D}"/>
    <cellStyle name="Millares 2 9 2 3 5" xfId="9202" xr:uid="{58DD5C6B-262F-4119-A8D2-92881CFC3563}"/>
    <cellStyle name="Millares 2 9 2 3 5 2" xfId="24701" xr:uid="{556383B3-14AF-4E29-A393-493E2BCE3A33}"/>
    <cellStyle name="Millares 2 9 2 3 6" xfId="17141" xr:uid="{FCAA9952-4355-427E-B814-338442378A1B}"/>
    <cellStyle name="Millares 2 9 2 4" xfId="2062" xr:uid="{216145A1-1658-41AF-9A73-701537F34DFA}"/>
    <cellStyle name="Millares 2 9 2 4 2" xfId="5159" xr:uid="{331B7AFB-2E81-4806-A61C-4B0E03E934AA}"/>
    <cellStyle name="Millares 2 9 2 4 2 2" xfId="13164" xr:uid="{29366AD6-AD9B-47B8-895B-3EE8E827CCCF}"/>
    <cellStyle name="Millares 2 9 2 4 2 2 2" xfId="28632" xr:uid="{0A5EDF49-2FEC-4EC5-8A39-E0648F180E41}"/>
    <cellStyle name="Millares 2 9 2 4 2 3" xfId="20864" xr:uid="{E996E996-5FB5-4AFA-B48E-CF13B1E6BAB1}"/>
    <cellStyle name="Millares 2 9 2 4 3" xfId="10140" xr:uid="{83ACA199-D4DB-405E-ADC9-254355388D35}"/>
    <cellStyle name="Millares 2 9 2 4 3 2" xfId="25639" xr:uid="{6698ABD7-AED8-434D-82FE-E76DB9659BE0}"/>
    <cellStyle name="Millares 2 9 2 4 4" xfId="18030" xr:uid="{DFEF3354-4EB9-44ED-961D-B849110D5B7F}"/>
    <cellStyle name="Millares 2 9 2 5" xfId="3830" xr:uid="{ABBE3185-1168-4A84-BB7D-1A9B37F424A0}"/>
    <cellStyle name="Millares 2 9 2 5 2" xfId="11835" xr:uid="{EE659201-C184-4DC7-AC8F-95239103AED3}"/>
    <cellStyle name="Millares 2 9 2 5 2 2" xfId="27303" xr:uid="{6D969DBD-F804-444E-B0E9-827FCC52751B}"/>
    <cellStyle name="Millares 2 9 2 5 3" xfId="19611" xr:uid="{C9148598-40E6-443E-853F-1D94139A5DB9}"/>
    <cellStyle name="Millares 2 9 2 6" xfId="5800" xr:uid="{77E8008D-76C6-4B69-A762-92DE3EF0B51C}"/>
    <cellStyle name="Millares 2 9 2 6 2" xfId="13801" xr:uid="{5EA66672-6D82-461B-8428-6952EBE661EF}"/>
    <cellStyle name="Millares 2 9 2 6 2 2" xfId="29259" xr:uid="{AE69EB1E-A112-4362-9F26-482648D7AF9C}"/>
    <cellStyle name="Millares 2 9 2 6 3" xfId="21415" xr:uid="{3561C301-7814-432E-AA16-9CD732D9422F}"/>
    <cellStyle name="Millares 2 9 2 7" xfId="7419" xr:uid="{A8B9E44F-38A3-4F04-9882-879708057CAB}"/>
    <cellStyle name="Millares 2 9 2 7 2" xfId="15406" xr:uid="{0FAAE381-2312-4B29-8A91-B65D32012E97}"/>
    <cellStyle name="Millares 2 9 2 7 2 2" xfId="30859" xr:uid="{61B38194-D75A-4ADC-B8D0-18AE9C32674C}"/>
    <cellStyle name="Millares 2 9 2 7 3" xfId="22941" xr:uid="{4E70F7AC-A152-4325-89F4-A89828FF5CFB}"/>
    <cellStyle name="Millares 2 9 2 8" xfId="8607" xr:uid="{11E403B9-7F59-424F-A766-6261F578CB76}"/>
    <cellStyle name="Millares 2 9 2 8 2" xfId="24106" xr:uid="{BDC2751F-6DBA-4B1F-A8E5-5051F8E6E3C0}"/>
    <cellStyle name="Millares 2 9 2 9" xfId="16574" xr:uid="{7DC8D93F-5807-4BBA-B3FC-AE51B17BC949}"/>
    <cellStyle name="Millares 2 9 3" xfId="1230" xr:uid="{9D8D7108-0E2F-488A-AEF0-72836C8B7E74}"/>
    <cellStyle name="Millares 2 9 3 2" xfId="2819" xr:uid="{63C315B3-55A1-4CE3-BD33-07D7D39173ED}"/>
    <cellStyle name="Millares 2 9 3 2 2" xfId="5335" xr:uid="{B614C2B1-6AC1-462E-8F41-F2A075E93A16}"/>
    <cellStyle name="Millares 2 9 3 2 2 2" xfId="13340" xr:uid="{3D2AE059-6F34-48F3-9A95-D03ED9E70FEE}"/>
    <cellStyle name="Millares 2 9 3 2 2 2 2" xfId="28808" xr:uid="{B00A28CC-D113-4E8C-A12C-A3F29AC82703}"/>
    <cellStyle name="Millares 2 9 3 2 2 3" xfId="21003" xr:uid="{BAD33778-5C57-466F-80F5-2F095076DE05}"/>
    <cellStyle name="Millares 2 9 3 2 3" xfId="10890" xr:uid="{E8B23B32-2C89-4C22-9DAF-5A87B64EB8CE}"/>
    <cellStyle name="Millares 2 9 3 2 3 2" xfId="26389" xr:uid="{27689121-856E-4294-9106-13445235B26A}"/>
    <cellStyle name="Millares 2 9 3 2 4" xfId="18743" xr:uid="{190DB506-3DA1-4A73-A92F-AB67ABED937D}"/>
    <cellStyle name="Millares 2 9 3 3" xfId="4580" xr:uid="{3EC92E4E-EFFF-4C4D-9F75-86E05873B369}"/>
    <cellStyle name="Millares 2 9 3 3 2" xfId="12585" xr:uid="{608F634F-2D15-45E3-A396-8F4AA50A1105}"/>
    <cellStyle name="Millares 2 9 3 3 2 2" xfId="28053" xr:uid="{3F48E512-2C07-471F-BF46-959229CEFCC3}"/>
    <cellStyle name="Millares 2 9 3 3 3" xfId="20324" xr:uid="{347C69C4-E5DE-4CBE-8760-7A72DD755E7B}"/>
    <cellStyle name="Millares 2 9 3 4" xfId="6551" xr:uid="{4D11433F-5DFF-47A9-A741-8257DD11CD6B}"/>
    <cellStyle name="Millares 2 9 3 4 2" xfId="14552" xr:uid="{DAD93685-EE3A-4CE5-9C22-8F0787740E64}"/>
    <cellStyle name="Millares 2 9 3 4 2 2" xfId="30009" xr:uid="{6C836493-09CE-46D0-B1D8-1604DDB8E2CC}"/>
    <cellStyle name="Millares 2 9 3 4 3" xfId="22128" xr:uid="{CDBFA40A-2D14-4619-BE88-BD47324155C2}"/>
    <cellStyle name="Millares 2 9 3 5" xfId="7863" xr:uid="{CAF4D59E-6BD6-4CD1-B63F-04BAF70E1C3E}"/>
    <cellStyle name="Millares 2 9 3 5 2" xfId="15846" xr:uid="{E81C6EEF-7E07-4378-9FBF-AE7418B06C93}"/>
    <cellStyle name="Millares 2 9 3 5 2 2" xfId="31299" xr:uid="{603B1594-0C7A-4635-8908-724E959D79B3}"/>
    <cellStyle name="Millares 2 9 3 5 3" xfId="23374" xr:uid="{EA085C5F-23B3-4B28-8D17-68C7F6FDBB99}"/>
    <cellStyle name="Millares 2 9 3 6" xfId="9357" xr:uid="{0DF09695-D395-46CF-87CB-05E8D311296A}"/>
    <cellStyle name="Millares 2 9 3 6 2" xfId="24856" xr:uid="{BCDD70A3-8852-4F35-8EFE-B65C5118DD20}"/>
    <cellStyle name="Millares 2 9 3 7" xfId="17287" xr:uid="{8E73F3F4-96D4-482E-B03B-0EC635F9CF1A}"/>
    <cellStyle name="Millares 2 9 4" xfId="937" xr:uid="{CB97FE7F-EE01-4F94-975F-8F9336893A36}"/>
    <cellStyle name="Millares 2 9 4 2" xfId="2530" xr:uid="{70DFBEEF-B07C-438B-AA90-AFC7E05136D3}"/>
    <cellStyle name="Millares 2 9 4 2 2" xfId="5266" xr:uid="{99F41BDA-782B-4D5B-903F-B71D3B3A7392}"/>
    <cellStyle name="Millares 2 9 4 2 2 2" xfId="13271" xr:uid="{7C15E0C6-9CB4-4728-8096-6ADB7CB0B4AE}"/>
    <cellStyle name="Millares 2 9 4 2 2 2 2" xfId="28739" xr:uid="{9DD0DFF0-F3CA-4FA2-9293-0C4E25AFD112}"/>
    <cellStyle name="Millares 2 9 4 2 2 3" xfId="20954" xr:uid="{029F01F9-DDB2-467D-9B77-CD7687F487B7}"/>
    <cellStyle name="Millares 2 9 4 2 3" xfId="10602" xr:uid="{1AF16CA9-B4E0-4E6C-A1CB-0540A411D149}"/>
    <cellStyle name="Millares 2 9 4 2 3 2" xfId="26101" xr:uid="{DFC78158-87CC-435D-A5C7-0033E879ED20}"/>
    <cellStyle name="Millares 2 9 4 2 4" xfId="18475" xr:uid="{77CC4747-9E27-4D95-92B6-3A4D0FD7E029}"/>
    <cellStyle name="Millares 2 9 4 3" xfId="4292" xr:uid="{2003D211-39AF-4D61-A121-7D5CA8C12B76}"/>
    <cellStyle name="Millares 2 9 4 3 2" xfId="12297" xr:uid="{FCEF588B-244F-42CF-8A16-769C83B38D5E}"/>
    <cellStyle name="Millares 2 9 4 3 2 2" xfId="27765" xr:uid="{D2C98120-B91B-4284-ABCC-06D374B81F79}"/>
    <cellStyle name="Millares 2 9 4 3 3" xfId="20056" xr:uid="{D0CA8134-EF5C-4FB1-B65E-A03D6CD095E1}"/>
    <cellStyle name="Millares 2 9 4 4" xfId="6263" xr:uid="{3E66546F-AABD-4AEE-B0F9-150C767BE8C1}"/>
    <cellStyle name="Millares 2 9 4 4 2" xfId="14264" xr:uid="{92E054E0-1D57-4150-B63D-FABD581A04A1}"/>
    <cellStyle name="Millares 2 9 4 4 2 2" xfId="29721" xr:uid="{6C6DFBC1-DCD8-4975-B741-AF9EA16BC1D3}"/>
    <cellStyle name="Millares 2 9 4 4 3" xfId="21860" xr:uid="{22B024AB-B1F4-4D1F-A6A6-D89039DEBCAB}"/>
    <cellStyle name="Millares 2 9 4 5" xfId="9069" xr:uid="{4D7FAC9C-16FB-42A3-83A7-48CB366B6FE1}"/>
    <cellStyle name="Millares 2 9 4 5 2" xfId="24568" xr:uid="{BD419A89-AD70-4E11-91F7-FAD4EF9DBE32}"/>
    <cellStyle name="Millares 2 9 4 6" xfId="17019" xr:uid="{6E5B67EB-C124-4C8A-9682-F422C2421E95}"/>
    <cellStyle name="Millares 2 9 5" xfId="1929" xr:uid="{01231F7B-782E-46ED-8CC8-34E4E1F94399}"/>
    <cellStyle name="Millares 2 9 5 2" xfId="5127" xr:uid="{5D098E8A-BD74-4A88-A423-3FBEC94256C9}"/>
    <cellStyle name="Millares 2 9 5 2 2" xfId="13132" xr:uid="{5887B9EF-345A-4C3E-8E32-76B5EF3F752F}"/>
    <cellStyle name="Millares 2 9 5 2 2 2" xfId="28600" xr:uid="{B624D7F6-50B2-4D33-A7BC-DB7F0900E5FD}"/>
    <cellStyle name="Millares 2 9 5 2 3" xfId="20843" xr:uid="{A9D7B967-B38C-42C8-86C2-B659549387DE}"/>
    <cellStyle name="Millares 2 9 5 3" xfId="10007" xr:uid="{81F870CD-77B2-4115-AA1D-03092D19AD56}"/>
    <cellStyle name="Millares 2 9 5 3 2" xfId="25506" xr:uid="{3C2CBA86-C08B-4489-91D0-1149F29E5B84}"/>
    <cellStyle name="Millares 2 9 5 4" xfId="17908" xr:uid="{21A7BFA9-ACA8-44D6-A8F7-DD685AA31B7E}"/>
    <cellStyle name="Millares 2 9 6" xfId="3697" xr:uid="{77279F2B-7149-46F7-BD68-885F3ECE6C3E}"/>
    <cellStyle name="Millares 2 9 6 2" xfId="11702" xr:uid="{4C2FDA88-71D9-4CBA-A56B-FFDB643B13E7}"/>
    <cellStyle name="Millares 2 9 6 2 2" xfId="27170" xr:uid="{AB4E0D87-9CC6-45AD-8260-C63ACF38E400}"/>
    <cellStyle name="Millares 2 9 6 3" xfId="19489" xr:uid="{FE374AF4-23C2-46B9-884F-527C1DBC5F86}"/>
    <cellStyle name="Millares 2 9 7" xfId="5667" xr:uid="{8DCA76FF-976D-4D70-B8D1-EF41E85D699A}"/>
    <cellStyle name="Millares 2 9 7 2" xfId="13668" xr:uid="{9C155A55-0BD9-47C7-A638-6AAD535D42A8}"/>
    <cellStyle name="Millares 2 9 7 2 2" xfId="29126" xr:uid="{AE64569D-385C-4A4F-903E-E59D6A80ADAF}"/>
    <cellStyle name="Millares 2 9 7 3" xfId="21293" xr:uid="{8F6FA650-A8A9-4DAD-8EB1-2D60C4AF6D8E}"/>
    <cellStyle name="Millares 2 9 8" xfId="7286" xr:uid="{6D3BA1BB-AE4A-47FC-884B-F95A5A957B96}"/>
    <cellStyle name="Millares 2 9 8 2" xfId="15273" xr:uid="{3D259502-4539-488D-8042-144BF044C989}"/>
    <cellStyle name="Millares 2 9 8 2 2" xfId="30726" xr:uid="{449C29BE-3C56-4FEC-984E-46FC8991255B}"/>
    <cellStyle name="Millares 2 9 8 3" xfId="22819" xr:uid="{E4FB1871-B6EF-4F5E-AD94-C825FA64E2C3}"/>
    <cellStyle name="Millares 2 9 9" xfId="8474" xr:uid="{B648332B-3EC0-4F23-962D-22C1C1D2DA57}"/>
    <cellStyle name="Millares 2 9 9 2" xfId="23973" xr:uid="{617F713D-9CCB-47CB-B276-8B00EDBCC55E}"/>
    <cellStyle name="Millares 2 90" xfId="3503" xr:uid="{4169609B-DEC6-4BEC-A2BB-B5C867DD42A2}"/>
    <cellStyle name="Millares 2 90 2" xfId="11512" xr:uid="{45AF1BAC-6D90-48A0-904A-9C2AC7774244}"/>
    <cellStyle name="Millares 2 90 2 2" xfId="26996" xr:uid="{C0268914-3554-4251-B19E-FEFD668D2B7F}"/>
    <cellStyle name="Millares 2 90 3" xfId="19327" xr:uid="{D08806F5-822E-4293-B6F2-5C1AAB855C45}"/>
    <cellStyle name="Millares 2 91" xfId="3519" xr:uid="{2B56BD9C-A072-493E-809B-6B0E19CD0A1F}"/>
    <cellStyle name="Millares 2 91 2" xfId="11527" xr:uid="{EEC49F3A-9B23-4F44-B6D3-04E6B81D9894}"/>
    <cellStyle name="Millares 2 91 2 2" xfId="27006" xr:uid="{F7E4C3C2-A751-4825-A652-59DD862F9346}"/>
    <cellStyle name="Millares 2 91 3" xfId="19337" xr:uid="{DBD57542-D0CD-4EC3-A774-4A375EE317DB}"/>
    <cellStyle name="Millares 2 92" xfId="3527" xr:uid="{C5529B26-D3FA-4DDF-9B57-79C74577FDF3}"/>
    <cellStyle name="Millares 2 92 2" xfId="11534" xr:uid="{94603D9A-8360-4851-87C4-7862BC437F9A}"/>
    <cellStyle name="Millares 2 92 2 2" xfId="27013" xr:uid="{026046D1-EA5F-4D24-B858-11D8FD77560F}"/>
    <cellStyle name="Millares 2 92 3" xfId="19344" xr:uid="{B9806F48-9BF4-481F-9B4D-AFEA86031572}"/>
    <cellStyle name="Millares 2 93" xfId="3535" xr:uid="{55626CAD-02D4-4F5D-993D-C0D0BDDA0D71}"/>
    <cellStyle name="Millares 2 93 2" xfId="11541" xr:uid="{1C61BA2A-C9E4-4138-B5D1-401F24A257C9}"/>
    <cellStyle name="Millares 2 93 2 2" xfId="27019" xr:uid="{68657E79-9584-4939-8ECC-0DE164700D09}"/>
    <cellStyle name="Millares 2 93 3" xfId="19349" xr:uid="{31871E61-33E5-4F89-BDE7-2164BF063AAA}"/>
    <cellStyle name="Millares 2 94" xfId="3545" xr:uid="{252177BD-9902-47E2-828F-C261A9184D8F}"/>
    <cellStyle name="Millares 2 94 2" xfId="11551" xr:uid="{8B15FD29-795C-46AD-8DBC-1604CC319BD0}"/>
    <cellStyle name="Millares 2 94 2 2" xfId="27023" xr:uid="{855BD752-9DE7-4506-BFFF-BD30FA79BBEB}"/>
    <cellStyle name="Millares 2 94 3" xfId="19353" xr:uid="{3992E789-7540-43C3-B94F-AB32E9F4E8DC}"/>
    <cellStyle name="Millares 2 95" xfId="3555" xr:uid="{9979F9C6-C32C-49A4-81AB-44769C80D00C}"/>
    <cellStyle name="Millares 2 95 2" xfId="11561" xr:uid="{C90E7F94-12CD-4C71-8008-B83C6F000AB7}"/>
    <cellStyle name="Millares 2 95 2 2" xfId="27033" xr:uid="{4294EB3D-C1D6-4545-8686-F5259A5C320E}"/>
    <cellStyle name="Millares 2 95 3" xfId="19363" xr:uid="{288890B1-BA24-4D12-B720-19E4869230A5}"/>
    <cellStyle name="Millares 2 96" xfId="3562" xr:uid="{0199A643-F99D-4FF5-BA14-856553BB3BF3}"/>
    <cellStyle name="Millares 2 96 2" xfId="11568" xr:uid="{7B02B472-1946-4E31-AEA6-A3AC7A88CC7C}"/>
    <cellStyle name="Millares 2 96 2 2" xfId="27039" xr:uid="{4234538F-840E-446E-994E-7E29146CEBCA}"/>
    <cellStyle name="Millares 2 96 3" xfId="19369" xr:uid="{8F6F8260-6E6F-4620-B258-FC5BF42BC4AF}"/>
    <cellStyle name="Millares 2 97" xfId="3567" xr:uid="{0E0BCB0F-83F0-4CBF-88C9-4CB35C34F1F1}"/>
    <cellStyle name="Millares 2 97 2" xfId="11573" xr:uid="{AAC3E661-2334-4073-AC90-41D9EC7D4216}"/>
    <cellStyle name="Millares 2 97 2 2" xfId="27043" xr:uid="{0EEE1C77-E145-40AD-B712-B67BF377B7BB}"/>
    <cellStyle name="Millares 2 97 3" xfId="19373" xr:uid="{38CB1BD2-7E7B-4A5C-B060-F33973E317F2}"/>
    <cellStyle name="Millares 2 98" xfId="3572" xr:uid="{9CA02EF8-59FA-44B4-BB47-EB2DB79505E9}"/>
    <cellStyle name="Millares 2 98 2" xfId="11578" xr:uid="{50738E4C-09D1-45E4-8B86-0DCE48089886}"/>
    <cellStyle name="Millares 2 98 2 2" xfId="27047" xr:uid="{51E477E3-F22F-46A3-8417-2F83D6357AD1}"/>
    <cellStyle name="Millares 2 98 3" xfId="19377" xr:uid="{DBB74205-5493-4EFF-A428-2203BE0F8653}"/>
    <cellStyle name="Millares 2 99" xfId="3577" xr:uid="{D02DC232-A8D0-4812-9248-51033A284468}"/>
    <cellStyle name="Millares 2 99 2" xfId="11583" xr:uid="{F1308B8E-704F-47A9-A2DF-F747D98AEFBC}"/>
    <cellStyle name="Millares 2 99 2 2" xfId="27051" xr:uid="{0ED1FE73-BF62-4595-B9BD-87098AE45181}"/>
    <cellStyle name="Millares 2 99 3" xfId="19381" xr:uid="{5C1CD830-A4E3-4621-B969-F53F97446592}"/>
    <cellStyle name="Millares 20" xfId="693" xr:uid="{AA59932A-3F18-4028-8F77-78726351D495}"/>
    <cellStyle name="Millares 20 2" xfId="1631" xr:uid="{47D3CEF7-78F9-4FE9-A037-F3EB8443AC67}"/>
    <cellStyle name="Millares 21" xfId="704" xr:uid="{E18F81B8-6AB7-4B63-92CD-AF03C0427723}"/>
    <cellStyle name="Millares 21 2" xfId="1642" xr:uid="{E9B5269D-5ABC-4B18-8447-54643534EE24}"/>
    <cellStyle name="Millares 22" xfId="720" xr:uid="{CE03391F-C946-4339-9AB7-8665A22E6B8A}"/>
    <cellStyle name="Millares 22 2" xfId="1658" xr:uid="{450ABA4E-4475-4F90-9A60-5174FD512724}"/>
    <cellStyle name="Millares 22 2 2" xfId="3228" xr:uid="{B0310807-1AFF-497C-83CC-6C48A3E80C4E}"/>
    <cellStyle name="Millares 22 2 2 2" xfId="11299" xr:uid="{973484E1-6576-419D-9072-75633BEA3D92}"/>
    <cellStyle name="Millares 22 2 2 2 2" xfId="26798" xr:uid="{FF5DE45D-6FF2-4A1F-9066-18F531558BFB}"/>
    <cellStyle name="Millares 22 2 2 3" xfId="19135" xr:uid="{8BD6D678-DD4D-4146-A920-C4DB6FF69F88}"/>
    <cellStyle name="Millares 22 2 3" xfId="4989" xr:uid="{5A47C273-F73B-420E-963D-D5EED2818152}"/>
    <cellStyle name="Millares 22 2 3 2" xfId="12994" xr:uid="{EAA6D7F0-4E4E-41CE-B722-245B909D6F18}"/>
    <cellStyle name="Millares 22 2 3 2 2" xfId="28462" xr:uid="{48A4C6DF-41A8-4509-9EBE-438322149337}"/>
    <cellStyle name="Millares 22 2 3 3" xfId="20716" xr:uid="{95042B81-AA93-4D10-8AC6-83617012C3DA}"/>
    <cellStyle name="Millares 22 2 4" xfId="6960" xr:uid="{5F02E571-489E-49F6-85A8-DC06798F7E1A}"/>
    <cellStyle name="Millares 22 2 4 2" xfId="14961" xr:uid="{C5B99FAB-7ED4-4DEA-96DE-53705015C0DC}"/>
    <cellStyle name="Millares 22 2 4 2 2" xfId="30418" xr:uid="{6A7BF71C-F41B-471B-AB3C-213114D84822}"/>
    <cellStyle name="Millares 22 2 4 3" xfId="22520" xr:uid="{B11B81C0-B830-4963-A6E9-6540B3ABAF7C}"/>
    <cellStyle name="Millares 22 2 5" xfId="8256" xr:uid="{1D9E359E-01E8-4A62-BB69-BE413CF09421}"/>
    <cellStyle name="Millares 22 2 5 2" xfId="16239" xr:uid="{0D7EBCDE-7819-465E-AEC8-96D74FE0F3C1}"/>
    <cellStyle name="Millares 22 2 5 2 2" xfId="31692" xr:uid="{8592C0B5-C3D3-4121-A54F-B2F0E83B5D9C}"/>
    <cellStyle name="Millares 22 2 5 3" xfId="23766" xr:uid="{FC136A38-3CED-4EDD-BC4B-1AC844DA9490}"/>
    <cellStyle name="Millares 22 2 6" xfId="9766" xr:uid="{2A720A6C-F882-43F7-B795-811143A221D1}"/>
    <cellStyle name="Millares 22 2 6 2" xfId="25265" xr:uid="{645522EC-3A1A-4248-B868-C973ECDB7F4E}"/>
    <cellStyle name="Millares 22 2 7" xfId="17679" xr:uid="{7361B2E2-3591-4C31-B26D-68C74378BBE5}"/>
    <cellStyle name="Millares 22 3" xfId="2338" xr:uid="{37975482-7DF2-4BE9-AF00-960E1672328E}"/>
    <cellStyle name="Millares 22 3 2" xfId="10416" xr:uid="{17606403-AE30-464C-9E82-F5A2BF5B9A38}"/>
    <cellStyle name="Millares 22 3 2 2" xfId="25915" xr:uid="{8B930DFF-1246-456E-A273-D586771E7490}"/>
    <cellStyle name="Millares 22 3 3" xfId="18300" xr:uid="{690600BC-4895-4BA2-88D8-4F545219AB2B}"/>
    <cellStyle name="Millares 22 4" xfId="4106" xr:uid="{DA17EBDF-52EC-427D-971B-9EDDDC3D6A84}"/>
    <cellStyle name="Millares 22 4 2" xfId="12111" xr:uid="{162A24E4-E291-406D-8357-2C8D9B30CC48}"/>
    <cellStyle name="Millares 22 4 2 2" xfId="27579" xr:uid="{8A091C42-BDCB-460F-A687-7447A5EA48FD}"/>
    <cellStyle name="Millares 22 4 3" xfId="19881" xr:uid="{A76FBF7F-77B5-4C7D-B851-8D6B28EBB283}"/>
    <cellStyle name="Millares 22 5" xfId="6076" xr:uid="{CC1D1457-510F-4519-AFC5-E27338C8DB96}"/>
    <cellStyle name="Millares 22 5 2" xfId="14077" xr:uid="{48CAEC68-FF7E-4828-B305-CC315CD9098A}"/>
    <cellStyle name="Millares 22 5 2 2" xfId="29535" xr:uid="{1181AD07-1F58-48CA-B08A-067A2AA4CEB0}"/>
    <cellStyle name="Millares 22 5 3" xfId="21685" xr:uid="{7FC9CA31-5B28-486C-867D-96C781D8E658}"/>
    <cellStyle name="Millares 22 6" xfId="7695" xr:uid="{2279E9AF-1FC9-4594-B179-6903E8F98476}"/>
    <cellStyle name="Millares 22 6 2" xfId="15682" xr:uid="{908AF019-C673-4861-8A9F-4AA0A48FF831}"/>
    <cellStyle name="Millares 22 6 2 2" xfId="31135" xr:uid="{14B6BA7F-18AC-43A9-9935-3C7B61A780BF}"/>
    <cellStyle name="Millares 22 6 3" xfId="23211" xr:uid="{AA5C8617-6D21-47EF-992A-9817319C2DBD}"/>
    <cellStyle name="Millares 22 7" xfId="8883" xr:uid="{FE8CBE51-50FE-41AA-B6FD-D203A4DA7B16}"/>
    <cellStyle name="Millares 22 7 2" xfId="24382" xr:uid="{FAE393DD-8559-45D6-8412-A6CBCBDE64C4}"/>
    <cellStyle name="Millares 22 8" xfId="16844" xr:uid="{2EF32D31-20AC-4CB2-B672-169238ED6670}"/>
    <cellStyle name="Millares 23" xfId="725" xr:uid="{BC547C9E-8605-4AB9-91B5-DBA81B29DF0A}"/>
    <cellStyle name="Millares 23 2" xfId="1663" xr:uid="{AC6DA7D2-6F4A-44F1-BB6A-022356D22C63}"/>
    <cellStyle name="Millares 24" xfId="736" xr:uid="{9B69B827-B15B-4A2C-9B63-0DF46AA826DB}"/>
    <cellStyle name="Millares 24 2" xfId="1674" xr:uid="{5CEEE16E-5900-4C6D-B5DE-0BBA11D836A8}"/>
    <cellStyle name="Millares 25" xfId="753" xr:uid="{54FEA813-5A7F-465B-9EBC-9977A5CAE159}"/>
    <cellStyle name="Millares 25 2" xfId="1689" xr:uid="{3692BD35-0CDA-4986-817A-DB142A3AE081}"/>
    <cellStyle name="Millares 26" xfId="772" xr:uid="{2B920CF3-424C-4790-9A22-2CCB49123B24}"/>
    <cellStyle name="Millares 26 2" xfId="1708" xr:uid="{F48B2245-75CF-4A34-8724-41CE6B165AD4}"/>
    <cellStyle name="Millares 27" xfId="782" xr:uid="{2AE1231E-4A87-4ACD-A974-0CD6AB6D78AF}"/>
    <cellStyle name="Millares 27 2" xfId="2380" xr:uid="{B332A8F4-8506-40D6-86C1-3054C2857A99}"/>
    <cellStyle name="Millares 28" xfId="797" xr:uid="{EAB7C874-3A95-4C74-BD7D-665380C47724}"/>
    <cellStyle name="Millares 28 2" xfId="1727" xr:uid="{17502352-1CDD-4034-A25D-8039C11C3CE7}"/>
    <cellStyle name="Millares 28 2 2" xfId="3279" xr:uid="{5D3E00AA-6EE7-4D00-AE76-64FB9FE12BCE}"/>
    <cellStyle name="Millares 28 2 2 2" xfId="11350" xr:uid="{B7E148DA-842B-4927-9191-4C7C122DAD0E}"/>
    <cellStyle name="Millares 28 2 2 2 2" xfId="26849" xr:uid="{F4646672-A4EC-4D3E-B0F0-7BD80EFB4BB3}"/>
    <cellStyle name="Millares 28 2 2 3" xfId="19186" xr:uid="{1FFB6614-6CEA-4153-B437-20BF8C5EA8B8}"/>
    <cellStyle name="Millares 28 2 3" xfId="5040" xr:uid="{9CCAF6B4-28C7-4C5C-86FE-82561F76D53A}"/>
    <cellStyle name="Millares 28 2 3 2" xfId="13045" xr:uid="{49F96927-4CE1-4191-B1B5-53AE35A00392}"/>
    <cellStyle name="Millares 28 2 3 2 2" xfId="28513" xr:uid="{D387E845-85B9-4440-8B59-FBD43D96599B}"/>
    <cellStyle name="Millares 28 2 3 3" xfId="20767" xr:uid="{7CF1C1B9-F1CF-4A3F-9E4C-4C88D7DF63FD}"/>
    <cellStyle name="Millares 28 2 4" xfId="7011" xr:uid="{3E3F1C51-1561-4079-B210-CA7288B834A5}"/>
    <cellStyle name="Millares 28 2 4 2" xfId="15012" xr:uid="{332701A9-93C1-46D6-A33C-F28EE9F4BBD1}"/>
    <cellStyle name="Millares 28 2 4 2 2" xfId="30469" xr:uid="{4CDB85D0-559E-44C4-B870-B0B352CD5AB5}"/>
    <cellStyle name="Millares 28 2 4 3" xfId="22571" xr:uid="{734EF3AA-35DE-4B66-9057-BF1905E454E2}"/>
    <cellStyle name="Millares 28 2 5" xfId="8308" xr:uid="{45DAAD2E-5EED-4A4D-99D6-4E76D6160410}"/>
    <cellStyle name="Millares 28 2 5 2" xfId="16290" xr:uid="{DE466956-77D1-4235-A903-47B15B6F84EC}"/>
    <cellStyle name="Millares 28 2 5 2 2" xfId="31743" xr:uid="{B4667557-5DE6-4DB0-979D-58DE6AC63F8D}"/>
    <cellStyle name="Millares 28 2 5 3" xfId="23817" xr:uid="{6936170A-E552-4D8B-81A8-394F5B5B4E42}"/>
    <cellStyle name="Millares 28 2 6" xfId="9817" xr:uid="{6B14E938-1F9F-4837-BFCC-0A8C59C468EA}"/>
    <cellStyle name="Millares 28 2 6 2" xfId="25316" xr:uid="{D796B66E-8E6A-4133-A1E9-B2223D8DD08F}"/>
    <cellStyle name="Millares 28 2 7" xfId="17730" xr:uid="{1E161AFA-5DB8-491E-8947-BA7B073811F8}"/>
    <cellStyle name="Millares 28 3" xfId="2395" xr:uid="{0F67A918-AF44-43B8-BA62-36722525DF45}"/>
    <cellStyle name="Millares 28 3 2" xfId="10467" xr:uid="{FA758B34-C929-4DF4-819D-857C9A7B972E}"/>
    <cellStyle name="Millares 28 3 2 2" xfId="25966" xr:uid="{BAE4F46B-0BE5-4FAE-A7D2-6E5BB80E47DC}"/>
    <cellStyle name="Millares 28 3 3" xfId="18351" xr:uid="{0523178E-EF8D-43C3-9A12-C2503B625CF9}"/>
    <cellStyle name="Millares 28 4" xfId="4157" xr:uid="{0BC4A143-87D7-4666-8D43-5F5C0295D43B}"/>
    <cellStyle name="Millares 28 4 2" xfId="12162" xr:uid="{47EAC42B-A74C-45AB-BD0F-2B91854AA660}"/>
    <cellStyle name="Millares 28 4 2 2" xfId="27630" xr:uid="{7C60A605-CEC2-4573-82AE-E2D62CFF00C5}"/>
    <cellStyle name="Millares 28 4 3" xfId="19932" xr:uid="{7741F88A-A35C-4F32-A946-28448AA2D79E}"/>
    <cellStyle name="Millares 28 5" xfId="6128" xr:uid="{A616B853-7170-463A-AEEF-557D76D31ACB}"/>
    <cellStyle name="Millares 28 5 2" xfId="14129" xr:uid="{6B2BBA68-2CF8-49C6-B5FD-BA5DC30447C7}"/>
    <cellStyle name="Millares 28 5 2 2" xfId="29586" xr:uid="{6F02156B-070E-4D33-B5FB-B47C9FEDF423}"/>
    <cellStyle name="Millares 28 5 3" xfId="21736" xr:uid="{EC30CD31-1DBE-4B7B-B1F6-8132F9D0074D}"/>
    <cellStyle name="Millares 28 6" xfId="7746" xr:uid="{06C8C5CA-8ADA-4EEB-9FEB-368F5AC44661}"/>
    <cellStyle name="Millares 28 6 2" xfId="15733" xr:uid="{AF67B045-F9F0-4AC9-BAC0-221C6EAE3FA3}"/>
    <cellStyle name="Millares 28 6 2 2" xfId="31186" xr:uid="{4F521116-04EB-4392-A459-97E43FA24891}"/>
    <cellStyle name="Millares 28 6 3" xfId="23262" xr:uid="{4C3DCF88-84DB-4FD7-83C4-5A475E5981FC}"/>
    <cellStyle name="Millares 28 7" xfId="8934" xr:uid="{85B56118-6FA8-4E3C-BC54-F0983BB278ED}"/>
    <cellStyle name="Millares 28 7 2" xfId="24433" xr:uid="{BD00088F-9736-4148-91BD-633C6D8059FA}"/>
    <cellStyle name="Millares 28 8" xfId="16895" xr:uid="{D9A9A042-9407-4E13-B9B4-C390FBBF94B3}"/>
    <cellStyle name="Millares 29" xfId="1122" xr:uid="{A824595E-C3B3-4DC3-94AE-BC8E34673457}"/>
    <cellStyle name="Millares 29 2" xfId="2711" xr:uid="{2D4DFF28-A342-4A49-9652-B355DA7C6048}"/>
    <cellStyle name="Millares 29 2 2" xfId="5311" xr:uid="{69F7C3B9-1D70-41AE-BE81-9E21FA00DBC0}"/>
    <cellStyle name="Millares 29 2 2 2" xfId="13316" xr:uid="{26BB5EF7-EA5A-46D7-83B6-C3230E987604}"/>
    <cellStyle name="Millares 29 2 2 2 2" xfId="28784" xr:uid="{616B43EF-F4E7-4ACB-9F0A-8F3BE770D947}"/>
    <cellStyle name="Millares 29 2 3" xfId="10783" xr:uid="{5FAB00E2-CB34-490C-9F70-AF16121C907B}"/>
    <cellStyle name="Millares 29 2 3 2" xfId="26282" xr:uid="{F109C64C-6412-4A75-9EF3-5917EB0021E0}"/>
    <cellStyle name="Millares 29 3" xfId="4473" xr:uid="{EDE11C32-B78F-428C-8B5D-642BE1B9A40C}"/>
    <cellStyle name="Millares 29 3 2" xfId="12478" xr:uid="{48C28EC6-E8B5-4DB8-83B7-017063A3148E}"/>
    <cellStyle name="Millares 29 3 2 2" xfId="27946" xr:uid="{1B183787-1981-4279-81F6-E860DAA95098}"/>
    <cellStyle name="Millares 29 4" xfId="6444" xr:uid="{35DCE450-7E95-4DCA-8A53-05174AB192AB}"/>
    <cellStyle name="Millares 29 4 2" xfId="14445" xr:uid="{6FA9C4BA-B413-41AB-88DB-4E058EEFE2C7}"/>
    <cellStyle name="Millares 29 4 2 2" xfId="29902" xr:uid="{95143B77-3F96-4694-B26F-EF5FE179628A}"/>
    <cellStyle name="Millares 29 5" xfId="7787" xr:uid="{0131215C-BF37-4235-B42C-988FB2FD0BC2}"/>
    <cellStyle name="Millares 29 5 2" xfId="15770" xr:uid="{30652AED-0796-4CB2-B137-A7B2950D391A}"/>
    <cellStyle name="Millares 29 5 2 2" xfId="31223" xr:uid="{E2F0FF8C-6DE9-4073-A4A4-AF0C04BCF261}"/>
    <cellStyle name="Millares 29 6" xfId="9250" xr:uid="{25D575D8-A924-442D-A68E-D7F92BD54BF0}"/>
    <cellStyle name="Millares 29 6 2" xfId="24749" xr:uid="{FB401C3F-086C-4B13-967A-05963DA37104}"/>
    <cellStyle name="Millares 3" xfId="63" xr:uid="{E946A52C-14F9-4492-988C-2AB473E8CD89}"/>
    <cellStyle name="Millares 3 10" xfId="5552" xr:uid="{A4FDCE3D-9B21-4F56-8892-332671AF115A}"/>
    <cellStyle name="Millares 3 10 2" xfId="13553" xr:uid="{31CD0570-2CE3-4BC1-8A96-1218A810AECF}"/>
    <cellStyle name="Millares 3 10 2 2" xfId="29014" xr:uid="{1B0A0FCB-260A-4DFB-8E87-CC6CD1CF3A19}"/>
    <cellStyle name="Millares 3 11" xfId="8359" xr:uid="{A93128DA-A46F-4BD4-84E9-74B123323758}"/>
    <cellStyle name="Millares 3 11 2" xfId="23859" xr:uid="{F3FA1AE1-9599-4EA8-8541-993AFB71F513}"/>
    <cellStyle name="Millares 3 2" xfId="166" xr:uid="{AFC465D0-72E5-4B25-98CB-060C3E219B0D}"/>
    <cellStyle name="Millares 3 3" xfId="202" xr:uid="{B340A0D7-FE1F-4DEA-824E-0B6343D36943}"/>
    <cellStyle name="Millares 3 3 10" xfId="8407" xr:uid="{14AA8AC5-3AFC-4893-9040-EF8224017137}"/>
    <cellStyle name="Millares 3 3 10 2" xfId="23906" xr:uid="{37AAD7CF-0867-4DFB-ABBD-350A1EA521DF}"/>
    <cellStyle name="Millares 3 3 2" xfId="358" xr:uid="{972D2638-F3A4-4C41-A93D-9E322E77A52C}"/>
    <cellStyle name="Millares 3 3 2 2" xfId="1301" xr:uid="{8636BC00-B40C-4239-86BD-90D03E2F11D0}"/>
    <cellStyle name="Millares 3 3 2 2 2" xfId="2886" xr:uid="{2F670CAC-7A05-4580-A596-CBBA1C139B69}"/>
    <cellStyle name="Millares 3 3 2 2 2 2" xfId="5349" xr:uid="{31EF7A85-B17B-4668-9F51-B40E409AE4C0}"/>
    <cellStyle name="Millares 3 3 2 2 2 2 2" xfId="13354" xr:uid="{20D6D909-23D8-4FE3-9A10-5563AFEACBBE}"/>
    <cellStyle name="Millares 3 3 2 2 2 2 2 2" xfId="28822" xr:uid="{85A19530-866B-48B8-A6C2-BA17164AF60F}"/>
    <cellStyle name="Millares 3 3 2 2 2 3" xfId="10957" xr:uid="{FA5C5940-09A8-42F4-85B8-E1CE13977213}"/>
    <cellStyle name="Millares 3 3 2 2 2 3 2" xfId="26456" xr:uid="{6B15AD69-863F-416A-B28B-52ACEC2C837E}"/>
    <cellStyle name="Millares 3 3 2 2 3" xfId="4647" xr:uid="{1A397150-63ED-4727-AEE8-C51744FB1AA2}"/>
    <cellStyle name="Millares 3 3 2 2 3 2" xfId="12652" xr:uid="{38D41733-9192-4648-AABD-AC30397D554D}"/>
    <cellStyle name="Millares 3 3 2 2 3 2 2" xfId="28120" xr:uid="{CD91F67C-46C8-4ECF-870A-4340969007BE}"/>
    <cellStyle name="Millares 3 3 2 2 4" xfId="6618" xr:uid="{EAAB45F8-2092-4E96-820E-00798662AA4E}"/>
    <cellStyle name="Millares 3 3 2 2 4 2" xfId="14619" xr:uid="{86BFF3F9-A2A1-459F-9951-E584FE394FB6}"/>
    <cellStyle name="Millares 3 3 2 2 4 2 2" xfId="30076" xr:uid="{E5978EAA-1038-4A86-9536-43BC87168C01}"/>
    <cellStyle name="Millares 3 3 2 2 5" xfId="9424" xr:uid="{343438AB-1526-4422-B726-21E0E56F6B6C}"/>
    <cellStyle name="Millares 3 3 2 2 5 2" xfId="24923" xr:uid="{27D1E33E-4243-4355-B784-3C58EBE9ED04}"/>
    <cellStyle name="Millares 3 3 2 3" xfId="1008" xr:uid="{4505BACF-0A3F-4AD3-BDC9-88B628D3A781}"/>
    <cellStyle name="Millares 3 3 2 3 2" xfId="2597" xr:uid="{24DFB528-3C52-4E88-95F5-CBA829F3ED74}"/>
    <cellStyle name="Millares 3 3 2 3 2 2" xfId="5280" xr:uid="{90F6A4DF-1408-4464-8851-6BEC54CCD42C}"/>
    <cellStyle name="Millares 3 3 2 3 2 2 2" xfId="13285" xr:uid="{092FF0E7-1108-4A13-810A-AEF09414A806}"/>
    <cellStyle name="Millares 3 3 2 3 2 2 2 2" xfId="28753" xr:uid="{DB65A34F-1624-4F54-898C-2CDF2732A701}"/>
    <cellStyle name="Millares 3 3 2 3 2 3" xfId="10669" xr:uid="{885F7E3B-2343-4C05-8757-120F9B083BC7}"/>
    <cellStyle name="Millares 3 3 2 3 2 3 2" xfId="26168" xr:uid="{10A35F8D-B820-42C5-B781-AC0B89EC703C}"/>
    <cellStyle name="Millares 3 3 2 3 3" xfId="4359" xr:uid="{A3EB8C6F-3CD4-4944-8029-2950680EF2B2}"/>
    <cellStyle name="Millares 3 3 2 3 3 2" xfId="12364" xr:uid="{C12FBB70-FAAE-4A73-B01A-E2FB415D0292}"/>
    <cellStyle name="Millares 3 3 2 3 3 2 2" xfId="27832" xr:uid="{30D132D4-0E99-4BDF-8D6E-84C117110155}"/>
    <cellStyle name="Millares 3 3 2 3 4" xfId="6330" xr:uid="{54DFB5FB-86E0-4114-8024-50B65ACDC502}"/>
    <cellStyle name="Millares 3 3 2 3 4 2" xfId="14331" xr:uid="{89286282-6657-4A12-A6B3-529554523CA8}"/>
    <cellStyle name="Millares 3 3 2 3 4 2 2" xfId="29788" xr:uid="{245DBF27-AE4A-4A12-9601-E8900D625121}"/>
    <cellStyle name="Millares 3 3 2 3 5" xfId="9136" xr:uid="{654FC552-BA5F-4CD5-B301-548D46833B8C}"/>
    <cellStyle name="Millares 3 3 2 3 5 2" xfId="24635" xr:uid="{6D9D08BB-D922-4036-9EE6-BC145921026C}"/>
    <cellStyle name="Millares 3 3 2 4" xfId="1996" xr:uid="{2499DCDA-D1A0-4C9B-A81E-0B5BE80DDF95}"/>
    <cellStyle name="Millares 3 3 2 4 2" xfId="5141" xr:uid="{0F0ECC3F-722F-4C0F-87A9-562228F13B34}"/>
    <cellStyle name="Millares 3 3 2 4 2 2" xfId="13146" xr:uid="{587D22C9-7211-4526-B564-32A9871CF2B6}"/>
    <cellStyle name="Millares 3 3 2 4 2 2 2" xfId="28614" xr:uid="{29D6FC4C-8EF8-4E8A-9CD2-4A9D60260395}"/>
    <cellStyle name="Millares 3 3 2 4 3" xfId="10074" xr:uid="{8D8E9DC5-5F8B-4539-814C-063082067340}"/>
    <cellStyle name="Millares 3 3 2 4 3 2" xfId="25573" xr:uid="{45F64813-429D-4ED4-9D17-E9B121604693}"/>
    <cellStyle name="Millares 3 3 2 5" xfId="3764" xr:uid="{93E40657-22C2-4E43-B7F7-4A6201BBC6BA}"/>
    <cellStyle name="Millares 3 3 2 5 2" xfId="11769" xr:uid="{6508C4FD-AF46-4943-B015-5B53D1E659A3}"/>
    <cellStyle name="Millares 3 3 2 5 2 2" xfId="27237" xr:uid="{74482799-CDAB-4C57-809C-9EBE9A8EAE86}"/>
    <cellStyle name="Millares 3 3 2 6" xfId="5734" xr:uid="{23C9F839-0D7A-4878-8A44-AC81483AA18A}"/>
    <cellStyle name="Millares 3 3 2 6 2" xfId="13735" xr:uid="{EAFCFDA6-5D30-4705-A442-81530D388850}"/>
    <cellStyle name="Millares 3 3 2 6 2 2" xfId="29193" xr:uid="{AE662C95-71DA-4F86-9663-DDB60896435D}"/>
    <cellStyle name="Millares 3 3 2 7" xfId="7353" xr:uid="{6512A890-D0E3-4201-A23F-F63B6CEAF3D0}"/>
    <cellStyle name="Millares 3 3 2 7 2" xfId="15340" xr:uid="{9C43707B-BE58-483C-A230-F9430916E2E4}"/>
    <cellStyle name="Millares 3 3 2 7 2 2" xfId="30793" xr:uid="{190CF4B3-E7DD-472D-AAFE-5CE1C6AF6A5C}"/>
    <cellStyle name="Millares 3 3 2 8" xfId="8541" xr:uid="{8CD1EB85-5E77-4922-B881-3114DB8D01C0}"/>
    <cellStyle name="Millares 3 3 2 8 2" xfId="24040" xr:uid="{45249DC6-DB83-455E-813D-DB21368DC129}"/>
    <cellStyle name="Millares 3 3 3" xfId="645" xr:uid="{D148B58C-284E-4BE7-8D41-CA5C82673E99}"/>
    <cellStyle name="Millares 3 3 3 2" xfId="1583" xr:uid="{6AB76625-C10C-4B49-9935-8DF46C0527FD}"/>
    <cellStyle name="Millares 3 3 3 2 2" xfId="3159" xr:uid="{B0779E53-1850-4A37-A4F8-7E3A2842BCAA}"/>
    <cellStyle name="Millares 3 3 3 2 2 2" xfId="5416" xr:uid="{A30660E9-C661-443A-A42D-8525A418ADBA}"/>
    <cellStyle name="Millares 3 3 3 2 2 2 2" xfId="13421" xr:uid="{6B60F158-B602-4577-93B4-87CC091370C1}"/>
    <cellStyle name="Millares 3 3 3 2 2 2 2 2" xfId="28889" xr:uid="{D35DB97F-1A2A-4DAA-96C5-58E050E93A0F}"/>
    <cellStyle name="Millares 3 3 3 2 2 3" xfId="11230" xr:uid="{6B92A71D-4730-4A85-9F04-CD25C10BA35E}"/>
    <cellStyle name="Millares 3 3 3 2 2 3 2" xfId="26729" xr:uid="{9FDCA0DE-4933-4AEC-A93A-7FA90352FD17}"/>
    <cellStyle name="Millares 3 3 3 2 3" xfId="4920" xr:uid="{9E49A601-7EE9-40CF-A2EF-5B5BF2CB44DA}"/>
    <cellStyle name="Millares 3 3 3 2 3 2" xfId="12925" xr:uid="{EB0535D4-46B6-4F08-93E9-BEF45EE8B8AA}"/>
    <cellStyle name="Millares 3 3 3 2 3 2 2" xfId="28393" xr:uid="{4DA8E708-DF42-458F-A194-B39E4D854821}"/>
    <cellStyle name="Millares 3 3 3 2 4" xfId="6891" xr:uid="{55F1C33D-0E81-4D1B-8698-DFFB56767D48}"/>
    <cellStyle name="Millares 3 3 3 2 4 2" xfId="14892" xr:uid="{A6F874FF-4E32-43FB-B60A-9FACA8317BFA}"/>
    <cellStyle name="Millares 3 3 3 2 4 2 2" xfId="30349" xr:uid="{30ED305D-2079-4D7C-BFC8-DED541E6F2B0}"/>
    <cellStyle name="Millares 3 3 3 2 5" xfId="9697" xr:uid="{285FB2DF-5D6C-4AFF-8DB9-1B9F9F64C413}"/>
    <cellStyle name="Millares 3 3 3 2 5 2" xfId="25196" xr:uid="{6D77F3DE-0A14-4DAA-8277-28F963776C34}"/>
    <cellStyle name="Millares 3 3 3 3" xfId="2269" xr:uid="{9FDFA173-D139-463D-9334-C59CE744D4AA}"/>
    <cellStyle name="Millares 3 3 3 3 2" xfId="5208" xr:uid="{D114C7B4-771E-468A-A69C-4013606F09BC}"/>
    <cellStyle name="Millares 3 3 3 3 2 2" xfId="13213" xr:uid="{E56F788F-86F5-4DF5-B17C-CCCFB0A83191}"/>
    <cellStyle name="Millares 3 3 3 3 2 2 2" xfId="28681" xr:uid="{0F100C46-D270-499F-B9B9-93F72C1621D0}"/>
    <cellStyle name="Millares 3 3 3 3 3" xfId="10347" xr:uid="{8E292907-C72B-4555-9A73-7DC70EF0EEA3}"/>
    <cellStyle name="Millares 3 3 3 3 3 2" xfId="25846" xr:uid="{777E18C7-A5EA-453E-81A5-F07E2BA485F6}"/>
    <cellStyle name="Millares 3 3 3 4" xfId="4037" xr:uid="{9C6323C5-BB0E-40F7-9A75-59D978B7DEDF}"/>
    <cellStyle name="Millares 3 3 3 4 2" xfId="12042" xr:uid="{AC9A4BA4-2568-4CF8-94B3-4B1F777DCBA0}"/>
    <cellStyle name="Millares 3 3 3 4 2 2" xfId="27510" xr:uid="{CB35EDB9-9751-40F8-B591-655729AD3488}"/>
    <cellStyle name="Millares 3 3 3 5" xfId="6007" xr:uid="{1E05F206-9696-44E0-B1B9-B5097B291A78}"/>
    <cellStyle name="Millares 3 3 3 5 2" xfId="14008" xr:uid="{6E38DB0D-065D-438A-A0B3-3281A03A5AA9}"/>
    <cellStyle name="Millares 3 3 3 5 2 2" xfId="29466" xr:uid="{74CBB544-0E9C-48E4-855D-5F5B60884B92}"/>
    <cellStyle name="Millares 3 3 3 6" xfId="7626" xr:uid="{F897271D-BE5B-467F-B6D8-2610B735CEFF}"/>
    <cellStyle name="Millares 3 3 3 6 2" xfId="15613" xr:uid="{6E17C8D4-7EB9-4149-BA61-E34A9500AA7D}"/>
    <cellStyle name="Millares 3 3 3 6 2 2" xfId="31066" xr:uid="{007B665A-3796-4A1C-9D61-0EAA51D8C3D6}"/>
    <cellStyle name="Millares 3 3 3 7" xfId="8814" xr:uid="{53B09699-0EC5-4C3A-953B-24CCA91480C0}"/>
    <cellStyle name="Millares 3 3 3 7 2" xfId="24313" xr:uid="{529F97B5-D322-4D48-A75D-CBDEE10DF811}"/>
    <cellStyle name="Millares 3 3 4" xfId="1164" xr:uid="{9295387D-E7CE-4716-BFF7-56A8AF900D21}"/>
    <cellStyle name="Millares 3 3 4 2" xfId="2753" xr:uid="{C72B7BAD-D7A3-4F8C-BD1E-575F12065B66}"/>
    <cellStyle name="Millares 3 3 4 2 2" xfId="5317" xr:uid="{4D595CD5-FABB-495A-A1F4-CDBCBC1ADE27}"/>
    <cellStyle name="Millares 3 3 4 2 2 2" xfId="13322" xr:uid="{AD2AC383-94B7-4437-B27C-5DCEA6BB7046}"/>
    <cellStyle name="Millares 3 3 4 2 2 2 2" xfId="28790" xr:uid="{E53DFFAD-C23E-43D7-92AD-EB20C8030110}"/>
    <cellStyle name="Millares 3 3 4 2 3" xfId="10824" xr:uid="{BB22F49B-5F49-4E9B-A94B-38A597116D79}"/>
    <cellStyle name="Millares 3 3 4 2 3 2" xfId="26323" xr:uid="{A878DC85-72B5-4B36-A747-8A2D55231979}"/>
    <cellStyle name="Millares 3 3 4 3" xfId="4514" xr:uid="{A81134CC-33BE-46F7-8137-2A8044E4EFAE}"/>
    <cellStyle name="Millares 3 3 4 3 2" xfId="12519" xr:uid="{0B6990D0-09F6-48A2-B831-A62E1166ACF0}"/>
    <cellStyle name="Millares 3 3 4 3 2 2" xfId="27987" xr:uid="{7B28D1B5-384E-42B3-9B57-6F7E131E70E8}"/>
    <cellStyle name="Millares 3 3 4 4" xfId="6485" xr:uid="{92C7DAEF-3511-4728-8B00-9DFB3834FD62}"/>
    <cellStyle name="Millares 3 3 4 4 2" xfId="14486" xr:uid="{AD09CC95-C935-4388-BF07-DD9EFB3BD425}"/>
    <cellStyle name="Millares 3 3 4 4 2 2" xfId="29943" xr:uid="{B6E24837-C7BE-45AE-9C30-827A58EB608A}"/>
    <cellStyle name="Millares 3 3 4 5" xfId="9291" xr:uid="{9FA3EF9B-F348-4518-8242-6D7DD8DA5A61}"/>
    <cellStyle name="Millares 3 3 4 5 2" xfId="24790" xr:uid="{6D9EEF46-C982-4C50-B38E-0F7355DA97D9}"/>
    <cellStyle name="Millares 3 3 5" xfId="871" xr:uid="{90CBEA4A-EBB1-4177-B01D-315C40F7330C}"/>
    <cellStyle name="Millares 3 3 5 2" xfId="2464" xr:uid="{C27A284C-2C7C-42EE-B519-D124DD04BB38}"/>
    <cellStyle name="Millares 3 3 5 2 2" xfId="5248" xr:uid="{F173CF73-86A1-416E-82B5-1A69A7B23EFA}"/>
    <cellStyle name="Millares 3 3 5 2 2 2" xfId="13253" xr:uid="{852CCB7C-16F1-45B9-B7A8-B158972652F4}"/>
    <cellStyle name="Millares 3 3 5 2 2 2 2" xfId="28721" xr:uid="{BFE2CCE6-D14B-4140-B057-981779C771F4}"/>
    <cellStyle name="Millares 3 3 5 2 3" xfId="10536" xr:uid="{76249238-5169-4A30-B04C-AFEA5F9AFF66}"/>
    <cellStyle name="Millares 3 3 5 2 3 2" xfId="26035" xr:uid="{C2F7B6A8-9629-474F-BB5E-5DB30FCCEBCA}"/>
    <cellStyle name="Millares 3 3 5 3" xfId="4226" xr:uid="{6EE165C0-D462-417D-8A0C-C5D98A8F309A}"/>
    <cellStyle name="Millares 3 3 5 3 2" xfId="12231" xr:uid="{4CE35576-4929-4980-8DB7-973E72914F60}"/>
    <cellStyle name="Millares 3 3 5 3 2 2" xfId="27699" xr:uid="{347B78C3-83C8-42F2-9527-AE8AA2E1F515}"/>
    <cellStyle name="Millares 3 3 5 4" xfId="6197" xr:uid="{A1A78281-72B3-4895-A0A6-8172B506C6CE}"/>
    <cellStyle name="Millares 3 3 5 4 2" xfId="14198" xr:uid="{79BD7BCF-0CDF-42F0-B317-798851890EA5}"/>
    <cellStyle name="Millares 3 3 5 4 2 2" xfId="29655" xr:uid="{D68992E8-D84D-42D2-8A9E-FEA20378CAF8}"/>
    <cellStyle name="Millares 3 3 5 5" xfId="9003" xr:uid="{24DECA51-1EDE-42F0-B732-E4EB6259A259}"/>
    <cellStyle name="Millares 3 3 5 5 2" xfId="24502" xr:uid="{2C24B3F2-807D-4005-883F-D8F7FA186460}"/>
    <cellStyle name="Millares 3 3 6" xfId="1863" xr:uid="{1EB362D2-1872-4A28-A78F-1C92C6B905F9}"/>
    <cellStyle name="Millares 3 3 6 2" xfId="5109" xr:uid="{0986C9C5-D55A-4667-95D7-FC82FED058C0}"/>
    <cellStyle name="Millares 3 3 6 2 2" xfId="13114" xr:uid="{60C7C20A-12E6-4FEB-8C91-64FE14B44814}"/>
    <cellStyle name="Millares 3 3 6 2 2 2" xfId="28582" xr:uid="{4E89C856-4063-43C5-9AB0-67DB1B02F2F4}"/>
    <cellStyle name="Millares 3 3 6 3" xfId="9941" xr:uid="{338D1C81-052D-4022-94FD-EF7AC8E11BAF}"/>
    <cellStyle name="Millares 3 3 6 3 2" xfId="25440" xr:uid="{03C4A035-8F32-446C-8977-F4FB07A0E193}"/>
    <cellStyle name="Millares 3 3 7" xfId="3631" xr:uid="{17DA439E-8E15-486C-AD4C-29FBB047D240}"/>
    <cellStyle name="Millares 3 3 7 2" xfId="11636" xr:uid="{46D65C4A-DA45-4F25-A31B-A0900D445334}"/>
    <cellStyle name="Millares 3 3 7 2 2" xfId="27104" xr:uid="{E2F20CF4-E36E-4F7A-AB58-AE4D5A053014}"/>
    <cellStyle name="Millares 3 3 8" xfId="5601" xr:uid="{6CE3344F-4E82-4942-B595-23730E2FF32F}"/>
    <cellStyle name="Millares 3 3 8 2" xfId="13602" xr:uid="{D45486C4-BCC5-4BAC-A970-9C3BE9068FFD}"/>
    <cellStyle name="Millares 3 3 8 2 2" xfId="29060" xr:uid="{C71BD1FF-4A5E-4073-B433-7533E4C9F996}"/>
    <cellStyle name="Millares 3 3 9" xfId="7220" xr:uid="{35B51F2E-288C-4427-89F7-F291DDBCD8E9}"/>
    <cellStyle name="Millares 3 3 9 2" xfId="15207" xr:uid="{0BEF3C5C-4E3A-4CAF-99D3-5CFB5A187B26}"/>
    <cellStyle name="Millares 3 3 9 2 2" xfId="30660" xr:uid="{EC085682-52BD-4CDD-A094-796895A08016}"/>
    <cellStyle name="Millares 3 4" xfId="267" xr:uid="{C3D36A85-F32F-4327-998F-E65D85EDDC34}"/>
    <cellStyle name="Millares 3 4 2" xfId="408" xr:uid="{151EDFAD-A964-42A1-AB87-067AE58F6876}"/>
    <cellStyle name="Millares 3 4 2 2" xfId="1351" xr:uid="{E0E420C2-0BC5-44FA-B27D-EB71900750F5}"/>
    <cellStyle name="Millares 3 4 2 2 2" xfId="2936" xr:uid="{48DEC462-486A-4B0E-889E-A8379FB41C91}"/>
    <cellStyle name="Millares 3 4 2 2 2 2" xfId="5360" xr:uid="{D2E6F51B-66D4-4EDF-9019-0324FF809603}"/>
    <cellStyle name="Millares 3 4 2 2 2 2 2" xfId="13365" xr:uid="{70A6E049-B5FE-4527-9ABB-3D556EDE1304}"/>
    <cellStyle name="Millares 3 4 2 2 2 2 2 2" xfId="28833" xr:uid="{7D76DFCC-6EA2-4CB6-A15E-C8C615D17ABA}"/>
    <cellStyle name="Millares 3 4 2 2 2 3" xfId="11007" xr:uid="{BA3A11B9-EAF9-4956-B73C-E46505B5D4A5}"/>
    <cellStyle name="Millares 3 4 2 2 2 3 2" xfId="26506" xr:uid="{24CC9C17-C96A-4355-9FF0-DF92966CACF6}"/>
    <cellStyle name="Millares 3 4 2 2 3" xfId="4697" xr:uid="{684E8539-F8DD-4D3B-BFAD-E961DBFDAB95}"/>
    <cellStyle name="Millares 3 4 2 2 3 2" xfId="12702" xr:uid="{81E9DEFE-B29A-4117-96EA-426D828C5438}"/>
    <cellStyle name="Millares 3 4 2 2 3 2 2" xfId="28170" xr:uid="{D2E083C4-E010-486C-9C50-7DB0E4CD670F}"/>
    <cellStyle name="Millares 3 4 2 2 4" xfId="6668" xr:uid="{DDFFFE67-0C20-4D2D-B32B-22DEE304C8CD}"/>
    <cellStyle name="Millares 3 4 2 2 4 2" xfId="14669" xr:uid="{B23DFA8B-0B61-4601-95F2-72D8B91FF675}"/>
    <cellStyle name="Millares 3 4 2 2 4 2 2" xfId="30126" xr:uid="{B8894176-9AE5-41C3-B48E-AE3C404C8408}"/>
    <cellStyle name="Millares 3 4 2 2 5" xfId="9474" xr:uid="{6D6DE5CD-D439-4A56-92A7-7952B936BD64}"/>
    <cellStyle name="Millares 3 4 2 2 5 2" xfId="24973" xr:uid="{B62C8EAC-65D8-4A9B-9B40-972469A0966B}"/>
    <cellStyle name="Millares 3 4 2 3" xfId="1058" xr:uid="{9C7FEA9B-7763-40AF-BCB5-1033241D6410}"/>
    <cellStyle name="Millares 3 4 2 3 2" xfId="2647" xr:uid="{72A3C7AD-BB85-42D9-A4E4-63ACFBADC33A}"/>
    <cellStyle name="Millares 3 4 2 3 2 2" xfId="5291" xr:uid="{8DA4E9B4-2780-4DCF-ADAE-6DF0DAAF68BC}"/>
    <cellStyle name="Millares 3 4 2 3 2 2 2" xfId="13296" xr:uid="{1C310CFB-79F4-4A54-9247-BA5D8703896B}"/>
    <cellStyle name="Millares 3 4 2 3 2 2 2 2" xfId="28764" xr:uid="{8AA11669-47E4-4CCD-8B47-28C1588E5824}"/>
    <cellStyle name="Millares 3 4 2 3 2 3" xfId="10719" xr:uid="{9F1179F8-26F4-4F93-A37E-23E4F8CA8774}"/>
    <cellStyle name="Millares 3 4 2 3 2 3 2" xfId="26218" xr:uid="{8DA8C7A6-2B17-403E-BF6F-0E940EF7FE63}"/>
    <cellStyle name="Millares 3 4 2 3 3" xfId="4409" xr:uid="{E3A6CFF9-A5D3-4093-9338-13E5C05FE995}"/>
    <cellStyle name="Millares 3 4 2 3 3 2" xfId="12414" xr:uid="{33F992A7-BB21-47CD-910D-3DA5341D56DA}"/>
    <cellStyle name="Millares 3 4 2 3 3 2 2" xfId="27882" xr:uid="{F521701E-AC8C-4EDF-90C5-8B1CDEBB2794}"/>
    <cellStyle name="Millares 3 4 2 3 4" xfId="6380" xr:uid="{C66411DB-B263-4A44-9014-72A576EDE846}"/>
    <cellStyle name="Millares 3 4 2 3 4 2" xfId="14381" xr:uid="{BBD44C84-7FA9-4346-8141-B9B4229BCED7}"/>
    <cellStyle name="Millares 3 4 2 3 4 2 2" xfId="29838" xr:uid="{C5D34D65-2A5F-42B7-A99A-582ECE54C2F9}"/>
    <cellStyle name="Millares 3 4 2 3 5" xfId="9186" xr:uid="{2888D2BF-186C-4858-AC48-467A7530F2EE}"/>
    <cellStyle name="Millares 3 4 2 3 5 2" xfId="24685" xr:uid="{12AE4CDC-5BD8-4F83-8C2C-AD100F654E3D}"/>
    <cellStyle name="Millares 3 4 2 4" xfId="2046" xr:uid="{99173B1B-C495-4FAD-A441-26E00EA247AF}"/>
    <cellStyle name="Millares 3 4 2 4 2" xfId="5152" xr:uid="{AFBD2FC1-1A0E-4BDD-B0E1-9E9C16DB1BAC}"/>
    <cellStyle name="Millares 3 4 2 4 2 2" xfId="13157" xr:uid="{C1E3233C-EEF6-4482-8A60-55E4DED0C066}"/>
    <cellStyle name="Millares 3 4 2 4 2 2 2" xfId="28625" xr:uid="{40EC957E-4267-457F-8179-41DB7714C534}"/>
    <cellStyle name="Millares 3 4 2 4 3" xfId="10124" xr:uid="{E7097470-2368-46D2-AC9D-308AAC8FF77E}"/>
    <cellStyle name="Millares 3 4 2 4 3 2" xfId="25623" xr:uid="{E1E3041F-E17C-47D4-9EBC-571CEE6A2CE7}"/>
    <cellStyle name="Millares 3 4 2 5" xfId="3814" xr:uid="{D701F672-E34C-4206-BBD3-704B02599EA7}"/>
    <cellStyle name="Millares 3 4 2 5 2" xfId="11819" xr:uid="{F15FF8B1-F60C-4239-834B-8C8A8B9D82FE}"/>
    <cellStyle name="Millares 3 4 2 5 2 2" xfId="27287" xr:uid="{BF96AEAF-2930-4894-BAAD-A872E1C206C3}"/>
    <cellStyle name="Millares 3 4 2 6" xfId="5784" xr:uid="{0F5B0D61-A886-4A38-881A-0588AC0A6139}"/>
    <cellStyle name="Millares 3 4 2 6 2" xfId="13785" xr:uid="{5A089F63-2882-4A5B-9D0C-45BB2E807063}"/>
    <cellStyle name="Millares 3 4 2 6 2 2" xfId="29243" xr:uid="{DF8CDAA1-4240-436C-A455-5BE669630DE2}"/>
    <cellStyle name="Millares 3 4 2 7" xfId="7403" xr:uid="{C775B062-F22A-4FEC-80F9-4B0AC4659CCA}"/>
    <cellStyle name="Millares 3 4 2 7 2" xfId="15390" xr:uid="{E2C96906-95C8-4B54-9F66-1E0BDDCA47D1}"/>
    <cellStyle name="Millares 3 4 2 7 2 2" xfId="30843" xr:uid="{78868AA7-AAF4-4F3F-BA88-D556FFE6958C}"/>
    <cellStyle name="Millares 3 4 2 8" xfId="8591" xr:uid="{7D4BD60D-C8B4-4B4C-99EE-EC2B6A8FD2FD}"/>
    <cellStyle name="Millares 3 4 2 8 2" xfId="24090" xr:uid="{BC2DC551-357D-48C5-9509-51E6C10E6298}"/>
    <cellStyle name="Millares 3 4 3" xfId="1214" xr:uid="{F06C8C12-195A-45C7-9597-07A36E64BC15}"/>
    <cellStyle name="Millares 3 4 3 2" xfId="2803" xr:uid="{3054A2EA-66BF-4BC7-B1FB-AABBAD9A2C33}"/>
    <cellStyle name="Millares 3 4 3 2 2" xfId="5328" xr:uid="{E4B204E8-9043-46FA-9221-0F311FC52925}"/>
    <cellStyle name="Millares 3 4 3 2 2 2" xfId="13333" xr:uid="{77ED6A7F-A3DF-4111-AE8B-FC84F1AEFA2C}"/>
    <cellStyle name="Millares 3 4 3 2 2 2 2" xfId="28801" xr:uid="{F98FC172-A0D0-4B05-B3A1-8ED9E160D71C}"/>
    <cellStyle name="Millares 3 4 3 2 3" xfId="10874" xr:uid="{D8CF805D-8B79-4F5F-9C53-2366D0402A59}"/>
    <cellStyle name="Millares 3 4 3 2 3 2" xfId="26373" xr:uid="{525756E7-387E-4CEE-8F43-F9789CF36FF6}"/>
    <cellStyle name="Millares 3 4 3 3" xfId="4564" xr:uid="{5E90B3E9-1D35-420F-84AF-E543FF0AEF43}"/>
    <cellStyle name="Millares 3 4 3 3 2" xfId="12569" xr:uid="{D6E40CAA-0327-4700-8AE2-BBAB4DE70159}"/>
    <cellStyle name="Millares 3 4 3 3 2 2" xfId="28037" xr:uid="{A50C2C49-C20B-4F9E-AEB7-95BA8D57A919}"/>
    <cellStyle name="Millares 3 4 3 4" xfId="6535" xr:uid="{650D2DA1-9FC7-40AD-8663-C1AC264ACCF4}"/>
    <cellStyle name="Millares 3 4 3 4 2" xfId="14536" xr:uid="{76B408C4-48C9-4068-989F-519077E3BC59}"/>
    <cellStyle name="Millares 3 4 3 4 2 2" xfId="29993" xr:uid="{54B1F674-50C3-4C2C-8516-DD6B133C00CF}"/>
    <cellStyle name="Millares 3 4 3 5" xfId="9341" xr:uid="{C4C29AB9-B62D-47CA-893E-1DB3EA4D70B2}"/>
    <cellStyle name="Millares 3 4 3 5 2" xfId="24840" xr:uid="{14180F8E-1852-4DCF-B88B-A8168F9FAC3A}"/>
    <cellStyle name="Millares 3 4 4" xfId="921" xr:uid="{3FDBFA0F-1C61-4EBC-A568-1EE6990A1DF3}"/>
    <cellStyle name="Millares 3 4 4 2" xfId="2514" xr:uid="{AAE4B6AB-8595-47DB-A8BB-DC30490AFCF1}"/>
    <cellStyle name="Millares 3 4 4 2 2" xfId="5259" xr:uid="{D6A52491-AFB9-47DF-9ADA-3CD0C51115F3}"/>
    <cellStyle name="Millares 3 4 4 2 2 2" xfId="13264" xr:uid="{DA11024F-05BF-4D51-8ED0-3B1CCD63D094}"/>
    <cellStyle name="Millares 3 4 4 2 2 2 2" xfId="28732" xr:uid="{D55F9064-8178-404E-AB62-C1FE27B16156}"/>
    <cellStyle name="Millares 3 4 4 2 3" xfId="10586" xr:uid="{4CB903CB-B1E6-416C-8976-CB51AFA4B1E9}"/>
    <cellStyle name="Millares 3 4 4 2 3 2" xfId="26085" xr:uid="{19232385-E350-42A8-98DE-6B69B87A71BD}"/>
    <cellStyle name="Millares 3 4 4 3" xfId="4276" xr:uid="{5C7CC265-E70B-4C55-AF9E-53708D93CCB4}"/>
    <cellStyle name="Millares 3 4 4 3 2" xfId="12281" xr:uid="{D4FA641D-AFDC-455C-9CBC-E1B2EDB5BAE8}"/>
    <cellStyle name="Millares 3 4 4 3 2 2" xfId="27749" xr:uid="{8FE40E86-1057-4B86-8BF0-BDA2FC72060C}"/>
    <cellStyle name="Millares 3 4 4 4" xfId="6247" xr:uid="{832BC878-4DF2-405A-837A-4E04B765E2F6}"/>
    <cellStyle name="Millares 3 4 4 4 2" xfId="14248" xr:uid="{F5F6236B-48DB-4C6C-910C-ECAF76034B7C}"/>
    <cellStyle name="Millares 3 4 4 4 2 2" xfId="29705" xr:uid="{EB04B09B-5924-4E27-AF6F-C125C799934F}"/>
    <cellStyle name="Millares 3 4 4 5" xfId="9053" xr:uid="{BD26EFEC-E9F2-460F-A2F3-A684F912403F}"/>
    <cellStyle name="Millares 3 4 4 5 2" xfId="24552" xr:uid="{18E5BF5E-0B62-4489-B48A-F453E637CFE8}"/>
    <cellStyle name="Millares 3 4 5" xfId="1913" xr:uid="{476FFD70-CB6D-4B93-A777-F9917B336A4B}"/>
    <cellStyle name="Millares 3 4 5 2" xfId="5120" xr:uid="{21EF2B8F-6B1F-4F8A-9869-49889348B4CD}"/>
    <cellStyle name="Millares 3 4 5 2 2" xfId="13125" xr:uid="{F4292271-E795-423E-B798-08B1A916A7A8}"/>
    <cellStyle name="Millares 3 4 5 2 2 2" xfId="28593" xr:uid="{AC019979-4528-4070-8CEC-D035B71C9D1C}"/>
    <cellStyle name="Millares 3 4 5 3" xfId="9991" xr:uid="{B89E99E3-1DF0-47CC-8CA8-EF1D46BAB4EC}"/>
    <cellStyle name="Millares 3 4 5 3 2" xfId="25490" xr:uid="{C7982C28-EF08-4A1A-91B3-46E0AC07ED8D}"/>
    <cellStyle name="Millares 3 4 6" xfId="3681" xr:uid="{0CA0E70B-EE63-40B2-A904-D196B934DF04}"/>
    <cellStyle name="Millares 3 4 6 2" xfId="11686" xr:uid="{E24B932B-5698-4F87-96B2-2B9409DDADFE}"/>
    <cellStyle name="Millares 3 4 6 2 2" xfId="27154" xr:uid="{3C2A2613-42EE-4F95-A7E0-81FFE62C9362}"/>
    <cellStyle name="Millares 3 4 7" xfId="5651" xr:uid="{DA555B5B-BCB1-4816-86FC-3CB4E50EE184}"/>
    <cellStyle name="Millares 3 4 7 2" xfId="13652" xr:uid="{3A97DC57-B140-40AF-8CC3-E4C013FB72E7}"/>
    <cellStyle name="Millares 3 4 7 2 2" xfId="29110" xr:uid="{202927C1-7A59-41DD-A0DE-4D713FF5F779}"/>
    <cellStyle name="Millares 3 4 8" xfId="7270" xr:uid="{A295A591-78E1-4914-BF24-EB1DB6C74557}"/>
    <cellStyle name="Millares 3 4 8 2" xfId="15257" xr:uid="{15A2BD7A-DDA7-4870-B0F9-4DA3A4FBAA25}"/>
    <cellStyle name="Millares 3 4 8 2 2" xfId="30710" xr:uid="{9885DB57-A71F-402F-874A-54BB64198223}"/>
    <cellStyle name="Millares 3 4 9" xfId="8458" xr:uid="{1492E28B-AA1C-49AF-A733-E40719F053A4}"/>
    <cellStyle name="Millares 3 4 9 2" xfId="23957" xr:uid="{52F9A729-0AB9-4AA7-B70D-CFDE49ADCFCD}"/>
    <cellStyle name="Millares 3 5" xfId="310" xr:uid="{F90FA802-1CC4-45C6-AE32-210201A35227}"/>
    <cellStyle name="Millares 3 5 2" xfId="1255" xr:uid="{62E99E81-28C4-4F05-B28E-D89C6B5D0806}"/>
    <cellStyle name="Millares 3 5 2 2" xfId="2840" xr:uid="{386891F3-E007-4648-9D4A-1D878B50B31D}"/>
    <cellStyle name="Millares 3 5 2 2 2" xfId="5341" xr:uid="{E45BEEFF-5265-4BEA-AE28-28388A9999DB}"/>
    <cellStyle name="Millares 3 5 2 2 2 2" xfId="13346" xr:uid="{29A7428D-2A5B-4803-8494-85A6DBCA21EC}"/>
    <cellStyle name="Millares 3 5 2 2 2 2 2" xfId="28814" xr:uid="{CBA9D386-8F30-4ED0-88AB-84AED0BFC036}"/>
    <cellStyle name="Millares 3 5 2 2 3" xfId="10911" xr:uid="{018628E7-1EF4-418C-92D7-3D4DF09E675F}"/>
    <cellStyle name="Millares 3 5 2 2 3 2" xfId="26410" xr:uid="{59D90400-D4C9-444D-AAC6-2C26EFDB1D25}"/>
    <cellStyle name="Millares 3 5 2 3" xfId="4601" xr:uid="{BE4B6C10-B965-4ED9-B40E-9D47A854C9BE}"/>
    <cellStyle name="Millares 3 5 2 3 2" xfId="12606" xr:uid="{DE094E13-9622-4076-A2B7-B7CEC5EB5C36}"/>
    <cellStyle name="Millares 3 5 2 3 2 2" xfId="28074" xr:uid="{151B5FE9-1DF8-4362-9826-4C7C0862608E}"/>
    <cellStyle name="Millares 3 5 2 4" xfId="6572" xr:uid="{8D1ADA67-96A6-4BBE-AD94-06A6C02EE02E}"/>
    <cellStyle name="Millares 3 5 2 4 2" xfId="14573" xr:uid="{61BA2D03-C5FC-4092-9A85-249B4BBB18A6}"/>
    <cellStyle name="Millares 3 5 2 4 2 2" xfId="30030" xr:uid="{12C691BC-0741-45D8-ABE5-915A8890711F}"/>
    <cellStyle name="Millares 3 5 2 5" xfId="9378" xr:uid="{9A00CCC7-C937-432E-83A5-7149A3DEC0F6}"/>
    <cellStyle name="Millares 3 5 2 5 2" xfId="24877" xr:uid="{7A40A631-6659-4DBC-9133-34F77648887E}"/>
    <cellStyle name="Millares 3 5 3" xfId="962" xr:uid="{99C0002B-C968-4EB8-9CBA-86777498B516}"/>
    <cellStyle name="Millares 3 5 3 2" xfId="2551" xr:uid="{90FEC6A9-D631-41EE-82F0-3754655F78F6}"/>
    <cellStyle name="Millares 3 5 3 2 2" xfId="5272" xr:uid="{047B346E-9FA6-4993-B4D2-49715332EC81}"/>
    <cellStyle name="Millares 3 5 3 2 2 2" xfId="13277" xr:uid="{AEDD929D-4BAC-4E0F-BBF1-0B2C33D97E2F}"/>
    <cellStyle name="Millares 3 5 3 2 2 2 2" xfId="28745" xr:uid="{69626727-8DAF-4887-B41B-E7D4033AF658}"/>
    <cellStyle name="Millares 3 5 3 2 3" xfId="10623" xr:uid="{EC822280-EA8C-4B6B-8C72-A916F99E22CE}"/>
    <cellStyle name="Millares 3 5 3 2 3 2" xfId="26122" xr:uid="{F0CA674D-F836-4B96-B2BB-4A7499770E6F}"/>
    <cellStyle name="Millares 3 5 3 3" xfId="4313" xr:uid="{A4A25681-B9DF-482E-B766-F299B9EACCED}"/>
    <cellStyle name="Millares 3 5 3 3 2" xfId="12318" xr:uid="{021BF7DF-DAE6-4FCA-8704-9E416E57BCC5}"/>
    <cellStyle name="Millares 3 5 3 3 2 2" xfId="27786" xr:uid="{3D2C8FB7-CBAF-412E-97D9-666EC3CF41C5}"/>
    <cellStyle name="Millares 3 5 3 4" xfId="6284" xr:uid="{78F13759-4DD9-4F2D-998D-F222AE064026}"/>
    <cellStyle name="Millares 3 5 3 4 2" xfId="14285" xr:uid="{01FE41B0-4054-4526-BA85-FABCA4D7C6CE}"/>
    <cellStyle name="Millares 3 5 3 4 2 2" xfId="29742" xr:uid="{9F2911A6-47B7-4371-AF0E-958CF901833D}"/>
    <cellStyle name="Millares 3 5 3 5" xfId="9090" xr:uid="{974DD903-F5DD-4167-99BA-F01136016625}"/>
    <cellStyle name="Millares 3 5 3 5 2" xfId="24589" xr:uid="{8CBC9343-D3BA-4B45-8F02-A3B5B26E4F2B}"/>
    <cellStyle name="Millares 3 5 4" xfId="1950" xr:uid="{59A09F72-8BC0-4F00-81D2-F12F1DA4FB69}"/>
    <cellStyle name="Millares 3 5 4 2" xfId="5133" xr:uid="{AF8239B0-627C-421B-83B4-0518590B0843}"/>
    <cellStyle name="Millares 3 5 4 2 2" xfId="13138" xr:uid="{5189C048-2A97-4DCE-B20B-4CA37CD5F4DF}"/>
    <cellStyle name="Millares 3 5 4 2 2 2" xfId="28606" xr:uid="{BA20F829-D30F-43BD-8F95-C831C83BCCE2}"/>
    <cellStyle name="Millares 3 5 4 3" xfId="10028" xr:uid="{8A687DC4-6997-44E5-B9EB-AD7E4D0A166D}"/>
    <cellStyle name="Millares 3 5 4 3 2" xfId="25527" xr:uid="{44C7BE37-05E4-4C06-9642-3106D20CF8B7}"/>
    <cellStyle name="Millares 3 5 5" xfId="3718" xr:uid="{2F8600F5-EEF8-4791-872B-7A9C3BE6B114}"/>
    <cellStyle name="Millares 3 5 5 2" xfId="11723" xr:uid="{09A8B4B7-0081-4048-ADFE-127E4A03A8FD}"/>
    <cellStyle name="Millares 3 5 5 2 2" xfId="27191" xr:uid="{B8E275BB-E85B-4156-B575-00B4EE0134F3}"/>
    <cellStyle name="Millares 3 5 6" xfId="5688" xr:uid="{E060AD75-99F6-4702-A3E9-16721FA8A7FF}"/>
    <cellStyle name="Millares 3 5 6 2" xfId="13689" xr:uid="{256805DA-8D60-4619-959D-653027CB0EDB}"/>
    <cellStyle name="Millares 3 5 6 2 2" xfId="29147" xr:uid="{9B0240F2-8FD7-426F-8C5D-B879F9EFBC31}"/>
    <cellStyle name="Millares 3 5 7" xfId="7307" xr:uid="{B71BFD8B-ECC1-4E0B-984A-8AF597EF19D8}"/>
    <cellStyle name="Millares 3 5 7 2" xfId="15294" xr:uid="{A3875347-B2A3-4BC4-B1E1-CCDDA66E2BB5}"/>
    <cellStyle name="Millares 3 5 7 2 2" xfId="30747" xr:uid="{1816B4B1-7B4C-4E9B-9418-A6894413553B}"/>
    <cellStyle name="Millares 3 5 8" xfId="8495" xr:uid="{ED324510-AA1F-4730-B7AC-84D1FFA2FD42}"/>
    <cellStyle name="Millares 3 5 8 2" xfId="23994" xr:uid="{36F61D0C-F05D-4FD6-94BD-8E8686A8DE3B}"/>
    <cellStyle name="Millares 3 6" xfId="595" xr:uid="{886372AD-471C-4300-B37E-7AC529723B63}"/>
    <cellStyle name="Millares 3 6 2" xfId="1533" xr:uid="{ED9013E0-D3BE-4122-97C4-24EEBAB9AA29}"/>
    <cellStyle name="Millares 3 6 2 2" xfId="3112" xr:uid="{2D11EB0A-B184-4B30-9453-525F4F75502F}"/>
    <cellStyle name="Millares 3 6 2 2 2" xfId="5407" xr:uid="{14D73671-15D1-422F-AE25-6E5B006C3452}"/>
    <cellStyle name="Millares 3 6 2 2 2 2" xfId="13412" xr:uid="{9C411CD6-78A2-48FD-9B80-ECC7417B9951}"/>
    <cellStyle name="Millares 3 6 2 2 2 2 2" xfId="28880" xr:uid="{506D7B34-7EAA-44AE-8F91-080C3F452766}"/>
    <cellStyle name="Millares 3 6 2 2 3" xfId="11183" xr:uid="{C77DEDE7-4C3A-4A36-9268-2C5BB9E73C45}"/>
    <cellStyle name="Millares 3 6 2 2 3 2" xfId="26682" xr:uid="{36789307-DAB7-4323-99A3-A480DF6FB966}"/>
    <cellStyle name="Millares 3 6 2 3" xfId="4873" xr:uid="{91F63F13-1269-4DAB-B237-6C49F48CF6E0}"/>
    <cellStyle name="Millares 3 6 2 3 2" xfId="12878" xr:uid="{0F928233-D742-4F90-9241-7FCBB3449ED8}"/>
    <cellStyle name="Millares 3 6 2 3 2 2" xfId="28346" xr:uid="{5CEAD4BE-42C3-4E8E-B1ED-D51C56541A4C}"/>
    <cellStyle name="Millares 3 6 2 4" xfId="6844" xr:uid="{3DBE7CFE-974D-4628-AE38-945332721976}"/>
    <cellStyle name="Millares 3 6 2 4 2" xfId="14845" xr:uid="{A21CF081-C47B-4B7A-9ED4-013A1B5F46F4}"/>
    <cellStyle name="Millares 3 6 2 4 2 2" xfId="30302" xr:uid="{F4AF99F2-4BC1-4371-A5C9-3A743FF6FB3D}"/>
    <cellStyle name="Millares 3 6 2 5" xfId="9650" xr:uid="{341A37EE-DD9C-4509-BABC-4A5C9D7E2ED1}"/>
    <cellStyle name="Millares 3 6 2 5 2" xfId="25149" xr:uid="{C0BE3E3F-3957-4B24-8A89-C9F96C828C75}"/>
    <cellStyle name="Millares 3 6 3" xfId="2222" xr:uid="{1DA9560F-B22C-42C4-9EFF-16B12237F31C}"/>
    <cellStyle name="Millares 3 6 3 2" xfId="5199" xr:uid="{C2C9D223-E3CA-497B-B2D9-88D47E8619F7}"/>
    <cellStyle name="Millares 3 6 3 2 2" xfId="13204" xr:uid="{BFFFF76D-808D-4D49-9AE0-ADBE59D3E48C}"/>
    <cellStyle name="Millares 3 6 3 2 2 2" xfId="28672" xr:uid="{396BB3C6-0F05-4D03-910F-B47DEF9B5CF7}"/>
    <cellStyle name="Millares 3 6 3 3" xfId="10300" xr:uid="{2C11E7AE-242B-41FA-8C58-A5B85E0CF02B}"/>
    <cellStyle name="Millares 3 6 3 3 2" xfId="25799" xr:uid="{EF9F4D34-EF0A-4F28-A8C5-F9F8CE633E77}"/>
    <cellStyle name="Millares 3 6 4" xfId="3990" xr:uid="{F66B7411-CB4B-4060-B0D1-5E67E703C8A5}"/>
    <cellStyle name="Millares 3 6 4 2" xfId="11995" xr:uid="{14B92CAF-B5FE-4102-9958-3D48133868ED}"/>
    <cellStyle name="Millares 3 6 4 2 2" xfId="27463" xr:uid="{06704C68-C7C3-432D-8FAD-82A76626B378}"/>
    <cellStyle name="Millares 3 6 5" xfId="5960" xr:uid="{613E2BA2-643D-480D-A0A5-5B8BE59E30F8}"/>
    <cellStyle name="Millares 3 6 5 2" xfId="13961" xr:uid="{276291C3-5BF6-43D2-AFFD-65FD4D7E2509}"/>
    <cellStyle name="Millares 3 6 5 2 2" xfId="29419" xr:uid="{39055D5B-FC48-4DEB-8323-4448E51263C9}"/>
    <cellStyle name="Millares 3 6 6" xfId="7579" xr:uid="{37453CDB-548D-49D7-923E-65FDC74C4A50}"/>
    <cellStyle name="Millares 3 6 6 2" xfId="15566" xr:uid="{A737F322-C40E-4891-811C-65B0B707C00E}"/>
    <cellStyle name="Millares 3 6 6 2 2" xfId="31019" xr:uid="{217E64E5-E322-4E68-8975-ED527F1FB58C}"/>
    <cellStyle name="Millares 3 6 7" xfId="8767" xr:uid="{1494E6C0-CF42-45D8-9040-ED0D1999E869}"/>
    <cellStyle name="Millares 3 6 7 2" xfId="24266" xr:uid="{531FB447-4C8F-4698-8692-68EB09F7B44A}"/>
    <cellStyle name="Millares 3 7" xfId="826" xr:uid="{68E7F1D4-FB78-4E66-9464-45B801551AD2}"/>
    <cellStyle name="Millares 3 7 2" xfId="2421" xr:uid="{5C9E1AAA-CAA3-4159-A57D-DCB13F456E13}"/>
    <cellStyle name="Millares 3 7 2 2" xfId="5240" xr:uid="{F9BEF277-29C2-4A65-A099-B241069BA035}"/>
    <cellStyle name="Millares 3 7 2 2 2" xfId="13245" xr:uid="{10B67DA4-A487-4796-97E0-17AEE1A40132}"/>
    <cellStyle name="Millares 3 7 2 2 2 2" xfId="28713" xr:uid="{E30D0A50-6F23-4622-88FD-FA29EB78863A}"/>
    <cellStyle name="Millares 3 7 2 3" xfId="10493" xr:uid="{576F41C1-2C46-48F6-902B-E71CBB2EF749}"/>
    <cellStyle name="Millares 3 7 2 3 2" xfId="25992" xr:uid="{A6624D96-0647-4060-94AF-9FA8958B12CF}"/>
    <cellStyle name="Millares 3 7 3" xfId="4183" xr:uid="{FEC862AC-32D6-442B-A0B8-3DE48B2FE74C}"/>
    <cellStyle name="Millares 3 7 3 2" xfId="12188" xr:uid="{8737CF5F-3829-45DC-B428-315E0511E5A3}"/>
    <cellStyle name="Millares 3 7 3 2 2" xfId="27656" xr:uid="{EA1AAF63-E3F4-48BB-B2AC-E8BB880C0E14}"/>
    <cellStyle name="Millares 3 7 4" xfId="6154" xr:uid="{F2B81F0F-5443-4C4B-A99A-2E135586ECE4}"/>
    <cellStyle name="Millares 3 7 4 2" xfId="14155" xr:uid="{5BD75B17-4C8C-452E-BF88-7BA3D8488AE4}"/>
    <cellStyle name="Millares 3 7 4 2 2" xfId="29612" xr:uid="{369B45E4-08DA-4C56-9C7C-731DA0E3C365}"/>
    <cellStyle name="Millares 3 7 5" xfId="8960" xr:uid="{2F7712C0-D71A-429C-87E1-AA7672A85F05}"/>
    <cellStyle name="Millares 3 7 5 2" xfId="24459" xr:uid="{726A68B2-A033-4ACB-BA15-A19C3F067D84}"/>
    <cellStyle name="Millares 3 8" xfId="1815" xr:uid="{1E1D8AF6-4E72-47B4-93B8-B0F5A4347BB8}"/>
    <cellStyle name="Millares 3 8 2" xfId="5101" xr:uid="{DC7F7A36-2179-4877-A7E7-92D8B9E6BC71}"/>
    <cellStyle name="Millares 3 8 2 2" xfId="13106" xr:uid="{0BF6BCCC-E0F2-4981-9A50-CCE046C2823A}"/>
    <cellStyle name="Millares 3 8 2 2 2" xfId="28574" xr:uid="{6AC41D4F-86C1-436C-AF4E-D8F2369D98D7}"/>
    <cellStyle name="Millares 3 8 3" xfId="9895" xr:uid="{ECCA9681-DC3D-41CF-9E8F-73CD4476A075}"/>
    <cellStyle name="Millares 3 8 3 2" xfId="25394" xr:uid="{E76DD37C-735A-42C0-97EF-539F9A7ACE96}"/>
    <cellStyle name="Millares 3 9" xfId="3585" xr:uid="{864FB194-957B-47EF-AC0A-C639D635070F}"/>
    <cellStyle name="Millares 3 9 2" xfId="11590" xr:uid="{EFF91334-7273-4F88-A613-A60C5FA47A1D}"/>
    <cellStyle name="Millares 3 9 2 2" xfId="27058" xr:uid="{E37251C8-DB74-4E82-8E49-E05CCEDCBD71}"/>
    <cellStyle name="Millares 30" xfId="1756" xr:uid="{3EFC88F5-3BC7-45C0-B31C-C614BCA0A0F0}"/>
    <cellStyle name="Millares 30 2" xfId="3308" xr:uid="{7760EBFA-BFB6-4F7D-9225-72711A8E0FB2}"/>
    <cellStyle name="Millares 31" xfId="1768" xr:uid="{A5E28217-72F5-47CB-B332-B0E576089C20}"/>
    <cellStyle name="Millares 31 2" xfId="3320" xr:uid="{46F2CD61-6835-40D4-AD59-4E161AAA93D0}"/>
    <cellStyle name="Millares 31 2 2" xfId="11385" xr:uid="{8A35188B-ADF4-4330-8DAC-38A44873B6F6}"/>
    <cellStyle name="Millares 31 2 2 2" xfId="26884" xr:uid="{2EB5CC2A-B67A-4DE3-9873-E7B9509860B2}"/>
    <cellStyle name="Millares 31 2 3" xfId="19221" xr:uid="{EBE57A6C-E40D-42D1-8A0A-B0DF88DA1273}"/>
    <cellStyle name="Millares 31 3" xfId="5075" xr:uid="{689B410B-3145-4C8B-91B0-D092F466D444}"/>
    <cellStyle name="Millares 31 3 2" xfId="13080" xr:uid="{CBE7D7B1-9AE6-4F66-A631-80CB6B1691EA}"/>
    <cellStyle name="Millares 31 3 2 2" xfId="28548" xr:uid="{6D0A8BF7-00F3-40A7-ABE4-9F71483B45A4}"/>
    <cellStyle name="Millares 31 3 3" xfId="20802" xr:uid="{6F33B07A-C6F9-44E1-8806-644D3BC03F86}"/>
    <cellStyle name="Millares 31 4" xfId="7046" xr:uid="{3D7C0D53-D7C3-4789-BA3D-7DE14E5C5C11}"/>
    <cellStyle name="Millares 31 4 2" xfId="15047" xr:uid="{7487F790-6E6A-4BE9-9C42-97605DFA4F01}"/>
    <cellStyle name="Millares 31 4 2 2" xfId="30504" xr:uid="{C2C4EA7C-20BC-4AF4-BF3C-6045F41B0B52}"/>
    <cellStyle name="Millares 31 4 3" xfId="22606" xr:uid="{5599AF42-439E-409D-ABC9-85DEA107ECDF}"/>
    <cellStyle name="Millares 31 5" xfId="9852" xr:uid="{90288867-F342-4865-91CF-C2FC6FC5D0C2}"/>
    <cellStyle name="Millares 31 5 2" xfId="25351" xr:uid="{CDD8BF41-E325-4E2A-999C-E6882791B8C3}"/>
    <cellStyle name="Millares 31 6" xfId="17765" xr:uid="{218E89E0-47FD-4BC7-B64E-F0DB4337718F}"/>
    <cellStyle name="Millares 32" xfId="1779" xr:uid="{2BF2AF63-6F91-4499-BEF6-5B029F5ACBA3}"/>
    <cellStyle name="Millares 32 2" xfId="3331" xr:uid="{18346C9A-5DDD-4BE0-992F-123BFC105D7F}"/>
    <cellStyle name="Millares 32 2 2" xfId="5452" xr:uid="{34A75AAA-B409-471E-A238-253E09F9E3DE}"/>
    <cellStyle name="Millares 32 2 2 2" xfId="13457" xr:uid="{47C6CFFD-6485-4A20-8BA2-254CA59FC07C}"/>
    <cellStyle name="Millares 32 2 2 2 2" xfId="28925" xr:uid="{B0A2309D-E985-4CB2-8170-CCF5ACABD496}"/>
    <cellStyle name="Millares 32 2 2 3" xfId="21103" xr:uid="{AD3DC00C-52CD-4F6B-A487-A65F29F4D228}"/>
    <cellStyle name="Millares 32 2 3" xfId="11396" xr:uid="{9276DD1D-C84E-44C5-8255-AF794808A0AA}"/>
    <cellStyle name="Millares 32 2 3 2" xfId="26895" xr:uid="{E4EA313A-CB22-4EB8-80FF-ADD3501C4081}"/>
    <cellStyle name="Millares 32 2 4" xfId="19232" xr:uid="{CB903529-B1A8-40E7-A8FF-F08B31FB70AB}"/>
    <cellStyle name="Millares 32 3" xfId="5086" xr:uid="{02F9D2FE-CC0A-4ECC-8044-48429E6B726E}"/>
    <cellStyle name="Millares 32 3 2" xfId="13091" xr:uid="{C8E636D8-A4AE-48FC-8DF1-55FAC5BE74E1}"/>
    <cellStyle name="Millares 32 3 2 2" xfId="28559" xr:uid="{5240C6E2-AEC6-4954-947B-A7AB3BCD09CD}"/>
    <cellStyle name="Millares 32 3 3" xfId="20813" xr:uid="{071C9ED4-D313-4101-B035-94A905D9494C}"/>
    <cellStyle name="Millares 32 4" xfId="7057" xr:uid="{A08BBC1B-8FBA-41C6-B06B-2C74BFDCA1A7}"/>
    <cellStyle name="Millares 32 4 2" xfId="15058" xr:uid="{36DC4639-0D97-4085-B526-8521425776DA}"/>
    <cellStyle name="Millares 32 4 2 2" xfId="30515" xr:uid="{9FEC1FEC-9842-469A-A11A-DA6926CA1838}"/>
    <cellStyle name="Millares 32 4 3" xfId="22617" xr:uid="{E45947ED-E6C8-47ED-9A7D-235FF69B1682}"/>
    <cellStyle name="Millares 32 5" xfId="9863" xr:uid="{36589F00-7625-4091-B68F-7C4CF9A32EE2}"/>
    <cellStyle name="Millares 32 5 2" xfId="25362" xr:uid="{DC53CF64-23EB-4643-B978-D311374E3E68}"/>
    <cellStyle name="Millares 32 6" xfId="17776" xr:uid="{204427F7-DC06-4A39-A653-A409514E4386}"/>
    <cellStyle name="Millares 33" xfId="1788" xr:uid="{98A73623-009D-4295-97B6-DED2E44503F5}"/>
    <cellStyle name="Millares 33 2" xfId="3340" xr:uid="{CE9BE70A-80D5-454D-985F-DA2B2B38A334}"/>
    <cellStyle name="Millares 33 2 2" xfId="11405" xr:uid="{8791C43F-CB2A-4D0D-988C-32EB0A6226C0}"/>
    <cellStyle name="Millares 33 2 2 2" xfId="26904" xr:uid="{0915EB44-CEFD-4D09-B706-6E246C1C4655}"/>
    <cellStyle name="Millares 33 2 3" xfId="19241" xr:uid="{928AEA1F-6501-4E14-8118-0E80665C558A}"/>
    <cellStyle name="Millares 33 3" xfId="5095" xr:uid="{06F40EE8-C37A-4C9D-AFFF-AA471817E713}"/>
    <cellStyle name="Millares 33 3 2" xfId="13100" xr:uid="{4A5631B7-73FB-4F9E-94A7-81A92BF48EDF}"/>
    <cellStyle name="Millares 33 3 2 2" xfId="28568" xr:uid="{B05E8212-AD5B-426F-9E7F-120303EE7293}"/>
    <cellStyle name="Millares 33 3 3" xfId="20822" xr:uid="{5D5D0478-D0FD-4DD5-A4CF-AC1FE8BEE4D0}"/>
    <cellStyle name="Millares 33 4" xfId="7066" xr:uid="{035A2642-4E5B-4D5B-AD40-F9C36A08144E}"/>
    <cellStyle name="Millares 33 4 2" xfId="15067" xr:uid="{627C5124-006D-43F4-9B90-5224039825C7}"/>
    <cellStyle name="Millares 33 4 2 2" xfId="30524" xr:uid="{4CF4DC9D-AACF-4276-A34B-0337C3E930DA}"/>
    <cellStyle name="Millares 33 4 3" xfId="22626" xr:uid="{FD0C0920-F1D2-440C-861E-8B1DEA877029}"/>
    <cellStyle name="Millares 33 5" xfId="9872" xr:uid="{EFD15914-B889-4602-9D14-118F6740B9E6}"/>
    <cellStyle name="Millares 33 5 2" xfId="25371" xr:uid="{2948A175-AD35-4411-9C06-B92EC0886B1B}"/>
    <cellStyle name="Millares 33 6" xfId="17785" xr:uid="{5C6F0D21-0C40-442C-9FA6-3CD7A598FC75}"/>
    <cellStyle name="Millares 34" xfId="1845" xr:uid="{512AC863-01F3-4531-8214-FAACF1D8B4FD}"/>
    <cellStyle name="Millares 34 2" xfId="5105" xr:uid="{EF42317A-E76B-4962-86A8-69129EA26730}"/>
    <cellStyle name="Millares 34 2 2" xfId="13110" xr:uid="{839D7946-8823-4E7A-9267-795C45E4F056}"/>
    <cellStyle name="Millares 34 2 2 2" xfId="28578" xr:uid="{511FEAEE-51DB-4B6F-B0D0-58EADC483EAF}"/>
    <cellStyle name="Millares 34 3" xfId="3613" xr:uid="{C2FCED3D-B4BA-4959-9AEE-AE52EDE9D133}"/>
    <cellStyle name="Millares 34 3 2" xfId="11618" xr:uid="{B0042242-125D-47D6-9F1F-CFE630FEAAEA}"/>
    <cellStyle name="Millares 34 3 2 2" xfId="27086" xr:uid="{81E256E7-BF3B-4DBB-AE3D-48D5295C82AF}"/>
    <cellStyle name="Millares 34 4" xfId="5583" xr:uid="{7A1F646E-CF45-4B69-92B0-AE91EA18F2D4}"/>
    <cellStyle name="Millares 34 4 2" xfId="13584" xr:uid="{DDA59313-499C-4075-8972-5656B5B76B9B}"/>
    <cellStyle name="Millares 34 4 2 2" xfId="29042" xr:uid="{42C9D7CD-4A6B-411C-B793-BE6936A19BD9}"/>
    <cellStyle name="Millares 34 5" xfId="9923" xr:uid="{92891B4B-D5B9-4031-969E-FE3F2BE66AFA}"/>
    <cellStyle name="Millares 34 5 2" xfId="25422" xr:uid="{14D2C74C-A31D-49CF-B306-F8CC5111B800}"/>
    <cellStyle name="Millares 35" xfId="1812" xr:uid="{C4266B6C-11EC-4D6C-AE47-05C0828C6397}"/>
    <cellStyle name="Millares 35 2" xfId="3582" xr:uid="{1A94C74A-12EE-4EFB-9058-7BB5D8F797B1}"/>
    <cellStyle name="Millares 35 2 2" xfId="11588" xr:uid="{93375820-EF4A-4292-BDB0-D09598C7883C}"/>
    <cellStyle name="Millares 35 2 2 2" xfId="27056" xr:uid="{555220A3-9801-41DD-B1F9-CFCC3B3C175E}"/>
    <cellStyle name="Millares 35 2 3" xfId="19386" xr:uid="{DB2AC677-76D0-412C-8301-3D9D52DD7317}"/>
    <cellStyle name="Millares 35 3" xfId="9894" xr:uid="{CD013257-A00B-42FB-83F3-1903F3B3B180}"/>
    <cellStyle name="Millares 35 3 2" xfId="25393" xr:uid="{C42E1870-006E-4119-89B3-1A94DE37F7FE}"/>
    <cellStyle name="Millares 36" xfId="3366" xr:uid="{0B22374B-9901-4848-AE08-F6019BA593B2}"/>
    <cellStyle name="Millares 36 2" xfId="11431" xr:uid="{4EE24CD7-381B-42EE-9241-72881817787E}"/>
    <cellStyle name="Millares 37" xfId="3368" xr:uid="{00973B9E-3095-4A3A-9B6B-3176BFBA1067}"/>
    <cellStyle name="Millares 37 2" xfId="11433" xr:uid="{5FA8A66A-DE37-4269-84CD-DA9243B426C9}"/>
    <cellStyle name="Millares 38" xfId="3377" xr:uid="{2065C0AE-DAD6-4AF3-A24B-492711D02161}"/>
    <cellStyle name="Millares 39" xfId="3380" xr:uid="{845CC6ED-A819-4E8E-BBB1-79A88A822EC7}"/>
    <cellStyle name="Millares 39 2" xfId="11442" xr:uid="{E4AF720A-7372-4D14-B3EF-AAF3E9520724}"/>
    <cellStyle name="Millares 4" xfId="113" xr:uid="{581621E2-A032-4016-A034-D037DDBB823B}"/>
    <cellStyle name="Millares 4 10" xfId="5572" xr:uid="{8255094F-5234-40B6-91D9-69243FB0F8D6}"/>
    <cellStyle name="Millares 4 10 2" xfId="13573" xr:uid="{0C1C58AC-D2C4-43F3-8E9E-2BAFA891E7EF}"/>
    <cellStyle name="Millares 4 10 2 2" xfId="29032" xr:uid="{F3EFB192-AE4A-4B67-BB99-632D41DE1F85}"/>
    <cellStyle name="Millares 4 10 3" xfId="21209" xr:uid="{9E86EDAA-DFE3-492E-B30A-4EB8B44E9622}"/>
    <cellStyle name="Millares 4 11" xfId="7193" xr:uid="{D20C2F89-0572-4D1D-B5CF-6FE810FA110C}"/>
    <cellStyle name="Millares 4 11 2" xfId="15180" xr:uid="{BADD1C50-7294-40F1-978A-56EA657DF7EE}"/>
    <cellStyle name="Millares 4 11 2 2" xfId="30633" xr:uid="{E9B62164-2941-4E36-877A-5BA3D34CFCB5}"/>
    <cellStyle name="Millares 4 11 3" xfId="22735" xr:uid="{B006563A-1F24-42FA-AD16-42353D0BF6F4}"/>
    <cellStyle name="Millares 4 12" xfId="8378" xr:uid="{E57FCA40-3235-4DDF-AEF9-9A79FAB9A8C2}"/>
    <cellStyle name="Millares 4 12 2" xfId="23878" xr:uid="{F0D33388-B532-4762-B620-FB6166B10081}"/>
    <cellStyle name="Millares 4 13" xfId="16366" xr:uid="{505050CE-C80F-40E9-8E43-B3D1AF521D11}"/>
    <cellStyle name="Millares 4 2" xfId="224" xr:uid="{F4A0FDB1-6125-4C3D-B25A-1BB851C96FAB}"/>
    <cellStyle name="Millares 4 2 10" xfId="8426" xr:uid="{992B9041-16E9-46E8-B5DA-CB00421AEBE5}"/>
    <cellStyle name="Millares 4 2 10 2" xfId="23925" xr:uid="{48F82E54-30E7-49DA-B98D-66AC8D4484FB}"/>
    <cellStyle name="Millares 4 2 11" xfId="16411" xr:uid="{F9CAA1E7-DD2C-4699-8672-4878743D020D}"/>
    <cellStyle name="Millares 4 2 2" xfId="376" xr:uid="{2BACB896-BA98-4B78-B259-F92F23B07DA2}"/>
    <cellStyle name="Millares 4 2 2 2" xfId="1319" xr:uid="{F06D0885-C535-4E7E-A72D-C62231A79F7D}"/>
    <cellStyle name="Millares 4 2 2 2 2" xfId="2904" xr:uid="{6288C34E-6774-44E3-AD66-595F395B50B2}"/>
    <cellStyle name="Millares 4 2 2 2 2 2" xfId="5350" xr:uid="{9489FF43-A752-4C2A-A623-1535509DF371}"/>
    <cellStyle name="Millares 4 2 2 2 2 2 2" xfId="13355" xr:uid="{4879539C-4D83-4576-945F-EFDA33E67999}"/>
    <cellStyle name="Millares 4 2 2 2 2 2 2 2" xfId="28823" xr:uid="{8A3CAC04-94D1-4D7D-B8EE-DA3E42BFBEE8}"/>
    <cellStyle name="Millares 4 2 2 2 2 2 3" xfId="21014" xr:uid="{B05B2F92-21C5-4EA9-8E6F-4B0C68933EB4}"/>
    <cellStyle name="Millares 4 2 2 2 2 3" xfId="10975" xr:uid="{8C530EBE-78F7-414C-A640-AE25E81BDEBC}"/>
    <cellStyle name="Millares 4 2 2 2 2 3 2" xfId="26474" xr:uid="{EB6F6B0B-C4D9-4001-8804-6B024166D4B5}"/>
    <cellStyle name="Millares 4 2 2 2 2 4" xfId="18824" xr:uid="{18EC0340-5AE5-4C75-91C3-9A18BADB910C}"/>
    <cellStyle name="Millares 4 2 2 2 3" xfId="4665" xr:uid="{7EF9A80C-3C31-4892-A171-E57E3B44D701}"/>
    <cellStyle name="Millares 4 2 2 2 3 2" xfId="12670" xr:uid="{385EE2C6-3C22-4029-BA5A-EC9492D43DAA}"/>
    <cellStyle name="Millares 4 2 2 2 3 2 2" xfId="28138" xr:uid="{2A925A9E-BB96-4FFE-BD1B-071A922AD1D3}"/>
    <cellStyle name="Millares 4 2 2 2 3 3" xfId="20405" xr:uid="{37D31D2C-F9F1-4D06-AB2A-8583A9E6697D}"/>
    <cellStyle name="Millares 4 2 2 2 4" xfId="6636" xr:uid="{41F463B1-75C0-4E5C-9E57-CB68F83C2388}"/>
    <cellStyle name="Millares 4 2 2 2 4 2" xfId="14637" xr:uid="{EAA55775-9D63-464B-9BA0-BA337B509193}"/>
    <cellStyle name="Millares 4 2 2 2 4 2 2" xfId="30094" xr:uid="{373C3AC6-6F16-4C99-A3EA-A4AE3F16D70C}"/>
    <cellStyle name="Millares 4 2 2 2 4 3" xfId="22209" xr:uid="{12F0692A-4E69-43D6-B7AC-965290676760}"/>
    <cellStyle name="Millares 4 2 2 2 5" xfId="7944" xr:uid="{4B5D7713-8349-49A8-8504-C931AB7E63C1}"/>
    <cellStyle name="Millares 4 2 2 2 5 2" xfId="15927" xr:uid="{B9B8D1BB-0A66-4AB3-83AC-3B348DC2F078}"/>
    <cellStyle name="Millares 4 2 2 2 5 2 2" xfId="31380" xr:uid="{7EDC41DA-AD9A-4501-BA9D-CC2D0FA11E35}"/>
    <cellStyle name="Millares 4 2 2 2 5 3" xfId="23455" xr:uid="{0B5976C8-224A-48C8-9F18-05834E6EDF50}"/>
    <cellStyle name="Millares 4 2 2 2 6" xfId="9442" xr:uid="{22F20183-C8B1-4BE6-A5FB-C4CF865B0EE1}"/>
    <cellStyle name="Millares 4 2 2 2 6 2" xfId="24941" xr:uid="{25A9C67E-1039-474C-83C4-C1469179AAD8}"/>
    <cellStyle name="Millares 4 2 2 2 7" xfId="17368" xr:uid="{5792E64B-1241-40B0-9DA3-C6F6CF74F249}"/>
    <cellStyle name="Millares 4 2 2 3" xfId="1026" xr:uid="{F0D53F05-FB11-4C44-9F08-ACDA77D49192}"/>
    <cellStyle name="Millares 4 2 2 3 2" xfId="2615" xr:uid="{FA2B974C-0C34-4974-B3A3-1FBB631AE6CF}"/>
    <cellStyle name="Millares 4 2 2 3 2 2" xfId="5281" xr:uid="{01A077C9-CEB6-49E2-880A-06B347325B81}"/>
    <cellStyle name="Millares 4 2 2 3 2 2 2" xfId="13286" xr:uid="{593F8463-F05D-4FCF-83E9-AF3587902599}"/>
    <cellStyle name="Millares 4 2 2 3 2 2 2 2" xfId="28754" xr:uid="{4AF5D80B-DED1-4897-922A-8C080B105001}"/>
    <cellStyle name="Millares 4 2 2 3 2 2 3" xfId="20965" xr:uid="{0DC00EBB-B39B-499A-B857-7FFC25C84D54}"/>
    <cellStyle name="Millares 4 2 2 3 2 3" xfId="10687" xr:uid="{F73A6D68-6C39-4354-930B-3DA142A82519}"/>
    <cellStyle name="Millares 4 2 2 3 2 3 2" xfId="26186" xr:uid="{512527FF-F167-4A75-928B-722968932A88}"/>
    <cellStyle name="Millares 4 2 2 3 2 4" xfId="18556" xr:uid="{0DAD727E-F289-4BC2-A47B-35D5FA59EEDB}"/>
    <cellStyle name="Millares 4 2 2 3 3" xfId="4377" xr:uid="{FD74ACDE-625E-463F-8D31-CF9B20258A64}"/>
    <cellStyle name="Millares 4 2 2 3 3 2" xfId="12382" xr:uid="{2F83005F-CB19-4F01-95E5-7C17D15B5414}"/>
    <cellStyle name="Millares 4 2 2 3 3 2 2" xfId="27850" xr:uid="{E37657CA-BF69-46BB-A0E8-A128FD2BA03A}"/>
    <cellStyle name="Millares 4 2 2 3 3 3" xfId="20137" xr:uid="{CDF96AC1-D791-41CF-AFF2-0CDD2BC7206F}"/>
    <cellStyle name="Millares 4 2 2 3 4" xfId="6348" xr:uid="{42016390-BB4E-4BB5-AF98-7F1401784086}"/>
    <cellStyle name="Millares 4 2 2 3 4 2" xfId="14349" xr:uid="{9F91F766-417F-4E9D-87B7-4F5762FEF782}"/>
    <cellStyle name="Millares 4 2 2 3 4 2 2" xfId="29806" xr:uid="{F35D624C-1609-4A6A-88CF-04C1B3587316}"/>
    <cellStyle name="Millares 4 2 2 3 4 3" xfId="21941" xr:uid="{F92353BA-5037-48F9-9F5C-FA6B74906905}"/>
    <cellStyle name="Millares 4 2 2 3 5" xfId="9154" xr:uid="{E2B5B908-13DA-445E-A594-949DF3B76696}"/>
    <cellStyle name="Millares 4 2 2 3 5 2" xfId="24653" xr:uid="{2E7F563C-47E7-49D2-8610-886A5B415FC4}"/>
    <cellStyle name="Millares 4 2 2 3 6" xfId="17100" xr:uid="{BA207090-AF08-44B8-9776-EA3FDB388151}"/>
    <cellStyle name="Millares 4 2 2 4" xfId="2014" xr:uid="{7A1D4D03-F6F9-4153-8D7A-B09CDB4FF101}"/>
    <cellStyle name="Millares 4 2 2 4 2" xfId="5142" xr:uid="{347E2444-F96E-4C3C-B7D5-083C0A4E44E0}"/>
    <cellStyle name="Millares 4 2 2 4 2 2" xfId="13147" xr:uid="{D2BBB76B-5AA9-4EC0-8C64-023290C4E22F}"/>
    <cellStyle name="Millares 4 2 2 4 2 2 2" xfId="28615" xr:uid="{ABEA4188-277F-4389-ACD9-737418D021D3}"/>
    <cellStyle name="Millares 4 2 2 4 2 3" xfId="20854" xr:uid="{DDC76217-36E3-4DD4-B84F-8B17899A2819}"/>
    <cellStyle name="Millares 4 2 2 4 3" xfId="10092" xr:uid="{3CC1BFA2-842D-447C-93DD-FDD51AFB3CBF}"/>
    <cellStyle name="Millares 4 2 2 4 3 2" xfId="25591" xr:uid="{3B5B1EDE-ED8F-49BD-9807-B40E06CC8FB7}"/>
    <cellStyle name="Millares 4 2 2 4 4" xfId="17989" xr:uid="{F9CA1A9F-454C-4E7E-A89B-F03208612C43}"/>
    <cellStyle name="Millares 4 2 2 5" xfId="3782" xr:uid="{BB7C80B6-54CF-40C1-9A96-BD67D3EE7CDC}"/>
    <cellStyle name="Millares 4 2 2 5 2" xfId="11787" xr:uid="{16EBBA5C-3631-4ED3-A795-4C42303AE073}"/>
    <cellStyle name="Millares 4 2 2 5 2 2" xfId="27255" xr:uid="{EF3FBCB4-63BD-44B5-BE3E-4AAEE9E2F8CB}"/>
    <cellStyle name="Millares 4 2 2 5 3" xfId="19570" xr:uid="{90F5E4C9-2C65-4AA4-8609-875DF265B2DA}"/>
    <cellStyle name="Millares 4 2 2 6" xfId="5752" xr:uid="{477A5332-A34E-4816-BA28-0794421D2A2C}"/>
    <cellStyle name="Millares 4 2 2 6 2" xfId="13753" xr:uid="{4CA5B03E-B580-4E19-BB64-8152365C10F9}"/>
    <cellStyle name="Millares 4 2 2 6 2 2" xfId="29211" xr:uid="{5762A2C7-8F58-4068-A19C-EA0D1FA501B8}"/>
    <cellStyle name="Millares 4 2 2 6 3" xfId="21374" xr:uid="{642D3E7D-8A23-4D85-99E8-3A50CB9FFEBD}"/>
    <cellStyle name="Millares 4 2 2 7" xfId="7371" xr:uid="{2D97AF6D-8B5B-4883-B7FD-C0777454C931}"/>
    <cellStyle name="Millares 4 2 2 7 2" xfId="15358" xr:uid="{4260A257-FE42-4013-8FD1-ABFD0B6D640C}"/>
    <cellStyle name="Millares 4 2 2 7 2 2" xfId="30811" xr:uid="{028F2A75-C9A2-4B43-9230-9BC36831F7FC}"/>
    <cellStyle name="Millares 4 2 2 7 3" xfId="22900" xr:uid="{55FE4AAE-3A92-4E46-AE5B-EBAAA52D1C9B}"/>
    <cellStyle name="Millares 4 2 2 8" xfId="8559" xr:uid="{03A5F03A-6FC2-4F91-87C2-5FBA88EEFC20}"/>
    <cellStyle name="Millares 4 2 2 8 2" xfId="24058" xr:uid="{32289686-14D7-4B0F-BB0F-F96227EB6F71}"/>
    <cellStyle name="Millares 4 2 2 9" xfId="16533" xr:uid="{CB2A640F-1E6A-43D5-888D-7C8AEDF3DDBF}"/>
    <cellStyle name="Millares 4 2 3" xfId="662" xr:uid="{2D9F7869-F58A-4381-85F6-318FCBBEDFFF}"/>
    <cellStyle name="Millares 4 2 3 2" xfId="1600" xr:uid="{A154455F-F9CB-4E07-A67C-02B360A87EB6}"/>
    <cellStyle name="Millares 4 2 3 2 2" xfId="3176" xr:uid="{FA5D8809-3BC5-4BB6-A5E6-9BA2095842D5}"/>
    <cellStyle name="Millares 4 2 3 2 2 2" xfId="5417" xr:uid="{2D75935A-95D7-4CCD-91B2-0F531171CE83}"/>
    <cellStyle name="Millares 4 2 3 2 2 2 2" xfId="13422" xr:uid="{59F242F1-8BB4-4300-9C02-E8F9648CD1C2}"/>
    <cellStyle name="Millares 4 2 3 2 2 2 2 2" xfId="28890" xr:uid="{21BB6191-5F5D-4540-8716-0B459BB7FB2D}"/>
    <cellStyle name="Millares 4 2 3 2 2 2 3" xfId="21070" xr:uid="{36B62EC0-21A5-43B4-B9EC-9377C1FA1143}"/>
    <cellStyle name="Millares 4 2 3 2 2 3" xfId="11247" xr:uid="{A0FCEF32-F81E-4D4E-996D-3887FE697DA4}"/>
    <cellStyle name="Millares 4 2 3 2 2 3 2" xfId="26746" xr:uid="{2676A196-65D5-4324-88A4-F3B628712805}"/>
    <cellStyle name="Millares 4 2 3 2 2 4" xfId="19085" xr:uid="{1E866507-52D6-4628-BE27-48CC02FBB28F}"/>
    <cellStyle name="Millares 4 2 3 2 3" xfId="4937" xr:uid="{516559D5-4045-42F7-8A11-EB57BE8DF025}"/>
    <cellStyle name="Millares 4 2 3 2 3 2" xfId="12942" xr:uid="{1188614B-1D7C-4ABD-A35B-61CDCEC79277}"/>
    <cellStyle name="Millares 4 2 3 2 3 2 2" xfId="28410" xr:uid="{4DE5CD45-8C93-4D22-87D2-679A8D691660}"/>
    <cellStyle name="Millares 4 2 3 2 3 3" xfId="20666" xr:uid="{B5063623-9914-48E6-BE4C-C7FF67B5702A}"/>
    <cellStyle name="Millares 4 2 3 2 4" xfId="6908" xr:uid="{579BB72F-931B-48AB-AD06-9B03D807FBD5}"/>
    <cellStyle name="Millares 4 2 3 2 4 2" xfId="14909" xr:uid="{C218B7CC-8DEB-4CB3-9FEB-1A1345B78C61}"/>
    <cellStyle name="Millares 4 2 3 2 4 2 2" xfId="30366" xr:uid="{CAD70CFC-AFF3-4AFC-9670-6633B4F0C0B7}"/>
    <cellStyle name="Millares 4 2 3 2 4 3" xfId="22470" xr:uid="{4143017B-E8F4-4868-BA99-389B5B59D93C}"/>
    <cellStyle name="Millares 4 2 3 2 5" xfId="8205" xr:uid="{DB4830EA-7576-47C4-97CB-39315373EAAC}"/>
    <cellStyle name="Millares 4 2 3 2 5 2" xfId="16188" xr:uid="{C6995FAF-A6E2-4E9D-A71A-9EF73C5AAEC7}"/>
    <cellStyle name="Millares 4 2 3 2 5 2 2" xfId="31641" xr:uid="{1A7B922D-B938-48A2-AA8F-FD06C2C5A0AD}"/>
    <cellStyle name="Millares 4 2 3 2 5 3" xfId="23716" xr:uid="{39167FD9-838E-44A9-9B93-39093CB570B7}"/>
    <cellStyle name="Millares 4 2 3 2 6" xfId="9714" xr:uid="{EFCE59A5-4891-4FCC-8AA2-80600E27CEE0}"/>
    <cellStyle name="Millares 4 2 3 2 6 2" xfId="25213" xr:uid="{BD3572BC-ACFC-46D8-A84C-F3B11E553A63}"/>
    <cellStyle name="Millares 4 2 3 2 7" xfId="17629" xr:uid="{655864A9-6CF7-4F79-B921-E0AD66896859}"/>
    <cellStyle name="Millares 4 2 3 3" xfId="2286" xr:uid="{654E12AB-195A-4984-8D66-1FE37B6448BB}"/>
    <cellStyle name="Millares 4 2 3 3 2" xfId="5209" xr:uid="{2662B14B-783E-49F5-97F4-7BB961A3A709}"/>
    <cellStyle name="Millares 4 2 3 3 2 2" xfId="13214" xr:uid="{3DC1B567-E2B6-4B36-B64C-078E64F5EC15}"/>
    <cellStyle name="Millares 4 2 3 3 2 2 2" xfId="28682" xr:uid="{0906D197-11F9-4342-9CA1-7C8F8BA3AA79}"/>
    <cellStyle name="Millares 4 2 3 3 2 3" xfId="20910" xr:uid="{7C27A3AE-599E-42D8-8D41-F1DE485344B3}"/>
    <cellStyle name="Millares 4 2 3 3 3" xfId="10364" xr:uid="{3EC523CB-E3D0-4D2F-9B7E-95BB8DE81BCC}"/>
    <cellStyle name="Millares 4 2 3 3 3 2" xfId="25863" xr:uid="{4C8010AA-26D2-49AE-A555-0F8AC8E2F0BC}"/>
    <cellStyle name="Millares 4 2 3 3 4" xfId="18250" xr:uid="{5AEF9075-6918-4706-9026-BA0655436C2D}"/>
    <cellStyle name="Millares 4 2 3 4" xfId="4054" xr:uid="{AF80C6DD-7467-4F3B-9AC8-BE4A0856AA7A}"/>
    <cellStyle name="Millares 4 2 3 4 2" xfId="12059" xr:uid="{45AB4433-090F-4F3E-A0A3-74D7DB051A4F}"/>
    <cellStyle name="Millares 4 2 3 4 2 2" xfId="27527" xr:uid="{0B791A62-C29B-498E-AF7D-0E226D359F54}"/>
    <cellStyle name="Millares 4 2 3 4 3" xfId="19831" xr:uid="{867B6487-AD34-4939-B46F-FA274A3093C8}"/>
    <cellStyle name="Millares 4 2 3 5" xfId="6024" xr:uid="{4E9E54F6-DE61-49FB-AC16-3636E2B84C4B}"/>
    <cellStyle name="Millares 4 2 3 5 2" xfId="14025" xr:uid="{F57B2B5C-793B-4B74-B47B-132115E9D8D6}"/>
    <cellStyle name="Millares 4 2 3 5 2 2" xfId="29483" xr:uid="{46044706-5F98-47B0-AEFA-58BE63EDD3E0}"/>
    <cellStyle name="Millares 4 2 3 5 3" xfId="21635" xr:uid="{7AEC3B8D-8BFF-4F11-ADB2-EDE1BE9D25DC}"/>
    <cellStyle name="Millares 4 2 3 6" xfId="7643" xr:uid="{D34B9CDF-01F2-4BEA-9F57-AE3CED2BC32A}"/>
    <cellStyle name="Millares 4 2 3 6 2" xfId="15630" xr:uid="{C41E9B75-42EB-480A-8A11-5F6D29536576}"/>
    <cellStyle name="Millares 4 2 3 6 2 2" xfId="31083" xr:uid="{BBE5E224-65B7-4231-8385-89EFB3958D4C}"/>
    <cellStyle name="Millares 4 2 3 6 3" xfId="23161" xr:uid="{23A753E5-23D8-41F1-82B3-1421863A4458}"/>
    <cellStyle name="Millares 4 2 3 7" xfId="8831" xr:uid="{052B81EA-0964-42A4-9A2A-5D56A7E66FE7}"/>
    <cellStyle name="Millares 4 2 3 7 2" xfId="24330" xr:uid="{1C6AA6AC-B45A-4718-9B4B-E906903FFBF6}"/>
    <cellStyle name="Millares 4 2 3 8" xfId="16794" xr:uid="{7386437E-2C24-449A-B2AE-3373489E84EA}"/>
    <cellStyle name="Millares 4 2 4" xfId="1182" xr:uid="{37DAE7A8-FA26-4F67-B8A0-E1B5FE55157D}"/>
    <cellStyle name="Millares 4 2 4 2" xfId="2771" xr:uid="{1D20F408-99AF-4D4B-804E-7C0B7CC5332B}"/>
    <cellStyle name="Millares 4 2 4 2 2" xfId="5318" xr:uid="{DF4830C2-846D-4647-AECF-04490160436C}"/>
    <cellStyle name="Millares 4 2 4 2 2 2" xfId="13323" xr:uid="{148DE2ED-3A20-4C35-95BE-93CB161F8516}"/>
    <cellStyle name="Millares 4 2 4 2 2 2 2" xfId="28791" xr:uid="{F29AB73B-DF83-4CAB-9D2D-938555777E05}"/>
    <cellStyle name="Millares 4 2 4 2 2 3" xfId="20993" xr:uid="{A336E88B-748F-4074-8B2A-EFF2026555A4}"/>
    <cellStyle name="Millares 4 2 4 2 3" xfId="10842" xr:uid="{4D86EF1E-0E3C-4C58-AD3F-F9045BF2614C}"/>
    <cellStyle name="Millares 4 2 4 2 3 2" xfId="26341" xr:uid="{679EB327-A877-4F23-A247-EC2B76618EB0}"/>
    <cellStyle name="Millares 4 2 4 2 4" xfId="18702" xr:uid="{5EAA255A-7DE1-4B06-AE7C-B9FA336F3BB6}"/>
    <cellStyle name="Millares 4 2 4 3" xfId="4532" xr:uid="{7051FACC-88F5-4ECD-8703-A7A163CEF49B}"/>
    <cellStyle name="Millares 4 2 4 3 2" xfId="12537" xr:uid="{CA3ED72E-6A91-4404-9E3B-0E033123E738}"/>
    <cellStyle name="Millares 4 2 4 3 2 2" xfId="28005" xr:uid="{FFFFD60A-D88A-4BB2-8C98-EADE97011587}"/>
    <cellStyle name="Millares 4 2 4 3 3" xfId="20283" xr:uid="{736C5743-8645-41CD-9B6A-782F5FCF808A}"/>
    <cellStyle name="Millares 4 2 4 4" xfId="6503" xr:uid="{2EE61A23-6978-49EA-93A0-B91A023E64D2}"/>
    <cellStyle name="Millares 4 2 4 4 2" xfId="14504" xr:uid="{00CB0A6F-14FC-467F-8E8A-DAF3AC1B577F}"/>
    <cellStyle name="Millares 4 2 4 4 2 2" xfId="29961" xr:uid="{C2C36173-5EFB-4FB4-921D-0B1D063260F6}"/>
    <cellStyle name="Millares 4 2 4 4 3" xfId="22087" xr:uid="{C94F0F8F-C26B-4C2F-91AA-B534D2F39C7F}"/>
    <cellStyle name="Millares 4 2 4 5" xfId="7822" xr:uid="{8D083DB0-26B7-43A3-916B-F5F23EE96034}"/>
    <cellStyle name="Millares 4 2 4 5 2" xfId="15805" xr:uid="{79C04FEE-BD04-4F2D-88A8-1BCAF7B88B03}"/>
    <cellStyle name="Millares 4 2 4 5 2 2" xfId="31258" xr:uid="{5A428A35-AF59-4A1F-9AE7-7C3661D039D3}"/>
    <cellStyle name="Millares 4 2 4 5 3" xfId="23333" xr:uid="{1C507649-2F72-400B-A50C-F4E616E75BB2}"/>
    <cellStyle name="Millares 4 2 4 6" xfId="9309" xr:uid="{00908526-E3EB-470D-B598-E076B0030F49}"/>
    <cellStyle name="Millares 4 2 4 6 2" xfId="24808" xr:uid="{719CA536-1093-45CC-8FA8-C52D8E81EF0B}"/>
    <cellStyle name="Millares 4 2 4 7" xfId="17246" xr:uid="{696AAD13-983A-47F7-8D33-C24E60F3F2D5}"/>
    <cellStyle name="Millares 4 2 5" xfId="889" xr:uid="{78DE3353-32A3-4A9A-B68E-11316CEAC587}"/>
    <cellStyle name="Millares 4 2 5 2" xfId="2482" xr:uid="{B48BB39E-7238-4AE5-8D1F-F689603EA451}"/>
    <cellStyle name="Millares 4 2 5 2 2" xfId="5249" xr:uid="{6BB182F5-AEF2-4FA7-B13A-411BF770C29D}"/>
    <cellStyle name="Millares 4 2 5 2 2 2" xfId="13254" xr:uid="{31D767EC-96F0-47B4-B58A-DA5A39F5FBD9}"/>
    <cellStyle name="Millares 4 2 5 2 2 2 2" xfId="28722" xr:uid="{49B5ECC9-5087-4EE4-BB3D-6F84DA999DE0}"/>
    <cellStyle name="Millares 4 2 5 2 2 3" xfId="20944" xr:uid="{2C8DC048-DD12-4242-955F-944F884F6D5D}"/>
    <cellStyle name="Millares 4 2 5 2 3" xfId="10554" xr:uid="{D7BA979B-62B5-4851-8680-B83975F699BD}"/>
    <cellStyle name="Millares 4 2 5 2 3 2" xfId="26053" xr:uid="{C87AFFD6-E731-4E6E-A381-F06D39860526}"/>
    <cellStyle name="Millares 4 2 5 2 4" xfId="18434" xr:uid="{7854138B-5A8F-466D-B3A5-621548CCC4ED}"/>
    <cellStyle name="Millares 4 2 5 3" xfId="4244" xr:uid="{049D2D2E-AF4C-4FED-8577-CC3E26840BAF}"/>
    <cellStyle name="Millares 4 2 5 3 2" xfId="12249" xr:uid="{545D14AD-F375-4636-93AD-451AE9A27EA7}"/>
    <cellStyle name="Millares 4 2 5 3 2 2" xfId="27717" xr:uid="{8C0D6807-4BEC-4992-8B9D-A03DD652EEC2}"/>
    <cellStyle name="Millares 4 2 5 3 3" xfId="20015" xr:uid="{0E1CA609-DA1C-42E8-8079-1C2C99485CF5}"/>
    <cellStyle name="Millares 4 2 5 4" xfId="6215" xr:uid="{6356E8B7-98E7-4180-87A4-2226A4ABC708}"/>
    <cellStyle name="Millares 4 2 5 4 2" xfId="14216" xr:uid="{CE496B89-2844-4F2D-8BAA-C507463E46BF}"/>
    <cellStyle name="Millares 4 2 5 4 2 2" xfId="29673" xr:uid="{DD33D77A-5D43-48D1-AB54-0001FA4FB36A}"/>
    <cellStyle name="Millares 4 2 5 4 3" xfId="21819" xr:uid="{C0F577F6-A8C9-4226-A1F0-ECEC5C4CE792}"/>
    <cellStyle name="Millares 4 2 5 5" xfId="9021" xr:uid="{1CEB1C52-7655-4219-9075-4AF48F3D824B}"/>
    <cellStyle name="Millares 4 2 5 5 2" xfId="24520" xr:uid="{B5490F3E-4A40-47BF-B68E-EB3EE6392FC0}"/>
    <cellStyle name="Millares 4 2 5 6" xfId="16978" xr:uid="{F3785364-EBC4-4951-90A6-E152626AD3DD}"/>
    <cellStyle name="Millares 4 2 6" xfId="1881" xr:uid="{BF9FB645-F587-48E1-9855-2845B3AD3E49}"/>
    <cellStyle name="Millares 4 2 6 2" xfId="5110" xr:uid="{4C471FBB-1E6F-42E2-988B-09EE630266EB}"/>
    <cellStyle name="Millares 4 2 6 2 2" xfId="13115" xr:uid="{2D0D6CA5-FDF9-4169-834B-B9913EF0F765}"/>
    <cellStyle name="Millares 4 2 6 2 2 2" xfId="28583" xr:uid="{A69F0828-2135-49C7-BF8F-729BB3F047CE}"/>
    <cellStyle name="Millares 4 2 6 2 3" xfId="20833" xr:uid="{17FD70F9-9F7F-4F7D-AB8C-062DD865FB81}"/>
    <cellStyle name="Millares 4 2 6 3" xfId="9959" xr:uid="{6F7F7A8E-F5E5-4AF3-BC9C-8DF5F7132F72}"/>
    <cellStyle name="Millares 4 2 6 3 2" xfId="25458" xr:uid="{CC7F1EF8-FEF3-4CBB-80DD-A78E219A08B5}"/>
    <cellStyle name="Millares 4 2 6 4" xfId="17867" xr:uid="{65E3717F-CB43-4CFC-8B09-30CE09D90777}"/>
    <cellStyle name="Millares 4 2 7" xfId="3649" xr:uid="{6BB37567-39C2-4DE4-B497-43635D67AE48}"/>
    <cellStyle name="Millares 4 2 7 2" xfId="11654" xr:uid="{97F3345F-4B34-4CC6-9546-FC718BC64D6E}"/>
    <cellStyle name="Millares 4 2 7 2 2" xfId="27122" xr:uid="{86737EF3-D626-495D-9112-85165076E0F6}"/>
    <cellStyle name="Millares 4 2 7 3" xfId="19448" xr:uid="{96229613-14CA-4A4C-9A06-69E036747FEA}"/>
    <cellStyle name="Millares 4 2 8" xfId="5619" xr:uid="{4EC748ED-1A12-4AC1-9008-7548F3B07646}"/>
    <cellStyle name="Millares 4 2 8 2" xfId="13620" xr:uid="{DDE2CD3B-B793-473C-A3D3-063AA2C9297F}"/>
    <cellStyle name="Millares 4 2 8 2 2" xfId="29078" xr:uid="{19CE4FCC-E3E8-4B15-A365-40897644F6DB}"/>
    <cellStyle name="Millares 4 2 8 3" xfId="21252" xr:uid="{C2527F38-6FA8-4259-81A1-45051F41E525}"/>
    <cellStyle name="Millares 4 2 9" xfId="7238" xr:uid="{C98964DD-E84F-48FF-934B-5FE15D8BD6B3}"/>
    <cellStyle name="Millares 4 2 9 2" xfId="15225" xr:uid="{8326BC65-34FE-491D-BB4F-9C2EAFD656A4}"/>
    <cellStyle name="Millares 4 2 9 2 2" xfId="30678" xr:uid="{02562F44-A38D-433B-9A6F-BD29BDCB6E18}"/>
    <cellStyle name="Millares 4 2 9 3" xfId="22778" xr:uid="{15E4A373-3751-4C21-BF71-03AB10103D82}"/>
    <cellStyle name="Millares 4 3" xfId="329" xr:uid="{E19A88CD-6B29-4306-B5BA-49F89E62596F}"/>
    <cellStyle name="Millares 4 3 2" xfId="1273" xr:uid="{26BB190C-101B-4AD1-A059-7420FD7B6BD3}"/>
    <cellStyle name="Millares 4 3 2 2" xfId="2858" xr:uid="{C6626327-7CAE-460A-84FA-3FCB0E8EA7CD}"/>
    <cellStyle name="Millares 4 3 2 2 2" xfId="5342" xr:uid="{F3856A2D-31D1-4D1A-9076-0BB899B57A8E}"/>
    <cellStyle name="Millares 4 3 2 2 2 2" xfId="13347" xr:uid="{5F304DB1-D8C1-4B83-9CB5-3D514BDA68EF}"/>
    <cellStyle name="Millares 4 3 2 2 2 2 2" xfId="28815" xr:uid="{5BC31541-D959-487C-A27A-33CFDA6C5084}"/>
    <cellStyle name="Millares 4 3 2 2 2 3" xfId="21009" xr:uid="{D31C6C96-3A70-443E-8434-161E1C2D8654}"/>
    <cellStyle name="Millares 4 3 2 2 3" xfId="10929" xr:uid="{2EAD6674-6F72-4FF4-9CCC-4C19C4A040A1}"/>
    <cellStyle name="Millares 4 3 2 2 3 2" xfId="26428" xr:uid="{1751AEBD-4724-4FC4-9C30-C0418891CAA3}"/>
    <cellStyle name="Millares 4 3 2 2 4" xfId="18781" xr:uid="{31ADC9B1-DCA5-4C88-958E-32679732DB96}"/>
    <cellStyle name="Millares 4 3 2 3" xfId="4619" xr:uid="{41977520-E12A-4E30-9A40-4D1DA11A301E}"/>
    <cellStyle name="Millares 4 3 2 3 2" xfId="12624" xr:uid="{9ECA0CBE-5B45-488B-89A2-9B71C2B80A3B}"/>
    <cellStyle name="Millares 4 3 2 3 2 2" xfId="28092" xr:uid="{A78AFF64-F28E-4202-8AFD-D15C468B11A3}"/>
    <cellStyle name="Millares 4 3 2 3 3" xfId="20362" xr:uid="{036081CB-49C7-4D6F-B824-3D82AED317B9}"/>
    <cellStyle name="Millares 4 3 2 4" xfId="6590" xr:uid="{FC9701C3-7075-46F9-ACBD-F94AA2DF83A6}"/>
    <cellStyle name="Millares 4 3 2 4 2" xfId="14591" xr:uid="{83A2AC06-F673-4866-A9EF-8E98C8B9E4FA}"/>
    <cellStyle name="Millares 4 3 2 4 2 2" xfId="30048" xr:uid="{2D899BBB-D947-47D9-8C14-4400E5302B0B}"/>
    <cellStyle name="Millares 4 3 2 4 3" xfId="22166" xr:uid="{A0A5893B-054B-446B-AF94-EDFCA105E98A}"/>
    <cellStyle name="Millares 4 3 2 5" xfId="7901" xr:uid="{249DA7E2-9EE1-4425-AD26-91753ED3612B}"/>
    <cellStyle name="Millares 4 3 2 5 2" xfId="15884" xr:uid="{A22D03CF-1C44-4211-B374-5368920821CF}"/>
    <cellStyle name="Millares 4 3 2 5 2 2" xfId="31337" xr:uid="{361632DE-38B7-487D-8BFA-7508DDF01358}"/>
    <cellStyle name="Millares 4 3 2 5 3" xfId="23412" xr:uid="{22ACA51A-E406-4C17-84CC-1A452228E89B}"/>
    <cellStyle name="Millares 4 3 2 6" xfId="9396" xr:uid="{647801BB-BE05-4EEF-8E0D-699E3108F0EE}"/>
    <cellStyle name="Millares 4 3 2 6 2" xfId="24895" xr:uid="{D6D46B56-AC2D-4AAD-BC0B-2EBE029BB4E7}"/>
    <cellStyle name="Millares 4 3 2 7" xfId="17325" xr:uid="{91B673E5-D411-4EE4-9403-80513020CF1B}"/>
    <cellStyle name="Millares 4 3 3" xfId="980" xr:uid="{86A26C8B-C509-4657-996C-D341F54D97CE}"/>
    <cellStyle name="Millares 4 3 3 2" xfId="2569" xr:uid="{D8AC650B-7971-4814-BC7E-D92F554C1C39}"/>
    <cellStyle name="Millares 4 3 3 2 2" xfId="5273" xr:uid="{F465FE82-CDE0-4891-BDB9-F6BB9F509CA9}"/>
    <cellStyle name="Millares 4 3 3 2 2 2" xfId="13278" xr:uid="{D4A6E80F-1124-4473-BDB2-FEE31B8C8AA2}"/>
    <cellStyle name="Millares 4 3 3 2 2 2 2" xfId="28746" xr:uid="{0567E6E3-92E3-427E-A183-CF4C60C03707}"/>
    <cellStyle name="Millares 4 3 3 2 2 3" xfId="20960" xr:uid="{247F4125-12B0-4A56-829B-2BCFDCDB5109}"/>
    <cellStyle name="Millares 4 3 3 2 3" xfId="10641" xr:uid="{EB140F42-4A09-4CC6-8CA2-D6CA818F40EE}"/>
    <cellStyle name="Millares 4 3 3 2 3 2" xfId="26140" xr:uid="{38C7603E-29FD-4559-92F8-30D00958EB02}"/>
    <cellStyle name="Millares 4 3 3 2 4" xfId="18513" xr:uid="{7A019ED4-E493-4E8A-B879-DAADCE68FC61}"/>
    <cellStyle name="Millares 4 3 3 3" xfId="4331" xr:uid="{8C78B830-1ECB-47E0-883E-C8FEC0E818A3}"/>
    <cellStyle name="Millares 4 3 3 3 2" xfId="12336" xr:uid="{F26610D9-9374-48CA-9EAF-641E4B634846}"/>
    <cellStyle name="Millares 4 3 3 3 2 2" xfId="27804" xr:uid="{C9A21716-685B-415A-BB13-35D8419F59F1}"/>
    <cellStyle name="Millares 4 3 3 3 3" xfId="20094" xr:uid="{25A7E683-1FFF-4B40-9126-A42FBCC485B6}"/>
    <cellStyle name="Millares 4 3 3 4" xfId="6302" xr:uid="{7A180989-B41E-4431-BFC8-74506B0435B5}"/>
    <cellStyle name="Millares 4 3 3 4 2" xfId="14303" xr:uid="{4DD1FE1B-8079-46ED-A2CB-9EF6E7357F6F}"/>
    <cellStyle name="Millares 4 3 3 4 2 2" xfId="29760" xr:uid="{7C5F3803-470A-4F18-AC58-A8D0D78E5B3B}"/>
    <cellStyle name="Millares 4 3 3 4 3" xfId="21898" xr:uid="{17488DA5-B544-4C06-B9D1-19BF52D27FC4}"/>
    <cellStyle name="Millares 4 3 3 5" xfId="9108" xr:uid="{DB6DA81B-1FE1-4862-B193-064C56372933}"/>
    <cellStyle name="Millares 4 3 3 5 2" xfId="24607" xr:uid="{DE96DC14-25CB-46C7-B9AD-7014B56D670A}"/>
    <cellStyle name="Millares 4 3 3 6" xfId="17057" xr:uid="{1FCB39D9-06CB-43D6-B0C6-1747CEB41A79}"/>
    <cellStyle name="Millares 4 3 4" xfId="1968" xr:uid="{91A5CBDA-324F-4810-BD27-0258E1E2BC57}"/>
    <cellStyle name="Millares 4 3 4 2" xfId="5134" xr:uid="{C96C7955-99C2-4EB0-AFF0-B6EFF41AEA3A}"/>
    <cellStyle name="Millares 4 3 4 2 2" xfId="13139" xr:uid="{79689771-92EC-4E91-9C5E-CA9E1DB0A625}"/>
    <cellStyle name="Millares 4 3 4 2 2 2" xfId="28607" xr:uid="{38C14DB7-34BE-40D3-B1A9-DB7D082A7B2E}"/>
    <cellStyle name="Millares 4 3 4 2 3" xfId="20849" xr:uid="{BCB8287F-3C82-4DA3-B90E-E60D14B43A2F}"/>
    <cellStyle name="Millares 4 3 4 3" xfId="10046" xr:uid="{7AB146C1-8C94-4E5A-8442-79AE5D7DD7A2}"/>
    <cellStyle name="Millares 4 3 4 3 2" xfId="25545" xr:uid="{DC683DC2-BDF4-46C2-8028-CA5D46AC6B69}"/>
    <cellStyle name="Millares 4 3 4 4" xfId="17946" xr:uid="{E820777F-8524-4E12-A2FF-B478E6A13FDE}"/>
    <cellStyle name="Millares 4 3 5" xfId="3736" xr:uid="{841285D3-922E-498E-B6EB-D204E035150B}"/>
    <cellStyle name="Millares 4 3 5 2" xfId="11741" xr:uid="{CA162132-49C3-4E8C-A076-D33D8C81084B}"/>
    <cellStyle name="Millares 4 3 5 2 2" xfId="27209" xr:uid="{A2527291-B204-4E8F-BD53-550AF37EC63E}"/>
    <cellStyle name="Millares 4 3 5 3" xfId="19527" xr:uid="{9CB7D6E8-B8A7-4B74-AD93-DD2AB1B2D529}"/>
    <cellStyle name="Millares 4 3 6" xfId="5706" xr:uid="{6BEC6FBC-D67B-4F8C-8D97-1B111152E352}"/>
    <cellStyle name="Millares 4 3 6 2" xfId="13707" xr:uid="{BB343019-343E-4C2C-A8A7-D6430B3F19A6}"/>
    <cellStyle name="Millares 4 3 6 2 2" xfId="29165" xr:uid="{7B744AA2-55E8-45E0-8E60-2ECF93ABF950}"/>
    <cellStyle name="Millares 4 3 6 3" xfId="21331" xr:uid="{41937FC5-4544-4267-83B5-2E62579ADDDA}"/>
    <cellStyle name="Millares 4 3 7" xfId="7325" xr:uid="{EFD748F5-3092-442F-AEAB-81C9B23D4417}"/>
    <cellStyle name="Millares 4 3 7 2" xfId="15312" xr:uid="{42A9DA2E-97F5-4394-BDA7-1951EC7EFCD9}"/>
    <cellStyle name="Millares 4 3 7 2 2" xfId="30765" xr:uid="{D239BC55-B1B5-40F7-A010-ECF48123BF87}"/>
    <cellStyle name="Millares 4 3 7 3" xfId="22857" xr:uid="{D169716E-FC2B-4DA2-837D-445CAB6D3DD4}"/>
    <cellStyle name="Millares 4 3 8" xfId="8513" xr:uid="{6AD86E3A-62BE-4C6F-A189-C4ED9F20EDA5}"/>
    <cellStyle name="Millares 4 3 8 2" xfId="24012" xr:uid="{9DC3F27A-8290-4D5B-BAB0-081F2F1EC29F}"/>
    <cellStyle name="Millares 4 3 9" xfId="16490" xr:uid="{E7A80067-AF2E-4FF4-BCCD-DBD0FBB16DE7}"/>
    <cellStyle name="Millares 4 4" xfId="465" xr:uid="{9CA8B279-CA46-48B6-BF38-381002E6FE1A}"/>
    <cellStyle name="Millares 4 5" xfId="614" xr:uid="{7616EFF0-B998-45DD-BD7F-28AA735F13E9}"/>
    <cellStyle name="Millares 4 5 2" xfId="1552" xr:uid="{166367C2-3E8C-4A08-92BD-F8BFA59BE13F}"/>
    <cellStyle name="Millares 4 5 2 2" xfId="3131" xr:uid="{BEB1621B-538A-4134-BDA9-1FBA71D03A47}"/>
    <cellStyle name="Millares 4 5 2 2 2" xfId="5409" xr:uid="{C6364343-42D5-4367-AF15-3DFDB174D957}"/>
    <cellStyle name="Millares 4 5 2 2 2 2" xfId="13414" xr:uid="{FA769834-59AD-447F-B1AA-416944E93109}"/>
    <cellStyle name="Millares 4 5 2 2 2 2 2" xfId="28882" xr:uid="{2CAC79A0-1C90-45E1-AB00-089C335D4C09}"/>
    <cellStyle name="Millares 4 5 2 2 2 3" xfId="21065" xr:uid="{8D4607CE-01A7-40F6-9D3A-4D1053F2A7FD}"/>
    <cellStyle name="Millares 4 5 2 2 3" xfId="11202" xr:uid="{1433346C-244E-4108-BFD5-D2F9344776FC}"/>
    <cellStyle name="Millares 4 5 2 2 3 2" xfId="26701" xr:uid="{44DEB361-EE8E-4F30-AFC1-B7BA38712D34}"/>
    <cellStyle name="Millares 4 5 2 2 4" xfId="19043" xr:uid="{844F9194-2D08-403D-B074-8C997801EDA4}"/>
    <cellStyle name="Millares 4 5 2 3" xfId="4892" xr:uid="{D3A6C09F-FCA0-44FA-8483-8E6BC904038F}"/>
    <cellStyle name="Millares 4 5 2 3 2" xfId="12897" xr:uid="{5D55F05B-8855-4F4E-A855-6030CDE96DC3}"/>
    <cellStyle name="Millares 4 5 2 3 2 2" xfId="28365" xr:uid="{8DA4DF74-9D70-444B-AF06-6B0BFAF6D27E}"/>
    <cellStyle name="Millares 4 5 2 3 3" xfId="20624" xr:uid="{DB45551E-549B-4645-B479-4AF9C2E2E336}"/>
    <cellStyle name="Millares 4 5 2 4" xfId="6863" xr:uid="{D0B460A9-081A-434C-AEC1-538EBDF17ACA}"/>
    <cellStyle name="Millares 4 5 2 4 2" xfId="14864" xr:uid="{7FF9C97C-22D5-448D-9634-093EF4288DD8}"/>
    <cellStyle name="Millares 4 5 2 4 2 2" xfId="30321" xr:uid="{2F58744F-CFAA-416E-880D-2BBC005207BC}"/>
    <cellStyle name="Millares 4 5 2 4 3" xfId="22428" xr:uid="{5027C2D5-122B-4CB5-A740-8A64D8D3E391}"/>
    <cellStyle name="Millares 4 5 2 5" xfId="8163" xr:uid="{3F7B2CF0-D3EB-41A2-A69D-C4E4391731FA}"/>
    <cellStyle name="Millares 4 5 2 5 2" xfId="16146" xr:uid="{6E763509-5111-42E7-9917-9B444ECF3674}"/>
    <cellStyle name="Millares 4 5 2 5 2 2" xfId="31599" xr:uid="{A6197665-F194-4C76-AE2C-206B2194D867}"/>
    <cellStyle name="Millares 4 5 2 5 3" xfId="23674" xr:uid="{253F1660-DA4F-4D05-84CD-0F17FF6F9132}"/>
    <cellStyle name="Millares 4 5 2 6" xfId="9669" xr:uid="{B30B7906-E2A2-459C-96CF-52E561094B12}"/>
    <cellStyle name="Millares 4 5 2 6 2" xfId="25168" xr:uid="{7BE6E2D2-37A9-4178-9A78-F8D7326AF5AF}"/>
    <cellStyle name="Millares 4 5 2 7" xfId="17587" xr:uid="{DBAF975E-C99D-4294-83F8-3B812540EE96}"/>
    <cellStyle name="Millares 4 5 3" xfId="2241" xr:uid="{08B5560F-6AE9-4B4F-8D38-2C95746902D5}"/>
    <cellStyle name="Millares 4 5 3 2" xfId="5201" xr:uid="{797BB1E9-C612-4859-857A-13FBFE3637D9}"/>
    <cellStyle name="Millares 4 5 3 2 2" xfId="13206" xr:uid="{E12DC191-1D9C-4763-9D0C-05EF6DA4F9E2}"/>
    <cellStyle name="Millares 4 5 3 2 2 2" xfId="28674" xr:uid="{5E890345-C856-4CCB-B684-6DD178DC8921}"/>
    <cellStyle name="Millares 4 5 3 2 3" xfId="20905" xr:uid="{F8A1965D-0531-4B56-B3ED-62A99BC199AC}"/>
    <cellStyle name="Millares 4 5 3 3" xfId="10319" xr:uid="{2268AC16-8DCB-4AF0-AC82-835A1F7218DD}"/>
    <cellStyle name="Millares 4 5 3 3 2" xfId="25818" xr:uid="{AE8574F3-8590-445A-8545-298836C26B07}"/>
    <cellStyle name="Millares 4 5 3 4" xfId="18208" xr:uid="{6605BBC5-BCC9-4354-AE4C-1F1D2EB1AED9}"/>
    <cellStyle name="Millares 4 5 4" xfId="4009" xr:uid="{0D2C8997-0FE2-496F-9C1D-ED49A231BB23}"/>
    <cellStyle name="Millares 4 5 4 2" xfId="12014" xr:uid="{E6CA52BB-E139-44C7-A090-12A353386DCF}"/>
    <cellStyle name="Millares 4 5 4 2 2" xfId="27482" xr:uid="{87F4F9CA-1DEE-4F76-818D-3DEC502E7DC7}"/>
    <cellStyle name="Millares 4 5 4 3" xfId="19789" xr:uid="{853A052B-7B5C-4A5F-A204-B68923871570}"/>
    <cellStyle name="Millares 4 5 5" xfId="5979" xr:uid="{37E83E1E-CC63-47FC-9D7E-F443986B9BE5}"/>
    <cellStyle name="Millares 4 5 5 2" xfId="13980" xr:uid="{1F65576D-35FC-49BF-AC9C-FEDF7BEE14D5}"/>
    <cellStyle name="Millares 4 5 5 2 2" xfId="29438" xr:uid="{4F617BEB-1AC0-4B92-945B-2EBBE1EABC8E}"/>
    <cellStyle name="Millares 4 5 5 3" xfId="21593" xr:uid="{D8E02EDB-A05F-4C20-AD31-751740399A66}"/>
    <cellStyle name="Millares 4 5 6" xfId="7598" xr:uid="{F20632DC-E26D-48EE-AEA8-134AF220C4F4}"/>
    <cellStyle name="Millares 4 5 6 2" xfId="15585" xr:uid="{7534D23C-E107-4F91-B4E9-7E3941A7D641}"/>
    <cellStyle name="Millares 4 5 6 2 2" xfId="31038" xr:uid="{1A633049-C8A8-4D37-A7A2-06D03E6BBB3B}"/>
    <cellStyle name="Millares 4 5 6 3" xfId="23119" xr:uid="{20093482-6456-45F4-8943-9AFD8D71C644}"/>
    <cellStyle name="Millares 4 5 7" xfId="8786" xr:uid="{E7B2B772-2CB9-48BC-90B2-7DA62B51EA86}"/>
    <cellStyle name="Millares 4 5 7 2" xfId="24285" xr:uid="{BC6F8773-EC49-4FB5-A766-E3559815FA25}"/>
    <cellStyle name="Millares 4 5 8" xfId="16752" xr:uid="{5DA40546-9ED5-46CB-85FE-BAAA249DD86C}"/>
    <cellStyle name="Millares 4 6" xfId="1139" xr:uid="{27F8B877-ACDE-4B33-90A2-1A81A41A21B8}"/>
    <cellStyle name="Millares 4 6 2" xfId="2728" xr:uid="{C1B594F9-8F80-48AB-A1B1-54FB6B037F47}"/>
    <cellStyle name="Millares 4 6 2 2" xfId="5312" xr:uid="{DF3F4EE5-B43A-4678-A139-95A401BD5076}"/>
    <cellStyle name="Millares 4 6 2 2 2" xfId="13317" xr:uid="{7836FAD8-725D-406D-9A04-968CDD39B827}"/>
    <cellStyle name="Millares 4 6 2 2 2 2" xfId="28785" xr:uid="{7CCB2ECD-02F2-42EF-A465-190003436CC6}"/>
    <cellStyle name="Millares 4 6 2 2 3" xfId="20988" xr:uid="{C6952910-624A-4526-B23B-104FF9C9707F}"/>
    <cellStyle name="Millares 4 6 2 3" xfId="10799" xr:uid="{878E9E7B-1872-47FB-A174-29813B1087BA}"/>
    <cellStyle name="Millares 4 6 2 3 2" xfId="26298" xr:uid="{0E5C7C92-9236-4D2C-B1DF-02887EF11839}"/>
    <cellStyle name="Millares 4 6 2 4" xfId="18660" xr:uid="{F167D52F-BBF2-43DC-B228-B125939AF2BE}"/>
    <cellStyle name="Millares 4 6 3" xfId="4489" xr:uid="{ADAA20CF-B40D-4C7D-B585-7732518BE295}"/>
    <cellStyle name="Millares 4 6 3 2" xfId="12494" xr:uid="{53C49047-BED8-43B6-B6EB-D03DA3993AC5}"/>
    <cellStyle name="Millares 4 6 3 2 2" xfId="27962" xr:uid="{4C7EC9D8-B349-4FAE-B794-07D10B8D620D}"/>
    <cellStyle name="Millares 4 6 3 3" xfId="20241" xr:uid="{A687685F-16C3-467F-8D7D-835016A19382}"/>
    <cellStyle name="Millares 4 6 4" xfId="6460" xr:uid="{CABE88BB-3A3D-4053-990E-62E0676F4344}"/>
    <cellStyle name="Millares 4 6 4 2" xfId="14461" xr:uid="{6A63960D-F91F-4D7C-B45E-A8C3AAAA166F}"/>
    <cellStyle name="Millares 4 6 4 2 2" xfId="29918" xr:uid="{C8218F70-E6F7-4D6A-9F7F-B5174C4085BE}"/>
    <cellStyle name="Millares 4 6 4 3" xfId="22045" xr:uid="{2BA2B034-AF87-4AD8-9F2F-2D2D4DE5ECDD}"/>
    <cellStyle name="Millares 4 6 5" xfId="7777" xr:uid="{F6A6EB88-F447-4416-9D0B-C84464E2E5C8}"/>
    <cellStyle name="Millares 4 6 5 2" xfId="15761" xr:uid="{1B0B6A60-1CCA-4D3C-AC7E-D34A46933F6F}"/>
    <cellStyle name="Millares 4 6 5 2 2" xfId="31214" xr:uid="{630D131B-38C9-430F-BAD7-41D49E2F04C3}"/>
    <cellStyle name="Millares 4 6 5 3" xfId="23290" xr:uid="{6414A0C5-1521-4BEC-834B-302B7E216314}"/>
    <cellStyle name="Millares 4 6 6" xfId="9266" xr:uid="{02059AB5-2960-43D0-A79E-407E574155DA}"/>
    <cellStyle name="Millares 4 6 6 2" xfId="24765" xr:uid="{5805FDB7-1697-444C-88C8-74790199F932}"/>
    <cellStyle name="Millares 4 6 7" xfId="17204" xr:uid="{8BF99E26-450B-453C-87BB-8AE46327149D}"/>
    <cellStyle name="Millares 4 7" xfId="843" xr:uid="{45EDDD6E-66D1-4208-AC55-C39FA7B7011E}"/>
    <cellStyle name="Millares 4 7 2" xfId="2437" xr:uid="{E81ACD11-AAFF-48BB-A32C-0F8D97A0166D}"/>
    <cellStyle name="Millares 4 7 2 2" xfId="5241" xr:uid="{D9D26DFF-6665-4707-8DDD-3D383EEDC695}"/>
    <cellStyle name="Millares 4 7 2 2 2" xfId="13246" xr:uid="{CC137B52-8D81-4610-B2D7-383B391346EB}"/>
    <cellStyle name="Millares 4 7 2 2 2 2" xfId="28714" xr:uid="{65A5A4E0-7D27-44BC-81A3-2E86D45EF2DE}"/>
    <cellStyle name="Millares 4 7 2 2 3" xfId="20939" xr:uid="{5AF8B0F1-DF6F-4073-B2DB-E228EF05BB68}"/>
    <cellStyle name="Millares 4 7 2 3" xfId="10509" xr:uid="{F8FA0642-FD7D-40C1-9D9A-7F907A992E2D}"/>
    <cellStyle name="Millares 4 7 2 3 2" xfId="26008" xr:uid="{63A4D191-B139-48D5-A10B-580F6062DCF1}"/>
    <cellStyle name="Millares 4 7 2 4" xfId="18392" xr:uid="{228CCA2B-D802-4318-9BBF-94336B710694}"/>
    <cellStyle name="Millares 4 7 3" xfId="4199" xr:uid="{E49DC7F6-BF6D-4132-8F68-609326156015}"/>
    <cellStyle name="Millares 4 7 3 2" xfId="12204" xr:uid="{CC6A2169-5A82-48C8-9642-C30B6032E2B4}"/>
    <cellStyle name="Millares 4 7 3 2 2" xfId="27672" xr:uid="{4E5F76FC-8B52-4792-82DE-BDC10A46C536}"/>
    <cellStyle name="Millares 4 7 3 3" xfId="19973" xr:uid="{82DA5234-F93D-4916-BAE7-F90C7DE2C0CE}"/>
    <cellStyle name="Millares 4 7 4" xfId="6170" xr:uid="{6444147B-D6AD-417F-BCD9-115C30C46C14}"/>
    <cellStyle name="Millares 4 7 4 2" xfId="14171" xr:uid="{1FB4D8E1-32D0-4041-A1B1-29842688E5F0}"/>
    <cellStyle name="Millares 4 7 4 2 2" xfId="29628" xr:uid="{B4E78965-2A56-4CAB-9C42-57107DEF97BD}"/>
    <cellStyle name="Millares 4 7 4 3" xfId="21777" xr:uid="{91339251-B7F9-47E8-8BCC-BBBFE66E287C}"/>
    <cellStyle name="Millares 4 7 5" xfId="8976" xr:uid="{4FFB361C-048A-4AD6-9C0D-A3854A353D45}"/>
    <cellStyle name="Millares 4 7 5 2" xfId="24475" xr:uid="{161C4AEF-2FB2-4EF6-87B8-4BD568F8E24C}"/>
    <cellStyle name="Millares 4 7 6" xfId="16936" xr:uid="{753019D9-8EFE-49EC-ABFE-1F009FBB40AC}"/>
    <cellStyle name="Millares 4 8" xfId="1834" xr:uid="{B9DA3561-B389-42E1-B3CB-5C74A8C638DB}"/>
    <cellStyle name="Millares 4 8 2" xfId="5102" xr:uid="{38F528F0-EC39-4CBC-9B60-AEED6029EA35}"/>
    <cellStyle name="Millares 4 8 2 2" xfId="13107" xr:uid="{5AC69DE0-9087-4DF8-8750-372BFB701780}"/>
    <cellStyle name="Millares 4 8 2 2 2" xfId="28575" xr:uid="{185AACCF-D968-4FAA-82BE-6B01B27AFA0E}"/>
    <cellStyle name="Millares 4 8 2 3" xfId="20828" xr:uid="{C0030AF2-8A7A-4B6A-A689-F70D7A3482B6}"/>
    <cellStyle name="Millares 4 8 3" xfId="9913" xr:uid="{67151E0A-560D-47B7-A3DD-D1BFB2A17482}"/>
    <cellStyle name="Millares 4 8 3 2" xfId="25412" xr:uid="{63EAAAE4-A75E-425F-8662-15F84E8863A0}"/>
    <cellStyle name="Millares 4 8 4" xfId="17824" xr:uid="{8E7C132F-87B0-412C-9133-527FB24BFAFE}"/>
    <cellStyle name="Millares 4 9" xfId="3603" xr:uid="{D0176FB2-035A-4B0C-A794-FDB14B7E5AB4}"/>
    <cellStyle name="Millares 4 9 2" xfId="11608" xr:uid="{645E8A32-6BC5-4309-BC70-58A061356AE7}"/>
    <cellStyle name="Millares 4 9 2 2" xfId="27076" xr:uid="{D89945EF-42BC-4561-9B39-696404A4979F}"/>
    <cellStyle name="Millares 4 9 3" xfId="19405" xr:uid="{C5082F09-335F-452B-A3E5-CA83EC2D0D7A}"/>
    <cellStyle name="Millares 40" xfId="3379" xr:uid="{4CCD5098-7A40-4D79-98A7-B9D7E8158BD2}"/>
    <cellStyle name="Millares 41" xfId="3378" xr:uid="{0A756131-FF8B-4E44-9848-5A29D0D929F6}"/>
    <cellStyle name="Millares 42" xfId="3388" xr:uid="{909A95A7-3457-41FC-B924-F544B808649A}"/>
    <cellStyle name="Millares 42 2" xfId="11450" xr:uid="{50DAF98D-4124-4321-9932-36DAEE186C22}"/>
    <cellStyle name="Millares 43" xfId="3390" xr:uid="{E4FBF237-1C03-4105-B109-730C5A724ECB}"/>
    <cellStyle name="Millares 44" xfId="3395" xr:uid="{68C2EB07-7E9F-40AB-8493-301F0F833F1D}"/>
    <cellStyle name="Millares 45" xfId="3397" xr:uid="{96BA99FF-1739-4A8C-907C-11FD7695FFAA}"/>
    <cellStyle name="Millares 46" xfId="3402" xr:uid="{EFF165C6-52FB-4217-B240-DEC4FBC23C32}"/>
    <cellStyle name="Millares 47" xfId="3409" xr:uid="{9DB4F049-91DF-4B73-9990-760F1C0EAD8F}"/>
    <cellStyle name="Millares 48" xfId="3411" xr:uid="{483F312D-5E46-4279-98AD-58D38AE3C35F}"/>
    <cellStyle name="Millares 49" xfId="3415" xr:uid="{BAF5428C-6930-4D06-880C-1C7496B8EC38}"/>
    <cellStyle name="Millares 5" xfId="122" xr:uid="{AE7BC760-7840-4BAA-AE1E-5AF0F60171CD}"/>
    <cellStyle name="Millares 5 10" xfId="847" xr:uid="{849B21DE-9A6C-46B0-94A6-5D46A52FDC36}"/>
    <cellStyle name="Millares 5 10 2" xfId="2441" xr:uid="{6E8069C6-58A8-4D10-8189-9E5E6C1E93D8}"/>
    <cellStyle name="Millares 5 10 2 2" xfId="5243" xr:uid="{2A800893-B271-43A1-A05A-BAB996AD2E9C}"/>
    <cellStyle name="Millares 5 10 2 2 2" xfId="13248" xr:uid="{B2302C7B-B47B-4814-8C29-C53A42C545D0}"/>
    <cellStyle name="Millares 5 10 2 2 2 2" xfId="28716" xr:uid="{DE0393DB-8EB7-4E66-822D-44932075CFAC}"/>
    <cellStyle name="Millares 5 10 2 2 3" xfId="20940" xr:uid="{F8736286-DDF8-4FAA-8E4F-49439E8A10C8}"/>
    <cellStyle name="Millares 5 10 2 3" xfId="10513" xr:uid="{45B9068C-03C2-464C-A2DC-A2C755B185ED}"/>
    <cellStyle name="Millares 5 10 2 3 2" xfId="26012" xr:uid="{33EE1CF5-862D-413F-856F-3CE3EFC64277}"/>
    <cellStyle name="Millares 5 10 2 4" xfId="18395" xr:uid="{9A171357-3E8D-4B92-8ACB-E2E4D6E8B8B8}"/>
    <cellStyle name="Millares 5 10 3" xfId="4203" xr:uid="{89566390-714D-4DB8-BC2B-19267D4F8043}"/>
    <cellStyle name="Millares 5 10 3 2" xfId="12208" xr:uid="{8045E484-1F6D-4612-A88B-A1A0C0DD0848}"/>
    <cellStyle name="Millares 5 10 3 2 2" xfId="27676" xr:uid="{47EBF44C-76B0-41E7-8E51-BDA87DDFCA3D}"/>
    <cellStyle name="Millares 5 10 3 3" xfId="19976" xr:uid="{2B4BFE87-A54D-44D2-83FF-FA355C3C1B8C}"/>
    <cellStyle name="Millares 5 10 4" xfId="6174" xr:uid="{C9C20749-0AC6-4BE8-A736-7C4A275A4F79}"/>
    <cellStyle name="Millares 5 10 4 2" xfId="14175" xr:uid="{45BAE5AE-DA54-4368-A9E9-43D394F83F4C}"/>
    <cellStyle name="Millares 5 10 4 2 2" xfId="29632" xr:uid="{66EBEE2A-A777-4A97-A52C-0759CC802F58}"/>
    <cellStyle name="Millares 5 10 4 3" xfId="21780" xr:uid="{5F5E4D2C-54D2-4BF5-9E27-699B681F233A}"/>
    <cellStyle name="Millares 5 10 5" xfId="8980" xr:uid="{CF70A63F-569D-4A6A-9D34-12C8D065EFB1}"/>
    <cellStyle name="Millares 5 10 5 2" xfId="24479" xr:uid="{AB8ABD26-7D4D-4DA1-9588-BAFC9A3F58C4}"/>
    <cellStyle name="Millares 5 10 6" xfId="16939" xr:uid="{0708EBAD-C914-4455-9637-DAEBF18E185C}"/>
    <cellStyle name="Millares 5 11" xfId="1758" xr:uid="{4596EA81-6136-4F81-A52D-F8E22B020E71}"/>
    <cellStyle name="Millares 5 11 2" xfId="3310" xr:uid="{3FF4EC5A-4E97-4533-9033-AB493F024DBF}"/>
    <cellStyle name="Millares 5 12" xfId="1839" xr:uid="{80D9C50E-EEFD-4B98-9F85-5267D6E8EF25}"/>
    <cellStyle name="Millares 5 12 2" xfId="5104" xr:uid="{F832E17F-7BDA-44BB-BC60-19373E51630D}"/>
    <cellStyle name="Millares 5 12 2 2" xfId="13109" xr:uid="{2F513263-9F4A-4A59-B8FA-F032FB9781F3}"/>
    <cellStyle name="Millares 5 12 2 2 2" xfId="28577" xr:uid="{5DED9E76-F6A7-4087-96B5-43E740D169DA}"/>
    <cellStyle name="Millares 5 12 2 3" xfId="20829" xr:uid="{5AAA3597-55E1-45F7-8C50-4A27F6940932}"/>
    <cellStyle name="Millares 5 12 3" xfId="9918" xr:uid="{248BA9D3-D40A-409B-B58B-ACFE31803541}"/>
    <cellStyle name="Millares 5 12 3 2" xfId="25417" xr:uid="{37FE8DE7-18FA-4295-B9F1-9115981BB0F7}"/>
    <cellStyle name="Millares 5 12 4" xfId="17828" xr:uid="{B07C747C-1DD1-4313-9672-2ED1A653836E}"/>
    <cellStyle name="Millares 5 13" xfId="3369" xr:uid="{7ED4B0F4-6258-4016-A85B-E6FA33F10AD8}"/>
    <cellStyle name="Millares 5 13 2" xfId="11434" xr:uid="{1DF2EFBE-093F-4857-AE2A-56D4108F8DA9}"/>
    <cellStyle name="Millares 5 14" xfId="3504" xr:uid="{FF3949E3-9C86-49C9-8DB4-C92598DAFCAC}"/>
    <cellStyle name="Millares 5 14 2" xfId="11513" xr:uid="{96A9A6D5-A51C-48A1-A9CA-6EAFA4E826A2}"/>
    <cellStyle name="Millares 5 15" xfId="3536" xr:uid="{706B07DF-4C40-4C99-88BE-F0CE6F851B1D}"/>
    <cellStyle name="Millares 5 15 2" xfId="11542" xr:uid="{D5B8FAED-852A-4478-8E7C-1AA93CC31733}"/>
    <cellStyle name="Millares 5 16" xfId="3608" xr:uid="{4AD39172-FF69-4CF2-B610-DA1B7A0B6633}"/>
    <cellStyle name="Millares 5 16 2" xfId="11613" xr:uid="{EC32C3FD-9C8F-494E-A025-2505C7179AB3}"/>
    <cellStyle name="Millares 5 16 2 2" xfId="27081" xr:uid="{C8F62BAA-93B0-414A-B048-32BB8604BDFC}"/>
    <cellStyle name="Millares 5 16 3" xfId="19409" xr:uid="{ACAEC8F6-73F6-4BA3-A71E-279FDD47F114}"/>
    <cellStyle name="Millares 5 17" xfId="5577" xr:uid="{65B0F0AC-0751-4BE2-A581-D37C82BF3DEE}"/>
    <cellStyle name="Millares 5 17 2" xfId="13578" xr:uid="{707E4287-8F10-4773-A7CF-D560FEC3D856}"/>
    <cellStyle name="Millares 5 17 2 2" xfId="29037" xr:uid="{60D6956C-4A6C-4BBB-92CE-41E1A3FC46DF}"/>
    <cellStyle name="Millares 5 17 3" xfId="21213" xr:uid="{5C46780C-477C-4A14-BDE3-CFD0D7371B64}"/>
    <cellStyle name="Millares 5 18" xfId="7197" xr:uid="{5CC75462-359E-4A3F-9054-531AEF838131}"/>
    <cellStyle name="Millares 5 18 2" xfId="15184" xr:uid="{C6B4131D-2CB9-4D12-9F37-37660289C325}"/>
    <cellStyle name="Millares 5 18 2 2" xfId="30637" xr:uid="{43CBD0E5-6906-4DD2-8FC2-B753C691C4D5}"/>
    <cellStyle name="Millares 5 18 3" xfId="22739" xr:uid="{6374A1DF-73DF-4F04-B1CD-2640C37D0594}"/>
    <cellStyle name="Millares 5 19" xfId="8383" xr:uid="{909E88DC-75FE-4FE5-836E-9B67EA913F31}"/>
    <cellStyle name="Millares 5 19 2" xfId="23883" xr:uid="{44F22D28-FC6A-4D71-9554-19E8F6378E68}"/>
    <cellStyle name="Millares 5 2" xfId="229" xr:uid="{56225B8F-2199-4E4C-8997-A03F5F3950E5}"/>
    <cellStyle name="Millares 5 2 10" xfId="8431" xr:uid="{36A2E1E0-73A8-4686-BE09-EC0255B306CE}"/>
    <cellStyle name="Millares 5 2 10 2" xfId="23930" xr:uid="{EEF6491B-7CB7-4702-8770-30C0F5FD37EC}"/>
    <cellStyle name="Millares 5 2 11" xfId="16415" xr:uid="{D16C36DC-769A-46EA-86D8-5C47D85A30CC}"/>
    <cellStyle name="Millares 5 2 2" xfId="381" xr:uid="{2432B70C-74CB-4B69-BC4C-40A5CFCD39D7}"/>
    <cellStyle name="Millares 5 2 2 2" xfId="1324" xr:uid="{D5158BC5-3D3D-4188-9118-8FA783BFA4FF}"/>
    <cellStyle name="Millares 5 2 2 2 2" xfId="2909" xr:uid="{9237DD8B-4CAD-49D3-AB1F-3F35E01D4C04}"/>
    <cellStyle name="Millares 5 2 2 2 2 2" xfId="5352" xr:uid="{9157272B-B308-442C-97BC-56140252B6BC}"/>
    <cellStyle name="Millares 5 2 2 2 2 2 2" xfId="13357" xr:uid="{CBF3092C-1571-43EC-B790-65F10ADC6D88}"/>
    <cellStyle name="Millares 5 2 2 2 2 2 2 2" xfId="28825" xr:uid="{42DF645A-D992-46FB-933E-4255C5F1A5E9}"/>
    <cellStyle name="Millares 5 2 2 2 2 2 3" xfId="21015" xr:uid="{6CB7A46D-2885-4B8D-920F-786956B05F90}"/>
    <cellStyle name="Millares 5 2 2 2 2 3" xfId="10980" xr:uid="{3B835C0B-9471-4A54-A6D8-3DED190128BE}"/>
    <cellStyle name="Millares 5 2 2 2 2 3 2" xfId="26479" xr:uid="{7E3B4C12-1D9B-4777-9FC2-F4924AA68B36}"/>
    <cellStyle name="Millares 5 2 2 2 2 4" xfId="18828" xr:uid="{087A0312-147E-4234-AF7B-52232951513E}"/>
    <cellStyle name="Millares 5 2 2 2 3" xfId="4670" xr:uid="{88821B4B-C979-4961-80E1-A77D5DB65833}"/>
    <cellStyle name="Millares 5 2 2 2 3 2" xfId="12675" xr:uid="{5EF68EC2-82CD-4C5A-990C-9D125D981813}"/>
    <cellStyle name="Millares 5 2 2 2 3 2 2" xfId="28143" xr:uid="{7F094E4D-A7DC-4D19-A96C-6A2EDE438CE8}"/>
    <cellStyle name="Millares 5 2 2 2 3 3" xfId="20409" xr:uid="{189407E4-8582-4DCB-85C1-3D8C8E2A2A4D}"/>
    <cellStyle name="Millares 5 2 2 2 4" xfId="6641" xr:uid="{488269F4-58C7-445E-8C81-89C3C22B1D74}"/>
    <cellStyle name="Millares 5 2 2 2 4 2" xfId="14642" xr:uid="{A53C774A-9819-4C58-B5CA-F7D1C7A8AC3B}"/>
    <cellStyle name="Millares 5 2 2 2 4 2 2" xfId="30099" xr:uid="{41D85C62-6B90-483F-AEEA-56A5C36DBFFD}"/>
    <cellStyle name="Millares 5 2 2 2 4 3" xfId="22213" xr:uid="{A22834B8-99B1-4D0A-9865-8635C5271F00}"/>
    <cellStyle name="Millares 5 2 2 2 5" xfId="7948" xr:uid="{1C4BBADD-DCC5-4765-8587-FC0C78D9B4C2}"/>
    <cellStyle name="Millares 5 2 2 2 5 2" xfId="15931" xr:uid="{9744A27E-F2EC-423A-9280-8CE208E2C1E0}"/>
    <cellStyle name="Millares 5 2 2 2 5 2 2" xfId="31384" xr:uid="{70465231-B655-4BCC-91CE-8F6DE138A3C9}"/>
    <cellStyle name="Millares 5 2 2 2 5 3" xfId="23459" xr:uid="{CA0EDC2D-6C24-4B73-9B22-F1B0EE905D16}"/>
    <cellStyle name="Millares 5 2 2 2 6" xfId="9447" xr:uid="{B74D3FB9-81C5-4CD3-A1BA-798EEEC3634E}"/>
    <cellStyle name="Millares 5 2 2 2 6 2" xfId="24946" xr:uid="{065348A9-9583-435F-B997-5B1D513FEEBF}"/>
    <cellStyle name="Millares 5 2 2 2 7" xfId="17372" xr:uid="{AE2BD230-0327-41B4-A706-BBE443706502}"/>
    <cellStyle name="Millares 5 2 2 3" xfId="1031" xr:uid="{0B015455-9E9E-472E-84E4-73AE3D20CAAE}"/>
    <cellStyle name="Millares 5 2 2 3 2" xfId="2620" xr:uid="{7380A9E3-4E40-47AF-9697-78C839C96030}"/>
    <cellStyle name="Millares 5 2 2 3 2 2" xfId="5283" xr:uid="{79445B1D-2AE7-4363-87B6-48722264207E}"/>
    <cellStyle name="Millares 5 2 2 3 2 2 2" xfId="13288" xr:uid="{48F807DE-CD2B-4AAD-BF1D-CBAA788B73A4}"/>
    <cellStyle name="Millares 5 2 2 3 2 2 2 2" xfId="28756" xr:uid="{16F939C9-2D07-4FEB-BE9A-C839FFC04E32}"/>
    <cellStyle name="Millares 5 2 2 3 2 2 3" xfId="20966" xr:uid="{9097492F-6027-43BC-825A-26A3A35B0002}"/>
    <cellStyle name="Millares 5 2 2 3 2 3" xfId="10692" xr:uid="{408E6397-E805-47C8-B6ED-FA4E100B3960}"/>
    <cellStyle name="Millares 5 2 2 3 2 3 2" xfId="26191" xr:uid="{0FC884F9-FDBA-4579-97C4-BED4DF556808}"/>
    <cellStyle name="Millares 5 2 2 3 2 4" xfId="18560" xr:uid="{5A1FBA61-DA27-41BF-B281-CCCB799D7F4E}"/>
    <cellStyle name="Millares 5 2 2 3 3" xfId="4382" xr:uid="{C3730859-B49E-491D-8FC9-255BAEC37BEE}"/>
    <cellStyle name="Millares 5 2 2 3 3 2" xfId="12387" xr:uid="{08A7D77B-020B-4EBD-A66A-6BA937381F69}"/>
    <cellStyle name="Millares 5 2 2 3 3 2 2" xfId="27855" xr:uid="{48897D7B-C128-4B84-8BD7-F4EA8A04396D}"/>
    <cellStyle name="Millares 5 2 2 3 3 3" xfId="20141" xr:uid="{C15FBD98-E3CE-4DF4-9A5B-DB4645435300}"/>
    <cellStyle name="Millares 5 2 2 3 4" xfId="6353" xr:uid="{70548E0A-3AC2-411F-AEED-0C860F0260E0}"/>
    <cellStyle name="Millares 5 2 2 3 4 2" xfId="14354" xr:uid="{47113117-8667-4915-AF9B-E76ECB853283}"/>
    <cellStyle name="Millares 5 2 2 3 4 2 2" xfId="29811" xr:uid="{82548412-C62A-4392-BF79-EA1B990B783B}"/>
    <cellStyle name="Millares 5 2 2 3 4 3" xfId="21945" xr:uid="{15D759CC-1F7B-482E-BA0B-984F43ADCECD}"/>
    <cellStyle name="Millares 5 2 2 3 5" xfId="9159" xr:uid="{E2B8C15B-CD41-43F9-9AA4-AB0B8BF59F9A}"/>
    <cellStyle name="Millares 5 2 2 3 5 2" xfId="24658" xr:uid="{72C4B0FA-9DF8-4013-9EB6-2B7D568B8997}"/>
    <cellStyle name="Millares 5 2 2 3 6" xfId="17104" xr:uid="{77F26FBB-F678-4C5D-851A-14F9452EC5FE}"/>
    <cellStyle name="Millares 5 2 2 4" xfId="2019" xr:uid="{80058A4A-B317-49E4-8A10-9FCB9AD52267}"/>
    <cellStyle name="Millares 5 2 2 4 2" xfId="5144" xr:uid="{7E639BA7-3834-4E57-A896-896B217B2E7A}"/>
    <cellStyle name="Millares 5 2 2 4 2 2" xfId="13149" xr:uid="{79FE7CBE-0006-4F18-A8CE-10E6F06F6856}"/>
    <cellStyle name="Millares 5 2 2 4 2 2 2" xfId="28617" xr:uid="{EB22184E-2FCD-41F7-928E-7BE0B42626E8}"/>
    <cellStyle name="Millares 5 2 2 4 2 3" xfId="20855" xr:uid="{2D968F41-8F68-4423-ACF1-D429E3B6DE69}"/>
    <cellStyle name="Millares 5 2 2 4 3" xfId="10097" xr:uid="{2DFC2918-1E02-41BD-9DA2-3A9865F6A528}"/>
    <cellStyle name="Millares 5 2 2 4 3 2" xfId="25596" xr:uid="{F67BBFCE-112C-4947-A236-89452CB1ADE1}"/>
    <cellStyle name="Millares 5 2 2 4 4" xfId="17993" xr:uid="{011625BC-0CA3-453C-A9CD-1516229F7C3D}"/>
    <cellStyle name="Millares 5 2 2 5" xfId="3787" xr:uid="{0AF175BF-EF77-454E-AC28-8CEBCFBCA977}"/>
    <cellStyle name="Millares 5 2 2 5 2" xfId="11792" xr:uid="{53C1B793-0528-4405-B8B9-1150BF1E267F}"/>
    <cellStyle name="Millares 5 2 2 5 2 2" xfId="27260" xr:uid="{42E1BE81-82EC-40BB-B065-8404063CA5B1}"/>
    <cellStyle name="Millares 5 2 2 5 3" xfId="19574" xr:uid="{FB15AC82-A4C5-43DF-82B8-F28171BBC435}"/>
    <cellStyle name="Millares 5 2 2 6" xfId="5757" xr:uid="{5A50E706-925C-43DE-89B7-CB5265FE7246}"/>
    <cellStyle name="Millares 5 2 2 6 2" xfId="13758" xr:uid="{B27A9722-1A2B-44AC-89B3-8950CFACFC2A}"/>
    <cellStyle name="Millares 5 2 2 6 2 2" xfId="29216" xr:uid="{A8E5B682-A5BA-45E9-87E0-83D4448AD8AE}"/>
    <cellStyle name="Millares 5 2 2 6 3" xfId="21378" xr:uid="{7EBA92DE-FAFA-4A72-BB97-A5BB4FACEA89}"/>
    <cellStyle name="Millares 5 2 2 7" xfId="7376" xr:uid="{B503096B-4654-4261-81C6-0758282C0B41}"/>
    <cellStyle name="Millares 5 2 2 7 2" xfId="15363" xr:uid="{237AFBF6-C1C0-436A-BD7F-97D542676C4F}"/>
    <cellStyle name="Millares 5 2 2 7 2 2" xfId="30816" xr:uid="{B72A2449-3DDD-49D8-85CE-C0C2094068E1}"/>
    <cellStyle name="Millares 5 2 2 7 3" xfId="22904" xr:uid="{9C8664FE-D744-4E0A-AFAA-2119A4B196C3}"/>
    <cellStyle name="Millares 5 2 2 8" xfId="8564" xr:uid="{164A2B71-9F9D-4400-B0E9-2FD29927D460}"/>
    <cellStyle name="Millares 5 2 2 8 2" xfId="24063" xr:uid="{EC3AC1B7-BE3F-4BCD-BA78-653F573C0B5A}"/>
    <cellStyle name="Millares 5 2 2 9" xfId="16537" xr:uid="{1CE829F3-779F-4A47-AE71-E41D955F83A3}"/>
    <cellStyle name="Millares 5 2 3" xfId="667" xr:uid="{9E582CDF-2515-4ED7-B344-139A0351F524}"/>
    <cellStyle name="Millares 5 2 3 2" xfId="1605" xr:uid="{85F2F14F-56C3-4B9F-88E3-95A0F0E39C3D}"/>
    <cellStyle name="Millares 5 2 3 2 2" xfId="3181" xr:uid="{0A52F5BF-A53E-47DB-B6E1-1E581A6F59B9}"/>
    <cellStyle name="Millares 5 2 3 2 2 2" xfId="5419" xr:uid="{0D7EE49B-C11B-466E-92E5-B0E910D4023C}"/>
    <cellStyle name="Millares 5 2 3 2 2 2 2" xfId="13424" xr:uid="{5C5030D0-52AE-4BD0-9AFF-9CFEF7558202}"/>
    <cellStyle name="Millares 5 2 3 2 2 2 2 2" xfId="28892" xr:uid="{AE43D186-5F23-4170-8D01-09D2D3394A7C}"/>
    <cellStyle name="Millares 5 2 3 2 2 2 3" xfId="21071" xr:uid="{F81BBC57-6F4D-4E94-A51C-80EAFBE53201}"/>
    <cellStyle name="Millares 5 2 3 2 2 3" xfId="11252" xr:uid="{68F5055A-B042-41EF-8D43-47F651B0977A}"/>
    <cellStyle name="Millares 5 2 3 2 2 3 2" xfId="26751" xr:uid="{A0931E44-A713-4566-9457-CE87949600AA}"/>
    <cellStyle name="Millares 5 2 3 2 2 4" xfId="19089" xr:uid="{2BABC091-B82D-4EDB-A5A6-9D3B19CEDF92}"/>
    <cellStyle name="Millares 5 2 3 2 3" xfId="4942" xr:uid="{095652B2-5B63-4D7D-98A1-875192C894A2}"/>
    <cellStyle name="Millares 5 2 3 2 3 2" xfId="12947" xr:uid="{43F52A83-60E4-4358-A6C4-87CC70F011DC}"/>
    <cellStyle name="Millares 5 2 3 2 3 2 2" xfId="28415" xr:uid="{5B8FE2FE-BF8E-485C-BAF6-7CF73512E07F}"/>
    <cellStyle name="Millares 5 2 3 2 3 3" xfId="20670" xr:uid="{594D7783-3627-4030-99A2-C7620750A18F}"/>
    <cellStyle name="Millares 5 2 3 2 4" xfId="6913" xr:uid="{07A529DD-BEDC-4991-854B-3E8C7574B0B3}"/>
    <cellStyle name="Millares 5 2 3 2 4 2" xfId="14914" xr:uid="{20784230-54C1-490A-933C-AE71F5D7047F}"/>
    <cellStyle name="Millares 5 2 3 2 4 2 2" xfId="30371" xr:uid="{30D79AA9-12BB-4D4D-A0A2-90789E6ADBE6}"/>
    <cellStyle name="Millares 5 2 3 2 4 3" xfId="22474" xr:uid="{192CA005-E790-48B0-BE14-4107A7CAC475}"/>
    <cellStyle name="Millares 5 2 3 2 5" xfId="8209" xr:uid="{5D66ABC6-FE2A-4BA0-84A2-930BF6692462}"/>
    <cellStyle name="Millares 5 2 3 2 5 2" xfId="16192" xr:uid="{53E44F70-B91B-43D2-9403-67D96F76F786}"/>
    <cellStyle name="Millares 5 2 3 2 5 2 2" xfId="31645" xr:uid="{6BF49070-D5D4-4008-8627-644EABC0F0E4}"/>
    <cellStyle name="Millares 5 2 3 2 5 3" xfId="23720" xr:uid="{6BF26BA0-0313-4C86-8A2D-AD622E6DC0B9}"/>
    <cellStyle name="Millares 5 2 3 2 6" xfId="9719" xr:uid="{DDBE72C0-331F-4DB5-BC22-CA086BE7A803}"/>
    <cellStyle name="Millares 5 2 3 2 6 2" xfId="25218" xr:uid="{C7052995-3520-44B0-A8E0-0DEDCC753057}"/>
    <cellStyle name="Millares 5 2 3 2 7" xfId="17633" xr:uid="{40920735-213D-4C2E-9CB8-20F765903E2A}"/>
    <cellStyle name="Millares 5 2 3 3" xfId="2291" xr:uid="{966B616A-4CC3-498E-BC83-16D1E9A098CC}"/>
    <cellStyle name="Millares 5 2 3 3 2" xfId="5211" xr:uid="{F6007208-5A17-44FD-8F4A-D4FF7AF90BA9}"/>
    <cellStyle name="Millares 5 2 3 3 2 2" xfId="13216" xr:uid="{B76B51AE-5C91-42A8-8843-1B175C0E7D9D}"/>
    <cellStyle name="Millares 5 2 3 3 2 2 2" xfId="28684" xr:uid="{50719CEF-18B0-42AB-AC01-535E8AE5D0BB}"/>
    <cellStyle name="Millares 5 2 3 3 2 3" xfId="20911" xr:uid="{8864802E-A47A-48BC-837F-85AB3F866F4C}"/>
    <cellStyle name="Millares 5 2 3 3 3" xfId="10369" xr:uid="{E43EB8B5-9858-4893-B0EB-74E6ABE1FC7E}"/>
    <cellStyle name="Millares 5 2 3 3 3 2" xfId="25868" xr:uid="{985DAF73-3B0E-4459-B36C-56A8CC80285E}"/>
    <cellStyle name="Millares 5 2 3 3 4" xfId="18254" xr:uid="{E991F7E6-CFFB-41BE-A2DF-02470B84FF25}"/>
    <cellStyle name="Millares 5 2 3 4" xfId="4059" xr:uid="{E881A692-4260-4A0F-A06C-E0AFAEA7B277}"/>
    <cellStyle name="Millares 5 2 3 4 2" xfId="12064" xr:uid="{9D1589BA-C974-4840-AB80-4B25546DBA01}"/>
    <cellStyle name="Millares 5 2 3 4 2 2" xfId="27532" xr:uid="{B9DD1D7B-1076-4CB9-8D7A-7E3AE9B47FB4}"/>
    <cellStyle name="Millares 5 2 3 4 3" xfId="19835" xr:uid="{32EE982A-F3B1-42C2-BE22-1779435E37F6}"/>
    <cellStyle name="Millares 5 2 3 5" xfId="6029" xr:uid="{6F023A8D-8C5A-492C-B5A9-E9FFD585505E}"/>
    <cellStyle name="Millares 5 2 3 5 2" xfId="14030" xr:uid="{5AF81FED-3811-4EC8-9804-E4E686D41F6F}"/>
    <cellStyle name="Millares 5 2 3 5 2 2" xfId="29488" xr:uid="{63C30BB2-4256-4544-93E2-3EAC97D6C2D4}"/>
    <cellStyle name="Millares 5 2 3 5 3" xfId="21639" xr:uid="{6508085C-B71B-4E4A-99B6-C1A6474A49C9}"/>
    <cellStyle name="Millares 5 2 3 6" xfId="7648" xr:uid="{3123B0A4-B6DC-4748-9E80-4352A27C48D9}"/>
    <cellStyle name="Millares 5 2 3 6 2" xfId="15635" xr:uid="{4E2FEC26-3733-441B-AF5F-96E178A09C28}"/>
    <cellStyle name="Millares 5 2 3 6 2 2" xfId="31088" xr:uid="{6F5EE530-76EC-495A-9455-34327A95F0D8}"/>
    <cellStyle name="Millares 5 2 3 6 3" xfId="23165" xr:uid="{F3F1F2DB-D87E-4BEC-AAA7-1228A986F025}"/>
    <cellStyle name="Millares 5 2 3 7" xfId="8836" xr:uid="{82E75CCA-CB35-4B36-9990-A9898B944D56}"/>
    <cellStyle name="Millares 5 2 3 7 2" xfId="24335" xr:uid="{A0D40470-291B-42F3-AC99-670706BF2830}"/>
    <cellStyle name="Millares 5 2 3 8" xfId="16798" xr:uid="{E0331CEE-3548-40D3-99B1-780769F02E7D}"/>
    <cellStyle name="Millares 5 2 4" xfId="1187" xr:uid="{4DECBFC6-D17B-430B-B55D-477A11FE9623}"/>
    <cellStyle name="Millares 5 2 4 2" xfId="2776" xr:uid="{3240A86E-0F15-4438-8135-A6F79E66A604}"/>
    <cellStyle name="Millares 5 2 4 2 2" xfId="5320" xr:uid="{A4B9C644-C6B9-47D9-9499-06EDA103BA60}"/>
    <cellStyle name="Millares 5 2 4 2 2 2" xfId="13325" xr:uid="{330C5DAC-BBCA-4718-B491-3FD7B4E57803}"/>
    <cellStyle name="Millares 5 2 4 2 2 2 2" xfId="28793" xr:uid="{D82E1882-8A21-488D-BAD0-C00CC40D88DF}"/>
    <cellStyle name="Millares 5 2 4 2 2 3" xfId="20994" xr:uid="{F0ACA941-CC82-4294-8901-6BEC10199A99}"/>
    <cellStyle name="Millares 5 2 4 2 3" xfId="10847" xr:uid="{0EBE74F9-0FF4-428F-B046-7BF61976F9CB}"/>
    <cellStyle name="Millares 5 2 4 2 3 2" xfId="26346" xr:uid="{1A9D3373-2CC5-4CBC-BE01-1664289CB8E2}"/>
    <cellStyle name="Millares 5 2 4 2 4" xfId="18706" xr:uid="{DB2E5F2C-AD25-4265-AD39-6D7D354EB915}"/>
    <cellStyle name="Millares 5 2 4 3" xfId="4537" xr:uid="{A91F8F5B-E9E2-49DE-960B-77647BD8318D}"/>
    <cellStyle name="Millares 5 2 4 3 2" xfId="12542" xr:uid="{F08A0995-9EB5-43EB-9D81-8E6C28C05DCB}"/>
    <cellStyle name="Millares 5 2 4 3 2 2" xfId="28010" xr:uid="{CCDFA8DD-DADA-49B3-950C-BD00707D6009}"/>
    <cellStyle name="Millares 5 2 4 3 3" xfId="20287" xr:uid="{76496454-9B51-4138-8026-38ED4F409BD2}"/>
    <cellStyle name="Millares 5 2 4 4" xfId="6508" xr:uid="{445C413D-69DB-4073-800B-F96D8EAE1F3A}"/>
    <cellStyle name="Millares 5 2 4 4 2" xfId="14509" xr:uid="{BD905A39-3E74-4C65-B57D-86AE59E47071}"/>
    <cellStyle name="Millares 5 2 4 4 2 2" xfId="29966" xr:uid="{26F0BC95-3622-442E-8AD5-77F69FF0166D}"/>
    <cellStyle name="Millares 5 2 4 4 3" xfId="22091" xr:uid="{3E57B434-8C51-4BB2-846F-1F14A39886B7}"/>
    <cellStyle name="Millares 5 2 4 5" xfId="7826" xr:uid="{55BAC06B-CB77-4C28-B4D9-2496324FA92D}"/>
    <cellStyle name="Millares 5 2 4 5 2" xfId="15809" xr:uid="{E7C134AA-D6DB-4018-BE74-30FA182CF484}"/>
    <cellStyle name="Millares 5 2 4 5 2 2" xfId="31262" xr:uid="{BBCE7488-91A4-4157-A6EE-0D46C746AB8C}"/>
    <cellStyle name="Millares 5 2 4 5 3" xfId="23337" xr:uid="{0C79C352-1AF4-49BE-93DD-7A239A39B22A}"/>
    <cellStyle name="Millares 5 2 4 6" xfId="9314" xr:uid="{7827192B-9E8A-4F85-A2CA-3FBC3C9F81A9}"/>
    <cellStyle name="Millares 5 2 4 6 2" xfId="24813" xr:uid="{9E8518B8-3AD6-440C-939C-CCCE3C4BA7CE}"/>
    <cellStyle name="Millares 5 2 4 7" xfId="17250" xr:uid="{CE03670A-0E07-4C09-8A98-3757B25DF5D1}"/>
    <cellStyle name="Millares 5 2 5" xfId="894" xr:uid="{920A15D7-B2BB-42FD-83C1-162DC0BD4BC7}"/>
    <cellStyle name="Millares 5 2 5 2" xfId="2487" xr:uid="{E848C85D-5F27-4347-AC09-96F14AF2251F}"/>
    <cellStyle name="Millares 5 2 5 2 2" xfId="5251" xr:uid="{FFF010D6-D302-4796-ADFC-C7EBD68BA2FC}"/>
    <cellStyle name="Millares 5 2 5 2 2 2" xfId="13256" xr:uid="{9755919B-C688-4401-994B-BEC1A1B82278}"/>
    <cellStyle name="Millares 5 2 5 2 2 2 2" xfId="28724" xr:uid="{E8D78BDC-E003-47D7-A267-D67E9D1F4C8C}"/>
    <cellStyle name="Millares 5 2 5 2 2 3" xfId="20945" xr:uid="{51243C9A-CC36-4F04-8411-AEFFC9876899}"/>
    <cellStyle name="Millares 5 2 5 2 3" xfId="10559" xr:uid="{998D9767-40D7-4892-89AB-69FBC857C727}"/>
    <cellStyle name="Millares 5 2 5 2 3 2" xfId="26058" xr:uid="{A4889B66-B308-4409-B207-4B3FCB44E8A7}"/>
    <cellStyle name="Millares 5 2 5 2 4" xfId="18438" xr:uid="{3EC26EE1-6398-4D67-A817-1CBC746DFB5B}"/>
    <cellStyle name="Millares 5 2 5 3" xfId="4249" xr:uid="{4BA410CA-2F2A-49CB-8985-A0A7BC980215}"/>
    <cellStyle name="Millares 5 2 5 3 2" xfId="12254" xr:uid="{673941C5-DC25-46B8-8903-48119771E114}"/>
    <cellStyle name="Millares 5 2 5 3 2 2" xfId="27722" xr:uid="{3228758F-EBE6-4FAC-A550-05198AED0390}"/>
    <cellStyle name="Millares 5 2 5 3 3" xfId="20019" xr:uid="{E6BD0DFB-3D4E-4B1D-9936-03C46F0BA245}"/>
    <cellStyle name="Millares 5 2 5 4" xfId="6220" xr:uid="{08863AB2-20D4-4DB7-A11C-1B2D0BF28BFB}"/>
    <cellStyle name="Millares 5 2 5 4 2" xfId="14221" xr:uid="{467784B0-7974-43E6-8B2E-D57BDBE69AE4}"/>
    <cellStyle name="Millares 5 2 5 4 2 2" xfId="29678" xr:uid="{D6580A82-806D-498E-8699-C892D9AAAED9}"/>
    <cellStyle name="Millares 5 2 5 4 3" xfId="21823" xr:uid="{A2701F27-A219-4029-9C2F-FB50E648ED5A}"/>
    <cellStyle name="Millares 5 2 5 5" xfId="9026" xr:uid="{A2ADB9A4-B749-4960-BF6A-DDF1C4D0E28D}"/>
    <cellStyle name="Millares 5 2 5 5 2" xfId="24525" xr:uid="{D953F40E-3C2B-44BD-8940-B86E3CAAFFE3}"/>
    <cellStyle name="Millares 5 2 5 6" xfId="16982" xr:uid="{899F9266-3C96-460F-B40D-BCD3EBF8A9D2}"/>
    <cellStyle name="Millares 5 2 6" xfId="1886" xr:uid="{52BD640B-D6C9-4E50-80F0-584FED91F702}"/>
    <cellStyle name="Millares 5 2 6 2" xfId="5112" xr:uid="{FC351FCA-742B-49EA-92EA-8664313CFB32}"/>
    <cellStyle name="Millares 5 2 6 2 2" xfId="13117" xr:uid="{03B5B1ED-831B-4DEF-91CF-58D05CD8E4E1}"/>
    <cellStyle name="Millares 5 2 6 2 2 2" xfId="28585" xr:uid="{5F5954FC-B5ED-4B4B-BF86-971291FC5A35}"/>
    <cellStyle name="Millares 5 2 6 2 3" xfId="20834" xr:uid="{3A7B1E6D-D111-402E-9558-633868652E91}"/>
    <cellStyle name="Millares 5 2 6 3" xfId="9964" xr:uid="{D3B5850F-85D9-442E-A60E-F9D9E73E3484}"/>
    <cellStyle name="Millares 5 2 6 3 2" xfId="25463" xr:uid="{438E39AC-BFA9-4A39-85C7-38CDCC0CDA85}"/>
    <cellStyle name="Millares 5 2 6 4" xfId="17871" xr:uid="{0828EB40-DF5F-4D17-933A-A0DA04EF4D90}"/>
    <cellStyle name="Millares 5 2 7" xfId="3654" xr:uid="{8D5ECF8E-C848-448A-BD3D-F690FD834A34}"/>
    <cellStyle name="Millares 5 2 7 2" xfId="11659" xr:uid="{D70430E8-867C-4BAD-8C0D-D8FF0637AC40}"/>
    <cellStyle name="Millares 5 2 7 2 2" xfId="27127" xr:uid="{69C72792-6B28-4044-B09C-400F86C9EA4D}"/>
    <cellStyle name="Millares 5 2 7 3" xfId="19452" xr:uid="{49E7B581-0D42-4771-BC61-FD8E9B0F0DB1}"/>
    <cellStyle name="Millares 5 2 8" xfId="5624" xr:uid="{034FABC4-6CD2-4B84-9B15-82020BE665F3}"/>
    <cellStyle name="Millares 5 2 8 2" xfId="13625" xr:uid="{358D60C3-7ED2-4588-BE39-406E5121B769}"/>
    <cellStyle name="Millares 5 2 8 2 2" xfId="29083" xr:uid="{2DA967B6-D23F-40DF-B574-F0FA3B5C5AF1}"/>
    <cellStyle name="Millares 5 2 8 3" xfId="21256" xr:uid="{4887FBE6-7475-4B73-8311-71271A9C522B}"/>
    <cellStyle name="Millares 5 2 9" xfId="7243" xr:uid="{88B02724-6D9C-4EA0-9919-D7D7465C24C9}"/>
    <cellStyle name="Millares 5 2 9 2" xfId="15230" xr:uid="{3FA876D4-DDBB-4B16-B543-82D2BC0FC54B}"/>
    <cellStyle name="Millares 5 2 9 2 2" xfId="30683" xr:uid="{C30320D4-AFF9-410B-B8E6-DC657D55A162}"/>
    <cellStyle name="Millares 5 2 9 3" xfId="22782" xr:uid="{A722D140-4FE8-4468-964E-4AC8388EEA2C}"/>
    <cellStyle name="Millares 5 20" xfId="16370" xr:uid="{17EE8F55-0623-49BC-9ACA-1B7CBCFC7974}"/>
    <cellStyle name="Millares 5 3" xfId="334" xr:uid="{28609B6C-5FA9-4AE9-97C2-861828655D71}"/>
    <cellStyle name="Millares 5 3 2" xfId="1278" xr:uid="{5D878C1A-1A77-4AD1-AA8E-7E4195F12EB9}"/>
    <cellStyle name="Millares 5 3 2 2" xfId="2863" xr:uid="{D0C6AC05-AF7F-4376-9025-04F8F52C180D}"/>
    <cellStyle name="Millares 5 3 2 2 2" xfId="5344" xr:uid="{F308DEC9-329F-4431-8EB9-16CA3F85A7A8}"/>
    <cellStyle name="Millares 5 3 2 2 2 2" xfId="13349" xr:uid="{24003716-E799-475B-9A1F-AB77C25F571F}"/>
    <cellStyle name="Millares 5 3 2 2 2 2 2" xfId="28817" xr:uid="{18F4C7D2-3C38-48A6-89B0-A8DB14083D64}"/>
    <cellStyle name="Millares 5 3 2 2 2 3" xfId="21010" xr:uid="{8148D374-8B69-4558-B3DF-C8F7EF13705B}"/>
    <cellStyle name="Millares 5 3 2 2 3" xfId="10934" xr:uid="{7CBDE619-1D6B-41AE-AB0F-8A06BB1BB6FA}"/>
    <cellStyle name="Millares 5 3 2 2 3 2" xfId="26433" xr:uid="{4F7859AF-599E-46E4-9672-78BD3660FD83}"/>
    <cellStyle name="Millares 5 3 2 2 4" xfId="18785" xr:uid="{C37DECFA-BE9D-43DB-9745-C31D2DB9F685}"/>
    <cellStyle name="Millares 5 3 2 3" xfId="4624" xr:uid="{940476BF-4523-4A79-8376-35945F0A45CC}"/>
    <cellStyle name="Millares 5 3 2 3 2" xfId="12629" xr:uid="{BFCCC2FF-FE91-4F71-AD6F-894ACFF1139A}"/>
    <cellStyle name="Millares 5 3 2 3 2 2" xfId="28097" xr:uid="{6C801D90-8507-4BD9-BDB8-DB9A8D98CA25}"/>
    <cellStyle name="Millares 5 3 2 3 3" xfId="20366" xr:uid="{B9246528-E35C-4102-BA69-97A8CD5A2890}"/>
    <cellStyle name="Millares 5 3 2 4" xfId="6595" xr:uid="{848FB44E-D388-4730-9F61-5B1361AA7210}"/>
    <cellStyle name="Millares 5 3 2 4 2" xfId="14596" xr:uid="{409F467E-80E4-4131-8595-B29CC5B148B8}"/>
    <cellStyle name="Millares 5 3 2 4 2 2" xfId="30053" xr:uid="{275CBD1C-A530-4FE6-96AF-76BD81F3ABA6}"/>
    <cellStyle name="Millares 5 3 2 4 3" xfId="22170" xr:uid="{5CF8755C-7CDE-4A6F-9BBD-BBF861BF92CA}"/>
    <cellStyle name="Millares 5 3 2 5" xfId="7905" xr:uid="{F89A2F36-2E79-490A-B538-02B283E345E5}"/>
    <cellStyle name="Millares 5 3 2 5 2" xfId="15888" xr:uid="{ECB2B71B-F3A2-42F9-A962-467BE75AF724}"/>
    <cellStyle name="Millares 5 3 2 5 2 2" xfId="31341" xr:uid="{AB8020A5-3860-4EC4-8C49-E3D88E1C6978}"/>
    <cellStyle name="Millares 5 3 2 5 3" xfId="23416" xr:uid="{7827926C-56A7-4AD1-A7DD-1BFDC1E07C40}"/>
    <cellStyle name="Millares 5 3 2 6" xfId="9401" xr:uid="{0442A552-95FA-4AB1-A0BE-34EBEE277EB0}"/>
    <cellStyle name="Millares 5 3 2 6 2" xfId="24900" xr:uid="{BB44798E-6994-47F0-AAF1-1A1585FAE7C8}"/>
    <cellStyle name="Millares 5 3 2 7" xfId="17329" xr:uid="{9781CCB9-6F1B-4153-840A-906D728F84AB}"/>
    <cellStyle name="Millares 5 3 3" xfId="985" xr:uid="{EE08D3F6-2C83-4C6B-8B2B-C8F4E780035D}"/>
    <cellStyle name="Millares 5 3 3 2" xfId="2574" xr:uid="{2730A519-B819-4534-89A5-FCE1F3F25650}"/>
    <cellStyle name="Millares 5 3 3 2 2" xfId="5275" xr:uid="{756D7158-999E-463A-A9C5-7D95FF689B4C}"/>
    <cellStyle name="Millares 5 3 3 2 2 2" xfId="13280" xr:uid="{99DB132B-2D19-4B69-A609-778777258DB0}"/>
    <cellStyle name="Millares 5 3 3 2 2 2 2" xfId="28748" xr:uid="{2E655548-357D-4DDF-B3AE-28E9806E1FB1}"/>
    <cellStyle name="Millares 5 3 3 2 2 3" xfId="20961" xr:uid="{A7D1F4AA-C75D-4018-893E-2F9CDEABA19B}"/>
    <cellStyle name="Millares 5 3 3 2 3" xfId="10646" xr:uid="{4BBF105C-4C5C-4D9A-83D2-614FFB9F367E}"/>
    <cellStyle name="Millares 5 3 3 2 3 2" xfId="26145" xr:uid="{F427715B-7048-4A36-AC48-3C1F3FBF3B24}"/>
    <cellStyle name="Millares 5 3 3 2 4" xfId="18517" xr:uid="{CEB21426-D42B-4B17-9088-423FB6A39F9C}"/>
    <cellStyle name="Millares 5 3 3 3" xfId="4336" xr:uid="{EDBC7167-1DE5-46FE-8526-F28853CC7B2D}"/>
    <cellStyle name="Millares 5 3 3 3 2" xfId="12341" xr:uid="{E00CA6B8-E102-4869-9009-7CEE57EBE64A}"/>
    <cellStyle name="Millares 5 3 3 3 2 2" xfId="27809" xr:uid="{07380588-3BEA-41AA-8FA3-15359ECFB239}"/>
    <cellStyle name="Millares 5 3 3 3 3" xfId="20098" xr:uid="{67F0AA82-BE10-4908-8833-2917D7A0923C}"/>
    <cellStyle name="Millares 5 3 3 4" xfId="6307" xr:uid="{6021AB38-8BD8-4BE3-A067-A063FAD1AE0C}"/>
    <cellStyle name="Millares 5 3 3 4 2" xfId="14308" xr:uid="{E6EB993E-8CDA-4591-B303-61925C321CC1}"/>
    <cellStyle name="Millares 5 3 3 4 2 2" xfId="29765" xr:uid="{13979CBB-4BEB-4FD9-8490-4E6D7533CDC4}"/>
    <cellStyle name="Millares 5 3 3 4 3" xfId="21902" xr:uid="{11D2698D-410E-4D7D-AB45-8D38D13AA47D}"/>
    <cellStyle name="Millares 5 3 3 5" xfId="9113" xr:uid="{E8BEEA8A-CE40-4BD4-B741-4F19F78A02A3}"/>
    <cellStyle name="Millares 5 3 3 5 2" xfId="24612" xr:uid="{7E6F19CF-E040-4CAD-A923-FC3AE2B3D2E3}"/>
    <cellStyle name="Millares 5 3 3 6" xfId="17061" xr:uid="{B5C6C1B8-3D8B-4216-A217-DBBFA5803C45}"/>
    <cellStyle name="Millares 5 3 4" xfId="1973" xr:uid="{30B78089-9CEF-4F7E-BDDF-C075718D4F6A}"/>
    <cellStyle name="Millares 5 3 4 2" xfId="5136" xr:uid="{B3B7E3E9-30A3-4C9F-9674-056C395C217A}"/>
    <cellStyle name="Millares 5 3 4 2 2" xfId="13141" xr:uid="{A37E2B1A-08A3-43FD-A3EE-C17FF82DE6D6}"/>
    <cellStyle name="Millares 5 3 4 2 2 2" xfId="28609" xr:uid="{7D21FBE4-C561-4944-8A3C-12BE4E80C931}"/>
    <cellStyle name="Millares 5 3 4 2 3" xfId="20850" xr:uid="{FBE97A12-709F-4F5C-B124-ED4341434E4B}"/>
    <cellStyle name="Millares 5 3 4 3" xfId="10051" xr:uid="{5D213249-4392-44E0-94E9-578C42496105}"/>
    <cellStyle name="Millares 5 3 4 3 2" xfId="25550" xr:uid="{483D7C9E-B202-4E35-98A0-73ECB2E6F105}"/>
    <cellStyle name="Millares 5 3 4 4" xfId="17950" xr:uid="{4C99D7A3-2EC4-4E3B-8C9E-A171846B2869}"/>
    <cellStyle name="Millares 5 3 5" xfId="3741" xr:uid="{C3BD9E0F-A4B2-422D-98C3-0AC4836EAA43}"/>
    <cellStyle name="Millares 5 3 5 2" xfId="11746" xr:uid="{A43572B5-9D8C-4608-8BF8-F1722EC06541}"/>
    <cellStyle name="Millares 5 3 5 2 2" xfId="27214" xr:uid="{B429025C-B190-4D9A-8068-1135B94D9E5A}"/>
    <cellStyle name="Millares 5 3 5 3" xfId="19531" xr:uid="{FD1CC10B-0F6C-4AE4-AE72-E2EF2FB82605}"/>
    <cellStyle name="Millares 5 3 6" xfId="5711" xr:uid="{DF6D2F62-5C7C-4FD7-8BBB-4ECA12FF7C6F}"/>
    <cellStyle name="Millares 5 3 6 2" xfId="13712" xr:uid="{E74492EE-F1A4-4D98-B753-6E35FBA98F10}"/>
    <cellStyle name="Millares 5 3 6 2 2" xfId="29170" xr:uid="{C1627C85-8099-434A-95ED-BB346B0CDFF7}"/>
    <cellStyle name="Millares 5 3 6 3" xfId="21335" xr:uid="{913C6670-0588-4383-8B6E-5053E1A51CDC}"/>
    <cellStyle name="Millares 5 3 7" xfId="7330" xr:uid="{3D86ECC6-2421-41CA-AFBB-81AD70364757}"/>
    <cellStyle name="Millares 5 3 7 2" xfId="15317" xr:uid="{234AC636-32BD-4170-93C0-794CB567ADAA}"/>
    <cellStyle name="Millares 5 3 7 2 2" xfId="30770" xr:uid="{3B6A7873-B88E-41D5-B4CB-B82CA0A3C828}"/>
    <cellStyle name="Millares 5 3 7 3" xfId="22861" xr:uid="{1BF8A2D0-F603-40E6-8D11-9066E397FC45}"/>
    <cellStyle name="Millares 5 3 8" xfId="8518" xr:uid="{996FEFCC-F040-4A7F-97BE-9837F65C9145}"/>
    <cellStyle name="Millares 5 3 8 2" xfId="24017" xr:uid="{51A9ADFD-BD5C-46FB-A8D5-9F552F45688E}"/>
    <cellStyle name="Millares 5 3 9" xfId="16494" xr:uid="{B3E5AD76-E662-4AF1-B7D1-56C33ED9D6D2}"/>
    <cellStyle name="Millares 5 4" xfId="619" xr:uid="{EBC819AD-C5DF-4B6D-8C3B-035769148CAD}"/>
    <cellStyle name="Millares 5 4 2" xfId="1557" xr:uid="{265951C0-9CBD-4877-ADBE-69D1A7581D93}"/>
    <cellStyle name="Millares 5 4 2 2" xfId="3136" xr:uid="{3B7A368C-7102-41AE-AF39-8FCDA62E3C5B}"/>
    <cellStyle name="Millares 5 4 2 2 2" xfId="5411" xr:uid="{C8CD5821-D29F-4CFB-8A5F-74557EC84F64}"/>
    <cellStyle name="Millares 5 4 2 2 2 2" xfId="13416" xr:uid="{A1E3A75E-F0E4-412E-B849-00959230FD45}"/>
    <cellStyle name="Millares 5 4 2 2 2 2 2" xfId="28884" xr:uid="{704BCA20-48EF-4C44-A3A5-82100C4C155B}"/>
    <cellStyle name="Millares 5 4 2 2 2 3" xfId="21066" xr:uid="{40725D62-08C6-40EB-89C2-12E5667AD207}"/>
    <cellStyle name="Millares 5 4 2 2 3" xfId="11207" xr:uid="{C2CC4CE5-29CA-47FB-AAC0-F3EC711AA381}"/>
    <cellStyle name="Millares 5 4 2 2 3 2" xfId="26706" xr:uid="{FE1EF042-C6CD-41B5-BECD-F8CE168C7FB5}"/>
    <cellStyle name="Millares 5 4 2 2 4" xfId="19047" xr:uid="{917A37E0-89D0-4657-9383-C10EDC2BB1B9}"/>
    <cellStyle name="Millares 5 4 2 3" xfId="4897" xr:uid="{6717FB78-1D44-415F-B6F1-4213D12438F8}"/>
    <cellStyle name="Millares 5 4 2 3 2" xfId="12902" xr:uid="{D24F1E15-CDEA-4B3E-A50B-BF30D4F0BA94}"/>
    <cellStyle name="Millares 5 4 2 3 2 2" xfId="28370" xr:uid="{CEEC15EE-4C98-4D76-9726-AB38EEBDD241}"/>
    <cellStyle name="Millares 5 4 2 3 3" xfId="20628" xr:uid="{84BC2F41-64A8-40D5-8ADC-DC0018D963C4}"/>
    <cellStyle name="Millares 5 4 2 4" xfId="6868" xr:uid="{262C99C1-A85D-4395-A59C-DE911B43EA1C}"/>
    <cellStyle name="Millares 5 4 2 4 2" xfId="14869" xr:uid="{C4A21A80-0F52-4573-B247-319A9B55EB20}"/>
    <cellStyle name="Millares 5 4 2 4 2 2" xfId="30326" xr:uid="{5DF0C30D-8BA2-45C6-98ED-7325BA061490}"/>
    <cellStyle name="Millares 5 4 2 4 3" xfId="22432" xr:uid="{B8DAF8AE-9AB4-4550-8ED0-EBA52AE85A4B}"/>
    <cellStyle name="Millares 5 4 2 5" xfId="8167" xr:uid="{A47D6774-5FCC-4BE2-BFCD-8214CBCA917A}"/>
    <cellStyle name="Millares 5 4 2 5 2" xfId="16150" xr:uid="{F158758A-BC2B-429E-BA90-4B0FEB43769F}"/>
    <cellStyle name="Millares 5 4 2 5 2 2" xfId="31603" xr:uid="{DBC111EF-97B3-400A-9887-47E7B904F1BB}"/>
    <cellStyle name="Millares 5 4 2 5 3" xfId="23678" xr:uid="{82A53A20-217C-484B-A449-2F574F308D00}"/>
    <cellStyle name="Millares 5 4 2 6" xfId="9674" xr:uid="{3913DB38-0E61-491E-9E46-81B3D4415FFC}"/>
    <cellStyle name="Millares 5 4 2 6 2" xfId="25173" xr:uid="{556583F4-E1D9-4023-A301-7A2BE4085533}"/>
    <cellStyle name="Millares 5 4 2 7" xfId="17591" xr:uid="{F79A3C1F-1523-44BE-8116-CDCA7B6D7DB3}"/>
    <cellStyle name="Millares 5 4 3" xfId="2246" xr:uid="{392AA2E5-D268-4662-BB70-28C52FC419ED}"/>
    <cellStyle name="Millares 5 4 3 2" xfId="5203" xr:uid="{710BCA36-2928-4A8C-965F-4D6D0C2D6C1E}"/>
    <cellStyle name="Millares 5 4 3 2 2" xfId="13208" xr:uid="{71A3DBD7-A669-4743-988C-53BF741A790F}"/>
    <cellStyle name="Millares 5 4 3 2 2 2" xfId="28676" xr:uid="{B371C0EC-3745-4534-B82F-7AF025295CBE}"/>
    <cellStyle name="Millares 5 4 3 2 3" xfId="20906" xr:uid="{40489D2C-DDBC-47D8-9C7C-01E75F078E63}"/>
    <cellStyle name="Millares 5 4 3 3" xfId="10324" xr:uid="{756F6260-3228-4963-B783-97FBFF6C22F2}"/>
    <cellStyle name="Millares 5 4 3 3 2" xfId="25823" xr:uid="{430BA3BE-8C4B-4CE9-B2ED-B8A9DCC2A6CF}"/>
    <cellStyle name="Millares 5 4 3 4" xfId="18212" xr:uid="{FAE1AD72-F724-4F9E-B928-AF8D76DC5B9A}"/>
    <cellStyle name="Millares 5 4 4" xfId="4014" xr:uid="{9F6F6AC3-7975-41E1-A015-FB4A8917E958}"/>
    <cellStyle name="Millares 5 4 4 2" xfId="12019" xr:uid="{047A6412-9F67-4827-8813-18676200B2E4}"/>
    <cellStyle name="Millares 5 4 4 2 2" xfId="27487" xr:uid="{17E1232B-8793-4109-8CE6-CE99E2628300}"/>
    <cellStyle name="Millares 5 4 4 3" xfId="19793" xr:uid="{779F5695-A8F4-4697-81BD-562263C4A385}"/>
    <cellStyle name="Millares 5 4 5" xfId="5984" xr:uid="{1F1B7BCD-9061-45F1-AF04-989CC211AACD}"/>
    <cellStyle name="Millares 5 4 5 2" xfId="13985" xr:uid="{7F9181E5-1A39-4554-BDA7-F27FBFD477E6}"/>
    <cellStyle name="Millares 5 4 5 2 2" xfId="29443" xr:uid="{05426F00-5236-460F-87A4-8ABB0936C2D9}"/>
    <cellStyle name="Millares 5 4 5 3" xfId="21597" xr:uid="{1C994A3E-A1CD-43E9-AC48-66827C4592BF}"/>
    <cellStyle name="Millares 5 4 6" xfId="7603" xr:uid="{52BB9CFC-5BA4-4536-9325-E2F83D1EAFE1}"/>
    <cellStyle name="Millares 5 4 6 2" xfId="15590" xr:uid="{8D142F25-3F48-4B68-81E2-D1F57CD9EA8C}"/>
    <cellStyle name="Millares 5 4 6 2 2" xfId="31043" xr:uid="{6C7D6ABA-1A37-40D3-BDD2-D442E5012F57}"/>
    <cellStyle name="Millares 5 4 6 3" xfId="23123" xr:uid="{18CF1ED7-2421-42FE-8434-0E81A47A9841}"/>
    <cellStyle name="Millares 5 4 7" xfId="8791" xr:uid="{0A320AF4-FC72-41B6-B02F-526C7013C3C6}"/>
    <cellStyle name="Millares 5 4 7 2" xfId="24290" xr:uid="{1B294C42-44D3-4113-9AEA-81AED625C7DB}"/>
    <cellStyle name="Millares 5 4 8" xfId="16756" xr:uid="{9EDC82CA-A67D-477D-A7F9-29ED3D6D070A}"/>
    <cellStyle name="Millares 5 5" xfId="748" xr:uid="{5026CF7C-F163-4B02-960B-259D615B769E}"/>
    <cellStyle name="Millares 5 6" xfId="755" xr:uid="{935AC4E4-D38A-4652-AC28-9FEB7FABBAA4}"/>
    <cellStyle name="Millares 5 6 2" xfId="1691" xr:uid="{5F303744-00A4-4352-B4D8-95437E76FFBA}"/>
    <cellStyle name="Millares 5 7" xfId="774" xr:uid="{F701CF5A-B329-4681-9938-7279188D0107}"/>
    <cellStyle name="Millares 5 7 2" xfId="1710" xr:uid="{4915425C-440D-47EE-91CE-DE62BF005DFB}"/>
    <cellStyle name="Millares 5 8" xfId="790" xr:uid="{B51BDE94-894C-4405-8525-590C64BA11AE}"/>
    <cellStyle name="Millares 5 8 2" xfId="2388" xr:uid="{2A211A7A-B45D-4B7F-8EB2-3F5FED826973}"/>
    <cellStyle name="Millares 5 9" xfId="1142" xr:uid="{698D1233-A326-41F3-A548-0C5E91C4FF6F}"/>
    <cellStyle name="Millares 5 9 2" xfId="2731" xr:uid="{08809A2E-9230-4221-8E1B-6346E665CFF0}"/>
    <cellStyle name="Millares 5 9 2 2" xfId="5313" xr:uid="{172C22B4-AC56-459D-8148-56CFD7687F6E}"/>
    <cellStyle name="Millares 5 9 2 2 2" xfId="13318" xr:uid="{AE80EFEC-194A-4D1F-BDDC-146E62E91DF4}"/>
    <cellStyle name="Millares 5 9 2 2 2 2" xfId="28786" xr:uid="{60EAB175-9773-48D1-819B-39F622B96F3A}"/>
    <cellStyle name="Millares 5 9 2 2 3" xfId="20989" xr:uid="{91C9FDA5-BF0D-48CD-9F0F-346FEF6BE8E1}"/>
    <cellStyle name="Millares 5 9 2 3" xfId="10802" xr:uid="{9E06E626-AA28-4F08-A626-CA76E96D2DAD}"/>
    <cellStyle name="Millares 5 9 2 3 2" xfId="26301" xr:uid="{CBEE290D-6758-46BA-8C89-C9EEBF5C76B8}"/>
    <cellStyle name="Millares 5 9 2 4" xfId="18663" xr:uid="{7F754D7D-428F-4A90-BF5A-33B636D856B0}"/>
    <cellStyle name="Millares 5 9 3" xfId="4492" xr:uid="{D11B791B-9BDB-465F-AFC5-009D4138AC2D}"/>
    <cellStyle name="Millares 5 9 3 2" xfId="12497" xr:uid="{1182922E-E731-4DF9-9016-BDE8A9C861A5}"/>
    <cellStyle name="Millares 5 9 3 2 2" xfId="27965" xr:uid="{22A4964D-E5C1-4DDE-93D3-2F411D0EBF29}"/>
    <cellStyle name="Millares 5 9 3 3" xfId="20244" xr:uid="{EBAC9027-7C13-4E28-969B-39AD8A57AAC1}"/>
    <cellStyle name="Millares 5 9 4" xfId="6463" xr:uid="{FA7F7B8B-9773-4454-9B70-1C62273B751D}"/>
    <cellStyle name="Millares 5 9 4 2" xfId="14464" xr:uid="{953023C6-BB17-4309-8763-EB6C1B1FFC0D}"/>
    <cellStyle name="Millares 5 9 4 2 2" xfId="29921" xr:uid="{4AF4B8D2-4F8D-4B04-87BC-AE4CFF173CE6}"/>
    <cellStyle name="Millares 5 9 4 3" xfId="22048" xr:uid="{7C26E6F7-2994-408E-8848-E77DB57755C0}"/>
    <cellStyle name="Millares 5 9 5" xfId="7781" xr:uid="{1923780F-5B1C-4828-8990-27FFBACD0855}"/>
    <cellStyle name="Millares 5 9 5 2" xfId="15765" xr:uid="{78C78710-46CC-47AA-A3E5-E014CEBE9CD2}"/>
    <cellStyle name="Millares 5 9 5 2 2" xfId="31218" xr:uid="{FC33A96B-6381-4473-8F02-AA2CB6765A6F}"/>
    <cellStyle name="Millares 5 9 5 3" xfId="23294" xr:uid="{DC854B66-E7B8-4416-9068-004E4F52B489}"/>
    <cellStyle name="Millares 5 9 6" xfId="9269" xr:uid="{3A76FDE8-5763-4B83-ACBF-020FBAE1E17C}"/>
    <cellStyle name="Millares 5 9 6 2" xfId="24768" xr:uid="{AC95A58B-3EB0-4C6F-A08F-F725636A7670}"/>
    <cellStyle name="Millares 5 9 7" xfId="17207" xr:uid="{71CDC179-2303-4A1C-8BBD-998D50E1F856}"/>
    <cellStyle name="Millares 50" xfId="3416" xr:uid="{EB5A767B-5880-4A33-A74A-DB68B68F19D9}"/>
    <cellStyle name="Millares 51" xfId="3424" xr:uid="{1B705344-8988-4CE8-AA5F-0A6679800491}"/>
    <cellStyle name="Millares 51 2" xfId="11477" xr:uid="{95CA2656-9B42-4543-9AAA-DC26D03E6B3C}"/>
    <cellStyle name="Millares 52" xfId="3426" xr:uid="{07ACC185-5C49-4DB1-9BF8-23D6C7D732DF}"/>
    <cellStyle name="Millares 52 2" xfId="11479" xr:uid="{EAC8B7A1-B8FC-4BB9-80F7-C89446B931BD}"/>
    <cellStyle name="Millares 53" xfId="3423" xr:uid="{0AD42617-8D7C-4B04-B820-906E1852B42F}"/>
    <cellStyle name="Millares 54" xfId="3430" xr:uid="{62301184-0395-4E73-8031-29138043703E}"/>
    <cellStyle name="Millares 55" xfId="3481" xr:uid="{0E50C656-8DC3-43B9-8367-FDC66910E822}"/>
    <cellStyle name="Millares 55 2" xfId="11491" xr:uid="{86FF0963-8065-4802-BFB4-CFB46B9C93A6}"/>
    <cellStyle name="Millares 55 2 2" xfId="26976" xr:uid="{AB127C3D-BD96-4A87-B7E1-1B347A767568}"/>
    <cellStyle name="Millares 56" xfId="3482" xr:uid="{460AC987-21F4-4E1D-9290-158A8CF31755}"/>
    <cellStyle name="Millares 56 2" xfId="11492" xr:uid="{DD554594-EB44-4C02-959C-E566E720D012}"/>
    <cellStyle name="Millares 56 2 2" xfId="26977" xr:uid="{9EB6D421-37A0-4F1A-A837-BB5DA62356F9}"/>
    <cellStyle name="Millares 57" xfId="3483" xr:uid="{A1F45624-E88C-4D12-9025-B95A6CBB745D}"/>
    <cellStyle name="Millares 57 2" xfId="11493" xr:uid="{2864BE6E-5E17-4BDB-93A1-562E6AE54581}"/>
    <cellStyle name="Millares 57 2 2" xfId="26978" xr:uid="{505900BC-E87D-48AA-A6BB-5A1782EC540D}"/>
    <cellStyle name="Millares 58" xfId="3484" xr:uid="{084FB11A-6EBF-452C-AD55-936B12CBD9E0}"/>
    <cellStyle name="Millares 58 2" xfId="11494" xr:uid="{255161B3-6C32-458B-994D-655D9CD60A1F}"/>
    <cellStyle name="Millares 58 2 2" xfId="26979" xr:uid="{D964EA55-F976-4ADE-8787-3F0DCD4595F3}"/>
    <cellStyle name="Millares 59" xfId="3485" xr:uid="{19BC10EE-E3C5-4BCB-902A-E53D51AFCCAC}"/>
    <cellStyle name="Millares 59 2" xfId="11495" xr:uid="{54B43A82-89FD-4C4C-B7A8-77CDA4ABE335}"/>
    <cellStyle name="Millares 59 2 2" xfId="26980" xr:uid="{8EB9C366-B25A-456A-80A5-098630E7185C}"/>
    <cellStyle name="Millares 6" xfId="164" xr:uid="{74958C45-8FF7-46F7-A891-09409DB08287}"/>
    <cellStyle name="Millares 60" xfId="3489" xr:uid="{92F02373-7CAF-4D4A-903C-9EBDE7842073}"/>
    <cellStyle name="Millares 61" xfId="3501" xr:uid="{CE263D4E-3A5D-40B1-9441-1DF87CDB4670}"/>
    <cellStyle name="Millares 61 2" xfId="11510" xr:uid="{B0AF3EA9-FE51-4FBB-A85D-A88FFDE5BCE3}"/>
    <cellStyle name="Millares 61 2 2" xfId="26995" xr:uid="{3B0A6946-9205-4FEC-B6B5-E1D2A2A31782}"/>
    <cellStyle name="Millares 61 3" xfId="19326" xr:uid="{723E9286-6AC5-477C-8212-0E2F89F6F8B7}"/>
    <cellStyle name="Millares 62" xfId="3502" xr:uid="{32A40130-7F5B-443E-9DBE-5AA02009C64E}"/>
    <cellStyle name="Millares 62 2" xfId="11511" xr:uid="{DFB34904-8818-432D-BD06-1FB54767DE2D}"/>
    <cellStyle name="Millares 63" xfId="3516" xr:uid="{286640A8-55C1-4922-BFFD-6334755C8C1B}"/>
    <cellStyle name="Millares 63 2" xfId="11525" xr:uid="{2ABF391F-FCEF-42F4-A603-185DA3E91743}"/>
    <cellStyle name="Millares 63 2 2" xfId="27004" xr:uid="{51368B90-5368-4CCC-A062-2A9A6D263A7D}"/>
    <cellStyle name="Millares 63 3" xfId="19335" xr:uid="{BEEE52A5-40BE-4C22-9AC2-17FFCA1041BC}"/>
    <cellStyle name="Millares 64" xfId="3517" xr:uid="{FFBB5EB2-9A3C-48D2-BA9F-26A441E6F7B8}"/>
    <cellStyle name="Millares 64 2" xfId="11526" xr:uid="{9E1DF14F-1EE2-402B-838E-6C2F0E15EB16}"/>
    <cellStyle name="Millares 64 2 2" xfId="27005" xr:uid="{E8FDC0B6-E2AB-4596-ABE5-E7B47B9BCCDA}"/>
    <cellStyle name="Millares 64 3" xfId="19336" xr:uid="{2B251973-59BD-4D33-8BC2-DEDE17C5B404}"/>
    <cellStyle name="Millares 65" xfId="3518" xr:uid="{2FEBDB19-932D-4CAF-8A05-A0146C715D68}"/>
    <cellStyle name="Millares 66" xfId="3526" xr:uid="{BE44CEA1-6F2F-41D8-9D1C-C729DABBD6B6}"/>
    <cellStyle name="Millares 67" xfId="3534" xr:uid="{8AEE7CD9-6451-4DB9-ACC6-05C27299A548}"/>
    <cellStyle name="Millares 67 2" xfId="11540" xr:uid="{8938BA4E-5878-4FB5-9627-9C42BBCF420B}"/>
    <cellStyle name="Millares 68" xfId="3533" xr:uid="{684917FC-9FC4-417C-BAA7-CE879C310B52}"/>
    <cellStyle name="Millares 68 2" xfId="11539" xr:uid="{D35410EF-034E-4E46-A058-60FE651E0926}"/>
    <cellStyle name="Millares 68 2 2" xfId="27018" xr:uid="{BB7577A2-8E09-49B7-9912-51331DAA9914}"/>
    <cellStyle name="Millares 69" xfId="3544" xr:uid="{2610C306-9B07-452B-8B6D-72971D1B56BB}"/>
    <cellStyle name="Millares 69 2" xfId="11550" xr:uid="{5DE8CEF0-C9AE-4F94-931B-8127D53DBA4B}"/>
    <cellStyle name="Millares 7" xfId="187" xr:uid="{EA9C378E-D639-4350-AE31-39845235B00D}"/>
    <cellStyle name="Millares 7 2" xfId="248" xr:uid="{CAF770DB-CD91-43D8-8B62-987D4B23A147}"/>
    <cellStyle name="Millares 7 3" xfId="634" xr:uid="{9653350D-98F3-41FF-86C9-CC3E3302CDE4}"/>
    <cellStyle name="Millares 7 3 2" xfId="1572" xr:uid="{FC33A36A-032E-44BB-8253-2DC30968D876}"/>
    <cellStyle name="Millares 70" xfId="3557" xr:uid="{DD015B5E-1520-4FAB-80A1-BB22258FEDD7}"/>
    <cellStyle name="Millares 70 2" xfId="11563" xr:uid="{252C8D1D-AB30-47F4-92D7-8067B788463A}"/>
    <cellStyle name="Millares 70 2 2" xfId="27035" xr:uid="{59434F7E-2E83-40D1-97B4-E82BF9527C5B}"/>
    <cellStyle name="Millares 70 3" xfId="19365" xr:uid="{F2A06514-F151-4475-8D46-8850721F907C}"/>
    <cellStyle name="Millares 71" xfId="3561" xr:uid="{E49AE957-77B6-4EF6-B384-275BAC953493}"/>
    <cellStyle name="Millares 71 2" xfId="11567" xr:uid="{20F9E237-7120-4DBB-BCD9-3BDA096195DB}"/>
    <cellStyle name="Millares 72" xfId="3566" xr:uid="{F5B84F8D-C8C7-443C-AD45-6EACBD6AF824}"/>
    <cellStyle name="Millares 72 2" xfId="11572" xr:uid="{621CC72C-5212-4D22-A0C5-1B492081C17A}"/>
    <cellStyle name="Millares 73" xfId="3571" xr:uid="{4BD15FEB-D226-47C7-8176-14436B3D15FE}"/>
    <cellStyle name="Millares 73 2" xfId="11577" xr:uid="{8C199EF4-D849-4062-B400-3F6210D53D24}"/>
    <cellStyle name="Millares 74" xfId="3576" xr:uid="{7A45D51F-DE2C-4107-BAE7-F19E49B61FC8}"/>
    <cellStyle name="Millares 74 2" xfId="11582" xr:uid="{18C2A115-522A-4AA0-A3CA-3E20F9D0C34B}"/>
    <cellStyle name="Millares 75" xfId="5477" xr:uid="{039E1D79-7D94-43FF-B43D-28E09406EDBE}"/>
    <cellStyle name="Millares 75 2" xfId="13481" xr:uid="{5346FA33-54ED-4215-8990-850623A3F8DD}"/>
    <cellStyle name="Millares 75 2 2" xfId="28949" xr:uid="{8DD1D357-D23F-4866-B45A-D6DCB0F2EE61}"/>
    <cellStyle name="Millares 75 3" xfId="21127" xr:uid="{5D4A0868-E9C2-4078-ADFA-FA8B3D6820CF}"/>
    <cellStyle name="Millares 76" xfId="5479" xr:uid="{7FF29025-ED42-47EB-B8F6-5AB66690C1C2}"/>
    <cellStyle name="Millares 76 2" xfId="13483" xr:uid="{74EB5C0F-10D8-411B-9160-EBF19268F49B}"/>
    <cellStyle name="Millares 76 2 2" xfId="28951" xr:uid="{FC42D97C-B7A2-4B94-B466-81E6839FAB23}"/>
    <cellStyle name="Millares 76 3" xfId="21129" xr:uid="{ED28EB7D-3A59-42DD-AF83-C6BA43DDF433}"/>
    <cellStyle name="Millares 77" xfId="5482" xr:uid="{3C5CC0F0-9976-464F-A89E-BC6238BFFB42}"/>
    <cellStyle name="Millares 78" xfId="5484" xr:uid="{814F5E03-ACFC-480F-8A0F-A7FD1E3ECFF9}"/>
    <cellStyle name="Millares 79" xfId="5503" xr:uid="{FCE6E5D6-6B9B-4322-A3F5-A4BDF8481128}"/>
    <cellStyle name="Millares 79 2" xfId="13510" xr:uid="{C7FB1C17-83EE-40DE-A74E-F28F1D29435B}"/>
    <cellStyle name="Millares 79 2 2" xfId="28978" xr:uid="{CC9BDC3A-22FE-4818-B28A-6E721710F89B}"/>
    <cellStyle name="Millares 79 3" xfId="21156" xr:uid="{B7C84A9B-3DA5-4FD0-9824-DB44778B364B}"/>
    <cellStyle name="Millares 8" xfId="236" xr:uid="{CD5E2EE4-2938-4282-A16E-DA3E7F3C8567}"/>
    <cellStyle name="Millares 8 10" xfId="7248" xr:uid="{03B11CAE-4C8F-4B6E-B355-89BBCB74385F}"/>
    <cellStyle name="Millares 8 10 2" xfId="15235" xr:uid="{63DBDA6E-E86E-4FFB-8333-4EF5F8518B09}"/>
    <cellStyle name="Millares 8 10 2 2" xfId="30688" xr:uid="{A0F4A075-86AF-4204-A96C-70BA6C8FC83B}"/>
    <cellStyle name="Millares 8 11" xfId="8436" xr:uid="{DD08E584-C3F4-4A29-9862-4FA9BE4739C6}"/>
    <cellStyle name="Millares 8 11 2" xfId="23935" xr:uid="{8E649978-2954-456E-BFBF-81E384DAD3DE}"/>
    <cellStyle name="Millares 8 2" xfId="265" xr:uid="{B24C81EE-624D-4107-AEBC-E2184577FEE9}"/>
    <cellStyle name="Millares 8 2 10" xfId="8456" xr:uid="{F6951EDA-77B4-425F-8A0B-3BE8341BD742}"/>
    <cellStyle name="Millares 8 2 10 2" xfId="23955" xr:uid="{626A61DF-2477-450C-8BDE-31E570FA22BE}"/>
    <cellStyle name="Millares 8 2 2" xfId="406" xr:uid="{B4CDF3BF-8F0D-4298-9F1D-238DD05E6FC1}"/>
    <cellStyle name="Millares 8 2 2 2" xfId="1349" xr:uid="{B1EB36CE-CCEB-4123-8520-9BD2F618D053}"/>
    <cellStyle name="Millares 8 2 2 2 2" xfId="2934" xr:uid="{391EEC9A-A9E4-4E3F-946D-6CB6AB8D6733}"/>
    <cellStyle name="Millares 8 2 2 2 2 2" xfId="5359" xr:uid="{EB2102C8-7D03-481C-9B07-A12C5C85995D}"/>
    <cellStyle name="Millares 8 2 2 2 2 2 2" xfId="13364" xr:uid="{CD2D0DEB-39EA-4198-92EA-85535C72839D}"/>
    <cellStyle name="Millares 8 2 2 2 2 2 2 2" xfId="28832" xr:uid="{B5F71049-369C-4778-83FB-601BA209A3A2}"/>
    <cellStyle name="Millares 8 2 2 2 2 3" xfId="11005" xr:uid="{CB984B3B-DF97-4951-ACFD-936B8974DFCF}"/>
    <cellStyle name="Millares 8 2 2 2 2 3 2" xfId="26504" xr:uid="{85FDA2C9-88D3-4C9A-B6B3-FE7F28B171C2}"/>
    <cellStyle name="Millares 8 2 2 2 3" xfId="4695" xr:uid="{C9FF4AFA-5691-4CE9-A7AC-F8D9CC514A04}"/>
    <cellStyle name="Millares 8 2 2 2 3 2" xfId="12700" xr:uid="{B8850D25-9564-4F1F-A41A-EA69C3D80B2F}"/>
    <cellStyle name="Millares 8 2 2 2 3 2 2" xfId="28168" xr:uid="{A78FE33C-6801-4886-B543-B79F91A35B63}"/>
    <cellStyle name="Millares 8 2 2 2 4" xfId="6666" xr:uid="{00CAEBCD-A66F-4A44-AFC9-6298ED10D739}"/>
    <cellStyle name="Millares 8 2 2 2 4 2" xfId="14667" xr:uid="{DA61E979-B9D0-4AB0-8594-937B92109F40}"/>
    <cellStyle name="Millares 8 2 2 2 4 2 2" xfId="30124" xr:uid="{E98A5B9B-E675-44A1-8F08-68CA2A613310}"/>
    <cellStyle name="Millares 8 2 2 2 5" xfId="9472" xr:uid="{1CD7E8C5-3A3F-4A16-8A8D-D0BC93D6B7D5}"/>
    <cellStyle name="Millares 8 2 2 2 5 2" xfId="24971" xr:uid="{666AE5C8-C0A9-4AA3-9E83-F95B4235F5FC}"/>
    <cellStyle name="Millares 8 2 2 3" xfId="1056" xr:uid="{F65CE034-D84C-4008-81E1-7109462B1C35}"/>
    <cellStyle name="Millares 8 2 2 3 2" xfId="2645" xr:uid="{AC9169A7-B490-4B36-A0C9-5583EA7F48F3}"/>
    <cellStyle name="Millares 8 2 2 3 2 2" xfId="5290" xr:uid="{D66FC2EF-688D-4AC5-976F-FB8CCE75D889}"/>
    <cellStyle name="Millares 8 2 2 3 2 2 2" xfId="13295" xr:uid="{8F07ED5B-E4C2-4EB3-8994-4CF759413D99}"/>
    <cellStyle name="Millares 8 2 2 3 2 2 2 2" xfId="28763" xr:uid="{485BD90B-7288-4475-9F1F-F83887645571}"/>
    <cellStyle name="Millares 8 2 2 3 2 3" xfId="10717" xr:uid="{85AE29CA-3B51-4BC8-B662-F8B60A59ECCB}"/>
    <cellStyle name="Millares 8 2 2 3 2 3 2" xfId="26216" xr:uid="{E08B8F49-6AAA-47AE-99B9-F7F4565A0101}"/>
    <cellStyle name="Millares 8 2 2 3 3" xfId="4407" xr:uid="{4A57A787-3817-418D-A075-B2306573DB13}"/>
    <cellStyle name="Millares 8 2 2 3 3 2" xfId="12412" xr:uid="{463D1F7E-B48A-43C9-913D-F28C7F9CAD5E}"/>
    <cellStyle name="Millares 8 2 2 3 3 2 2" xfId="27880" xr:uid="{3A57007C-7730-4E49-9B36-E09DE5BD623C}"/>
    <cellStyle name="Millares 8 2 2 3 4" xfId="6378" xr:uid="{29EFAB22-7C88-4827-AEB8-CA693BED153D}"/>
    <cellStyle name="Millares 8 2 2 3 4 2" xfId="14379" xr:uid="{42F88272-5DEC-4CFA-B3CE-A7AFDE9CD370}"/>
    <cellStyle name="Millares 8 2 2 3 4 2 2" xfId="29836" xr:uid="{5A15AD39-96F7-4B1E-9A5C-4997A0DC7D11}"/>
    <cellStyle name="Millares 8 2 2 3 5" xfId="9184" xr:uid="{A64B50E6-378C-4B10-B711-30719601A26F}"/>
    <cellStyle name="Millares 8 2 2 3 5 2" xfId="24683" xr:uid="{238BED12-E996-4EDB-B49C-C9C7372186AE}"/>
    <cellStyle name="Millares 8 2 2 4" xfId="2044" xr:uid="{0BF0AA8F-F409-4BDD-A093-328E8FED5190}"/>
    <cellStyle name="Millares 8 2 2 4 2" xfId="5151" xr:uid="{4A67DE40-BD87-4D20-9888-CBA19BCF9874}"/>
    <cellStyle name="Millares 8 2 2 4 2 2" xfId="13156" xr:uid="{84E9E5AE-8B5F-44EA-A5E2-99C6969AB8A8}"/>
    <cellStyle name="Millares 8 2 2 4 2 2 2" xfId="28624" xr:uid="{1A05B7C5-41F4-4909-8A97-282A44678AAF}"/>
    <cellStyle name="Millares 8 2 2 4 3" xfId="10122" xr:uid="{768A9803-FDBB-490C-9C38-B3CD1293D858}"/>
    <cellStyle name="Millares 8 2 2 4 3 2" xfId="25621" xr:uid="{4E7F169E-4E5E-4B15-8E88-3AC5DBA7218E}"/>
    <cellStyle name="Millares 8 2 2 5" xfId="3812" xr:uid="{DA994C17-FD1A-4647-9AAD-B9C66AB9C108}"/>
    <cellStyle name="Millares 8 2 2 5 2" xfId="11817" xr:uid="{2B6002AC-D585-44F6-8A13-4F8AADDB2F63}"/>
    <cellStyle name="Millares 8 2 2 5 2 2" xfId="27285" xr:uid="{8088D3D7-A722-4EA8-B2B6-4AE5F419C239}"/>
    <cellStyle name="Millares 8 2 2 6" xfId="5782" xr:uid="{CCF0F913-3F4A-4B11-ABAA-96DC6013D37B}"/>
    <cellStyle name="Millares 8 2 2 6 2" xfId="13783" xr:uid="{276DAAE3-9D7C-486F-A123-514ACDD00CF0}"/>
    <cellStyle name="Millares 8 2 2 6 2 2" xfId="29241" xr:uid="{16351544-7AE2-4C10-956B-792B759197F7}"/>
    <cellStyle name="Millares 8 2 2 7" xfId="7401" xr:uid="{7331F099-4F9E-4B86-B3C2-69C32693703E}"/>
    <cellStyle name="Millares 8 2 2 7 2" xfId="15388" xr:uid="{B7FBC20C-48B2-4F6C-B582-1F4E5AFCFD6D}"/>
    <cellStyle name="Millares 8 2 2 7 2 2" xfId="30841" xr:uid="{D6C6E0CA-E061-4CF8-83E3-4BF015AB9512}"/>
    <cellStyle name="Millares 8 2 2 8" xfId="8589" xr:uid="{4551E415-D0F1-4CAD-AE82-B5DC758AD6E8}"/>
    <cellStyle name="Millares 8 2 2 8 2" xfId="24088" xr:uid="{A335B512-7A5C-483A-9312-D6B3B3B0C78D}"/>
    <cellStyle name="Millares 8 2 3" xfId="672" xr:uid="{585A9F80-8173-437F-B8A1-03C66F732343}"/>
    <cellStyle name="Millares 8 2 3 2" xfId="1610" xr:uid="{B7C4787C-02E5-4B1E-A8FA-F3685A54ED81}"/>
    <cellStyle name="Millares 8 2 3 2 2" xfId="3186" xr:uid="{2509A69C-7DB3-4163-B871-1561D7C6A608}"/>
    <cellStyle name="Millares 8 2 3 2 2 2" xfId="5420" xr:uid="{387F39D1-F93B-4553-A48A-64B7621D1933}"/>
    <cellStyle name="Millares 8 2 3 2 2 2 2" xfId="13425" xr:uid="{0E4BF118-2D40-4616-B074-BDB83344EF50}"/>
    <cellStyle name="Millares 8 2 3 2 2 2 2 2" xfId="28893" xr:uid="{562D914E-F7D5-408C-A047-366900DD9FC3}"/>
    <cellStyle name="Millares 8 2 3 2 2 3" xfId="11257" xr:uid="{7404A519-4756-4764-AD39-C36DAC755FE2}"/>
    <cellStyle name="Millares 8 2 3 2 2 3 2" xfId="26756" xr:uid="{3A44E8B4-E189-4D2B-9B13-E2E5BD652375}"/>
    <cellStyle name="Millares 8 2 3 2 3" xfId="4947" xr:uid="{343F70F2-C952-4304-8D44-58874AE6E318}"/>
    <cellStyle name="Millares 8 2 3 2 3 2" xfId="12952" xr:uid="{938AA937-BA67-4614-83FF-93F2B9F172FE}"/>
    <cellStyle name="Millares 8 2 3 2 3 2 2" xfId="28420" xr:uid="{57D677E8-2CB0-4A85-9B75-83C6AE70040D}"/>
    <cellStyle name="Millares 8 2 3 2 4" xfId="6918" xr:uid="{60C6A1C9-AE54-4E6E-9490-E402E6D5DEFC}"/>
    <cellStyle name="Millares 8 2 3 2 4 2" xfId="14919" xr:uid="{0E8570A7-C096-4CA5-B320-1733E3735F5D}"/>
    <cellStyle name="Millares 8 2 3 2 4 2 2" xfId="30376" xr:uid="{6358D928-F96B-48AB-ABAF-07EB1E6B4AF3}"/>
    <cellStyle name="Millares 8 2 3 2 5" xfId="9724" xr:uid="{F03C07B7-40EF-454D-A3C2-853DE29B8E80}"/>
    <cellStyle name="Millares 8 2 3 2 5 2" xfId="25223" xr:uid="{DA340237-0934-4AB0-B58D-7CC238D3EA05}"/>
    <cellStyle name="Millares 8 2 3 3" xfId="2296" xr:uid="{D6FC0A90-C9A7-4250-8036-33619A459A88}"/>
    <cellStyle name="Millares 8 2 3 3 2" xfId="5212" xr:uid="{E694A409-BD47-4957-A340-B72ED47AC9F1}"/>
    <cellStyle name="Millares 8 2 3 3 2 2" xfId="13217" xr:uid="{A1757C8B-6F21-4185-A5A2-E5742A3547E8}"/>
    <cellStyle name="Millares 8 2 3 3 2 2 2" xfId="28685" xr:uid="{84DA00C0-2C16-41C0-9D65-37E3F8194D49}"/>
    <cellStyle name="Millares 8 2 3 3 3" xfId="10374" xr:uid="{DDD18E58-1AC0-4F2C-BDC6-38B1F70BC6C3}"/>
    <cellStyle name="Millares 8 2 3 3 3 2" xfId="25873" xr:uid="{9FD4444A-44E1-442D-9FCC-E31D384FA2B9}"/>
    <cellStyle name="Millares 8 2 3 4" xfId="4064" xr:uid="{3F287DCF-8BD2-4363-838F-DB0EECEEB186}"/>
    <cellStyle name="Millares 8 2 3 4 2" xfId="12069" xr:uid="{3FDA4DE5-BB14-4153-AE1A-ED331EF554F5}"/>
    <cellStyle name="Millares 8 2 3 4 2 2" xfId="27537" xr:uid="{B9762E59-57E1-4A04-A028-E5F0A46FA33F}"/>
    <cellStyle name="Millares 8 2 3 5" xfId="6034" xr:uid="{5A20901D-51E2-481D-915D-D233ABE37C59}"/>
    <cellStyle name="Millares 8 2 3 5 2" xfId="14035" xr:uid="{5AFBEFB8-C377-473C-BB0B-ED890FB7D8CE}"/>
    <cellStyle name="Millares 8 2 3 5 2 2" xfId="29493" xr:uid="{0952C296-4C32-4D50-9AC9-CCECE0343E59}"/>
    <cellStyle name="Millares 8 2 3 6" xfId="7653" xr:uid="{C659EE49-877D-4E3D-91A1-51ACB390221F}"/>
    <cellStyle name="Millares 8 2 3 6 2" xfId="15640" xr:uid="{25F23DC8-D362-43AF-BCE9-31795A0829FE}"/>
    <cellStyle name="Millares 8 2 3 6 2 2" xfId="31093" xr:uid="{4448402B-C823-438C-A85B-037ABE0A0DE1}"/>
    <cellStyle name="Millares 8 2 3 7" xfId="8841" xr:uid="{4A3DD199-C38F-4364-8711-528FDCEA276D}"/>
    <cellStyle name="Millares 8 2 3 7 2" xfId="24340" xr:uid="{11ABCEB0-5BC4-4993-BDB3-6800382F5845}"/>
    <cellStyle name="Millares 8 2 4" xfId="1212" xr:uid="{5AD864D5-50CE-4026-98BA-B8571ABE3D85}"/>
    <cellStyle name="Millares 8 2 4 2" xfId="2801" xr:uid="{8E30276C-EB6E-438F-B78B-3E3D07D7519C}"/>
    <cellStyle name="Millares 8 2 4 2 2" xfId="5327" xr:uid="{F6B0F089-4B93-4A8C-81C6-CDEED5F142DA}"/>
    <cellStyle name="Millares 8 2 4 2 2 2" xfId="13332" xr:uid="{3E8631E4-9F36-4E5F-BBA7-DB3157907B44}"/>
    <cellStyle name="Millares 8 2 4 2 2 2 2" xfId="28800" xr:uid="{1DEAA261-DB32-4029-840E-BE6AE55D725A}"/>
    <cellStyle name="Millares 8 2 4 2 3" xfId="10872" xr:uid="{CDC0CE3E-F1E1-4308-9266-C311B6FD6681}"/>
    <cellStyle name="Millares 8 2 4 2 3 2" xfId="26371" xr:uid="{6DCB8A88-6AB5-4582-B5B3-378475FA044A}"/>
    <cellStyle name="Millares 8 2 4 3" xfId="4562" xr:uid="{131C7AE2-E675-4ABE-85F6-D754A1A89E20}"/>
    <cellStyle name="Millares 8 2 4 3 2" xfId="12567" xr:uid="{684BC25F-EDCA-40F3-8EF1-30422A55BAD5}"/>
    <cellStyle name="Millares 8 2 4 3 2 2" xfId="28035" xr:uid="{C5F3C947-3614-43AD-A5FC-5518947EBDC6}"/>
    <cellStyle name="Millares 8 2 4 4" xfId="6533" xr:uid="{B7312B89-09C7-4B6C-A536-2F1F93DAC9DC}"/>
    <cellStyle name="Millares 8 2 4 4 2" xfId="14534" xr:uid="{7BC248ED-50F2-4033-BD7C-8F4BB874756A}"/>
    <cellStyle name="Millares 8 2 4 4 2 2" xfId="29991" xr:uid="{C1201348-F9D2-42BC-8CA1-B649AF4C79ED}"/>
    <cellStyle name="Millares 8 2 4 5" xfId="9339" xr:uid="{448742D8-BAD6-4BC8-A30C-15AF662F4FD8}"/>
    <cellStyle name="Millares 8 2 4 5 2" xfId="24838" xr:uid="{2A7F64D8-E967-412E-B6D6-F18E3440744F}"/>
    <cellStyle name="Millares 8 2 5" xfId="919" xr:uid="{4D284B58-D3A3-453B-84AC-2D42F5B7DC63}"/>
    <cellStyle name="Millares 8 2 5 2" xfId="2512" xr:uid="{6BA81457-5CCA-4826-B39F-201C6157EDA8}"/>
    <cellStyle name="Millares 8 2 5 2 2" xfId="5258" xr:uid="{77FEFDBB-2823-4B42-AA5C-B98DF455692A}"/>
    <cellStyle name="Millares 8 2 5 2 2 2" xfId="13263" xr:uid="{C8CA3078-96EB-46E1-B78A-724F627D5420}"/>
    <cellStyle name="Millares 8 2 5 2 2 2 2" xfId="28731" xr:uid="{08450A48-1D4C-4F29-A3F0-4D355F69279F}"/>
    <cellStyle name="Millares 8 2 5 2 3" xfId="10584" xr:uid="{E7BFF1CF-77AC-40C2-90C5-53BABC08550B}"/>
    <cellStyle name="Millares 8 2 5 2 3 2" xfId="26083" xr:uid="{DB41B5FC-FAC4-4A26-8517-996F936C6B5C}"/>
    <cellStyle name="Millares 8 2 5 3" xfId="4274" xr:uid="{E934C307-5269-4DAB-9580-02CD4B8BCF21}"/>
    <cellStyle name="Millares 8 2 5 3 2" xfId="12279" xr:uid="{FC4720BF-3216-499A-8B1C-6395255551B1}"/>
    <cellStyle name="Millares 8 2 5 3 2 2" xfId="27747" xr:uid="{5F970E83-BEF0-40FA-98CB-F44F872CE0CF}"/>
    <cellStyle name="Millares 8 2 5 4" xfId="6245" xr:uid="{3BECE32D-F47C-428C-B27E-6A0BEF4C7A42}"/>
    <cellStyle name="Millares 8 2 5 4 2" xfId="14246" xr:uid="{853B2061-8E2C-4193-8DEF-326C0F96C62B}"/>
    <cellStyle name="Millares 8 2 5 4 2 2" xfId="29703" xr:uid="{B4C8D8B5-F3AC-45E3-B554-277EF623E9AB}"/>
    <cellStyle name="Millares 8 2 5 5" xfId="9051" xr:uid="{5E9EEE02-18A6-4ACD-8F54-AB824EAC9A8E}"/>
    <cellStyle name="Millares 8 2 5 5 2" xfId="24550" xr:uid="{5FF4AE56-2D6B-4209-B16E-E103028DC0CF}"/>
    <cellStyle name="Millares 8 2 6" xfId="1911" xr:uid="{A9CCCF81-7761-45C2-B849-4C08C86B9429}"/>
    <cellStyle name="Millares 8 2 6 2" xfId="5119" xr:uid="{07DC27D2-D038-4222-B79E-351C8FB7C99C}"/>
    <cellStyle name="Millares 8 2 6 2 2" xfId="13124" xr:uid="{B47BADCD-029A-46E7-85E8-ED2635D630C1}"/>
    <cellStyle name="Millares 8 2 6 2 2 2" xfId="28592" xr:uid="{1E13F6CC-BB84-4A76-BC57-4F5C8647F293}"/>
    <cellStyle name="Millares 8 2 6 3" xfId="9989" xr:uid="{B3B36EAB-629E-4C62-B924-988C655F8EB0}"/>
    <cellStyle name="Millares 8 2 6 3 2" xfId="25488" xr:uid="{B09E1ED5-5603-45E6-B862-1B6A16C5CD48}"/>
    <cellStyle name="Millares 8 2 7" xfId="3679" xr:uid="{EFD86D05-455E-4CBF-86AF-A69F2A6C29C1}"/>
    <cellStyle name="Millares 8 2 7 2" xfId="11684" xr:uid="{9D5B5857-7943-4F7C-84E8-4EC62E127A7B}"/>
    <cellStyle name="Millares 8 2 7 2 2" xfId="27152" xr:uid="{E7C1435A-4543-43B2-A55F-1A706B1A1561}"/>
    <cellStyle name="Millares 8 2 8" xfId="5649" xr:uid="{CCE6BB97-9B19-49DF-94C4-5AE0087E338D}"/>
    <cellStyle name="Millares 8 2 8 2" xfId="13650" xr:uid="{57C9441B-B13D-45B0-B53F-D911FF86E662}"/>
    <cellStyle name="Millares 8 2 8 2 2" xfId="29108" xr:uid="{504FBD4C-D9DB-4B19-BEDC-16A2590BB9D7}"/>
    <cellStyle name="Millares 8 2 9" xfId="7268" xr:uid="{455664F5-9FD6-485D-A0F7-598F88217679}"/>
    <cellStyle name="Millares 8 2 9 2" xfId="15255" xr:uid="{9288A9B1-331A-4C94-81DE-64FE16D59124}"/>
    <cellStyle name="Millares 8 2 9 2 2" xfId="30708" xr:uid="{5816CE80-490B-455E-8040-58070B100BF7}"/>
    <cellStyle name="Millares 8 3" xfId="386" xr:uid="{21F03D03-3BD1-480A-BE97-4BF9602E983E}"/>
    <cellStyle name="Millares 8 3 2" xfId="1329" xr:uid="{DB80F96B-CC9B-4EFD-9E24-EA21D59D669E}"/>
    <cellStyle name="Millares 8 3 2 2" xfId="2914" xr:uid="{6C8312DD-5C92-4005-8B92-75B006B19496}"/>
    <cellStyle name="Millares 8 3 2 2 2" xfId="5353" xr:uid="{BF994E6A-5884-4FBC-8F5D-9F46300ACEB1}"/>
    <cellStyle name="Millares 8 3 2 2 2 2" xfId="13358" xr:uid="{96787F2D-DF50-47CA-8B7C-F7DEE054949C}"/>
    <cellStyle name="Millares 8 3 2 2 2 2 2" xfId="28826" xr:uid="{722A27E6-7C44-4E92-9DD4-F1A28D9BF85A}"/>
    <cellStyle name="Millares 8 3 2 2 3" xfId="10985" xr:uid="{D49ABFC8-96AD-42CB-B886-FE608264A80A}"/>
    <cellStyle name="Millares 8 3 2 2 3 2" xfId="26484" xr:uid="{FEAE0FBE-27BC-4EC8-AD8B-6F2E813941ED}"/>
    <cellStyle name="Millares 8 3 2 3" xfId="4675" xr:uid="{5C51754B-D56E-404E-A6F0-537B3205FC7A}"/>
    <cellStyle name="Millares 8 3 2 3 2" xfId="12680" xr:uid="{24951918-D4C2-4E57-9E63-E845299A3CDF}"/>
    <cellStyle name="Millares 8 3 2 3 2 2" xfId="28148" xr:uid="{233607E0-D81C-43D7-9326-F1E7437C2E61}"/>
    <cellStyle name="Millares 8 3 2 4" xfId="6646" xr:uid="{EF9376B5-1B9F-4EED-A733-86F084BD9606}"/>
    <cellStyle name="Millares 8 3 2 4 2" xfId="14647" xr:uid="{9344A83E-5188-476B-83F5-B5C2791CE813}"/>
    <cellStyle name="Millares 8 3 2 4 2 2" xfId="30104" xr:uid="{1A214B65-8F47-44A4-AAD3-A58BB936D1CF}"/>
    <cellStyle name="Millares 8 3 2 5" xfId="9452" xr:uid="{B937F2C5-4D94-4306-BDB4-440AED74A3BD}"/>
    <cellStyle name="Millares 8 3 2 5 2" xfId="24951" xr:uid="{E1A61A6C-807B-4C82-9654-4685F046F7AA}"/>
    <cellStyle name="Millares 8 3 3" xfId="1036" xr:uid="{8418495D-5E76-4598-A047-8A9870D65638}"/>
    <cellStyle name="Millares 8 3 3 2" xfId="2625" xr:uid="{67CABF64-1E4D-491D-AB68-EA94E8FD174A}"/>
    <cellStyle name="Millares 8 3 3 2 2" xfId="5284" xr:uid="{1465F125-60F8-42F4-8729-5866022C3E40}"/>
    <cellStyle name="Millares 8 3 3 2 2 2" xfId="13289" xr:uid="{0511E72C-1B8D-4505-8EFB-C606C3403561}"/>
    <cellStyle name="Millares 8 3 3 2 2 2 2" xfId="28757" xr:uid="{FABDAB23-F676-4324-98EE-59E83F82ECF6}"/>
    <cellStyle name="Millares 8 3 3 2 3" xfId="10697" xr:uid="{4BF28DB9-CEB8-4819-84D3-DFD3F2754030}"/>
    <cellStyle name="Millares 8 3 3 2 3 2" xfId="26196" xr:uid="{8A7E68F9-8B04-4C11-9F30-777678CE8697}"/>
    <cellStyle name="Millares 8 3 3 3" xfId="4387" xr:uid="{682D8EA4-2194-46D5-8ED0-A860E2002BE1}"/>
    <cellStyle name="Millares 8 3 3 3 2" xfId="12392" xr:uid="{B226180A-DDD6-4D1C-8629-163A7303058A}"/>
    <cellStyle name="Millares 8 3 3 3 2 2" xfId="27860" xr:uid="{27F86380-6F9F-4DC5-B671-2F645E70B760}"/>
    <cellStyle name="Millares 8 3 3 4" xfId="6358" xr:uid="{07E5ADD9-4E33-40DB-855C-0A8694C17F45}"/>
    <cellStyle name="Millares 8 3 3 4 2" xfId="14359" xr:uid="{75C6D84C-0097-4296-8B47-2B8CD28D2716}"/>
    <cellStyle name="Millares 8 3 3 4 2 2" xfId="29816" xr:uid="{225B56D5-9F18-43BD-9A5B-EA5C69C3B3E9}"/>
    <cellStyle name="Millares 8 3 3 5" xfId="9164" xr:uid="{1EE66C09-2B2B-4D7D-988B-4B3C5F27AC60}"/>
    <cellStyle name="Millares 8 3 3 5 2" xfId="24663" xr:uid="{5279E604-D5B7-4B1E-A8BD-7F59DCADC662}"/>
    <cellStyle name="Millares 8 3 4" xfId="2024" xr:uid="{4C26FAA8-CBA8-40AA-98F2-4C883322B4EF}"/>
    <cellStyle name="Millares 8 3 4 2" xfId="5145" xr:uid="{611E333C-0477-435E-9A74-273272437AEA}"/>
    <cellStyle name="Millares 8 3 4 2 2" xfId="13150" xr:uid="{2066066F-4F5A-4AFE-BAA6-94A884C486B3}"/>
    <cellStyle name="Millares 8 3 4 2 2 2" xfId="28618" xr:uid="{3318C29A-9239-4415-9BA0-64FC0B090EDC}"/>
    <cellStyle name="Millares 8 3 4 3" xfId="10102" xr:uid="{ADA8A682-F653-40A5-8A05-81B432164294}"/>
    <cellStyle name="Millares 8 3 4 3 2" xfId="25601" xr:uid="{8B7A66F8-E465-48DE-B988-7FF262D2849A}"/>
    <cellStyle name="Millares 8 3 5" xfId="3792" xr:uid="{BBFBD82B-D6AE-44D5-B4C1-5D47D16D5075}"/>
    <cellStyle name="Millares 8 3 5 2" xfId="11797" xr:uid="{18E3816B-2FCD-4558-A2CB-638B02542FC6}"/>
    <cellStyle name="Millares 8 3 5 2 2" xfId="27265" xr:uid="{FE7A9106-DF1C-4234-9BBC-884ABD1FAD0A}"/>
    <cellStyle name="Millares 8 3 6" xfId="5762" xr:uid="{41A6B42B-2AFF-445E-A731-CC5BF8B7E6C1}"/>
    <cellStyle name="Millares 8 3 6 2" xfId="13763" xr:uid="{9FEF4FC6-D1C5-4620-B120-D6ADFE963572}"/>
    <cellStyle name="Millares 8 3 6 2 2" xfId="29221" xr:uid="{E2D116D7-426B-424F-AC84-D4A80CA964B5}"/>
    <cellStyle name="Millares 8 3 7" xfId="7381" xr:uid="{F7656F37-EA36-4BC9-BCA2-59C2347CB4AD}"/>
    <cellStyle name="Millares 8 3 7 2" xfId="15368" xr:uid="{AC4D1D3B-3D32-47A4-A218-1DBC7B2C8CC3}"/>
    <cellStyle name="Millares 8 3 7 2 2" xfId="30821" xr:uid="{CFE902DC-F87A-463B-B32E-EF9FEBDAE8BF}"/>
    <cellStyle name="Millares 8 3 8" xfId="8569" xr:uid="{D1947244-84F0-4D93-B51A-9E1126432723}"/>
    <cellStyle name="Millares 8 3 8 2" xfId="24068" xr:uid="{1EEEF376-94C9-41DB-99E0-F4F731716821}"/>
    <cellStyle name="Millares 8 4" xfId="624" xr:uid="{E9B5266C-FCD9-4FF5-812B-64BCA8D2A378}"/>
    <cellStyle name="Millares 8 4 2" xfId="1562" xr:uid="{CE95C417-F471-4D27-A9E9-4208DAB30973}"/>
    <cellStyle name="Millares 8 4 2 2" xfId="3141" xr:uid="{3F2AA921-0372-44AE-9297-AC1DC858BDCC}"/>
    <cellStyle name="Millares 8 4 2 2 2" xfId="5412" xr:uid="{C2A282E9-920A-4689-A0BB-AEA8B065A453}"/>
    <cellStyle name="Millares 8 4 2 2 2 2" xfId="13417" xr:uid="{2E8E3B5B-D6D4-4E3D-A378-8ECB5C5B6DA1}"/>
    <cellStyle name="Millares 8 4 2 2 2 2 2" xfId="28885" xr:uid="{D0B0A543-994A-47CB-B7E7-1B4394408129}"/>
    <cellStyle name="Millares 8 4 2 2 3" xfId="11212" xr:uid="{6E815263-E4FD-42EF-84F8-B35DE3018CB3}"/>
    <cellStyle name="Millares 8 4 2 2 3 2" xfId="26711" xr:uid="{C30CA9A2-839A-43D2-860C-C081A0DB0690}"/>
    <cellStyle name="Millares 8 4 2 3" xfId="4902" xr:uid="{A6CC1816-ACAA-4A70-8337-7909FC3A0FE8}"/>
    <cellStyle name="Millares 8 4 2 3 2" xfId="12907" xr:uid="{A85D39B9-D040-4CED-992B-B5F81534D670}"/>
    <cellStyle name="Millares 8 4 2 3 2 2" xfId="28375" xr:uid="{3EAB1D41-5B79-4C9F-A999-387D3FF9F9CE}"/>
    <cellStyle name="Millares 8 4 2 4" xfId="6873" xr:uid="{E40E9186-7DF6-4947-8BBB-1CA0A9B8700A}"/>
    <cellStyle name="Millares 8 4 2 4 2" xfId="14874" xr:uid="{3BE2D938-0681-454E-9F49-E5B51A151AAD}"/>
    <cellStyle name="Millares 8 4 2 4 2 2" xfId="30331" xr:uid="{4B851262-7446-47F1-9B37-09F08BFA4AED}"/>
    <cellStyle name="Millares 8 4 2 5" xfId="9679" xr:uid="{450DDC7A-F1AF-410E-99F5-41834BFB7018}"/>
    <cellStyle name="Millares 8 4 2 5 2" xfId="25178" xr:uid="{9734C2E9-1B4B-4395-9457-16660A8FCB5E}"/>
    <cellStyle name="Millares 8 4 3" xfId="2251" xr:uid="{E8FF7A1A-D211-4908-B22D-6FADF2AB34B1}"/>
    <cellStyle name="Millares 8 4 3 2" xfId="5204" xr:uid="{D061869E-A4B7-4CCF-AE09-F56E62C03901}"/>
    <cellStyle name="Millares 8 4 3 2 2" xfId="13209" xr:uid="{BCF698B2-8269-48C1-A75A-4C249A430A5B}"/>
    <cellStyle name="Millares 8 4 3 2 2 2" xfId="28677" xr:uid="{E7FC50ED-BE63-4FE7-BE13-040CCF0C849E}"/>
    <cellStyle name="Millares 8 4 3 3" xfId="10329" xr:uid="{DC91A707-2A5D-4C9C-8DE5-AACD683C0798}"/>
    <cellStyle name="Millares 8 4 3 3 2" xfId="25828" xr:uid="{E4DD1C28-A217-4B85-AFC3-CBF130EBD6C7}"/>
    <cellStyle name="Millares 8 4 4" xfId="4019" xr:uid="{DC420171-2A49-4B2B-832D-FCB826994D45}"/>
    <cellStyle name="Millares 8 4 4 2" xfId="12024" xr:uid="{D8B3C04B-CC78-490B-ACE0-747C0714D028}"/>
    <cellStyle name="Millares 8 4 4 2 2" xfId="27492" xr:uid="{DE958041-D93D-448F-9B0B-38079A80DCB7}"/>
    <cellStyle name="Millares 8 4 5" xfId="5989" xr:uid="{B235BF4F-F130-4944-8BE0-8F08A61C0F70}"/>
    <cellStyle name="Millares 8 4 5 2" xfId="13990" xr:uid="{BACB21CB-E024-40E1-AFE6-150F94F7207C}"/>
    <cellStyle name="Millares 8 4 5 2 2" xfId="29448" xr:uid="{99829718-D0CB-470B-884D-33F334398B4D}"/>
    <cellStyle name="Millares 8 4 6" xfId="7608" xr:uid="{D3FAE7C8-FDB5-42BE-A91E-8D53B0503B34}"/>
    <cellStyle name="Millares 8 4 6 2" xfId="15595" xr:uid="{70B0B492-D129-4368-B01D-636FA76676EA}"/>
    <cellStyle name="Millares 8 4 6 2 2" xfId="31048" xr:uid="{8A1BD0BA-6D9B-4107-98A0-12533F42BB2D}"/>
    <cellStyle name="Millares 8 4 7" xfId="8796" xr:uid="{43DAB158-BCF6-49DE-956D-54AD1C77360D}"/>
    <cellStyle name="Millares 8 4 7 2" xfId="24295" xr:uid="{4BB0586E-442B-4CF5-AC97-B742D2557FC1}"/>
    <cellStyle name="Millares 8 5" xfId="1192" xr:uid="{7BA3F3E7-69F2-4246-B0F9-1C66F7DDEAE7}"/>
    <cellStyle name="Millares 8 5 2" xfId="2781" xr:uid="{94B7B285-2321-4F44-B364-816C72F65BE3}"/>
    <cellStyle name="Millares 8 5 2 2" xfId="5321" xr:uid="{0D784A50-7CF4-4172-BDBD-53254755B136}"/>
    <cellStyle name="Millares 8 5 2 2 2" xfId="13326" xr:uid="{BAD8F602-D1C8-4561-BC16-3AC7D0660C3F}"/>
    <cellStyle name="Millares 8 5 2 2 2 2" xfId="28794" xr:uid="{39F89D52-0608-4D65-8DF7-FF0DC5415A6D}"/>
    <cellStyle name="Millares 8 5 2 3" xfId="10852" xr:uid="{0673BFCB-03D8-4CD2-B415-CF7C82C73451}"/>
    <cellStyle name="Millares 8 5 2 3 2" xfId="26351" xr:uid="{83645DF8-C5AB-4598-8CF5-7CA6C232C7AB}"/>
    <cellStyle name="Millares 8 5 3" xfId="4542" xr:uid="{C7C8157E-A253-4142-82DD-6CBB88008258}"/>
    <cellStyle name="Millares 8 5 3 2" xfId="12547" xr:uid="{46FE8101-342A-4B09-A02B-4B956C7D4E67}"/>
    <cellStyle name="Millares 8 5 3 2 2" xfId="28015" xr:uid="{8C50204A-015D-4E2D-9767-4C221BC3AAE7}"/>
    <cellStyle name="Millares 8 5 4" xfId="6513" xr:uid="{82D39198-9A70-4967-8375-DA2B7E81F7BA}"/>
    <cellStyle name="Millares 8 5 4 2" xfId="14514" xr:uid="{EAD6808C-A04F-4A6E-9E16-DF9604FB8D5D}"/>
    <cellStyle name="Millares 8 5 4 2 2" xfId="29971" xr:uid="{69890E2E-573B-4018-9CAD-6A50D8F43357}"/>
    <cellStyle name="Millares 8 5 5" xfId="9319" xr:uid="{B3D9DB21-E9FA-43F8-A740-B760EBE1CBB6}"/>
    <cellStyle name="Millares 8 5 5 2" xfId="24818" xr:uid="{D2CA4B97-3804-4E58-B472-23C2E6B4C498}"/>
    <cellStyle name="Millares 8 6" xfId="899" xr:uid="{66A786FD-D2BF-4433-87D1-E8841F6DAD94}"/>
    <cellStyle name="Millares 8 6 2" xfId="2492" xr:uid="{7FBEA050-800C-4F94-8800-CE1EF25A80E5}"/>
    <cellStyle name="Millares 8 6 2 2" xfId="5252" xr:uid="{83A9392B-ABC4-46CB-869E-DAB88B1CA347}"/>
    <cellStyle name="Millares 8 6 2 2 2" xfId="13257" xr:uid="{B48729B8-6057-4BB2-8977-CE0321BF357C}"/>
    <cellStyle name="Millares 8 6 2 2 2 2" xfId="28725" xr:uid="{260FDBF8-DF7D-4CE2-9740-8F47D0FDF6A4}"/>
    <cellStyle name="Millares 8 6 2 3" xfId="10564" xr:uid="{2E540C94-D866-47AC-AE10-6638BF32186A}"/>
    <cellStyle name="Millares 8 6 2 3 2" xfId="26063" xr:uid="{A2470290-7186-4D46-957F-3750F189F1C9}"/>
    <cellStyle name="Millares 8 6 3" xfId="4254" xr:uid="{94A0B95A-C21B-4A01-AE3A-DBBEA8EEF7BE}"/>
    <cellStyle name="Millares 8 6 3 2" xfId="12259" xr:uid="{A5584A89-D023-4CBE-A743-F4672428A7E1}"/>
    <cellStyle name="Millares 8 6 3 2 2" xfId="27727" xr:uid="{0F392A40-5089-4A5A-94FB-CC0F4D14081A}"/>
    <cellStyle name="Millares 8 6 4" xfId="6225" xr:uid="{3314DA27-E692-41C3-A207-5F0FD31E0372}"/>
    <cellStyle name="Millares 8 6 4 2" xfId="14226" xr:uid="{E938ABD8-CDD0-4196-B55F-3C7C45FB7890}"/>
    <cellStyle name="Millares 8 6 4 2 2" xfId="29683" xr:uid="{5D07B13B-76A7-42CC-81A7-983C75AABAC9}"/>
    <cellStyle name="Millares 8 6 5" xfId="9031" xr:uid="{6EB2828A-2796-45C1-A8AF-50405B6C4E0B}"/>
    <cellStyle name="Millares 8 6 5 2" xfId="24530" xr:uid="{F8EE70C5-7740-45F4-86C2-C48841378786}"/>
    <cellStyle name="Millares 8 7" xfId="1891" xr:uid="{CB66DC69-E748-4692-95AE-42156694CA38}"/>
    <cellStyle name="Millares 8 7 2" xfId="5113" xr:uid="{B768608E-B02C-4A28-B208-06BAB4E64848}"/>
    <cellStyle name="Millares 8 7 2 2" xfId="13118" xr:uid="{2A36AD25-3FAB-4FC6-9DDF-0FAE299E81C4}"/>
    <cellStyle name="Millares 8 7 2 2 2" xfId="28586" xr:uid="{13DD2D1B-61F5-4D3D-9595-CFB1A71BC408}"/>
    <cellStyle name="Millares 8 7 3" xfId="9969" xr:uid="{1CA61F7E-F84B-4E78-BF92-9EB2ECECD9C3}"/>
    <cellStyle name="Millares 8 7 3 2" xfId="25468" xr:uid="{E147D7F3-B8F3-4EDB-B120-AF58E3E13267}"/>
    <cellStyle name="Millares 8 8" xfId="3659" xr:uid="{69AFACBE-867F-4CB4-834B-6DA65DF7CF2B}"/>
    <cellStyle name="Millares 8 8 2" xfId="11664" xr:uid="{B0778F95-9F99-4165-BFBE-D74C05318F00}"/>
    <cellStyle name="Millares 8 8 2 2" xfId="27132" xr:uid="{0645CA79-461C-4747-B771-FD0814D57A8C}"/>
    <cellStyle name="Millares 8 9" xfId="5629" xr:uid="{58D6634A-3CB2-4C7F-B731-DDF0E847440C}"/>
    <cellStyle name="Millares 8 9 2" xfId="13630" xr:uid="{F1C57CF5-E947-45CC-A096-6C20F4515AD1}"/>
    <cellStyle name="Millares 8 9 2 2" xfId="29088" xr:uid="{7C5F2FF7-CB48-431F-B711-042850CD2438}"/>
    <cellStyle name="Millares 80" xfId="5504" xr:uid="{785BB4E7-0A78-49D9-B987-362A8647D3C1}"/>
    <cellStyle name="Millares 81" xfId="5509" xr:uid="{C0D203B6-1797-43CD-A264-983D38293405}"/>
    <cellStyle name="Millares 81 2" xfId="13515" xr:uid="{0ED6AAA7-FC3A-4A7D-AAE5-9CA80E571CBE}"/>
    <cellStyle name="Millares 81 2 2" xfId="28983" xr:uid="{1D30D648-A8D8-4F84-A60F-FC55E65EA513}"/>
    <cellStyle name="Millares 81 3" xfId="21161" xr:uid="{05500936-55CB-4876-ABD4-2D9D3DC52999}"/>
    <cellStyle name="Millares 82" xfId="5510" xr:uid="{BF7158DF-772D-4671-A399-1AE40CDCBD58}"/>
    <cellStyle name="Millares 82 2" xfId="13516" xr:uid="{C0B9647E-FFB8-487A-8C16-26059C4A01C3}"/>
    <cellStyle name="Millares 82 2 2" xfId="28984" xr:uid="{73CEA451-1F31-4F1E-A1DC-74A84D2959D8}"/>
    <cellStyle name="Millares 82 3" xfId="21162" xr:uid="{C7D7EB6F-8E2A-4272-936D-867367A61707}"/>
    <cellStyle name="Millares 83" xfId="5512" xr:uid="{E025B228-A937-48E8-9BBD-BE3FB95769EB}"/>
    <cellStyle name="Millares 84" xfId="5518" xr:uid="{C9D0B90E-DCA8-4144-A872-3D1CC7D0588F}"/>
    <cellStyle name="Millares 85" xfId="5523" xr:uid="{7D3774D0-9E60-4406-8287-6756607FE8F0}"/>
    <cellStyle name="Millares 85 2" xfId="13527" xr:uid="{76CD2FB1-1128-41E8-985B-BD0ECB3583B7}"/>
    <cellStyle name="Millares 86" xfId="5536" xr:uid="{BA6C23FE-5E5B-4846-A263-9FBE079021D1}"/>
    <cellStyle name="Millares 87" xfId="5538" xr:uid="{0E4B1EDF-D269-4ECD-82E4-06074D92FDB9}"/>
    <cellStyle name="Millares 88" xfId="5542" xr:uid="{EC66FC5B-1A5F-41F8-88DA-D1A82D70D4F9}"/>
    <cellStyle name="Millares 89" xfId="5544" xr:uid="{E536345A-2F22-4A78-866F-C88A1B8B979B}"/>
    <cellStyle name="Millares 89 2" xfId="13545" xr:uid="{64E30A21-E71D-447F-9AA8-6443BD478F05}"/>
    <cellStyle name="Millares 9" xfId="268" xr:uid="{4681F3BF-6ECE-473B-A1DF-C86083244B03}"/>
    <cellStyle name="Millares 9 2" xfId="409" xr:uid="{CB294E87-F75A-4A0C-814F-2CC3735E2BB7}"/>
    <cellStyle name="Millares 9 2 2" xfId="1352" xr:uid="{0E078186-D565-4476-B749-D14A7B0D81C4}"/>
    <cellStyle name="Millares 9 2 2 2" xfId="2937" xr:uid="{59B24537-1437-4393-A0AF-2253B50A89B0}"/>
    <cellStyle name="Millares 9 2 2 2 2" xfId="5361" xr:uid="{BE5FFCD8-7C85-4C0F-9FEE-70DE1FFE655B}"/>
    <cellStyle name="Millares 9 2 2 2 2 2" xfId="13366" xr:uid="{CCC65354-AE7F-4D5F-8BDE-2AB5355CC1EB}"/>
    <cellStyle name="Millares 9 2 2 2 2 2 2" xfId="28834" xr:uid="{205DCC8C-52D1-4B1B-833F-DD51C3B02DF7}"/>
    <cellStyle name="Millares 9 2 2 2 3" xfId="11008" xr:uid="{65174882-EF52-49C0-84CD-4C8492996F0A}"/>
    <cellStyle name="Millares 9 2 2 2 3 2" xfId="26507" xr:uid="{CD795D92-0FCD-45BD-8992-01CEB1481AAA}"/>
    <cellStyle name="Millares 9 2 2 3" xfId="4698" xr:uid="{47A771FC-B59F-4C89-9915-A9ED90BF7897}"/>
    <cellStyle name="Millares 9 2 2 3 2" xfId="12703" xr:uid="{40D95635-7623-4800-A7BC-85FECF62F71B}"/>
    <cellStyle name="Millares 9 2 2 3 2 2" xfId="28171" xr:uid="{FECED6BD-B555-4711-8F7A-8E5B254C80EB}"/>
    <cellStyle name="Millares 9 2 2 4" xfId="6669" xr:uid="{F4BC375B-CE3F-45B7-BA3D-BDE188B211F5}"/>
    <cellStyle name="Millares 9 2 2 4 2" xfId="14670" xr:uid="{A39EA8E0-7F40-46D3-A644-346F19A0D34B}"/>
    <cellStyle name="Millares 9 2 2 4 2 2" xfId="30127" xr:uid="{65E920C8-BD52-4930-B665-54FA354CA1B8}"/>
    <cellStyle name="Millares 9 2 2 5" xfId="9475" xr:uid="{34134BA3-BE4F-479A-98EB-D422376A9758}"/>
    <cellStyle name="Millares 9 2 2 5 2" xfId="24974" xr:uid="{B6245BCF-5118-4B48-94F0-F8E50D8AB9BF}"/>
    <cellStyle name="Millares 9 2 3" xfId="1059" xr:uid="{A6917F14-8C8A-4017-99CF-1AC623E92F6F}"/>
    <cellStyle name="Millares 9 2 3 2" xfId="2648" xr:uid="{00D729BA-1487-448B-A461-742A64CCB955}"/>
    <cellStyle name="Millares 9 2 3 2 2" xfId="5292" xr:uid="{81657CBD-15C1-4850-9DD2-E8CD3DFE4B6E}"/>
    <cellStyle name="Millares 9 2 3 2 2 2" xfId="13297" xr:uid="{3D72ABFE-AE2B-4557-9E13-2418DAD1916B}"/>
    <cellStyle name="Millares 9 2 3 2 2 2 2" xfId="28765" xr:uid="{F777BE00-8146-45B8-91CC-E067479E085A}"/>
    <cellStyle name="Millares 9 2 3 2 3" xfId="10720" xr:uid="{8705C68C-DD43-4349-9AA6-C38E35D206F7}"/>
    <cellStyle name="Millares 9 2 3 2 3 2" xfId="26219" xr:uid="{7FC2398B-4F43-417E-A056-DD48287EA7D3}"/>
    <cellStyle name="Millares 9 2 3 3" xfId="4410" xr:uid="{AE4B744B-C3A8-4662-9E12-C49AFDB95535}"/>
    <cellStyle name="Millares 9 2 3 3 2" xfId="12415" xr:uid="{0F2D4B72-2D01-497D-9F85-C9D036CC9A5A}"/>
    <cellStyle name="Millares 9 2 3 3 2 2" xfId="27883" xr:uid="{F989CB25-0712-4D3B-A699-4E60AC4934F0}"/>
    <cellStyle name="Millares 9 2 3 4" xfId="6381" xr:uid="{12698487-8DB3-464B-88BB-B0113C441CDA}"/>
    <cellStyle name="Millares 9 2 3 4 2" xfId="14382" xr:uid="{E50D0190-07BB-4446-9F6E-B70FA023EAA7}"/>
    <cellStyle name="Millares 9 2 3 4 2 2" xfId="29839" xr:uid="{4C157237-3962-42D4-B6F1-A4DFCCF85D96}"/>
    <cellStyle name="Millares 9 2 3 5" xfId="9187" xr:uid="{BB2E6451-140A-44F3-B6B1-ED615BFC2505}"/>
    <cellStyle name="Millares 9 2 3 5 2" xfId="24686" xr:uid="{E2D61C74-AEE8-4C96-B6F8-1089B23367F3}"/>
    <cellStyle name="Millares 9 2 4" xfId="2047" xr:uid="{09557DBF-95C8-4433-B07B-55D474C2F346}"/>
    <cellStyle name="Millares 9 2 4 2" xfId="5153" xr:uid="{8114A5E9-D156-4B8A-8EF9-3AAA87B8D6AD}"/>
    <cellStyle name="Millares 9 2 4 2 2" xfId="13158" xr:uid="{E85A6D1D-322E-4564-B98C-85539028C355}"/>
    <cellStyle name="Millares 9 2 4 2 2 2" xfId="28626" xr:uid="{C02283D5-4C5B-4A79-9F0F-CBE2EF62CBD1}"/>
    <cellStyle name="Millares 9 2 4 3" xfId="10125" xr:uid="{141745CA-1EB3-4A11-8DA2-59C4B4A5CC50}"/>
    <cellStyle name="Millares 9 2 4 3 2" xfId="25624" xr:uid="{EB451CCB-5E80-4D1B-AE2B-F7EA8F58D060}"/>
    <cellStyle name="Millares 9 2 5" xfId="3815" xr:uid="{79ECB675-CD25-493B-83BC-E487FA36E1F0}"/>
    <cellStyle name="Millares 9 2 5 2" xfId="11820" xr:uid="{6785B967-0F74-4D3C-826A-45CB1CF1509A}"/>
    <cellStyle name="Millares 9 2 5 2 2" xfId="27288" xr:uid="{2FCD99B2-8031-4C30-A02E-489E94A5C240}"/>
    <cellStyle name="Millares 9 2 6" xfId="5785" xr:uid="{8DDF4500-1858-482B-9479-200B3EFB3904}"/>
    <cellStyle name="Millares 9 2 6 2" xfId="13786" xr:uid="{64250780-7C56-4E4A-B22B-1FDF1E34C4D3}"/>
    <cellStyle name="Millares 9 2 6 2 2" xfId="29244" xr:uid="{558D4D8E-1C0E-4F4B-8C0C-805C6E88026F}"/>
    <cellStyle name="Millares 9 2 7" xfId="7404" xr:uid="{1B86BEEB-90DA-493F-BEC0-C4935113D1A4}"/>
    <cellStyle name="Millares 9 2 7 2" xfId="15391" xr:uid="{DAFAFF9D-3C62-443E-B534-25E564FE5027}"/>
    <cellStyle name="Millares 9 2 7 2 2" xfId="30844" xr:uid="{68B6C2B4-322C-4F4A-8B20-6852D12F8FBB}"/>
    <cellStyle name="Millares 9 2 8" xfId="8592" xr:uid="{2FBF8AE7-2914-4066-852F-616139410AD6}"/>
    <cellStyle name="Millares 9 2 8 2" xfId="24091" xr:uid="{9B65A2E8-9B4F-49C5-8AEB-17F528D54ADA}"/>
    <cellStyle name="Millares 9 3" xfId="1215" xr:uid="{E61B2495-EC79-4DA2-91E9-71F986D6504A}"/>
    <cellStyle name="Millares 9 3 2" xfId="2804" xr:uid="{7E17EE3C-C529-4E85-8D4C-5CB27CA8598C}"/>
    <cellStyle name="Millares 9 3 2 2" xfId="5329" xr:uid="{1134E1EA-EE55-4464-8187-462D7BD50196}"/>
    <cellStyle name="Millares 9 3 2 2 2" xfId="13334" xr:uid="{A7E0E049-E974-4E6C-9794-4BF212D7F89D}"/>
    <cellStyle name="Millares 9 3 2 2 2 2" xfId="28802" xr:uid="{8A404D69-7D4B-4E00-8B19-96DC7398DFCA}"/>
    <cellStyle name="Millares 9 3 2 3" xfId="10875" xr:uid="{4C313D72-4D52-4613-8442-A4FB97FC4F7F}"/>
    <cellStyle name="Millares 9 3 2 3 2" xfId="26374" xr:uid="{36A258BA-DC9E-4631-ABE8-53AC3948218B}"/>
    <cellStyle name="Millares 9 3 3" xfId="4565" xr:uid="{FD175C8E-8A57-42B6-A20F-E6CCBFE27EF9}"/>
    <cellStyle name="Millares 9 3 3 2" xfId="12570" xr:uid="{7261B71F-BD9E-412F-B95C-4D165FDBF7F8}"/>
    <cellStyle name="Millares 9 3 3 2 2" xfId="28038" xr:uid="{9717B847-AA0A-4A5E-B43A-03795DDD9EC3}"/>
    <cellStyle name="Millares 9 3 4" xfId="6536" xr:uid="{1560FFC5-F6C6-40A1-B5A1-9363FCD59A98}"/>
    <cellStyle name="Millares 9 3 4 2" xfId="14537" xr:uid="{A9E227C5-2873-4D6A-A73B-04FCD13A0CFD}"/>
    <cellStyle name="Millares 9 3 4 2 2" xfId="29994" xr:uid="{36B24FFB-EE70-4514-8E31-CE31BC7457AF}"/>
    <cellStyle name="Millares 9 3 5" xfId="9342" xr:uid="{5B2C52C3-F0C7-4075-8D33-A6A6E07A5E78}"/>
    <cellStyle name="Millares 9 3 5 2" xfId="24841" xr:uid="{CB84AEC2-EC86-45DF-9A10-58F5756AB594}"/>
    <cellStyle name="Millares 9 4" xfId="922" xr:uid="{D8CA1E55-DA3A-4B16-903B-A550915352C6}"/>
    <cellStyle name="Millares 9 4 2" xfId="2515" xr:uid="{E5F04517-09C4-4B5A-9368-22DDF2EE333B}"/>
    <cellStyle name="Millares 9 4 2 2" xfId="5260" xr:uid="{3D814202-2971-4D1E-BFD3-43C9E605D05A}"/>
    <cellStyle name="Millares 9 4 2 2 2" xfId="13265" xr:uid="{9531AD25-EFD2-4A70-8EBF-7B940CB9B6BC}"/>
    <cellStyle name="Millares 9 4 2 2 2 2" xfId="28733" xr:uid="{DC41EB78-9B2E-49A6-B700-20DECC723899}"/>
    <cellStyle name="Millares 9 4 2 3" xfId="10587" xr:uid="{8F19D029-AA28-4578-9EA7-495C30C6E55F}"/>
    <cellStyle name="Millares 9 4 2 3 2" xfId="26086" xr:uid="{C738FA7B-A36F-42CE-9D25-977D82808D31}"/>
    <cellStyle name="Millares 9 4 3" xfId="4277" xr:uid="{B74565D5-E91E-4560-BDA4-3ACA6407EB30}"/>
    <cellStyle name="Millares 9 4 3 2" xfId="12282" xr:uid="{EE3C9EBE-11E9-4ED2-ACCF-20D0F6765871}"/>
    <cellStyle name="Millares 9 4 3 2 2" xfId="27750" xr:uid="{B88A8992-EEA8-4275-A94B-970029F0A2EB}"/>
    <cellStyle name="Millares 9 4 4" xfId="6248" xr:uid="{594D5363-69E4-4626-955E-21D0998ED020}"/>
    <cellStyle name="Millares 9 4 4 2" xfId="14249" xr:uid="{CB18FEEB-84B5-41D0-BBF8-3FA8BB97C289}"/>
    <cellStyle name="Millares 9 4 4 2 2" xfId="29706" xr:uid="{E9BF1A5A-9678-4687-8942-06E52F17FBFD}"/>
    <cellStyle name="Millares 9 4 5" xfId="9054" xr:uid="{6712989C-1138-4A62-A4E7-E39482A25CD8}"/>
    <cellStyle name="Millares 9 4 5 2" xfId="24553" xr:uid="{202CF134-CD53-43AD-B8D7-9BA856181545}"/>
    <cellStyle name="Millares 9 5" xfId="1914" xr:uid="{9602E54F-4633-4C07-AA5C-555C8D19E2E1}"/>
    <cellStyle name="Millares 9 5 2" xfId="5121" xr:uid="{FF247996-E5EB-407B-B916-176692C31200}"/>
    <cellStyle name="Millares 9 5 2 2" xfId="13126" xr:uid="{E024F904-660F-4551-B95F-DDF9F5DC1D7A}"/>
    <cellStyle name="Millares 9 5 2 2 2" xfId="28594" xr:uid="{561E17BD-4ADD-44AF-81C6-185F77CD4C3B}"/>
    <cellStyle name="Millares 9 5 3" xfId="9992" xr:uid="{E692D8D2-2B3E-4FEC-8CD7-9F91574B7F40}"/>
    <cellStyle name="Millares 9 5 3 2" xfId="25491" xr:uid="{EA77647B-7497-4BE6-8AF4-1F0CD0109F70}"/>
    <cellStyle name="Millares 9 6" xfId="3682" xr:uid="{5AAD25BD-0A4C-44FB-90B0-5795D5BE9F33}"/>
    <cellStyle name="Millares 9 6 2" xfId="11687" xr:uid="{45FDA379-8DFF-4341-80CC-7EFC0F4E16CA}"/>
    <cellStyle name="Millares 9 6 2 2" xfId="27155" xr:uid="{601C2ECC-584F-4BF6-B733-966D7670B012}"/>
    <cellStyle name="Millares 9 7" xfId="5652" xr:uid="{65AE24D2-C763-468E-8533-86F6A29DC831}"/>
    <cellStyle name="Millares 9 7 2" xfId="13653" xr:uid="{262B6508-5672-42CE-A111-84C5BCD28370}"/>
    <cellStyle name="Millares 9 7 2 2" xfId="29111" xr:uid="{D7E77069-DBC9-48F2-A398-C64B5CB70702}"/>
    <cellStyle name="Millares 9 8" xfId="7271" xr:uid="{BA597275-1E9F-4908-81DF-6BD1EE83D7E0}"/>
    <cellStyle name="Millares 9 8 2" xfId="15258" xr:uid="{56A00A26-4FBA-4A0A-80C9-9E7C7C26A963}"/>
    <cellStyle name="Millares 9 8 2 2" xfId="30711" xr:uid="{99931CF1-47DB-410C-8AB6-041996FC4D21}"/>
    <cellStyle name="Millares 9 9" xfId="8459" xr:uid="{13EA4549-FC8C-4DF2-A6D5-BC4E70B37330}"/>
    <cellStyle name="Millares 9 9 2" xfId="23958" xr:uid="{C89FEE23-2DB5-4721-9386-AE4B5EF0697C}"/>
    <cellStyle name="Millares 90" xfId="5556" xr:uid="{CC6245F2-F482-4F0F-A281-208C5A133118}"/>
    <cellStyle name="Millares 90 2" xfId="13557" xr:uid="{E158DAEA-A830-49B5-972B-DBA4AE7AA7E9}"/>
    <cellStyle name="Millares 91" xfId="5561" xr:uid="{2169F7AB-3BEC-4986-98BC-FC01DF3054D1}"/>
    <cellStyle name="Millares 91 2" xfId="13562" xr:uid="{879E077B-C068-4E66-ABA0-6E7ACF8F784A}"/>
    <cellStyle name="Millares 92" xfId="6105" xr:uid="{CFCD711A-675E-436F-AD0E-D4008FB94388}"/>
    <cellStyle name="Millares 92 2" xfId="14106" xr:uid="{DE0698AE-C1A4-4582-8931-A3BEA917BFF5}"/>
    <cellStyle name="Millares 93" xfId="7078" xr:uid="{0815D19A-7964-4727-8895-A360BFBB7470}"/>
    <cellStyle name="Millares 93 2" xfId="15079" xr:uid="{CBED390A-E5B7-4780-B6B4-4DAAA4491D83}"/>
    <cellStyle name="Millares 94" xfId="7080" xr:uid="{6EC2E85B-8966-4545-80B2-C2F9013A94F4}"/>
    <cellStyle name="Millares 95" xfId="7086" xr:uid="{CDEA1A2F-873C-409A-AF10-85533D4C631E}"/>
    <cellStyle name="Millares 96" xfId="7089" xr:uid="{3006BB8C-3582-45C0-8C0A-15059D538BA9}"/>
    <cellStyle name="Millares 97" xfId="7087" xr:uid="{0C2F7748-A4A4-4E57-9CB5-1AF38224CBB4}"/>
    <cellStyle name="Millares 98" xfId="7088" xr:uid="{CAA7F728-697D-44E9-80DA-0A4D273B3F6E}"/>
    <cellStyle name="Millares 99" xfId="7090" xr:uid="{32F3D928-32E3-412E-9116-822E58030101}"/>
    <cellStyle name="Millares 99 2" xfId="15084" xr:uid="{669F113F-BC91-4958-B680-17419DBBB1FA}"/>
    <cellStyle name="Moneda" xfId="9" builtinId="4"/>
    <cellStyle name="Moneda [0]" xfId="6" builtinId="7"/>
    <cellStyle name="Moneda [0] 10" xfId="31824" xr:uid="{A41A0722-07B5-432C-BBDD-98972F3640E4}"/>
    <cellStyle name="Moneda [0] 11" xfId="8358" xr:uid="{35408381-C74B-4EA2-93C1-2F13D02DE111}"/>
    <cellStyle name="Moneda [0] 2" xfId="8317" xr:uid="{16178A72-3C40-4423-8C59-00959F728471}"/>
    <cellStyle name="Moneda [0] 2 2" xfId="16299" xr:uid="{EB0422D8-4083-4E21-A5E4-F65C551C6C0F}"/>
    <cellStyle name="Moneda [0] 2 2 2" xfId="31752" xr:uid="{5AF6C5F1-1ADA-4F62-8B43-E143AB4DE88C}"/>
    <cellStyle name="Moneda [0] 2 3" xfId="23826" xr:uid="{97D90C40-981D-48C5-B789-310DA9A76F88}"/>
    <cellStyle name="Moneda [0] 2 4" xfId="31802" xr:uid="{68EF01E8-C042-4A7C-A461-FDDC13371A4E}"/>
    <cellStyle name="Moneda [0] 2 5" xfId="31819" xr:uid="{4F4CF516-59D3-4DDC-9885-15E1ECF2352B}"/>
    <cellStyle name="Moneda [0] 3" xfId="7755" xr:uid="{66591024-8FCE-48AC-86F3-82123F3BBC5B}"/>
    <cellStyle name="Moneda [0] 3 2" xfId="15742" xr:uid="{59E8C476-3F7C-4C17-9A25-47C3C9497D91}"/>
    <cellStyle name="Moneda [0] 3 2 2" xfId="31195" xr:uid="{B32F0BF1-2FE1-4BB2-A4A0-16437B2159EA}"/>
    <cellStyle name="Moneda [0] 3 3" xfId="23271" xr:uid="{9F2D0847-DFCD-498A-ABDD-9C19A3B2A40A}"/>
    <cellStyle name="Moneda [0] 4" xfId="16339" xr:uid="{193D375C-54B9-427E-A9B2-1957CBB23523}"/>
    <cellStyle name="Moneda [0] 5" xfId="16342" xr:uid="{7A7F00CF-42D1-4D4D-AE36-0460F4F8FB54}"/>
    <cellStyle name="Moneda [0] 5 2" xfId="31791" xr:uid="{754E399F-1A7B-4155-97AA-538FBCFA77EE}"/>
    <cellStyle name="Moneda [0] 6" xfId="4" xr:uid="{00000000-0005-0000-0000-000003000000}"/>
    <cellStyle name="Moneda [0] 6 2" xfId="16345" xr:uid="{75538CC7-E3F9-4423-A8A5-B68C4FDAC0AB}"/>
    <cellStyle name="Moneda [0] 7" xfId="16347" xr:uid="{A07FD227-66D9-491F-BB69-A573B68E9DFA}"/>
    <cellStyle name="Moneda [0] 7 2" xfId="31807" xr:uid="{FDBF86B8-1E6B-4DC2-B4AC-ABD75A74FC10}"/>
    <cellStyle name="Moneda [0] 8" xfId="23858" xr:uid="{ECFE3BEE-7CD6-42A6-8928-F25EDA552275}"/>
    <cellStyle name="Moneda [0] 9" xfId="31820" xr:uid="{F67F9A6F-75EF-4CA1-92B8-02BCA3A60C9E}"/>
    <cellStyle name="Moneda 10" xfId="188" xr:uid="{5E8BBDCC-5910-4312-8251-5189178490A6}"/>
    <cellStyle name="Moneda 10 2" xfId="249" xr:uid="{D5248C0E-8787-48BB-ACB5-D3D0AC89E6DB}"/>
    <cellStyle name="Moneda 10 3" xfId="635" xr:uid="{31DC77BB-464F-4E2E-B0EC-EFD9644EB918}"/>
    <cellStyle name="Moneda 10 3 2" xfId="1573" xr:uid="{069FB952-B907-476D-BAC5-21BF68C06675}"/>
    <cellStyle name="Moneda 11" xfId="232" xr:uid="{F6B2A2B6-5BEC-4C27-95DE-8FB5A0A659D2}"/>
    <cellStyle name="Moneda 12" xfId="197" xr:uid="{DB2554CB-2979-4D45-9234-877B0E0E76F2}"/>
    <cellStyle name="Moneda 13" xfId="260" xr:uid="{1ACD09AC-1A52-4553-AC91-E79F8A154A62}"/>
    <cellStyle name="Moneda 14" xfId="264" xr:uid="{AE502CA1-DDDC-44C0-984F-135C165F3AFE}"/>
    <cellStyle name="Moneda 15" xfId="294" xr:uid="{5310A432-C5C8-447C-B7FF-3C3EAA6AFF5A}"/>
    <cellStyle name="Moneda 15 2" xfId="1240" xr:uid="{F5A1D0CF-7FD3-4020-A9E5-F028F7615BFF}"/>
    <cellStyle name="Moneda 15 3" xfId="947" xr:uid="{77022ED9-2D54-4810-8F88-FA206190DDCE}"/>
    <cellStyle name="Moneda 16" xfId="301" xr:uid="{B6717320-7D1E-450F-867C-399E89909BF8}"/>
    <cellStyle name="Moneda 16 10" xfId="16466" xr:uid="{3CEB90C9-8D87-4BB3-A992-917A2F75409C}"/>
    <cellStyle name="Moneda 16 2" xfId="438" xr:uid="{EC13D3C1-B0F4-4693-906B-CC6119592A01}"/>
    <cellStyle name="Moneda 16 2 2" xfId="1381" xr:uid="{C71CB340-EE37-4383-B960-730F1BEF49E6}"/>
    <cellStyle name="Moneda 16 2 2 2" xfId="2966" xr:uid="{42EE0831-57CA-4BD0-8FE0-43851AB9B924}"/>
    <cellStyle name="Moneda 16 2 2 2 2" xfId="11037" xr:uid="{D7044DF6-E272-45C2-8E1D-E513810034D9}"/>
    <cellStyle name="Moneda 16 2 2 2 2 2" xfId="26536" xr:uid="{A84FF460-A42C-4146-A479-2C2251FD1D26}"/>
    <cellStyle name="Moneda 16 2 2 2 3" xfId="18879" xr:uid="{3A75D1E2-0E1D-46B8-A708-85764E8EC9AF}"/>
    <cellStyle name="Moneda 16 2 2 3" xfId="4727" xr:uid="{D8EE3325-B41D-4366-A43E-C2B8E4225242}"/>
    <cellStyle name="Moneda 16 2 2 3 2" xfId="12732" xr:uid="{ED774CA6-CD4B-4725-89F7-E502487FDD16}"/>
    <cellStyle name="Moneda 16 2 2 3 2 2" xfId="28200" xr:uid="{93315754-B0A4-4D99-9F14-91A8B3CA6B34}"/>
    <cellStyle name="Moneda 16 2 2 3 3" xfId="20460" xr:uid="{69CAD1D9-0DD2-46AE-BC71-5F4DD8E113BE}"/>
    <cellStyle name="Moneda 16 2 2 4" xfId="6698" xr:uid="{B07D4C04-198A-4F44-B294-1B6E442296BD}"/>
    <cellStyle name="Moneda 16 2 2 4 2" xfId="14699" xr:uid="{9AB6E3AE-81D9-473B-AC7B-583C342B4C54}"/>
    <cellStyle name="Moneda 16 2 2 4 2 2" xfId="30156" xr:uid="{EA909FE1-6907-445B-9E6C-ED2C94E0C843}"/>
    <cellStyle name="Moneda 16 2 2 4 3" xfId="22264" xr:uid="{773D3680-553C-471C-82ED-36E7DF4CDBC5}"/>
    <cellStyle name="Moneda 16 2 2 5" xfId="7999" xr:uid="{6658954C-FCE8-44C9-B317-498DD85E772B}"/>
    <cellStyle name="Moneda 16 2 2 5 2" xfId="15982" xr:uid="{86B50974-C0EB-4571-957B-B3674EA3C83F}"/>
    <cellStyle name="Moneda 16 2 2 5 2 2" xfId="31435" xr:uid="{F217779D-759B-4C9B-981D-08A428544908}"/>
    <cellStyle name="Moneda 16 2 2 5 3" xfId="23510" xr:uid="{ECBCB9A4-078E-4C26-9667-563F0182DB55}"/>
    <cellStyle name="Moneda 16 2 2 6" xfId="9504" xr:uid="{8A3B4F5E-8DE5-4F91-B834-F8708D743676}"/>
    <cellStyle name="Moneda 16 2 2 6 2" xfId="25003" xr:uid="{78DEA196-E999-4588-9E18-EAFBCB071DE0}"/>
    <cellStyle name="Moneda 16 2 2 7" xfId="17423" xr:uid="{9AEDC60F-BA7E-4026-9656-F84126364265}"/>
    <cellStyle name="Moneda 16 2 3" xfId="1088" xr:uid="{B7298CDE-E738-4179-9AF6-7046BAA8A112}"/>
    <cellStyle name="Moneda 16 2 3 2" xfId="2677" xr:uid="{F5A7AE49-D604-40CD-887B-9D2F795E0CAC}"/>
    <cellStyle name="Moneda 16 2 3 2 2" xfId="10749" xr:uid="{9EF43024-1369-48FB-B8D8-5C627175CF4A}"/>
    <cellStyle name="Moneda 16 2 3 2 2 2" xfId="26248" xr:uid="{0FD95B7E-1B60-4831-9636-046C04AD3269}"/>
    <cellStyle name="Moneda 16 2 3 2 3" xfId="18611" xr:uid="{6BF48708-C6F2-4E91-A310-D2DAFA23CC47}"/>
    <cellStyle name="Moneda 16 2 3 3" xfId="4439" xr:uid="{38FFD861-DFC7-42A7-86AE-1EB58F9491B3}"/>
    <cellStyle name="Moneda 16 2 3 3 2" xfId="12444" xr:uid="{E8615DF2-5CDA-483E-B508-006466BAE5A2}"/>
    <cellStyle name="Moneda 16 2 3 3 2 2" xfId="27912" xr:uid="{9D588230-7EDC-4E26-BE55-3B8667751467}"/>
    <cellStyle name="Moneda 16 2 3 3 3" xfId="20192" xr:uid="{DED512EB-0128-4422-ACA4-2D5B14C20D69}"/>
    <cellStyle name="Moneda 16 2 3 4" xfId="6410" xr:uid="{5131D7B7-2234-40F3-996A-382A8DA4303A}"/>
    <cellStyle name="Moneda 16 2 3 4 2" xfId="14411" xr:uid="{B6D655AE-DE14-48F1-AEE8-A88046730E03}"/>
    <cellStyle name="Moneda 16 2 3 4 2 2" xfId="29868" xr:uid="{3FF07590-624B-470B-A554-0682F47E74EC}"/>
    <cellStyle name="Moneda 16 2 3 4 3" xfId="21996" xr:uid="{B7ED6063-F711-4275-8E44-9709E515BDF8}"/>
    <cellStyle name="Moneda 16 2 3 5" xfId="9216" xr:uid="{A95FC20A-2091-4E33-9926-686FC8DEA3F2}"/>
    <cellStyle name="Moneda 16 2 3 5 2" xfId="24715" xr:uid="{4F7B97BA-BB06-4F47-BF23-7C1F3C13E7C1}"/>
    <cellStyle name="Moneda 16 2 3 6" xfId="17155" xr:uid="{5F8AFB35-2C69-4A2A-B5AC-46DD2FE0E8BC}"/>
    <cellStyle name="Moneda 16 2 4" xfId="2076" xr:uid="{19B5F83A-47EE-44E8-828B-E6A6CAE54664}"/>
    <cellStyle name="Moneda 16 2 4 2" xfId="10154" xr:uid="{522512EB-4C80-438A-B3E0-C430EFD1C9FB}"/>
    <cellStyle name="Moneda 16 2 4 2 2" xfId="25653" xr:uid="{46FB829E-73CB-4630-83F6-E8E245C82B5C}"/>
    <cellStyle name="Moneda 16 2 4 3" xfId="18044" xr:uid="{F30794BE-CD7E-4136-B4F5-279407A39979}"/>
    <cellStyle name="Moneda 16 2 5" xfId="3844" xr:uid="{C8CA0236-6BC4-4FF8-B366-5E248AF68F0E}"/>
    <cellStyle name="Moneda 16 2 5 2" xfId="11849" xr:uid="{15A94F99-0E7D-459B-96E0-D4E1F6F630B8}"/>
    <cellStyle name="Moneda 16 2 5 2 2" xfId="27317" xr:uid="{03D8503E-DD93-4DBE-905F-D086A857A237}"/>
    <cellStyle name="Moneda 16 2 5 3" xfId="19625" xr:uid="{F7FC6B2D-6FC3-4684-B2AD-4013D8256F6C}"/>
    <cellStyle name="Moneda 16 2 6" xfId="5814" xr:uid="{B9D72876-CF21-4E83-B0C7-CCE7452B6D09}"/>
    <cellStyle name="Moneda 16 2 6 2" xfId="13815" xr:uid="{1D3AF18E-039A-481C-A587-1689FE7AB25B}"/>
    <cellStyle name="Moneda 16 2 6 2 2" xfId="29273" xr:uid="{9B3400C0-F101-4712-A611-8764751051EE}"/>
    <cellStyle name="Moneda 16 2 6 3" xfId="21429" xr:uid="{33190473-D329-4810-A5EA-23FE44A11409}"/>
    <cellStyle name="Moneda 16 2 7" xfId="7433" xr:uid="{67E62F6B-D169-43A3-8BD7-41622F25D434}"/>
    <cellStyle name="Moneda 16 2 7 2" xfId="15420" xr:uid="{A0DB9DDA-45EE-4013-92FD-0ED027B072AB}"/>
    <cellStyle name="Moneda 16 2 7 2 2" xfId="30873" xr:uid="{87C23B10-3504-4513-9BAF-BFFED8B8A61E}"/>
    <cellStyle name="Moneda 16 2 7 3" xfId="22955" xr:uid="{4CEF864E-F3DB-415C-ABA9-3E9EFA5A85A3}"/>
    <cellStyle name="Moneda 16 2 8" xfId="8621" xr:uid="{B69677FE-905F-4A25-A273-3983094B5395}"/>
    <cellStyle name="Moneda 16 2 8 2" xfId="24120" xr:uid="{4D1DD2E0-2E24-47EE-8ADC-C9930CE4ECBF}"/>
    <cellStyle name="Moneda 16 2 9" xfId="16588" xr:uid="{DF642AD6-96C2-4AFF-9E24-795D3CF11892}"/>
    <cellStyle name="Moneda 16 3" xfId="1247" xr:uid="{2C68E7EB-8EA9-417E-8BFE-FAA31EEBCD1F}"/>
    <cellStyle name="Moneda 16 3 2" xfId="2833" xr:uid="{2AE1B07C-5E71-44F0-8832-D9AA0E2AD210}"/>
    <cellStyle name="Moneda 16 3 2 2" xfId="10904" xr:uid="{8185BF78-D345-4B05-AD36-B9703668F2B5}"/>
    <cellStyle name="Moneda 16 3 2 2 2" xfId="26403" xr:uid="{EAE41165-159F-450D-87AA-3E13F71FD73F}"/>
    <cellStyle name="Moneda 16 3 2 3" xfId="18757" xr:uid="{6D6547C0-E7A8-43B2-99ED-FC25E0C17CD9}"/>
    <cellStyle name="Moneda 16 3 3" xfId="4594" xr:uid="{55D426E9-1D63-416B-8624-F7705DF44FA7}"/>
    <cellStyle name="Moneda 16 3 3 2" xfId="12599" xr:uid="{0523296E-D311-44F7-BB0D-02AEFE298F56}"/>
    <cellStyle name="Moneda 16 3 3 2 2" xfId="28067" xr:uid="{29A4EB1D-4618-424C-B740-EFF004E91439}"/>
    <cellStyle name="Moneda 16 3 3 3" xfId="20338" xr:uid="{D83E9418-B3F0-45E9-A256-2E7DFC411375}"/>
    <cellStyle name="Moneda 16 3 4" xfId="6565" xr:uid="{F3613734-BC17-480C-8AFE-3A49500EE377}"/>
    <cellStyle name="Moneda 16 3 4 2" xfId="14566" xr:uid="{8DDA1C6A-0786-4992-96F4-24AC7A81FC23}"/>
    <cellStyle name="Moneda 16 3 4 2 2" xfId="30023" xr:uid="{2D58B15F-1121-47A7-A02B-D0EB8628666B}"/>
    <cellStyle name="Moneda 16 3 4 3" xfId="22142" xr:uid="{AEBBB0F9-17B8-40E4-8035-7399C00D5BC4}"/>
    <cellStyle name="Moneda 16 3 5" xfId="7877" xr:uid="{D2D4F926-3001-4831-A138-2087CBC036EB}"/>
    <cellStyle name="Moneda 16 3 5 2" xfId="15860" xr:uid="{54C01CE5-88F6-4173-887B-65DD7FAFFADD}"/>
    <cellStyle name="Moneda 16 3 5 2 2" xfId="31313" xr:uid="{D28A6995-5071-4F79-B7CA-83E51D702BF6}"/>
    <cellStyle name="Moneda 16 3 5 3" xfId="23388" xr:uid="{2D6C2707-F81F-48B6-BCDF-2FB8803F3B8C}"/>
    <cellStyle name="Moneda 16 3 6" xfId="9371" xr:uid="{18F2E0C5-C9BF-46EF-9035-78FBDA5F7C8D}"/>
    <cellStyle name="Moneda 16 3 6 2" xfId="24870" xr:uid="{D472C747-B65F-4E46-BA66-660F6939E3F2}"/>
    <cellStyle name="Moneda 16 3 7" xfId="17301" xr:uid="{EC2BA855-7BA9-4C42-9CB9-F802E839A2C9}"/>
    <cellStyle name="Moneda 16 4" xfId="954" xr:uid="{02E16BE0-841B-427D-9F2B-D3560263E2AC}"/>
    <cellStyle name="Moneda 16 4 2" xfId="2544" xr:uid="{7063028C-99B9-4465-BFC9-F15CF406372D}"/>
    <cellStyle name="Moneda 16 4 2 2" xfId="10616" xr:uid="{425DC0BA-B60F-4EF8-9BCA-3F7D5D7AEB74}"/>
    <cellStyle name="Moneda 16 4 2 2 2" xfId="26115" xr:uid="{43CD3D92-9AEE-4DE6-B15B-22A203D7A5B1}"/>
    <cellStyle name="Moneda 16 4 2 3" xfId="18489" xr:uid="{BC0F559A-7256-4F23-A563-15A4AFF58EE1}"/>
    <cellStyle name="Moneda 16 4 3" xfId="4306" xr:uid="{992A8141-14C9-4823-A39E-CC6F94253A0D}"/>
    <cellStyle name="Moneda 16 4 3 2" xfId="12311" xr:uid="{2E1F6B63-BF91-46AB-A933-4117111ED285}"/>
    <cellStyle name="Moneda 16 4 3 2 2" xfId="27779" xr:uid="{CD8A2F0B-7399-4CF1-BCDF-C1A8F01D72E1}"/>
    <cellStyle name="Moneda 16 4 3 3" xfId="20070" xr:uid="{00C4E20C-9DB3-4D27-90F1-001EF8136744}"/>
    <cellStyle name="Moneda 16 4 4" xfId="6277" xr:uid="{E7B1D529-6B34-448F-A6C5-F6049CC49482}"/>
    <cellStyle name="Moneda 16 4 4 2" xfId="14278" xr:uid="{388ED5E7-1E40-46E0-A8DB-7A9BC779C838}"/>
    <cellStyle name="Moneda 16 4 4 2 2" xfId="29735" xr:uid="{18DF7B7C-CBB3-4E3E-B437-08EF78B00275}"/>
    <cellStyle name="Moneda 16 4 4 3" xfId="21874" xr:uid="{0C34B3A7-5D9B-4320-993B-F84EEFD121CB}"/>
    <cellStyle name="Moneda 16 4 5" xfId="9083" xr:uid="{D41CB993-8958-46D0-AADF-1530AD4C5EB5}"/>
    <cellStyle name="Moneda 16 4 5 2" xfId="24582" xr:uid="{E9AACB3A-0CA8-46A2-BBBF-98476C74C41C}"/>
    <cellStyle name="Moneda 16 4 6" xfId="17033" xr:uid="{944F134C-CE87-4285-A7E3-70A91774762B}"/>
    <cellStyle name="Moneda 16 5" xfId="1943" xr:uid="{AA62F8F9-E067-4A5E-A36A-6A5EB5B3DBDE}"/>
    <cellStyle name="Moneda 16 5 2" xfId="10021" xr:uid="{D632979D-2B36-40D0-B1DE-9DE2C19B0729}"/>
    <cellStyle name="Moneda 16 5 2 2" xfId="25520" xr:uid="{D1F12FFA-D1B6-4C20-A48A-BE896B5FB393}"/>
    <cellStyle name="Moneda 16 5 3" xfId="17922" xr:uid="{53B77A61-6527-4810-810A-4A51CF5B8BA6}"/>
    <cellStyle name="Moneda 16 6" xfId="3711" xr:uid="{CB0B555E-76DE-49C2-B479-A9C6B94EE1A0}"/>
    <cellStyle name="Moneda 16 6 2" xfId="11716" xr:uid="{C112F3DC-47C5-49F5-9216-621094FCD4A9}"/>
    <cellStyle name="Moneda 16 6 2 2" xfId="27184" xr:uid="{C6F25AB8-DB30-4388-8F02-427B9DC32BC1}"/>
    <cellStyle name="Moneda 16 6 3" xfId="19503" xr:uid="{68153747-68F9-4D87-87CF-5F5D3A9668FA}"/>
    <cellStyle name="Moneda 16 7" xfId="5681" xr:uid="{A263F1EE-0DD7-453C-8CE8-9DDD69A4EEB2}"/>
    <cellStyle name="Moneda 16 7 2" xfId="13682" xr:uid="{7811F5C7-609B-493C-8668-0AEC179DE97B}"/>
    <cellStyle name="Moneda 16 7 2 2" xfId="29140" xr:uid="{3A2ADE8F-B951-4B28-BF59-D9B708CEFFF0}"/>
    <cellStyle name="Moneda 16 7 3" xfId="21307" xr:uid="{3724E11B-433B-4966-93A8-5904939F46EC}"/>
    <cellStyle name="Moneda 16 8" xfId="7300" xr:uid="{1A38194D-FB8C-4A68-B1B6-285339D8312F}"/>
    <cellStyle name="Moneda 16 8 2" xfId="15287" xr:uid="{FD64A885-487F-4E89-953F-801DCE1DB620}"/>
    <cellStyle name="Moneda 16 8 2 2" xfId="30740" xr:uid="{170E3934-D92F-411D-8322-80076803C842}"/>
    <cellStyle name="Moneda 16 8 3" xfId="22833" xr:uid="{2F557275-9D60-44D3-A748-144EB211CC14}"/>
    <cellStyle name="Moneda 16 9" xfId="8488" xr:uid="{D74D7E8F-B6C0-4EFE-8A3D-A6DD715DB21F}"/>
    <cellStyle name="Moneda 16 9 2" xfId="23987" xr:uid="{4EA63919-7215-4556-B50C-106DF18BBD01}"/>
    <cellStyle name="Moneda 17" xfId="337" xr:uid="{1BE659F0-7F54-473D-ABB1-AD449CB8FA9C}"/>
    <cellStyle name="Moneda 18" xfId="520" xr:uid="{851E009D-3273-4D67-81AA-F259384859AC}"/>
    <cellStyle name="Moneda 18 2" xfId="1459" xr:uid="{BABE840F-19D9-44E4-95E8-858089900E41}"/>
    <cellStyle name="Moneda 18 3" xfId="850" xr:uid="{601D4B14-950B-4797-B79E-6627018F05DF}"/>
    <cellStyle name="Moneda 19" xfId="547" xr:uid="{18BED205-068D-4081-BE53-2B0F5E040F5F}"/>
    <cellStyle name="Moneda 19 2" xfId="1485" xr:uid="{9D479B86-7767-4271-A720-71420D3BB9EF}"/>
    <cellStyle name="Moneda 2" xfId="51" xr:uid="{9B587391-C704-492E-81DD-31D63CE5B17F}"/>
    <cellStyle name="Moneda 2 2" xfId="168" xr:uid="{7D44F3B4-968A-4787-9017-C6BB9B1372C7}"/>
    <cellStyle name="Moneda 2 3" xfId="1781" xr:uid="{6A3E6C86-5AFF-4F92-B3D1-37905D554880}"/>
    <cellStyle name="Moneda 2 3 2" xfId="3333" xr:uid="{120A4F3E-B68D-4DC7-88BC-D0706D81C24A}"/>
    <cellStyle name="Moneda 2 3 2 2" xfId="11398" xr:uid="{B137EC73-3A73-495B-B46F-E509C5EFDA12}"/>
    <cellStyle name="Moneda 2 3 2 2 2" xfId="26897" xr:uid="{7A5CA456-BC94-4BFF-99B1-4E3433180A32}"/>
    <cellStyle name="Moneda 2 3 2 3" xfId="19234" xr:uid="{83BE43BA-3B78-4214-B3D1-F5E6821DDA3B}"/>
    <cellStyle name="Moneda 2 3 3" xfId="5088" xr:uid="{64DE24B7-85DF-408E-BF3F-4D8D3129341E}"/>
    <cellStyle name="Moneda 2 3 3 2" xfId="13093" xr:uid="{3C2CDDF6-E81B-41AF-A90D-CD22BFF2BEDC}"/>
    <cellStyle name="Moneda 2 3 3 2 2" xfId="28561" xr:uid="{86D011CC-EEBD-4855-9300-9BAD3A0730CC}"/>
    <cellStyle name="Moneda 2 3 3 3" xfId="20815" xr:uid="{6B13AC0A-0D31-4628-9007-5578A0F073D0}"/>
    <cellStyle name="Moneda 2 3 4" xfId="7059" xr:uid="{11CC8810-C25A-4EEE-81B3-3C919997F57A}"/>
    <cellStyle name="Moneda 2 3 4 2" xfId="15060" xr:uid="{12B2D0C0-DAC7-45B2-A45A-D2B862681AE6}"/>
    <cellStyle name="Moneda 2 3 4 2 2" xfId="30517" xr:uid="{91EAA258-A42F-49CE-BB2C-F79A91C4CE5E}"/>
    <cellStyle name="Moneda 2 3 4 3" xfId="22619" xr:uid="{2233F4DE-6AFE-4E87-9577-E3B066B8BAC6}"/>
    <cellStyle name="Moneda 2 3 5" xfId="9865" xr:uid="{F1227364-1007-4EB1-B5A5-46A56BC4BDEA}"/>
    <cellStyle name="Moneda 2 3 5 2" xfId="25364" xr:uid="{CA91ACB9-045E-4251-A12C-BE5B9E497354}"/>
    <cellStyle name="Moneda 2 3 6" xfId="17778" xr:uid="{80513A07-2AA0-4565-BA33-B19EDDF4D057}"/>
    <cellStyle name="Moneda 2 4" xfId="3477" xr:uid="{76BA3166-95C8-42BF-8766-0FF90E6A2CB0}"/>
    <cellStyle name="Moneda 2 5" xfId="31799" xr:uid="{E0C35482-4004-4556-88BF-D26C2478611F}"/>
    <cellStyle name="Moneda 2 5 2" xfId="31810" xr:uid="{83A88E47-14B3-461E-BDAA-A3992859CD72}"/>
    <cellStyle name="Moneda 2 6" xfId="31816" xr:uid="{5F0EF2CB-83A6-4E05-A39B-0744418CEE42}"/>
    <cellStyle name="Moneda 20" xfId="583" xr:uid="{9E5CE71B-F52A-4C62-8632-088637CD8390}"/>
    <cellStyle name="Moneda 20 2" xfId="1521" xr:uid="{832A494E-2B5D-441B-822C-49AF45EAD55B}"/>
    <cellStyle name="Moneda 20 2 2" xfId="3101" xr:uid="{423199D1-AE62-460B-B6ED-0220F1E9BE43}"/>
    <cellStyle name="Moneda 20 2 2 2" xfId="11172" xr:uid="{99E44B09-8E66-4318-A1C6-F1548298F4FC}"/>
    <cellStyle name="Moneda 20 2 2 2 2" xfId="26671" xr:uid="{6E374829-7F1A-4879-AB2A-DC0D472CB54A}"/>
    <cellStyle name="Moneda 20 2 2 3" xfId="19014" xr:uid="{C995B09C-4FEA-4E21-B040-1335A320099E}"/>
    <cellStyle name="Moneda 20 2 3" xfId="4862" xr:uid="{694DF442-0BE2-4352-B6F2-25FB17206533}"/>
    <cellStyle name="Moneda 20 2 3 2" xfId="12867" xr:uid="{31D478BF-6067-4409-BB96-40B2F8EC5538}"/>
    <cellStyle name="Moneda 20 2 3 2 2" xfId="28335" xr:uid="{62E706C5-4F90-403C-A33A-5F549CE3D886}"/>
    <cellStyle name="Moneda 20 2 3 3" xfId="20595" xr:uid="{830BD396-6C98-4072-B0FA-1B6C81C531B3}"/>
    <cellStyle name="Moneda 20 2 4" xfId="6833" xr:uid="{47184BC3-53CA-4FE9-9C54-8BF9A096C3C3}"/>
    <cellStyle name="Moneda 20 2 4 2" xfId="14834" xr:uid="{CDEBE396-3F6F-41A7-A589-65D1A8D021F8}"/>
    <cellStyle name="Moneda 20 2 4 2 2" xfId="30291" xr:uid="{2713710F-AB5C-4824-B15F-3F5E05815F7E}"/>
    <cellStyle name="Moneda 20 2 4 3" xfId="22399" xr:uid="{FF0BE54B-C47F-4AD2-90C3-226B88337A67}"/>
    <cellStyle name="Moneda 20 2 5" xfId="8134" xr:uid="{9B0D65B9-0058-42CB-A9DD-66345F996114}"/>
    <cellStyle name="Moneda 20 2 5 2" xfId="16117" xr:uid="{85079207-1C61-47C8-A21D-FAB00F4B9051}"/>
    <cellStyle name="Moneda 20 2 5 2 2" xfId="31570" xr:uid="{E92A3E9D-B997-44AD-BD96-060B595DDDB4}"/>
    <cellStyle name="Moneda 20 2 5 3" xfId="23645" xr:uid="{52BBA586-8A13-4923-A876-1C2F8A820F87}"/>
    <cellStyle name="Moneda 20 2 6" xfId="9639" xr:uid="{5AD98969-71A2-43E5-8F5B-2CA31E871540}"/>
    <cellStyle name="Moneda 20 2 6 2" xfId="25138" xr:uid="{3C40FFCC-2416-41F4-85D4-C357CF8FD702}"/>
    <cellStyle name="Moneda 20 2 7" xfId="17558" xr:uid="{EE1B73C4-8C0C-4F7A-857B-B1008DB4F274}"/>
    <cellStyle name="Moneda 20 3" xfId="2211" xr:uid="{2760A2E4-8CDC-4F93-BD85-64596A4EE851}"/>
    <cellStyle name="Moneda 20 3 2" xfId="10289" xr:uid="{4519D493-A642-4B6E-8635-33F33DA0FC22}"/>
    <cellStyle name="Moneda 20 3 2 2" xfId="25788" xr:uid="{6BAC9F66-BD8A-47CD-B078-68E5A4EBA517}"/>
    <cellStyle name="Moneda 20 3 3" xfId="18179" xr:uid="{E5E35FCC-A0B0-473F-B634-10BDE53C4F56}"/>
    <cellStyle name="Moneda 20 4" xfId="3979" xr:uid="{687E30E9-6CCB-439E-BD56-9B6E084B065D}"/>
    <cellStyle name="Moneda 20 4 2" xfId="11984" xr:uid="{BEF56934-0B20-45F9-95A8-AC66C5B2AE4A}"/>
    <cellStyle name="Moneda 20 4 2 2" xfId="27452" xr:uid="{E45F13E1-AABB-48EA-BBDF-0399669B7754}"/>
    <cellStyle name="Moneda 20 4 3" xfId="19760" xr:uid="{5D386457-0632-40A0-B965-428F7BF16D84}"/>
    <cellStyle name="Moneda 20 5" xfId="5949" xr:uid="{4DA392F4-A5D7-445F-AC15-109E63D1D0BB}"/>
    <cellStyle name="Moneda 20 5 2" xfId="13950" xr:uid="{8D24A90B-F3B4-4C28-A49D-0BDF496D3A79}"/>
    <cellStyle name="Moneda 20 5 2 2" xfId="29408" xr:uid="{4A6ED5FE-2517-41BC-904F-3EE2AEB91CE3}"/>
    <cellStyle name="Moneda 20 5 3" xfId="21564" xr:uid="{E45DCB34-3DD7-4453-A47C-4DA51E18FDBA}"/>
    <cellStyle name="Moneda 20 6" xfId="7568" xr:uid="{030C605A-89F0-4F2B-9579-3265921F6A2D}"/>
    <cellStyle name="Moneda 20 6 2" xfId="15555" xr:uid="{A0C1DBED-7E7C-4B8A-BD0F-4CA136507912}"/>
    <cellStyle name="Moneda 20 6 2 2" xfId="31008" xr:uid="{0D25B26F-4952-46A7-984C-E220744F83FA}"/>
    <cellStyle name="Moneda 20 6 3" xfId="23090" xr:uid="{9C6D248F-F662-4533-A514-3E6F376EFA62}"/>
    <cellStyle name="Moneda 20 7" xfId="8756" xr:uid="{9A2F9262-6109-4540-B36C-B98405AAB1A5}"/>
    <cellStyle name="Moneda 20 7 2" xfId="24255" xr:uid="{0CFF4F0C-E168-49C2-B9EF-B4BBA4AF45B6}"/>
    <cellStyle name="Moneda 20 8" xfId="16723" xr:uid="{1339B1E5-0C23-41B6-B824-41B4D285D64C}"/>
    <cellStyle name="Moneda 21" xfId="695" xr:uid="{4047F6F4-CBA6-4BA5-9A5B-11A966AC7F9D}"/>
    <cellStyle name="Moneda 21 2" xfId="1633" xr:uid="{49B9D84A-9A68-4E44-B95B-D1C2EA8EDF4B}"/>
    <cellStyle name="Moneda 22" xfId="706" xr:uid="{02307603-7E8D-43B7-B9BC-554D42C2F326}"/>
    <cellStyle name="Moneda 22 2" xfId="1644" xr:uid="{F330F846-51A7-4449-B6C2-50F5B303A962}"/>
    <cellStyle name="Moneda 23" xfId="727" xr:uid="{39D8043C-0C04-4F24-B446-5CE2EDBAEC88}"/>
    <cellStyle name="Moneda 23 2" xfId="1665" xr:uid="{BF702AB6-E7CB-4B18-BED8-B740EFB3D207}"/>
    <cellStyle name="Moneda 24" xfId="738" xr:uid="{187C3D3F-B03C-4BD0-B941-AB7C6A3D7353}"/>
    <cellStyle name="Moneda 24 2" xfId="1676" xr:uid="{FB3F7072-582F-47E6-8B44-94CE64075C9B}"/>
    <cellStyle name="Moneda 25" xfId="756" xr:uid="{515B975E-7C8E-44C2-B8DB-3D714A341436}"/>
    <cellStyle name="Moneda 25 2" xfId="1692" xr:uid="{55E2030C-2FD0-40FC-89D4-CD8503697023}"/>
    <cellStyle name="Moneda 26" xfId="775" xr:uid="{5DFE61DF-D993-4051-B5DB-57192547A193}"/>
    <cellStyle name="Moneda 26 2" xfId="1711" xr:uid="{7611B8FA-0EBA-4AF4-8FDF-5DF7B150521F}"/>
    <cellStyle name="Moneda 27" xfId="784" xr:uid="{2AF07B6F-25B2-4EF6-B1AE-979F1C68B7B5}"/>
    <cellStyle name="Moneda 27 2" xfId="2382" xr:uid="{6DC33466-1BB7-4D18-80C7-0142C5206A25}"/>
    <cellStyle name="Moneda 28" xfId="1759" xr:uid="{80937283-7EFA-479F-9BC2-AB113829BAE9}"/>
    <cellStyle name="Moneda 28 2" xfId="3311" xr:uid="{695EA321-DFA3-4BBF-937B-47508B6E236E}"/>
    <cellStyle name="Moneda 28 3" xfId="7784" xr:uid="{492CDCEE-E7C2-4DA9-B875-8CA1E264987D}"/>
    <cellStyle name="Moneda 29" xfId="1842" xr:uid="{FAFDA627-A0D9-4543-AC16-E5BA3741F3BF}"/>
    <cellStyle name="Moneda 29 2" xfId="8319" xr:uid="{BD464EAC-8E26-4D02-9F5F-F98B14BA0FD9}"/>
    <cellStyle name="Moneda 29 2 2" xfId="16301" xr:uid="{4711B69C-135E-4A73-A1C4-C2BB0BB44509}"/>
    <cellStyle name="Moneda 29 2 2 2" xfId="31754" xr:uid="{E2A0A6CE-E7C5-4478-A772-126F8AF16D45}"/>
    <cellStyle name="Moneda 29 2 3" xfId="23828" xr:uid="{98C5F018-BD70-4EF7-9713-6F372C891A56}"/>
    <cellStyle name="Moneda 3" xfId="64" xr:uid="{19297200-B38F-43CD-A77D-36A2510F6870}"/>
    <cellStyle name="Moneda 3 2" xfId="203" xr:uid="{5579EEBB-3C87-4BE1-A1F3-CFE741577095}"/>
    <cellStyle name="Moneda 3 2 2" xfId="8408" xr:uid="{E5D49B4C-8944-43A1-A2EF-CD01047CD33E}"/>
    <cellStyle name="Moneda 3 2 2 2" xfId="23907" xr:uid="{27FAF860-BE14-4FE8-B26D-C4212F13A70A}"/>
    <cellStyle name="Moneda 3 3" xfId="466" xr:uid="{F6C02BBF-345F-445E-85DB-3EDA29CFFE90}"/>
    <cellStyle name="Moneda 3 4" xfId="8360" xr:uid="{C30CDCB6-F812-4B64-AEE2-B2239F298037}"/>
    <cellStyle name="Moneda 3 4 2" xfId="23860" xr:uid="{964A1EB0-3994-4950-9EEA-61042D6EA5B8}"/>
    <cellStyle name="Moneda 30" xfId="3370" xr:uid="{3BA7952B-9446-4DEA-AA6F-EC568E32F466}"/>
    <cellStyle name="Moneda 30 2" xfId="8321" xr:uid="{BD83239F-AA69-4F73-8B77-38E0AE3AA8FB}"/>
    <cellStyle name="Moneda 30 2 2" xfId="16303" xr:uid="{60CFB99E-1776-46BD-94A2-58D3C9AD642D}"/>
    <cellStyle name="Moneda 30 2 2 2" xfId="31756" xr:uid="{6C978D59-5C19-42E7-AF08-EE07F7238149}"/>
    <cellStyle name="Moneda 30 2 3" xfId="23830" xr:uid="{391276C3-CC57-4E11-83EF-33E56541DF67}"/>
    <cellStyle name="Moneda 30 3" xfId="11435" xr:uid="{B42708EF-C0C8-4CED-A9FB-3088302E31A4}"/>
    <cellStyle name="Moneda 31" xfId="3387" xr:uid="{2B70F912-2546-47E2-8ABD-63D1BA81BB66}"/>
    <cellStyle name="Moneda 31 2" xfId="11449" xr:uid="{9089E5C2-3F2C-429B-B4E3-54B0C25534BA}"/>
    <cellStyle name="Moneda 31 2 2" xfId="26940" xr:uid="{C98A7407-FA92-4DA3-9F9B-31BAA4284B36}"/>
    <cellStyle name="Moneda 31 3" xfId="19277" xr:uid="{56BD1A13-CCE7-41E2-BCCB-4A6C67D72107}"/>
    <cellStyle name="Moneda 32" xfId="3405" xr:uid="{830DC99F-0AB9-4CD0-9F6C-8F43E12D5F4D}"/>
    <cellStyle name="Moneda 32 2" xfId="11463" xr:uid="{6CAD817A-B006-42C3-AF3C-B929D0EDF7B8}"/>
    <cellStyle name="Moneda 33" xfId="3407" xr:uid="{477CFEB4-337B-4695-AFBD-CC8E6F3A2C4E}"/>
    <cellStyle name="Moneda 33 2" xfId="11465" xr:uid="{1A772C43-6B22-402A-BCAE-7C8C211370D8}"/>
    <cellStyle name="Moneda 33 2 2" xfId="26952" xr:uid="{76AF29C2-FAB4-4AD3-A381-D0774D87EA29}"/>
    <cellStyle name="Moneda 33 3" xfId="19289" xr:uid="{6228B7A1-8B4F-4DF8-A983-FA5DC06F2001}"/>
    <cellStyle name="Moneda 34" xfId="3418" xr:uid="{B4E583B4-0C40-43F7-AB11-2309B26FACA8}"/>
    <cellStyle name="Moneda 34 2" xfId="11472" xr:uid="{B28B7C47-410E-4109-960B-1AF270818228}"/>
    <cellStyle name="Moneda 34 2 2" xfId="26959" xr:uid="{2195A68F-1242-4479-BB7D-F8DC1865EC53}"/>
    <cellStyle name="Moneda 34 3" xfId="19296" xr:uid="{2D2260D0-B125-4C28-BA3C-7857F77C91A2}"/>
    <cellStyle name="Moneda 35" xfId="3421" xr:uid="{DF0294AF-2AC7-4553-A9E2-C022911CBF32}"/>
    <cellStyle name="Moneda 35 2" xfId="11475" xr:uid="{4F4EF04C-3E40-44B6-B49D-2D81A827A29A}"/>
    <cellStyle name="Moneda 35 2 2" xfId="26962" xr:uid="{7A79A476-212A-477C-8CA5-C95711C106EB}"/>
    <cellStyle name="Moneda 35 3" xfId="19299" xr:uid="{0DD52AC2-9373-4078-9770-D6842F346816}"/>
    <cellStyle name="Moneda 36" xfId="3432" xr:uid="{C691F8B1-1AA8-4A47-B7A5-E60FC9E31BD1}"/>
    <cellStyle name="Moneda 36 2" xfId="11484" xr:uid="{811F0F5D-8C96-4340-8B47-5E8265BE4202}"/>
    <cellStyle name="Moneda 36 2 2" xfId="26969" xr:uid="{5BAF92D5-1E14-446F-837B-F907FE9E6455}"/>
    <cellStyle name="Moneda 36 3" xfId="19306" xr:uid="{0449C829-AAA2-4B81-8801-C408CAAB7B39}"/>
    <cellStyle name="Moneda 37" xfId="3435" xr:uid="{99D51D95-1522-4EF2-96DA-B3D3A896D379}"/>
    <cellStyle name="Moneda 37 2" xfId="11487" xr:uid="{1135ECC2-CD4F-405B-A6B2-8E2E0C0BE61B}"/>
    <cellStyle name="Moneda 37 2 2" xfId="26972" xr:uid="{5284D436-CBE4-49E2-AD46-C95E35B46261}"/>
    <cellStyle name="Moneda 37 3" xfId="19309" xr:uid="{BAC59AEC-49CC-40B0-966F-E0EB5888A45C}"/>
    <cellStyle name="Moneda 38" xfId="3438" xr:uid="{19BB179C-0C52-4334-B4B6-9AEC4FB73CD0}"/>
    <cellStyle name="Moneda 39" xfId="3487" xr:uid="{FDF5B812-F917-4BFF-84C5-53DD1AC7C694}"/>
    <cellStyle name="Moneda 39 2" xfId="11497" xr:uid="{8D5F5D23-7073-4B7B-9E98-7B79CC83DA5A}"/>
    <cellStyle name="Moneda 39 2 2" xfId="26982" xr:uid="{6D956C5D-2E0D-4E00-9B64-48D2BCDAF621}"/>
    <cellStyle name="Moneda 39 3" xfId="19313" xr:uid="{4DE476DB-DE3D-46B1-9243-C678EA5FF0C4}"/>
    <cellStyle name="Moneda 4" xfId="69" xr:uid="{15991B23-919E-4B7A-BA6E-AA8A26815BE8}"/>
    <cellStyle name="Moneda 4 10" xfId="828" xr:uid="{C61162F9-2030-4873-B7D5-5712E189119A}"/>
    <cellStyle name="Moneda 4 10 2" xfId="2423" xr:uid="{48A43399-DF55-4746-AF1C-5BB4C451B8CE}"/>
    <cellStyle name="Moneda 4 10 2 2" xfId="10495" xr:uid="{143E1341-9C88-4FBF-AA26-BD9D1D0238C6}"/>
    <cellStyle name="Moneda 4 10 2 2 2" xfId="25994" xr:uid="{F5F62AB8-239A-4AC7-9328-8AC60F7756BC}"/>
    <cellStyle name="Moneda 4 10 2 3" xfId="18378" xr:uid="{BBBF1751-DD2F-4141-9B7B-A939CFB72AE3}"/>
    <cellStyle name="Moneda 4 10 3" xfId="4185" xr:uid="{E7B2894B-FEE4-476B-963A-73C0DEA13261}"/>
    <cellStyle name="Moneda 4 10 3 2" xfId="12190" xr:uid="{32EDA322-E20E-4371-BB37-4DFBE465C674}"/>
    <cellStyle name="Moneda 4 10 3 2 2" xfId="27658" xr:uid="{8D60ED99-32B6-4329-A0D8-BC7CD2204668}"/>
    <cellStyle name="Moneda 4 10 3 3" xfId="19959" xr:uid="{FE02B62A-08CE-43FC-8781-683A94A7BD59}"/>
    <cellStyle name="Moneda 4 10 4" xfId="6156" xr:uid="{6E095355-D581-4B42-A4A8-3845C9E20086}"/>
    <cellStyle name="Moneda 4 10 4 2" xfId="14157" xr:uid="{F8DCF2F4-7CCA-4C4A-AA95-36DC3D4672FA}"/>
    <cellStyle name="Moneda 4 10 4 2 2" xfId="29614" xr:uid="{D1199F07-BCC3-43E5-B84E-0EC9EAB8FB8F}"/>
    <cellStyle name="Moneda 4 10 4 3" xfId="21763" xr:uid="{B0A47A9D-0486-4B63-902B-8EA1F9FC1CD0}"/>
    <cellStyle name="Moneda 4 10 5" xfId="8962" xr:uid="{43FA7CCD-FBDC-4B81-893F-37BFF8989D98}"/>
    <cellStyle name="Moneda 4 10 5 2" xfId="24461" xr:uid="{B3704EC2-795E-46C5-A08F-3BFC4AB406CD}"/>
    <cellStyle name="Moneda 4 10 6" xfId="16922" xr:uid="{B1141A14-C592-40E1-B914-C99296F5217F}"/>
    <cellStyle name="Moneda 4 11" xfId="1760" xr:uid="{6ECDA80B-4053-4017-B3B1-66A12F394512}"/>
    <cellStyle name="Moneda 4 11 2" xfId="3312" xr:uid="{04C49DD9-2F94-416F-A7B9-79A69460019B}"/>
    <cellStyle name="Moneda 4 12" xfId="1817" xr:uid="{C1C6BE43-5DAF-4D5D-9B64-383A7A97DB2F}"/>
    <cellStyle name="Moneda 4 12 2" xfId="9897" xr:uid="{A8BD960D-25BA-4B99-91D3-62F0750F9998}"/>
    <cellStyle name="Moneda 4 12 2 2" xfId="25396" xr:uid="{3EBCCCC8-2A53-40DD-BFD6-E48BD4AF024F}"/>
    <cellStyle name="Moneda 4 12 3" xfId="17808" xr:uid="{433E9459-05EA-4D80-9D23-AD5483E2F047}"/>
    <cellStyle name="Moneda 4 13" xfId="3371" xr:uid="{A01D57D4-5267-4C3B-893B-8F624BBFFCF2}"/>
    <cellStyle name="Moneda 4 13 2" xfId="11436" xr:uid="{A5224254-D5FC-4D77-BF05-13C082E38EFF}"/>
    <cellStyle name="Moneda 4 14" xfId="3506" xr:uid="{2C3B5AC4-D053-4463-9B97-DE95AE18281C}"/>
    <cellStyle name="Moneda 4 14 2" xfId="11515" xr:uid="{030E41C7-CA7F-4A63-BBEE-B9C87592AFC4}"/>
    <cellStyle name="Moneda 4 15" xfId="3538" xr:uid="{837AB79D-885D-4CB1-81E8-6B64C2EC3A30}"/>
    <cellStyle name="Moneda 4 15 2" xfId="11544" xr:uid="{DF01D782-FC1A-4359-BBB1-C849F89B9F60}"/>
    <cellStyle name="Moneda 4 16" xfId="3587" xr:uid="{962CD1B5-E598-417B-963B-47AFFB6F5DD9}"/>
    <cellStyle name="Moneda 4 16 2" xfId="11592" xr:uid="{739527E6-6CFC-4951-9AA2-21CDFAAE5055}"/>
    <cellStyle name="Moneda 4 16 2 2" xfId="27060" xr:uid="{CD4B130B-BE30-47AA-BE55-48818DDF82C2}"/>
    <cellStyle name="Moneda 4 16 3" xfId="19389" xr:uid="{996F013C-04AC-4EC8-816D-42124A1B6E4C}"/>
    <cellStyle name="Moneda 4 17" xfId="5554" xr:uid="{A8FDF758-2AAB-44D0-99C7-710F9DD670B0}"/>
    <cellStyle name="Moneda 4 17 2" xfId="13555" xr:uid="{23492E2F-70EE-441E-82B6-0EDFAC588D0B}"/>
    <cellStyle name="Moneda 4 17 2 2" xfId="29016" xr:uid="{4199056E-0DE2-407D-BCC6-8B1942015D1B}"/>
    <cellStyle name="Moneda 4 17 3" xfId="21193" xr:uid="{33980FEE-2C7F-434D-8B46-A9ED310C75B9}"/>
    <cellStyle name="Moneda 4 18" xfId="7177" xr:uid="{BA92B5D3-DBBE-4EAB-BC2D-CE0D728E1B75}"/>
    <cellStyle name="Moneda 4 18 2" xfId="15164" xr:uid="{40D86B76-B405-4C3A-8D9F-C5BCB95C3E5C}"/>
    <cellStyle name="Moneda 4 18 2 2" xfId="30617" xr:uid="{3D1FC027-4E0F-4D50-9476-5BDB20AFB9D2}"/>
    <cellStyle name="Moneda 4 18 3" xfId="22719" xr:uid="{7B31DDE2-3D2A-4B7E-B0AA-89125AE65489}"/>
    <cellStyle name="Moneda 4 19" xfId="8362" xr:uid="{F65270E3-28AE-4226-BF57-9B23617E3E3E}"/>
    <cellStyle name="Moneda 4 19 2" xfId="23862" xr:uid="{276CD09F-97D3-4057-8268-D91CED96A9B1}"/>
    <cellStyle name="Moneda 4 2" xfId="206" xr:uid="{FD947E1E-94E8-4928-896E-A07E774CAD7A}"/>
    <cellStyle name="Moneda 4 2 10" xfId="8410" xr:uid="{1FCFEABC-7452-4064-8827-B4A6079DCBFA}"/>
    <cellStyle name="Moneda 4 2 10 2" xfId="23909" xr:uid="{68C6ACF2-0AE2-41A1-B716-32BA66C4E296}"/>
    <cellStyle name="Moneda 4 2 11" xfId="16395" xr:uid="{236C718F-AACE-4F5A-BC3A-7C435255B4AE}"/>
    <cellStyle name="Moneda 4 2 2" xfId="360" xr:uid="{FE26C931-8912-4AC6-ABA7-25329B933D8C}"/>
    <cellStyle name="Moneda 4 2 2 2" xfId="1303" xr:uid="{421130B3-7003-427F-86A6-53B65F0BB12C}"/>
    <cellStyle name="Moneda 4 2 2 2 2" xfId="2888" xr:uid="{159EFD00-555F-41A7-8993-23F67AB86761}"/>
    <cellStyle name="Moneda 4 2 2 2 2 2" xfId="10959" xr:uid="{A378BF3D-DB52-4339-A6CA-40D886CEB766}"/>
    <cellStyle name="Moneda 4 2 2 2 2 2 2" xfId="26458" xr:uid="{8F6F6187-4B6A-4CD0-98AC-E0D9A63D2101}"/>
    <cellStyle name="Moneda 4 2 2 2 2 3" xfId="18808" xr:uid="{7C91268A-6A88-4C08-87EC-F09B1B3E47FC}"/>
    <cellStyle name="Moneda 4 2 2 2 3" xfId="4649" xr:uid="{E9549BEA-57F7-41E6-BA2A-70B5594D9578}"/>
    <cellStyle name="Moneda 4 2 2 2 3 2" xfId="12654" xr:uid="{4DC8B6B3-1CF9-4EE5-A10A-F134BC3808EF}"/>
    <cellStyle name="Moneda 4 2 2 2 3 2 2" xfId="28122" xr:uid="{27371D69-8952-4CAD-AFF3-DF61722D5C72}"/>
    <cellStyle name="Moneda 4 2 2 2 3 3" xfId="20389" xr:uid="{4E381BAB-8A2C-48A8-BB9C-B6058EE45F18}"/>
    <cellStyle name="Moneda 4 2 2 2 4" xfId="6620" xr:uid="{D17DE68D-23A1-4B7B-9923-3990B83AB21C}"/>
    <cellStyle name="Moneda 4 2 2 2 4 2" xfId="14621" xr:uid="{C568D51D-97C3-4782-A15A-50F2E74EB526}"/>
    <cellStyle name="Moneda 4 2 2 2 4 2 2" xfId="30078" xr:uid="{33085867-812C-418A-83A6-8170B1801C52}"/>
    <cellStyle name="Moneda 4 2 2 2 4 3" xfId="22193" xr:uid="{F5305AA5-9B43-4FDF-AD3B-66361CCBED07}"/>
    <cellStyle name="Moneda 4 2 2 2 5" xfId="7928" xr:uid="{87C7FFEA-C226-40BE-B78B-7171A3B99848}"/>
    <cellStyle name="Moneda 4 2 2 2 5 2" xfId="15911" xr:uid="{F2AD7127-B7AE-4DB0-BF99-8F7601E0DA49}"/>
    <cellStyle name="Moneda 4 2 2 2 5 2 2" xfId="31364" xr:uid="{C585743A-16D3-495A-8485-31688BAB6FB0}"/>
    <cellStyle name="Moneda 4 2 2 2 5 3" xfId="23439" xr:uid="{E0DE1F88-267E-409A-A909-BF396A862D3C}"/>
    <cellStyle name="Moneda 4 2 2 2 6" xfId="9426" xr:uid="{2B8BDAB1-81F1-4340-A364-B665588094B7}"/>
    <cellStyle name="Moneda 4 2 2 2 6 2" xfId="24925" xr:uid="{54979DD1-C403-4A9D-AB1A-8281A2A996F9}"/>
    <cellStyle name="Moneda 4 2 2 2 7" xfId="17352" xr:uid="{0C03104B-5F13-4D30-9435-267FFE442C32}"/>
    <cellStyle name="Moneda 4 2 2 3" xfId="1010" xr:uid="{49DB6011-6B10-4DC1-BA37-9CA3F698B4EB}"/>
    <cellStyle name="Moneda 4 2 2 3 2" xfId="2599" xr:uid="{5A413B7B-C659-4E0D-B1E9-C69EF6306F31}"/>
    <cellStyle name="Moneda 4 2 2 3 2 2" xfId="10671" xr:uid="{7A5997FC-2DA5-47CE-A503-5A920C689F33}"/>
    <cellStyle name="Moneda 4 2 2 3 2 2 2" xfId="26170" xr:uid="{CDFC8D38-F708-4094-AEE8-5C1FC1AA0AA2}"/>
    <cellStyle name="Moneda 4 2 2 3 2 3" xfId="18540" xr:uid="{D6078EEC-33C3-4D6F-9516-2A1AD8E4D1ED}"/>
    <cellStyle name="Moneda 4 2 2 3 3" xfId="4361" xr:uid="{0975A82B-4BDB-4583-8E53-505D00A94963}"/>
    <cellStyle name="Moneda 4 2 2 3 3 2" xfId="12366" xr:uid="{21D972EF-BABD-48BD-BA0B-B022CF4B1FB6}"/>
    <cellStyle name="Moneda 4 2 2 3 3 2 2" xfId="27834" xr:uid="{6FFAA5CC-3BCA-4467-9371-50671532C87F}"/>
    <cellStyle name="Moneda 4 2 2 3 3 3" xfId="20121" xr:uid="{55BD6506-2D66-4693-95E0-28415D114EF6}"/>
    <cellStyle name="Moneda 4 2 2 3 4" xfId="6332" xr:uid="{CDCB05EF-EBE7-474A-A039-04F0E20B1AF4}"/>
    <cellStyle name="Moneda 4 2 2 3 4 2" xfId="14333" xr:uid="{BD00C198-2E73-40DE-9663-55A820037A9A}"/>
    <cellStyle name="Moneda 4 2 2 3 4 2 2" xfId="29790" xr:uid="{221242E2-4D87-407D-B0A1-B35119241366}"/>
    <cellStyle name="Moneda 4 2 2 3 4 3" xfId="21925" xr:uid="{7CAB1C16-407F-40B0-9D08-BCB42425752E}"/>
    <cellStyle name="Moneda 4 2 2 3 5" xfId="9138" xr:uid="{43915281-0054-4843-9AB3-096F481B3A72}"/>
    <cellStyle name="Moneda 4 2 2 3 5 2" xfId="24637" xr:uid="{282E95DB-7FA4-4EAF-A130-EBF914C8C996}"/>
    <cellStyle name="Moneda 4 2 2 3 6" xfId="17084" xr:uid="{803299B3-183B-4C49-AF61-F7560FC588DD}"/>
    <cellStyle name="Moneda 4 2 2 4" xfId="1998" xr:uid="{B8AB04EC-5953-4016-8ACE-C04D8DC4E24F}"/>
    <cellStyle name="Moneda 4 2 2 4 2" xfId="10076" xr:uid="{9BC037C4-764C-495F-B956-49E909A3D265}"/>
    <cellStyle name="Moneda 4 2 2 4 2 2" xfId="25575" xr:uid="{E007A506-A7BC-4137-8F63-19788DFD7C86}"/>
    <cellStyle name="Moneda 4 2 2 4 3" xfId="17973" xr:uid="{A4172AF2-8028-49E7-9196-1ED97DF3D574}"/>
    <cellStyle name="Moneda 4 2 2 5" xfId="3766" xr:uid="{5CFB4B2C-882C-4C5D-9884-4640643CF72C}"/>
    <cellStyle name="Moneda 4 2 2 5 2" xfId="11771" xr:uid="{54116996-3E4E-45BD-AEA3-1685200F1CF9}"/>
    <cellStyle name="Moneda 4 2 2 5 2 2" xfId="27239" xr:uid="{AB7EAE6E-E859-4BF8-BA9D-1C4C3DF26482}"/>
    <cellStyle name="Moneda 4 2 2 5 3" xfId="19554" xr:uid="{736434E2-CF17-4C59-A277-D90C6B1D2386}"/>
    <cellStyle name="Moneda 4 2 2 6" xfId="5736" xr:uid="{D0331E39-AA75-4E5D-B3E2-4861C919CF5A}"/>
    <cellStyle name="Moneda 4 2 2 6 2" xfId="13737" xr:uid="{7126C00A-2B56-450D-AFD7-D729FBA90077}"/>
    <cellStyle name="Moneda 4 2 2 6 2 2" xfId="29195" xr:uid="{A87B5BA8-55FD-425A-ACE0-00451445BC7E}"/>
    <cellStyle name="Moneda 4 2 2 6 3" xfId="21358" xr:uid="{C4994A40-826B-4219-AC26-5E148790C217}"/>
    <cellStyle name="Moneda 4 2 2 7" xfId="7355" xr:uid="{79317EB2-D9C7-4971-8BD8-ED73464EA8A0}"/>
    <cellStyle name="Moneda 4 2 2 7 2" xfId="15342" xr:uid="{3140F6BA-1760-48A4-80AA-C2E4FECE965F}"/>
    <cellStyle name="Moneda 4 2 2 7 2 2" xfId="30795" xr:uid="{F7C70965-9587-497A-B493-11FEA2B0AAA4}"/>
    <cellStyle name="Moneda 4 2 2 7 3" xfId="22884" xr:uid="{75BF9CA1-5E0E-45C6-A5C8-BF706827AEE5}"/>
    <cellStyle name="Moneda 4 2 2 8" xfId="8543" xr:uid="{5F662763-11E3-47C7-880D-4C1800B61107}"/>
    <cellStyle name="Moneda 4 2 2 8 2" xfId="24042" xr:uid="{5D51C4B6-A898-4288-82B7-0D07EA1B102B}"/>
    <cellStyle name="Moneda 4 2 2 9" xfId="16517" xr:uid="{960FB3DB-D1FB-43D6-87F7-838FEAA52E15}"/>
    <cellStyle name="Moneda 4 2 3" xfId="646" xr:uid="{ED2B8755-FDEB-459F-9C2C-07DF20D8336F}"/>
    <cellStyle name="Moneda 4 2 3 2" xfId="1584" xr:uid="{2DE2E8AD-6F33-4080-9061-44E1E6579CF6}"/>
    <cellStyle name="Moneda 4 2 3 2 2" xfId="3160" xr:uid="{FBABD81E-13E7-4330-B0D1-1B7D65594E0E}"/>
    <cellStyle name="Moneda 4 2 3 2 2 2" xfId="11231" xr:uid="{76243BD9-C4B3-421A-8CB4-E2FAADD7765A}"/>
    <cellStyle name="Moneda 4 2 3 2 2 2 2" xfId="26730" xr:uid="{66475270-1690-4120-90B3-339EB69FFED2}"/>
    <cellStyle name="Moneda 4 2 3 2 2 3" xfId="19069" xr:uid="{9BF3E426-26CD-4520-95F9-B8DAD1D0DE56}"/>
    <cellStyle name="Moneda 4 2 3 2 3" xfId="4921" xr:uid="{479199FD-252E-4A50-98DB-01C9C1755E2F}"/>
    <cellStyle name="Moneda 4 2 3 2 3 2" xfId="12926" xr:uid="{53306B12-0AD1-45E4-82A7-73E35F102BF1}"/>
    <cellStyle name="Moneda 4 2 3 2 3 2 2" xfId="28394" xr:uid="{25CF29A8-113C-48AB-95B6-70DCC4877B7C}"/>
    <cellStyle name="Moneda 4 2 3 2 3 3" xfId="20650" xr:uid="{483D5856-E589-4ACE-9B61-B1C5279E64E4}"/>
    <cellStyle name="Moneda 4 2 3 2 4" xfId="6892" xr:uid="{F05A6413-C044-4256-9BBD-C1892CE528A6}"/>
    <cellStyle name="Moneda 4 2 3 2 4 2" xfId="14893" xr:uid="{7FD4BE56-5318-4047-821A-F7FABB2CC39A}"/>
    <cellStyle name="Moneda 4 2 3 2 4 2 2" xfId="30350" xr:uid="{FBF8AE0B-10B9-42F4-858C-984C4F818E25}"/>
    <cellStyle name="Moneda 4 2 3 2 4 3" xfId="22454" xr:uid="{A06B16FC-A082-4C56-A07F-5668558E63E2}"/>
    <cellStyle name="Moneda 4 2 3 2 5" xfId="8189" xr:uid="{8B6AA3FC-4212-4F41-A0D1-4296A44788FB}"/>
    <cellStyle name="Moneda 4 2 3 2 5 2" xfId="16172" xr:uid="{03979440-1C38-4965-A317-EDDAEFD518ED}"/>
    <cellStyle name="Moneda 4 2 3 2 5 2 2" xfId="31625" xr:uid="{DC5D5ABE-D29A-40B6-A386-FFA963522FD7}"/>
    <cellStyle name="Moneda 4 2 3 2 5 3" xfId="23700" xr:uid="{9CD65AD3-5A30-4427-BFEC-F6AB7BA9B730}"/>
    <cellStyle name="Moneda 4 2 3 2 6" xfId="9698" xr:uid="{E7537899-3956-4AE3-A6DE-0F52A1608405}"/>
    <cellStyle name="Moneda 4 2 3 2 6 2" xfId="25197" xr:uid="{5C37946A-DBCB-497D-AF7C-7F8408E1C600}"/>
    <cellStyle name="Moneda 4 2 3 2 7" xfId="17613" xr:uid="{9B29C7DE-CC72-4C0B-BC48-5BC969B157CE}"/>
    <cellStyle name="Moneda 4 2 3 3" xfId="2270" xr:uid="{B8876F27-8A2D-4E9C-9F61-BECC201C4508}"/>
    <cellStyle name="Moneda 4 2 3 3 2" xfId="10348" xr:uid="{7CD14F69-0CCF-4379-8434-09B86C3FB42A}"/>
    <cellStyle name="Moneda 4 2 3 3 2 2" xfId="25847" xr:uid="{47B51D7F-45EA-4451-89F4-C134218D17CB}"/>
    <cellStyle name="Moneda 4 2 3 3 3" xfId="18234" xr:uid="{2556C04B-C8F2-4A7E-9098-90DEBC0B7C82}"/>
    <cellStyle name="Moneda 4 2 3 4" xfId="4038" xr:uid="{0A17623B-8B43-420F-9B37-B25330B5075F}"/>
    <cellStyle name="Moneda 4 2 3 4 2" xfId="12043" xr:uid="{23DD553F-B2D8-470D-AD64-E5D79534EE52}"/>
    <cellStyle name="Moneda 4 2 3 4 2 2" xfId="27511" xr:uid="{9193CC45-0155-47C2-A920-D5A1B8FB8812}"/>
    <cellStyle name="Moneda 4 2 3 4 3" xfId="19815" xr:uid="{532E39C9-833A-41D9-A988-8E24B441FC80}"/>
    <cellStyle name="Moneda 4 2 3 5" xfId="6008" xr:uid="{2D5AB517-1332-41DD-860E-64519EF055F4}"/>
    <cellStyle name="Moneda 4 2 3 5 2" xfId="14009" xr:uid="{D7AFC108-8A2D-45C5-A692-6BFB27FB518E}"/>
    <cellStyle name="Moneda 4 2 3 5 2 2" xfId="29467" xr:uid="{A1C71297-80D3-4EA4-A87A-8F71436447E8}"/>
    <cellStyle name="Moneda 4 2 3 5 3" xfId="21619" xr:uid="{B0DF76F7-5623-470B-A140-B65A95DB21AA}"/>
    <cellStyle name="Moneda 4 2 3 6" xfId="7627" xr:uid="{832CB144-57C9-4400-8687-E50AED8F5740}"/>
    <cellStyle name="Moneda 4 2 3 6 2" xfId="15614" xr:uid="{D982ECF9-0133-4489-89A7-F33E8ECB9018}"/>
    <cellStyle name="Moneda 4 2 3 6 2 2" xfId="31067" xr:uid="{52B7D25B-9CDE-4EB1-82A3-65A018E7B503}"/>
    <cellStyle name="Moneda 4 2 3 6 3" xfId="23145" xr:uid="{B040CBF1-1F5F-4BD9-BCE6-3801BFD40A7C}"/>
    <cellStyle name="Moneda 4 2 3 7" xfId="8815" xr:uid="{2DCE4D66-1E62-46E9-8104-5827B078969E}"/>
    <cellStyle name="Moneda 4 2 3 7 2" xfId="24314" xr:uid="{CE6A82F4-7015-4DD4-859D-5B61206E184E}"/>
    <cellStyle name="Moneda 4 2 3 8" xfId="16778" xr:uid="{68A7574E-9642-42E3-A5AD-EDB92033EDD0}"/>
    <cellStyle name="Moneda 4 2 4" xfId="1166" xr:uid="{2339D161-B86A-4B2B-A584-82CEE4C78564}"/>
    <cellStyle name="Moneda 4 2 4 2" xfId="2755" xr:uid="{CE600CCA-3004-4730-AF2D-3407D311956B}"/>
    <cellStyle name="Moneda 4 2 4 2 2" xfId="10826" xr:uid="{8B0430EA-D325-4B83-9403-050C192A1A6D}"/>
    <cellStyle name="Moneda 4 2 4 2 2 2" xfId="26325" xr:uid="{93B95574-9DD0-4CE5-82F0-C29770C1005D}"/>
    <cellStyle name="Moneda 4 2 4 2 3" xfId="18686" xr:uid="{6597B603-AB1D-4251-8164-85C23A4D230C}"/>
    <cellStyle name="Moneda 4 2 4 3" xfId="4516" xr:uid="{409D57CD-2F51-4D6E-9142-E274902DE565}"/>
    <cellStyle name="Moneda 4 2 4 3 2" xfId="12521" xr:uid="{07FE31C9-5AB3-4599-BBFA-DC7BC1AAB8B6}"/>
    <cellStyle name="Moneda 4 2 4 3 2 2" xfId="27989" xr:uid="{D856521C-FEC2-45D7-BD51-58FFC4B1AAD9}"/>
    <cellStyle name="Moneda 4 2 4 3 3" xfId="20267" xr:uid="{F7E64727-AD8B-4CDB-B878-D29F56B41A1C}"/>
    <cellStyle name="Moneda 4 2 4 4" xfId="6487" xr:uid="{63A56766-9DB8-4F17-83EA-141EA5E7D080}"/>
    <cellStyle name="Moneda 4 2 4 4 2" xfId="14488" xr:uid="{5D6AA38D-6449-43DB-8BFB-631278166165}"/>
    <cellStyle name="Moneda 4 2 4 4 2 2" xfId="29945" xr:uid="{40FDD761-23F3-475B-B1CE-4EA297E516E9}"/>
    <cellStyle name="Moneda 4 2 4 4 3" xfId="22071" xr:uid="{EA3969BD-A73C-4DE5-B00A-D418D2DB362A}"/>
    <cellStyle name="Moneda 4 2 4 5" xfId="7806" xr:uid="{5A946BCB-D8EF-4CE4-B966-D4E9867B1777}"/>
    <cellStyle name="Moneda 4 2 4 5 2" xfId="15789" xr:uid="{4077EB33-C93D-4B0D-B351-9C80D27A0379}"/>
    <cellStyle name="Moneda 4 2 4 5 2 2" xfId="31242" xr:uid="{E799E05A-4CE9-42A2-BE5C-5DDFA1E50CCD}"/>
    <cellStyle name="Moneda 4 2 4 5 3" xfId="23317" xr:uid="{F21AE7EC-9957-4238-B044-8DC9F9B64D1A}"/>
    <cellStyle name="Moneda 4 2 4 6" xfId="9293" xr:uid="{D23338F9-78DE-4F09-B94E-49C69B964F88}"/>
    <cellStyle name="Moneda 4 2 4 6 2" xfId="24792" xr:uid="{CA611F81-3A7D-4D85-A715-A0343380CA3D}"/>
    <cellStyle name="Moneda 4 2 4 7" xfId="17230" xr:uid="{E36BB70F-E1EA-4735-9980-911E28173FD2}"/>
    <cellStyle name="Moneda 4 2 5" xfId="873" xr:uid="{758233A7-99BF-4DA6-9B5E-A60B0A6C7170}"/>
    <cellStyle name="Moneda 4 2 5 2" xfId="2466" xr:uid="{6E426212-2334-4510-A257-F5B5C5683921}"/>
    <cellStyle name="Moneda 4 2 5 2 2" xfId="10538" xr:uid="{66E8E2DC-2101-4022-8E13-85FB3B82D6CC}"/>
    <cellStyle name="Moneda 4 2 5 2 2 2" xfId="26037" xr:uid="{E8A7BF4C-6238-4C50-8FFB-76EFA6FEF4B3}"/>
    <cellStyle name="Moneda 4 2 5 2 3" xfId="18418" xr:uid="{D0822BA9-4DB1-4A13-B972-86D216B39993}"/>
    <cellStyle name="Moneda 4 2 5 3" xfId="4228" xr:uid="{483F4C75-1B0C-482D-91A6-55B6FBD741AF}"/>
    <cellStyle name="Moneda 4 2 5 3 2" xfId="12233" xr:uid="{F03E2E0F-40EB-4AF2-993D-B1A0254F8765}"/>
    <cellStyle name="Moneda 4 2 5 3 2 2" xfId="27701" xr:uid="{6F92E38D-F690-463C-A9D9-1714A0F5CA00}"/>
    <cellStyle name="Moneda 4 2 5 3 3" xfId="19999" xr:uid="{626D280D-1EB6-495F-82E8-656DEF20BBD2}"/>
    <cellStyle name="Moneda 4 2 5 4" xfId="6199" xr:uid="{AFC7FE28-27FD-4D5D-9274-9DD56EEFEFE8}"/>
    <cellStyle name="Moneda 4 2 5 4 2" xfId="14200" xr:uid="{E0218BD6-0BD2-45C6-A6ED-29EA97142A50}"/>
    <cellStyle name="Moneda 4 2 5 4 2 2" xfId="29657" xr:uid="{8059A473-BEAC-4916-815B-024947BF5C3F}"/>
    <cellStyle name="Moneda 4 2 5 4 3" xfId="21803" xr:uid="{0176CD44-17EF-4125-9D36-78A89D5CC07C}"/>
    <cellStyle name="Moneda 4 2 5 5" xfId="9005" xr:uid="{A6F54332-6AE9-45C8-ABD1-A20562B25301}"/>
    <cellStyle name="Moneda 4 2 5 5 2" xfId="24504" xr:uid="{5DBBA09D-0EDC-481C-A688-0C8CAC900A1C}"/>
    <cellStyle name="Moneda 4 2 5 6" xfId="16962" xr:uid="{8A8D8459-611F-40FA-A60D-1AAF76569C25}"/>
    <cellStyle name="Moneda 4 2 6" xfId="1865" xr:uid="{BFCA0706-B970-4E26-A1AB-9EA2A57CCFDD}"/>
    <cellStyle name="Moneda 4 2 6 2" xfId="9943" xr:uid="{0DE57233-3F29-413E-92EE-4B7E7AB38064}"/>
    <cellStyle name="Moneda 4 2 6 2 2" xfId="25442" xr:uid="{9CED9350-5373-4872-BA92-DE0E1ECE5D86}"/>
    <cellStyle name="Moneda 4 2 6 3" xfId="17851" xr:uid="{66B7C569-6E7D-453B-9089-83F0E098787E}"/>
    <cellStyle name="Moneda 4 2 7" xfId="3633" xr:uid="{EB31D52C-DCB8-4CFC-AA06-5A6E8679B928}"/>
    <cellStyle name="Moneda 4 2 7 2" xfId="11638" xr:uid="{9130D883-9FF8-48CD-AF0B-E039902C7CF5}"/>
    <cellStyle name="Moneda 4 2 7 2 2" xfId="27106" xr:uid="{6AEC3DD0-EAA0-4738-B86C-2082961E40B7}"/>
    <cellStyle name="Moneda 4 2 7 3" xfId="19432" xr:uid="{6AC2DFB4-FD86-45BA-A096-F9A85B54E5CA}"/>
    <cellStyle name="Moneda 4 2 8" xfId="5603" xr:uid="{4DA276D9-B0FD-4E05-8E01-B7F53B67BFE9}"/>
    <cellStyle name="Moneda 4 2 8 2" xfId="13604" xr:uid="{F890B9B9-8BB5-443D-B37F-58292535181B}"/>
    <cellStyle name="Moneda 4 2 8 2 2" xfId="29062" xr:uid="{55834684-C443-48B0-95EA-258C551E97A0}"/>
    <cellStyle name="Moneda 4 2 8 3" xfId="21236" xr:uid="{D0CF05BF-7D6D-4D0F-8F0B-6A236DE584FA}"/>
    <cellStyle name="Moneda 4 2 9" xfId="7222" xr:uid="{183693D5-04EC-493D-9B5B-87EAACDB9E4C}"/>
    <cellStyle name="Moneda 4 2 9 2" xfId="15209" xr:uid="{1BBAC737-1550-44C8-BED4-691CA1690751}"/>
    <cellStyle name="Moneda 4 2 9 2 2" xfId="30662" xr:uid="{195A9639-7108-4C2B-8CFB-0F779F3FCA29}"/>
    <cellStyle name="Moneda 4 2 9 3" xfId="22762" xr:uid="{37E3CA15-08E7-410F-9EE1-D860941CB8FC}"/>
    <cellStyle name="Moneda 4 20" xfId="16350" xr:uid="{76430DB4-8BC9-4C64-BAD0-39826DE9718B}"/>
    <cellStyle name="Moneda 4 3" xfId="312" xr:uid="{4A435EBF-A4C7-400D-89D7-820157B00224}"/>
    <cellStyle name="Moneda 4 3 2" xfId="1257" xr:uid="{45704753-A441-4485-8F2C-3342D83A82B0}"/>
    <cellStyle name="Moneda 4 3 2 2" xfId="2842" xr:uid="{C160705E-0C6F-48A4-8E48-679D0F0078F6}"/>
    <cellStyle name="Moneda 4 3 2 2 2" xfId="10913" xr:uid="{AD8C139D-9E51-4AB2-9AAA-72D5C3303258}"/>
    <cellStyle name="Moneda 4 3 2 2 2 2" xfId="26412" xr:uid="{2376A59F-192F-4A69-9C21-37592D5EBD00}"/>
    <cellStyle name="Moneda 4 3 2 2 3" xfId="18765" xr:uid="{C6AD98E2-8988-4D67-A035-4FBE9A773ACB}"/>
    <cellStyle name="Moneda 4 3 2 3" xfId="4603" xr:uid="{0ED83568-AE5B-4085-B51D-920AF9532530}"/>
    <cellStyle name="Moneda 4 3 2 3 2" xfId="12608" xr:uid="{6F4D240A-64AB-4688-A75F-99C627BA6977}"/>
    <cellStyle name="Moneda 4 3 2 3 2 2" xfId="28076" xr:uid="{E27AC14C-1D51-46F1-AB3F-8382F223D24A}"/>
    <cellStyle name="Moneda 4 3 2 3 3" xfId="20346" xr:uid="{B63AF2F8-0F0F-4489-B802-085A15319E50}"/>
    <cellStyle name="Moneda 4 3 2 4" xfId="6574" xr:uid="{91167026-963C-4229-8177-192A29868884}"/>
    <cellStyle name="Moneda 4 3 2 4 2" xfId="14575" xr:uid="{5B623287-A07C-44CE-A83F-6E91EE222447}"/>
    <cellStyle name="Moneda 4 3 2 4 2 2" xfId="30032" xr:uid="{2621D16D-FB1A-43BC-8141-6FB7C3F4FB43}"/>
    <cellStyle name="Moneda 4 3 2 4 3" xfId="22150" xr:uid="{3CA01F67-00A7-4AF5-98E0-B9EFE4F7F4E8}"/>
    <cellStyle name="Moneda 4 3 2 5" xfId="7885" xr:uid="{9FEEA769-D139-4152-9135-97B0871A1E08}"/>
    <cellStyle name="Moneda 4 3 2 5 2" xfId="15868" xr:uid="{244E4D41-ECA3-489E-AC5A-30550760421B}"/>
    <cellStyle name="Moneda 4 3 2 5 2 2" xfId="31321" xr:uid="{6F06E66A-41FD-4E85-BFCD-954997F4DBFB}"/>
    <cellStyle name="Moneda 4 3 2 5 3" xfId="23396" xr:uid="{C665DA2C-8E44-4D3A-A641-D5CE1E7BCAD1}"/>
    <cellStyle name="Moneda 4 3 2 6" xfId="9380" xr:uid="{5F633C4C-7BE1-4F1F-801D-16B12801E7DF}"/>
    <cellStyle name="Moneda 4 3 2 6 2" xfId="24879" xr:uid="{B78D0BED-142B-48F8-A842-4B174D3C38A7}"/>
    <cellStyle name="Moneda 4 3 2 7" xfId="17309" xr:uid="{107C7223-9772-4E7C-BA07-805ACC41D2DB}"/>
    <cellStyle name="Moneda 4 3 3" xfId="964" xr:uid="{F801A52E-705B-49E4-8056-AC05CC4CB181}"/>
    <cellStyle name="Moneda 4 3 3 2" xfId="2553" xr:uid="{FFC55D3B-8B5F-43DD-94B2-89781A159B37}"/>
    <cellStyle name="Moneda 4 3 3 2 2" xfId="10625" xr:uid="{3C92E7E5-7DE3-419A-8DD7-B4EBFE2FA021}"/>
    <cellStyle name="Moneda 4 3 3 2 2 2" xfId="26124" xr:uid="{4F187570-E263-470A-B126-2CEEE2E66656}"/>
    <cellStyle name="Moneda 4 3 3 2 3" xfId="18497" xr:uid="{7EF3D43E-876A-4CBD-B2A0-80C8121812D9}"/>
    <cellStyle name="Moneda 4 3 3 3" xfId="4315" xr:uid="{5A963F07-79ED-4E1D-81B7-5766923BAE1E}"/>
    <cellStyle name="Moneda 4 3 3 3 2" xfId="12320" xr:uid="{01A9E859-C629-4E2D-AC6C-42A9C7CE32F6}"/>
    <cellStyle name="Moneda 4 3 3 3 2 2" xfId="27788" xr:uid="{8EBD7971-1558-4AC9-ABAC-505ECE8B1CC1}"/>
    <cellStyle name="Moneda 4 3 3 3 3" xfId="20078" xr:uid="{0371EC0C-28D3-4F64-83D8-A43A18675257}"/>
    <cellStyle name="Moneda 4 3 3 4" xfId="6286" xr:uid="{19E58BF0-CF71-4C1C-B7BD-FE10AD386557}"/>
    <cellStyle name="Moneda 4 3 3 4 2" xfId="14287" xr:uid="{F738E973-1ED8-4BF9-945B-2549C0E3CD03}"/>
    <cellStyle name="Moneda 4 3 3 4 2 2" xfId="29744" xr:uid="{069C4A95-294F-44FF-937F-CC30B6A07738}"/>
    <cellStyle name="Moneda 4 3 3 4 3" xfId="21882" xr:uid="{99538707-93A0-409A-B285-87044B951B5D}"/>
    <cellStyle name="Moneda 4 3 3 5" xfId="9092" xr:uid="{D8A11022-1066-4FA1-9079-6B267D6BD44A}"/>
    <cellStyle name="Moneda 4 3 3 5 2" xfId="24591" xr:uid="{4A875248-232B-49B2-BDD7-4ABC3138C455}"/>
    <cellStyle name="Moneda 4 3 3 6" xfId="17041" xr:uid="{AF96E663-4354-40D7-B651-DB1ECB7EA809}"/>
    <cellStyle name="Moneda 4 3 4" xfId="1952" xr:uid="{7D82E384-C304-4455-BCDB-39421B743A62}"/>
    <cellStyle name="Moneda 4 3 4 2" xfId="10030" xr:uid="{FCD4FE1B-D9F0-4DCC-83D8-BC81505DA970}"/>
    <cellStyle name="Moneda 4 3 4 2 2" xfId="25529" xr:uid="{E26894B4-1C6C-43C0-A6C3-99EABD825CF8}"/>
    <cellStyle name="Moneda 4 3 4 3" xfId="17930" xr:uid="{E8EABB97-B342-437E-9FAC-F6877ED74125}"/>
    <cellStyle name="Moneda 4 3 5" xfId="3720" xr:uid="{047B50A4-2F75-4B04-8516-759A49F06D0E}"/>
    <cellStyle name="Moneda 4 3 5 2" xfId="11725" xr:uid="{CDE02A14-4CC7-4B11-B275-0D62E68AD595}"/>
    <cellStyle name="Moneda 4 3 5 2 2" xfId="27193" xr:uid="{21A29E6C-C5C2-479A-B568-395948428F25}"/>
    <cellStyle name="Moneda 4 3 5 3" xfId="19511" xr:uid="{2256B78D-47C4-4544-B96A-E9749B7D7314}"/>
    <cellStyle name="Moneda 4 3 6" xfId="5690" xr:uid="{F9D1FAD9-D27C-40C0-9548-97F1F3498F1B}"/>
    <cellStyle name="Moneda 4 3 6 2" xfId="13691" xr:uid="{7EF699CB-3610-4B96-9BDF-55D4C8926C87}"/>
    <cellStyle name="Moneda 4 3 6 2 2" xfId="29149" xr:uid="{B425B56B-537C-4C1F-9668-89A8EED8CB4B}"/>
    <cellStyle name="Moneda 4 3 6 3" xfId="21315" xr:uid="{668044F3-561C-430A-A135-3C573ECC9758}"/>
    <cellStyle name="Moneda 4 3 7" xfId="7309" xr:uid="{DB07F0C9-B17E-4A5D-890A-7249A32D233C}"/>
    <cellStyle name="Moneda 4 3 7 2" xfId="15296" xr:uid="{406B5098-1F50-49D3-AC04-AC346CF46FEF}"/>
    <cellStyle name="Moneda 4 3 7 2 2" xfId="30749" xr:uid="{7AB62201-4F24-4163-A957-7AA6E1BA88ED}"/>
    <cellStyle name="Moneda 4 3 7 3" xfId="22841" xr:uid="{5D8CED25-F540-4F2D-B9F5-7A5AB0B4DF1E}"/>
    <cellStyle name="Moneda 4 3 8" xfId="8497" xr:uid="{16A010C5-C719-4C44-A412-E6A578855EBF}"/>
    <cellStyle name="Moneda 4 3 8 2" xfId="23996" xr:uid="{8A261776-4870-47C0-A7C1-603A8885BA91}"/>
    <cellStyle name="Moneda 4 3 9" xfId="16474" xr:uid="{491127B5-316D-4329-B18C-9BEB326455BA}"/>
    <cellStyle name="Moneda 4 4" xfId="597" xr:uid="{A8858DFF-1F1D-4F35-90FA-2722209DFBED}"/>
    <cellStyle name="Moneda 4 4 2" xfId="1535" xr:uid="{7CFA5956-4F69-414E-BA42-37666CA5FFA8}"/>
    <cellStyle name="Moneda 4 4 2 2" xfId="3114" xr:uid="{E47544B7-5560-44DE-8A12-E7B59A1E5924}"/>
    <cellStyle name="Moneda 4 4 2 2 2" xfId="11185" xr:uid="{27D7CFE2-F886-4F49-B017-6FD3D5E0A467}"/>
    <cellStyle name="Moneda 4 4 2 2 2 2" xfId="26684" xr:uid="{00993068-D3F9-440C-9E11-0725254F7764}"/>
    <cellStyle name="Moneda 4 4 2 2 3" xfId="19026" xr:uid="{4173FCDB-5841-4B3F-8FD9-FCBCC533B2B2}"/>
    <cellStyle name="Moneda 4 4 2 3" xfId="4875" xr:uid="{DEDA336C-F751-4B1E-976B-2C4C1CF93D5F}"/>
    <cellStyle name="Moneda 4 4 2 3 2" xfId="12880" xr:uid="{272D8BCC-078D-48F7-BF85-812BF1493617}"/>
    <cellStyle name="Moneda 4 4 2 3 2 2" xfId="28348" xr:uid="{379FD47C-A8EE-4FA5-BDF4-3AA53F2905A2}"/>
    <cellStyle name="Moneda 4 4 2 3 3" xfId="20607" xr:uid="{1FDBA1D1-8396-4F0E-9C7B-AC3C0A694A24}"/>
    <cellStyle name="Moneda 4 4 2 4" xfId="6846" xr:uid="{A7A3E76A-8C5C-4ACF-ADD8-8C49BDA980D2}"/>
    <cellStyle name="Moneda 4 4 2 4 2" xfId="14847" xr:uid="{370954CB-623F-41A7-84E5-9F68E3E9E1C7}"/>
    <cellStyle name="Moneda 4 4 2 4 2 2" xfId="30304" xr:uid="{B2C771DB-392B-4539-AAEB-450F5CC13B66}"/>
    <cellStyle name="Moneda 4 4 2 4 3" xfId="22411" xr:uid="{9D13CB89-DE11-4E42-8558-12B9278867F4}"/>
    <cellStyle name="Moneda 4 4 2 5" xfId="8146" xr:uid="{EBF5708B-7C2A-4581-92E4-AE515F33AEA9}"/>
    <cellStyle name="Moneda 4 4 2 5 2" xfId="16129" xr:uid="{0944B7DC-8702-4CAE-9E96-B62D66455504}"/>
    <cellStyle name="Moneda 4 4 2 5 2 2" xfId="31582" xr:uid="{A04CFDE3-C87C-4191-86E8-651817C32DDB}"/>
    <cellStyle name="Moneda 4 4 2 5 3" xfId="23657" xr:uid="{66AEA161-B2DE-4F32-B0B6-7896914E1AE1}"/>
    <cellStyle name="Moneda 4 4 2 6" xfId="9652" xr:uid="{91626CCD-42E3-489F-9CAE-A8B5DB7BD156}"/>
    <cellStyle name="Moneda 4 4 2 6 2" xfId="25151" xr:uid="{2C4E5069-1848-4FF0-B181-DD4F934C57F3}"/>
    <cellStyle name="Moneda 4 4 2 7" xfId="17570" xr:uid="{B3EDAA21-3DEF-4AC5-BB31-7AA4015BE6AC}"/>
    <cellStyle name="Moneda 4 4 3" xfId="2224" xr:uid="{9D9F1201-D148-496B-8B7E-E46D5B046E02}"/>
    <cellStyle name="Moneda 4 4 3 2" xfId="10302" xr:uid="{6157DDA5-CC09-4F0C-97FF-6CCBFC7C2208}"/>
    <cellStyle name="Moneda 4 4 3 2 2" xfId="25801" xr:uid="{86050667-0370-44F4-B2E0-85CB11701C37}"/>
    <cellStyle name="Moneda 4 4 3 3" xfId="18191" xr:uid="{1044CE11-E28F-4582-BF08-4E8FC2EAB740}"/>
    <cellStyle name="Moneda 4 4 4" xfId="3992" xr:uid="{2EA24871-56A1-4C33-B840-2DA766BEBC00}"/>
    <cellStyle name="Moneda 4 4 4 2" xfId="11997" xr:uid="{4174329B-6277-49D1-B5BB-8B8138FFE073}"/>
    <cellStyle name="Moneda 4 4 4 2 2" xfId="27465" xr:uid="{216A5A4A-B627-4578-98F0-9D8DF326F92C}"/>
    <cellStyle name="Moneda 4 4 4 3" xfId="19772" xr:uid="{8C00ED61-9F77-4708-B053-D673D30C3E5F}"/>
    <cellStyle name="Moneda 4 4 5" xfId="5962" xr:uid="{4D7EC81F-187E-497C-A450-4EDABB109471}"/>
    <cellStyle name="Moneda 4 4 5 2" xfId="13963" xr:uid="{9E422D0D-5FE5-44AA-B2E4-2FF188708CD2}"/>
    <cellStyle name="Moneda 4 4 5 2 2" xfId="29421" xr:uid="{FB9DA2E7-4C4D-4F42-B850-A6FC87B0E483}"/>
    <cellStyle name="Moneda 4 4 5 3" xfId="21576" xr:uid="{99287DD2-6460-4AC5-A199-5AABFF072750}"/>
    <cellStyle name="Moneda 4 4 6" xfId="7581" xr:uid="{F24E4094-BD18-480D-A449-F43F1635293E}"/>
    <cellStyle name="Moneda 4 4 6 2" xfId="15568" xr:uid="{15F78573-60C2-48E5-84D4-8679DD473FF5}"/>
    <cellStyle name="Moneda 4 4 6 2 2" xfId="31021" xr:uid="{29D33AD8-DD82-43E8-942B-63632C30A3B8}"/>
    <cellStyle name="Moneda 4 4 6 3" xfId="23102" xr:uid="{6A102D79-CE8E-4CDF-84E4-7EE6DA673E5E}"/>
    <cellStyle name="Moneda 4 4 7" xfId="8769" xr:uid="{071765A0-B6D9-45B1-9629-15C23816B171}"/>
    <cellStyle name="Moneda 4 4 7 2" xfId="24268" xr:uid="{ECE9F390-D2AB-4CFF-96D4-59EC55B21844}"/>
    <cellStyle name="Moneda 4 4 8" xfId="16735" xr:uid="{21DBC87B-8BD2-47DD-95D6-2B3A5C3DAF4A}"/>
    <cellStyle name="Moneda 4 5" xfId="749" xr:uid="{5FF087C8-662E-470D-98F3-BF847FD859D8}"/>
    <cellStyle name="Moneda 4 6" xfId="757" xr:uid="{DFA756CD-2493-4049-A164-F60FDB42C7FF}"/>
    <cellStyle name="Moneda 4 6 2" xfId="1693" xr:uid="{F4B117FF-92E1-4303-BACA-EE3A2B64EE72}"/>
    <cellStyle name="Moneda 4 7" xfId="776" xr:uid="{29E61419-296D-4F76-A7E4-8ED1A2D13CE9}"/>
    <cellStyle name="Moneda 4 7 2" xfId="1712" xr:uid="{22EC5716-9985-4503-A5FF-1C57F3534340}"/>
    <cellStyle name="Moneda 4 8" xfId="791" xr:uid="{8FEA9852-72F6-49BF-8308-6A397B1BF8CC}"/>
    <cellStyle name="Moneda 4 8 2" xfId="2389" xr:uid="{C56BF9D5-8971-4D1F-A0B2-AA8F3375F747}"/>
    <cellStyle name="Moneda 4 9" xfId="1125" xr:uid="{DBFB082B-FF40-4998-9E6E-75BB69D220CF}"/>
    <cellStyle name="Moneda 4 9 2" xfId="2714" xr:uid="{C9ADFF77-4819-44BA-B1E7-0516EDCE6F8D}"/>
    <cellStyle name="Moneda 4 9 2 2" xfId="10785" xr:uid="{BE9D8EDF-591D-4A04-A77F-91CDB7C66507}"/>
    <cellStyle name="Moneda 4 9 2 2 2" xfId="26284" xr:uid="{BC0C635E-6609-40DA-B7B0-69CEE2E063E1}"/>
    <cellStyle name="Moneda 4 9 2 3" xfId="18646" xr:uid="{7C762FF6-DAD9-458F-A7F5-7BEB111FFE54}"/>
    <cellStyle name="Moneda 4 9 3" xfId="4475" xr:uid="{E7AA4A98-6C27-4CC0-8E33-9D4AF9CB60F5}"/>
    <cellStyle name="Moneda 4 9 3 2" xfId="12480" xr:uid="{418BA14F-E78D-477B-9862-53770DFFC4C3}"/>
    <cellStyle name="Moneda 4 9 3 2 2" xfId="27948" xr:uid="{1DF3A6EC-E284-40E3-8A80-5EFD0E7E3292}"/>
    <cellStyle name="Moneda 4 9 3 3" xfId="20227" xr:uid="{10CE3A9C-5212-4542-B587-43FCB35A1B83}"/>
    <cellStyle name="Moneda 4 9 4" xfId="6446" xr:uid="{87A88F7F-D4A8-402C-B7AD-46A8E16474FA}"/>
    <cellStyle name="Moneda 4 9 4 2" xfId="14447" xr:uid="{38C9C171-AED4-4F1A-8DF9-A68FFC712631}"/>
    <cellStyle name="Moneda 4 9 4 2 2" xfId="29904" xr:uid="{78B02DDF-423B-4480-BBAD-A69A2D3A34F9}"/>
    <cellStyle name="Moneda 4 9 4 3" xfId="22031" xr:uid="{D1A822F1-9007-4D1E-8ABE-CAC121852350}"/>
    <cellStyle name="Moneda 4 9 5" xfId="7760" xr:uid="{492F5560-B76C-4ACA-AB79-FF9791B64224}"/>
    <cellStyle name="Moneda 4 9 5 2" xfId="15745" xr:uid="{00B62E2A-C559-4A2C-9D00-36EF50226C48}"/>
    <cellStyle name="Moneda 4 9 5 2 2" xfId="31198" xr:uid="{EF8C6516-6204-42E2-8BFA-F33A7A19AE66}"/>
    <cellStyle name="Moneda 4 9 5 3" xfId="23274" xr:uid="{4508A4EE-6DC0-459A-B02E-25EE40E47222}"/>
    <cellStyle name="Moneda 4 9 6" xfId="9252" xr:uid="{2F465D42-A3B5-450D-87BC-059FD944C474}"/>
    <cellStyle name="Moneda 4 9 6 2" xfId="24751" xr:uid="{A71137F2-869A-4DF0-A65E-FDE68FE8600D}"/>
    <cellStyle name="Moneda 4 9 7" xfId="17190" xr:uid="{3EC44727-D678-4C17-8DAA-4176982473B8}"/>
    <cellStyle name="Moneda 40" xfId="3496" xr:uid="{C6D668B8-3A40-4C08-92EC-DA59A44CF5B0}"/>
    <cellStyle name="Moneda 40 2" xfId="11505" xr:uid="{F3495C7B-6037-49A4-A3C8-619DB3A8B638}"/>
    <cellStyle name="Moneda 40 2 2" xfId="26990" xr:uid="{9981AE6A-580C-4DEC-AB5E-4C95A902DE6E}"/>
    <cellStyle name="Moneda 40 3" xfId="19321" xr:uid="{247CDA39-B6AF-4C47-A143-503B3F048C0A}"/>
    <cellStyle name="Moneda 41" xfId="3499" xr:uid="{0AB824CB-EDC8-4DBF-9F55-3111090C7C41}"/>
    <cellStyle name="Moneda 41 2" xfId="11508" xr:uid="{884F8D73-60BF-4EC7-AE4A-AB1A3F92B35D}"/>
    <cellStyle name="Moneda 41 2 2" xfId="26993" xr:uid="{73D0FAB8-D443-4412-BED9-A787589C4175}"/>
    <cellStyle name="Moneda 41 3" xfId="19324" xr:uid="{F0E09921-A4C4-4E92-B973-4144BEB13054}"/>
    <cellStyle name="Moneda 42" xfId="3505" xr:uid="{57746D22-EF29-4588-8FDA-9A3390CD78EF}"/>
    <cellStyle name="Moneda 42 2" xfId="11514" xr:uid="{9ED87065-F057-4916-A28C-49E70F640135}"/>
    <cellStyle name="Moneda 43" xfId="3513" xr:uid="{02226349-8E66-417A-95C4-DB088DBC52A6}"/>
    <cellStyle name="Moneda 43 2" xfId="11522" xr:uid="{967E89D5-2036-4D35-82DC-578060C73657}"/>
    <cellStyle name="Moneda 43 2 2" xfId="27001" xr:uid="{3E09A026-957B-4F78-AFCA-3F5E9CD8C171}"/>
    <cellStyle name="Moneda 43 3" xfId="19332" xr:uid="{AF9243B8-4A27-4748-9849-F0D1FB76BB91}"/>
    <cellStyle name="Moneda 44" xfId="3524" xr:uid="{74EB697D-13E0-4553-A3E7-37C12804821C}"/>
    <cellStyle name="Moneda 44 2" xfId="11532" xr:uid="{3F54A0D0-3A40-4E63-A264-667B44B27F4D}"/>
    <cellStyle name="Moneda 44 2 2" xfId="27011" xr:uid="{DB6A2CD7-B7D7-4CDB-AC64-D101511C9FF6}"/>
    <cellStyle name="Moneda 44 3" xfId="19342" xr:uid="{86528753-EA8D-4607-8AEB-EBAFF4A2CF21}"/>
    <cellStyle name="Moneda 45" xfId="3537" xr:uid="{1701A5E1-FA5F-4BA9-8FB5-DC0D5821077D}"/>
    <cellStyle name="Moneda 45 2" xfId="11543" xr:uid="{5DC13E0C-0F6C-431A-BFC6-866115C8982D}"/>
    <cellStyle name="Moneda 46" xfId="3550" xr:uid="{B3340899-7A81-43B3-A85D-DEC7D1EC7302}"/>
    <cellStyle name="Moneda 46 2" xfId="11556" xr:uid="{0683AC49-F53E-4291-A312-7CB20544AA66}"/>
    <cellStyle name="Moneda 46 2 2" xfId="27028" xr:uid="{73165146-BE90-4554-88D4-5EB193781870}"/>
    <cellStyle name="Moneda 46 3" xfId="19358" xr:uid="{AE534AD3-3931-4E25-88DA-3D02F1B36EED}"/>
    <cellStyle name="Moneda 47" xfId="3553" xr:uid="{65DC0E31-ABB9-4F33-878A-320D96CE75AC}"/>
    <cellStyle name="Moneda 47 2" xfId="11559" xr:uid="{35BD104F-3BC8-4B06-A0E0-E64906E460A1}"/>
    <cellStyle name="Moneda 47 2 2" xfId="27031" xr:uid="{42F665A0-3B35-412A-90E7-993BB446070F}"/>
    <cellStyle name="Moneda 47 3" xfId="19361" xr:uid="{30872718-6148-4CF4-B277-9770B9148466}"/>
    <cellStyle name="Moneda 48" xfId="3559" xr:uid="{ABE00EB7-5034-4D4D-9533-F7233DDCCF89}"/>
    <cellStyle name="Moneda 48 2" xfId="11565" xr:uid="{C80ACDB6-A76D-433C-81BF-3AB33D6F2EED}"/>
    <cellStyle name="Moneda 48 2 2" xfId="27037" xr:uid="{3B0D1C50-C8AB-4F78-A0E0-A09F4BB28F3B}"/>
    <cellStyle name="Moneda 48 3" xfId="19367" xr:uid="{662E4101-7D03-4978-ACEB-DED71AFDE5E2}"/>
    <cellStyle name="Moneda 49" xfId="5458" xr:uid="{A0D29AFD-6DF6-47BF-BDB7-7CA1C7C017D5}"/>
    <cellStyle name="Moneda 49 2" xfId="13475" xr:uid="{372F125B-7DC3-41CF-909E-185AC02A58F7}"/>
    <cellStyle name="Moneda 49 2 2" xfId="28943" xr:uid="{8BBE5DD2-D7DA-450E-9413-6FF251EC0AD1}"/>
    <cellStyle name="Moneda 49 3" xfId="21121" xr:uid="{288FA3A0-EED5-4838-AEF6-B71E987AFF74}"/>
    <cellStyle name="Moneda 5" xfId="111" xr:uid="{66EABB07-A240-4DCA-BDC0-55505DA7B861}"/>
    <cellStyle name="Moneda 5 10" xfId="289" xr:uid="{B5FC7392-799D-4B54-98DC-7E0BF8F34BCE}"/>
    <cellStyle name="Moneda 5 10 10" xfId="16457" xr:uid="{50E2A226-D80B-4BDE-8EB9-3955244F7239}"/>
    <cellStyle name="Moneda 5 10 2" xfId="429" xr:uid="{FECD1714-4625-43BF-BB18-BD3691053D29}"/>
    <cellStyle name="Moneda 5 10 2 2" xfId="1372" xr:uid="{3D3DBF44-F927-41C4-A204-5176D6485835}"/>
    <cellStyle name="Moneda 5 10 2 2 2" xfId="2957" xr:uid="{09E4EA78-B2E2-4165-B0D3-2188FA38D061}"/>
    <cellStyle name="Moneda 5 10 2 2 2 2" xfId="11028" xr:uid="{EF323622-44B6-450C-9EC4-1AD3C1FA20D0}"/>
    <cellStyle name="Moneda 5 10 2 2 2 2 2" xfId="26527" xr:uid="{ED751732-CB42-4A0B-82F2-EBE170A86A60}"/>
    <cellStyle name="Moneda 5 10 2 2 2 3" xfId="18870" xr:uid="{2365FCA2-D083-4B4D-8C24-E2FA3F4D7008}"/>
    <cellStyle name="Moneda 5 10 2 2 3" xfId="4718" xr:uid="{EB8BE302-F433-452F-B773-C72BBE907DE6}"/>
    <cellStyle name="Moneda 5 10 2 2 3 2" xfId="12723" xr:uid="{06F5F01E-F283-4A31-9222-CCB2F1861C83}"/>
    <cellStyle name="Moneda 5 10 2 2 3 2 2" xfId="28191" xr:uid="{DDE3CA6B-F8FA-4DAE-8A70-427B99AAE1CC}"/>
    <cellStyle name="Moneda 5 10 2 2 3 3" xfId="20451" xr:uid="{3C8449B7-EDC6-4937-9189-46DAF6ABE17E}"/>
    <cellStyle name="Moneda 5 10 2 2 4" xfId="6689" xr:uid="{66F1977D-E0FA-442A-8D7C-303301B69500}"/>
    <cellStyle name="Moneda 5 10 2 2 4 2" xfId="14690" xr:uid="{39C1DAAD-F184-4925-8E8F-84BFABBE6999}"/>
    <cellStyle name="Moneda 5 10 2 2 4 2 2" xfId="30147" xr:uid="{12240157-6951-4348-BD2B-3BEA6B4A8BA0}"/>
    <cellStyle name="Moneda 5 10 2 2 4 3" xfId="22255" xr:uid="{374437B8-E5FC-4955-90B9-51BF128C9EED}"/>
    <cellStyle name="Moneda 5 10 2 2 5" xfId="7990" xr:uid="{A770F456-2F88-44AB-A067-5F7BC0C3664E}"/>
    <cellStyle name="Moneda 5 10 2 2 5 2" xfId="15973" xr:uid="{F7BB3A70-B3E8-4CBF-9591-208D02ACD4E9}"/>
    <cellStyle name="Moneda 5 10 2 2 5 2 2" xfId="31426" xr:uid="{3FC80878-2FB5-41EB-B762-F7EC5BC9E5A9}"/>
    <cellStyle name="Moneda 5 10 2 2 5 3" xfId="23501" xr:uid="{093DBEAF-A597-4355-815D-32679AD8A61E}"/>
    <cellStyle name="Moneda 5 10 2 2 6" xfId="9495" xr:uid="{2F2AED1E-99DA-4D94-8C00-ACE11A1C1C93}"/>
    <cellStyle name="Moneda 5 10 2 2 6 2" xfId="24994" xr:uid="{F6688358-434F-4559-AA70-D88D639BC53E}"/>
    <cellStyle name="Moneda 5 10 2 2 7" xfId="17414" xr:uid="{D38B59E9-CAC4-4B77-B89E-16339673C18B}"/>
    <cellStyle name="Moneda 5 10 2 3" xfId="1079" xr:uid="{795ED3BA-9EA8-420F-A044-2A6550BC389B}"/>
    <cellStyle name="Moneda 5 10 2 3 2" xfId="2668" xr:uid="{D8B9FE44-C1EB-4314-BDF3-D2E2BF22CD77}"/>
    <cellStyle name="Moneda 5 10 2 3 2 2" xfId="10740" xr:uid="{1146CAE0-CF26-4CF3-A70B-1D6EE0B8C28C}"/>
    <cellStyle name="Moneda 5 10 2 3 2 2 2" xfId="26239" xr:uid="{2896D89B-A684-4F8F-B5EE-54028A584468}"/>
    <cellStyle name="Moneda 5 10 2 3 2 3" xfId="18602" xr:uid="{3B8963DE-A7A8-4F03-BC25-B17E464B4020}"/>
    <cellStyle name="Moneda 5 10 2 3 3" xfId="4430" xr:uid="{27B06957-4553-4709-9A2F-8586C6FD69FB}"/>
    <cellStyle name="Moneda 5 10 2 3 3 2" xfId="12435" xr:uid="{06C8DFE2-AA7B-4C4B-8019-266397E6FC11}"/>
    <cellStyle name="Moneda 5 10 2 3 3 2 2" xfId="27903" xr:uid="{46335467-FA37-4419-851C-4CB58E2324BA}"/>
    <cellStyle name="Moneda 5 10 2 3 3 3" xfId="20183" xr:uid="{6706CC00-DF38-460C-A172-1089A7F39CA0}"/>
    <cellStyle name="Moneda 5 10 2 3 4" xfId="6401" xr:uid="{2939A6B5-5D65-43C4-9C4C-AC3E2B1B6D53}"/>
    <cellStyle name="Moneda 5 10 2 3 4 2" xfId="14402" xr:uid="{69C46135-5957-4FF1-896F-5713C240DFDD}"/>
    <cellStyle name="Moneda 5 10 2 3 4 2 2" xfId="29859" xr:uid="{B632DB97-01B1-491D-BD08-8DA544272D01}"/>
    <cellStyle name="Moneda 5 10 2 3 4 3" xfId="21987" xr:uid="{A15F3FC3-321A-4845-8761-4830E752D5CB}"/>
    <cellStyle name="Moneda 5 10 2 3 5" xfId="9207" xr:uid="{10A5DB7F-7BD0-46D8-A288-6797F8A63695}"/>
    <cellStyle name="Moneda 5 10 2 3 5 2" xfId="24706" xr:uid="{F0B789E3-544B-40D2-93BF-FCAE411B011A}"/>
    <cellStyle name="Moneda 5 10 2 3 6" xfId="17146" xr:uid="{DAF3C51A-7F62-4DCA-BDFF-6679EA3274E3}"/>
    <cellStyle name="Moneda 5 10 2 4" xfId="2067" xr:uid="{73DD0AC1-C081-4CCE-8DFB-B66414818D09}"/>
    <cellStyle name="Moneda 5 10 2 4 2" xfId="10145" xr:uid="{853B310D-E4AD-4CFA-845F-74BD43787F82}"/>
    <cellStyle name="Moneda 5 10 2 4 2 2" xfId="25644" xr:uid="{F24DC8C7-A013-4ECB-8990-F5F4C59E204E}"/>
    <cellStyle name="Moneda 5 10 2 4 3" xfId="18035" xr:uid="{14DC8B83-684A-423C-BBB1-F30BA4956222}"/>
    <cellStyle name="Moneda 5 10 2 5" xfId="3835" xr:uid="{2BDD4549-59E8-406E-8642-BFDF5621560C}"/>
    <cellStyle name="Moneda 5 10 2 5 2" xfId="11840" xr:uid="{578857A8-5F5D-43BC-BE0B-D6CE38EB0DEA}"/>
    <cellStyle name="Moneda 5 10 2 5 2 2" xfId="27308" xr:uid="{9C93D31A-B922-4155-AF06-15CCFD0C2ACD}"/>
    <cellStyle name="Moneda 5 10 2 5 3" xfId="19616" xr:uid="{37BCD1A4-CE1A-46A0-8987-36EE241E0038}"/>
    <cellStyle name="Moneda 5 10 2 6" xfId="5805" xr:uid="{E24DCEB3-CC9F-4DD4-9B76-E496CE1A5EA2}"/>
    <cellStyle name="Moneda 5 10 2 6 2" xfId="13806" xr:uid="{02CDBEFF-2B5A-4A01-89EF-56D806A7E34C}"/>
    <cellStyle name="Moneda 5 10 2 6 2 2" xfId="29264" xr:uid="{F41572A1-B25A-428A-9D95-2758AC718013}"/>
    <cellStyle name="Moneda 5 10 2 6 3" xfId="21420" xr:uid="{3F15BD04-3AD9-4649-84E2-9D4C6F7A8C4F}"/>
    <cellStyle name="Moneda 5 10 2 7" xfId="7424" xr:uid="{5B93ACA3-D458-457D-8098-784E35D6BDD9}"/>
    <cellStyle name="Moneda 5 10 2 7 2" xfId="15411" xr:uid="{59136855-8D67-4300-A310-915E2FD6FAD1}"/>
    <cellStyle name="Moneda 5 10 2 7 2 2" xfId="30864" xr:uid="{0BC7FFC8-E955-45DD-8F4C-152F5F9D07D7}"/>
    <cellStyle name="Moneda 5 10 2 7 3" xfId="22946" xr:uid="{AEDF7766-A278-4A2D-B0E4-84A10B0A7BBB}"/>
    <cellStyle name="Moneda 5 10 2 8" xfId="8612" xr:uid="{B183C150-6AB2-411F-BD1E-F05C785E2806}"/>
    <cellStyle name="Moneda 5 10 2 8 2" xfId="24111" xr:uid="{EEA646BB-9CC0-4806-9A41-846831C89AFC}"/>
    <cellStyle name="Moneda 5 10 2 9" xfId="16579" xr:uid="{5D240347-4023-472F-870C-0095736D9FCB}"/>
    <cellStyle name="Moneda 5 10 3" xfId="1235" xr:uid="{E5C53ED0-4348-4C48-BECC-26F5A81EE75B}"/>
    <cellStyle name="Moneda 5 10 3 2" xfId="2824" xr:uid="{176075C2-B611-41C8-A081-03AA718BCA6F}"/>
    <cellStyle name="Moneda 5 10 3 2 2" xfId="10895" xr:uid="{7835F25C-D3A3-4C65-8393-8675D61105B2}"/>
    <cellStyle name="Moneda 5 10 3 2 2 2" xfId="26394" xr:uid="{1E249315-22B2-40CD-8B4C-6AB5EA3BC2BE}"/>
    <cellStyle name="Moneda 5 10 3 2 3" xfId="18748" xr:uid="{CF8BFBE0-8D3F-4A00-9CB5-BC22F605E4AA}"/>
    <cellStyle name="Moneda 5 10 3 3" xfId="4585" xr:uid="{AE9BB204-2683-4AEB-89F2-86CD762B9E81}"/>
    <cellStyle name="Moneda 5 10 3 3 2" xfId="12590" xr:uid="{025E4988-C588-4664-BC89-4033B7A90577}"/>
    <cellStyle name="Moneda 5 10 3 3 2 2" xfId="28058" xr:uid="{387D46B0-8DF0-46D3-848F-1DFDB645083C}"/>
    <cellStyle name="Moneda 5 10 3 3 3" xfId="20329" xr:uid="{1DAAB3B3-4EA0-44FF-BD07-5CBE20377D57}"/>
    <cellStyle name="Moneda 5 10 3 4" xfId="6556" xr:uid="{65517C1C-9DF3-48CC-A963-2A338BA38CC8}"/>
    <cellStyle name="Moneda 5 10 3 4 2" xfId="14557" xr:uid="{D12B5738-FFA0-47C6-8D90-29F877522B74}"/>
    <cellStyle name="Moneda 5 10 3 4 2 2" xfId="30014" xr:uid="{D8E497C3-A6C5-4D27-8FE6-3C7A17403A35}"/>
    <cellStyle name="Moneda 5 10 3 4 3" xfId="22133" xr:uid="{46EAD45B-0EC9-404D-9282-AE29D4C17C89}"/>
    <cellStyle name="Moneda 5 10 3 5" xfId="7868" xr:uid="{EC571386-3FA5-4953-B18C-9723A22ECEA1}"/>
    <cellStyle name="Moneda 5 10 3 5 2" xfId="15851" xr:uid="{ABFB6DDF-5129-4EB6-B611-E0B4B4B65E7C}"/>
    <cellStyle name="Moneda 5 10 3 5 2 2" xfId="31304" xr:uid="{2A7C87B2-C2D3-43A0-AF49-D68784F6A952}"/>
    <cellStyle name="Moneda 5 10 3 5 3" xfId="23379" xr:uid="{D3DEDCC0-3E8F-47C8-9652-244FA5DCBF12}"/>
    <cellStyle name="Moneda 5 10 3 6" xfId="9362" xr:uid="{47F9FED9-9F18-48F3-94F2-27CCD966FD7C}"/>
    <cellStyle name="Moneda 5 10 3 6 2" xfId="24861" xr:uid="{1AB794FF-24F8-4517-B5C1-5F92CEABB348}"/>
    <cellStyle name="Moneda 5 10 3 7" xfId="17292" xr:uid="{2105AF66-4C74-40A1-BFDE-4C0EA1BA5419}"/>
    <cellStyle name="Moneda 5 10 4" xfId="942" xr:uid="{596589F6-6BEB-4988-B1D9-5E2A8B936A64}"/>
    <cellStyle name="Moneda 5 10 4 2" xfId="2535" xr:uid="{91F91A5C-6C0F-4C7C-83C0-502385A72779}"/>
    <cellStyle name="Moneda 5 10 4 2 2" xfId="10607" xr:uid="{8E302EF4-0B63-4E8E-B85A-3CD37EABA018}"/>
    <cellStyle name="Moneda 5 10 4 2 2 2" xfId="26106" xr:uid="{02B3D3BA-0AA6-4AD1-93A2-25159AF5A9C9}"/>
    <cellStyle name="Moneda 5 10 4 2 3" xfId="18480" xr:uid="{4780D2C8-1143-4268-B7A8-21EF6F81853F}"/>
    <cellStyle name="Moneda 5 10 4 3" xfId="4297" xr:uid="{C9AEF11F-C900-423D-8992-D2F3F9518FA5}"/>
    <cellStyle name="Moneda 5 10 4 3 2" xfId="12302" xr:uid="{E823961F-DD62-45E9-A228-EC27F72569FF}"/>
    <cellStyle name="Moneda 5 10 4 3 2 2" xfId="27770" xr:uid="{E7C6AE99-0C03-4F8A-8237-85097ED0C24F}"/>
    <cellStyle name="Moneda 5 10 4 3 3" xfId="20061" xr:uid="{178A0046-49BF-4D3B-9B50-0092E70F812B}"/>
    <cellStyle name="Moneda 5 10 4 4" xfId="6268" xr:uid="{C3247DDE-A276-48D6-8E84-3C2A07D0591A}"/>
    <cellStyle name="Moneda 5 10 4 4 2" xfId="14269" xr:uid="{985EC30E-40D5-47F6-93B8-81DC26F9BB2D}"/>
    <cellStyle name="Moneda 5 10 4 4 2 2" xfId="29726" xr:uid="{4487891F-3A31-420E-A3C0-AAFF175088AE}"/>
    <cellStyle name="Moneda 5 10 4 4 3" xfId="21865" xr:uid="{9289707B-717A-45E0-A5C9-62AA8849C28F}"/>
    <cellStyle name="Moneda 5 10 4 5" xfId="9074" xr:uid="{F01C14A6-F2CE-4BC9-BCE8-EEBA2CB5A9EC}"/>
    <cellStyle name="Moneda 5 10 4 5 2" xfId="24573" xr:uid="{0685D64A-4665-4701-A569-130F0D4E8833}"/>
    <cellStyle name="Moneda 5 10 4 6" xfId="17024" xr:uid="{57FB7417-F84E-4F61-AABD-88FFE8F73089}"/>
    <cellStyle name="Moneda 5 10 5" xfId="1934" xr:uid="{F3B6BB5C-559A-4126-89F0-9FFB83818F35}"/>
    <cellStyle name="Moneda 5 10 5 2" xfId="10012" xr:uid="{F008EF1B-BE7C-4DBB-9B4D-7BEB2E04A381}"/>
    <cellStyle name="Moneda 5 10 5 2 2" xfId="25511" xr:uid="{132DB19F-AC4D-423A-BE85-D9AD9197401E}"/>
    <cellStyle name="Moneda 5 10 5 3" xfId="17913" xr:uid="{D66EA2F9-A8ED-4404-855D-00AE76E79203}"/>
    <cellStyle name="Moneda 5 10 6" xfId="3702" xr:uid="{7E610F13-1EA8-4BEA-BC03-57E1AEA017C8}"/>
    <cellStyle name="Moneda 5 10 6 2" xfId="11707" xr:uid="{93C8EDFF-7824-4F78-A8A8-CFE1D64BA417}"/>
    <cellStyle name="Moneda 5 10 6 2 2" xfId="27175" xr:uid="{20BAFF85-EEB0-4A3E-AF06-1C810A91F2F5}"/>
    <cellStyle name="Moneda 5 10 6 3" xfId="19494" xr:uid="{2E997DC4-1794-43A4-932F-0D953047F9F3}"/>
    <cellStyle name="Moneda 5 10 7" xfId="5672" xr:uid="{ACED676C-B307-48BC-90C5-C680D349089B}"/>
    <cellStyle name="Moneda 5 10 7 2" xfId="13673" xr:uid="{2B3941D5-8B00-492C-8D74-DB18425F80FD}"/>
    <cellStyle name="Moneda 5 10 7 2 2" xfId="29131" xr:uid="{45E61C41-2575-4008-B5B0-151CFC33C216}"/>
    <cellStyle name="Moneda 5 10 7 3" xfId="21298" xr:uid="{11B927F8-B2D4-4F2C-94C5-CE668B2B686B}"/>
    <cellStyle name="Moneda 5 10 8" xfId="7291" xr:uid="{AA1A0EBE-EFD5-4D72-9EF8-2E1E42AD7ABF}"/>
    <cellStyle name="Moneda 5 10 8 2" xfId="15278" xr:uid="{B62ED483-4DA5-4EE9-9069-86157C25F18D}"/>
    <cellStyle name="Moneda 5 10 8 2 2" xfId="30731" xr:uid="{6F6A34C2-268D-4B42-AB6A-6592F95D5883}"/>
    <cellStyle name="Moneda 5 10 8 3" xfId="22824" xr:uid="{8F13B43E-EEE9-4B62-8C82-E35231DC7F04}"/>
    <cellStyle name="Moneda 5 10 9" xfId="8479" xr:uid="{B443CE0E-E94C-42C8-8FA8-BF966FC0C07B}"/>
    <cellStyle name="Moneda 5 10 9 2" xfId="23978" xr:uid="{903C63CE-D2E0-43C7-916A-3E4113703228}"/>
    <cellStyle name="Moneda 5 100" xfId="3601" xr:uid="{94186FFD-D757-4AB9-A6BC-2D7A3AE8DC5E}"/>
    <cellStyle name="Moneda 5 100 2" xfId="11606" xr:uid="{345B9D22-493F-49C9-BDC1-9D8898B6666E}"/>
    <cellStyle name="Moneda 5 100 2 2" xfId="27074" xr:uid="{C4E1F3CE-13A7-4553-9CE2-D7D91B1E173C}"/>
    <cellStyle name="Moneda 5 100 3" xfId="19403" xr:uid="{05D2F716-5733-498F-9FDD-CB29FFA9DF63}"/>
    <cellStyle name="Moneda 5 101" xfId="5485" xr:uid="{A2967E93-8213-47FB-BD41-D0A6012E3816}"/>
    <cellStyle name="Moneda 5 101 2" xfId="13487" xr:uid="{1B773ECD-924A-40A5-9033-5685F48D682B}"/>
    <cellStyle name="Moneda 5 101 2 2" xfId="28955" xr:uid="{E1D99005-5B4D-47EC-9C59-AFF434E6538B}"/>
    <cellStyle name="Moneda 5 101 3" xfId="21133" xr:uid="{C25A0F4C-EC69-4CAD-96EC-E2F39FF043ED}"/>
    <cellStyle name="Moneda 5 102" xfId="5506" xr:uid="{E7F36FBF-7AD5-4B6C-A01A-64A99D22AA42}"/>
    <cellStyle name="Moneda 5 102 2" xfId="13512" xr:uid="{C9329EE2-36B6-465B-A2E6-67BF890529C2}"/>
    <cellStyle name="Moneda 5 102 2 2" xfId="28980" xr:uid="{7D1D03A0-9B8B-46E0-BEB5-1F9D0AF2B7F3}"/>
    <cellStyle name="Moneda 5 102 3" xfId="21158" xr:uid="{158C02E9-B5E0-4A0F-BE69-C2107DF6580A}"/>
    <cellStyle name="Moneda 5 103" xfId="5514" xr:uid="{D0012B9D-B866-4D22-AF34-D2EC32C547D5}"/>
    <cellStyle name="Moneda 5 103 2" xfId="13519" xr:uid="{C646FC1F-36BF-426A-A54C-CD855A3D988F}"/>
    <cellStyle name="Moneda 5 103 2 2" xfId="28987" xr:uid="{72703181-EE15-4E3D-840F-9DE360305634}"/>
    <cellStyle name="Moneda 5 103 3" xfId="21165" xr:uid="{BF4ECF64-F703-4498-AADA-AD4C141FECA5}"/>
    <cellStyle name="Moneda 5 104" xfId="5520" xr:uid="{44C0CD14-11E7-4A79-A2F7-F207C297536C}"/>
    <cellStyle name="Moneda 5 104 2" xfId="13524" xr:uid="{39E557FC-198F-410D-A928-B3BE51FD2FB5}"/>
    <cellStyle name="Moneda 5 104 2 2" xfId="28992" xr:uid="{CBFC033C-4AE5-428B-B104-823DF4225F5A}"/>
    <cellStyle name="Moneda 5 104 3" xfId="21170" xr:uid="{84BAD49B-EA49-46E1-ACE3-6BBB38C149AD}"/>
    <cellStyle name="Moneda 5 105" xfId="5526" xr:uid="{245BA040-7AD0-4E82-A9F2-4DDEA911C7F6}"/>
    <cellStyle name="Moneda 5 105 2" xfId="13530" xr:uid="{4F667140-0B3E-4C68-BC8D-0CD62D7F65D9}"/>
    <cellStyle name="Moneda 5 105 2 2" xfId="28996" xr:uid="{170DA1F5-5599-4638-B852-5056AA6AB0AF}"/>
    <cellStyle name="Moneda 5 105 3" xfId="21174" xr:uid="{990BB4D2-A663-4387-85D1-CD8F106E8A04}"/>
    <cellStyle name="Moneda 5 106" xfId="5539" xr:uid="{1EC9114E-4725-48DE-9E4A-DAE7B34B8E2F}"/>
    <cellStyle name="Moneda 5 106 2" xfId="13541" xr:uid="{AF81C040-53D9-48B5-AADE-96F73327A3AE}"/>
    <cellStyle name="Moneda 5 106 2 2" xfId="29006" xr:uid="{44CE2A86-6700-4B55-AD20-EF601ED6EAE4}"/>
    <cellStyle name="Moneda 5 106 3" xfId="21184" xr:uid="{FE9955AC-055E-42AE-8CCA-9346338B56E7}"/>
    <cellStyle name="Moneda 5 107" xfId="5547" xr:uid="{64F6FEB9-F684-4E41-917D-869454AB6508}"/>
    <cellStyle name="Moneda 5 107 2" xfId="13548" xr:uid="{1A38920F-78F9-4406-9133-F329AD74D0FB}"/>
    <cellStyle name="Moneda 5 107 2 2" xfId="29010" xr:uid="{6ECE1F76-5F14-42B8-928F-FA902E1C6B7C}"/>
    <cellStyle name="Moneda 5 107 3" xfId="21188" xr:uid="{3C55E968-2443-4EA4-B94A-EAF0BA542FE6}"/>
    <cellStyle name="Moneda 5 108" xfId="5563" xr:uid="{BF63FC8D-F26D-4489-B1C3-25C4D873183E}"/>
    <cellStyle name="Moneda 5 108 2" xfId="13564" xr:uid="{601D5461-89BD-414D-9670-727B1F3C741A}"/>
    <cellStyle name="Moneda 5 108 2 2" xfId="29023" xr:uid="{855285EE-28D9-4E57-8A21-AF74825C5674}"/>
    <cellStyle name="Moneda 5 108 3" xfId="21200" xr:uid="{8A1E39BA-2903-4642-BC7A-DFBE685326CE}"/>
    <cellStyle name="Moneda 5 109" xfId="7092" xr:uid="{9DEC1006-EA26-4DD0-BC05-19220F595961}"/>
    <cellStyle name="Moneda 5 109 2" xfId="15086" xr:uid="{7F38A99E-1896-4D58-918C-7647F9B637F6}"/>
    <cellStyle name="Moneda 5 109 2 2" xfId="30541" xr:uid="{C01DEADC-3AC8-4ACB-82B5-735BDB56B3D5}"/>
    <cellStyle name="Moneda 5 109 3" xfId="22643" xr:uid="{B944D6D4-E79B-4124-890D-834EF228BE27}"/>
    <cellStyle name="Moneda 5 11" xfId="295" xr:uid="{4911F5B5-E702-43A8-A5B3-8F81D98B83B4}"/>
    <cellStyle name="Moneda 5 11 10" xfId="16461" xr:uid="{DD9FE402-CE24-48E3-80BD-AB00A18E6AE8}"/>
    <cellStyle name="Moneda 5 11 2" xfId="433" xr:uid="{A49263A0-F142-438B-9D2F-18DE9F4554A8}"/>
    <cellStyle name="Moneda 5 11 2 2" xfId="1376" xr:uid="{8E07FD95-3732-4522-90C4-32217E85AD09}"/>
    <cellStyle name="Moneda 5 11 2 2 2" xfId="2961" xr:uid="{19A3CBF6-5B9A-48F7-988B-4E9EA89B8E87}"/>
    <cellStyle name="Moneda 5 11 2 2 2 2" xfId="11032" xr:uid="{1BDA11E0-F984-4384-B3A8-1F350F00FEB8}"/>
    <cellStyle name="Moneda 5 11 2 2 2 2 2" xfId="26531" xr:uid="{E6110337-0F5E-4FE6-9AE4-110D40676B20}"/>
    <cellStyle name="Moneda 5 11 2 2 2 3" xfId="18874" xr:uid="{EC818C46-487E-420A-A359-51328862580F}"/>
    <cellStyle name="Moneda 5 11 2 2 3" xfId="4722" xr:uid="{49E3FE9D-F1EA-49FE-BAF1-B2E7DB3A16C2}"/>
    <cellStyle name="Moneda 5 11 2 2 3 2" xfId="12727" xr:uid="{013E436C-165D-4A85-9923-46555E0CA852}"/>
    <cellStyle name="Moneda 5 11 2 2 3 2 2" xfId="28195" xr:uid="{69C94EE3-A880-460D-830B-C2AC7051AA16}"/>
    <cellStyle name="Moneda 5 11 2 2 3 3" xfId="20455" xr:uid="{79059A70-A606-491C-AE6C-27EFE6A9D12C}"/>
    <cellStyle name="Moneda 5 11 2 2 4" xfId="6693" xr:uid="{CB4D9A28-4CB4-4CCB-B060-70A784663426}"/>
    <cellStyle name="Moneda 5 11 2 2 4 2" xfId="14694" xr:uid="{36525BF6-9CCB-45C6-8E6A-BC8ADB2D726B}"/>
    <cellStyle name="Moneda 5 11 2 2 4 2 2" xfId="30151" xr:uid="{AF8F5E79-41AA-4D8C-A283-ABC45A465035}"/>
    <cellStyle name="Moneda 5 11 2 2 4 3" xfId="22259" xr:uid="{8D4EE07C-0FE1-4799-BB08-352380AFB146}"/>
    <cellStyle name="Moneda 5 11 2 2 5" xfId="7994" xr:uid="{1B3F493E-597E-4718-8F53-2F77D9088291}"/>
    <cellStyle name="Moneda 5 11 2 2 5 2" xfId="15977" xr:uid="{67CBD5C2-59CF-41DC-BFD2-5316B1C75D64}"/>
    <cellStyle name="Moneda 5 11 2 2 5 2 2" xfId="31430" xr:uid="{C261901D-9AAB-47B2-8562-A60A6559DB00}"/>
    <cellStyle name="Moneda 5 11 2 2 5 3" xfId="23505" xr:uid="{21AE29B6-D9AE-47BA-B9DD-11484952C8F0}"/>
    <cellStyle name="Moneda 5 11 2 2 6" xfId="9499" xr:uid="{EFACE539-3B5A-4A20-8BFA-1A21690E246E}"/>
    <cellStyle name="Moneda 5 11 2 2 6 2" xfId="24998" xr:uid="{4B8849C2-BFFF-4477-8543-CEBFEE9FC5AF}"/>
    <cellStyle name="Moneda 5 11 2 2 7" xfId="17418" xr:uid="{C49B43F8-210A-4343-88DA-0C743635DAE0}"/>
    <cellStyle name="Moneda 5 11 2 3" xfId="1083" xr:uid="{94177FAD-0BC9-451F-A988-D7A5434B2B78}"/>
    <cellStyle name="Moneda 5 11 2 3 2" xfId="2672" xr:uid="{668C8E5A-E8BE-483B-B767-894E334FE40D}"/>
    <cellStyle name="Moneda 5 11 2 3 2 2" xfId="10744" xr:uid="{5A91CE19-0010-4D07-865E-E2A6194BBC31}"/>
    <cellStyle name="Moneda 5 11 2 3 2 2 2" xfId="26243" xr:uid="{1146020E-C4A1-4A53-9C5B-AA47EE193370}"/>
    <cellStyle name="Moneda 5 11 2 3 2 3" xfId="18606" xr:uid="{BAAB8379-FC6C-427C-AEAD-E3CEECC24FAD}"/>
    <cellStyle name="Moneda 5 11 2 3 3" xfId="4434" xr:uid="{B53CBBBC-EF80-40E4-96A9-A3FD20B39A33}"/>
    <cellStyle name="Moneda 5 11 2 3 3 2" xfId="12439" xr:uid="{9FE26376-9D9C-43CD-8B73-9A0425868C05}"/>
    <cellStyle name="Moneda 5 11 2 3 3 2 2" xfId="27907" xr:uid="{3955814B-94F9-4300-B94A-C08ACD3682A4}"/>
    <cellStyle name="Moneda 5 11 2 3 3 3" xfId="20187" xr:uid="{880630C1-7251-4416-AC13-6A8DE40110E9}"/>
    <cellStyle name="Moneda 5 11 2 3 4" xfId="6405" xr:uid="{FC802F51-63BF-4A87-802E-EDB4BD477044}"/>
    <cellStyle name="Moneda 5 11 2 3 4 2" xfId="14406" xr:uid="{AAD7701F-EF31-49E9-95E9-44405B75E35E}"/>
    <cellStyle name="Moneda 5 11 2 3 4 2 2" xfId="29863" xr:uid="{0299DE68-F41E-4F87-A411-C0E47123689C}"/>
    <cellStyle name="Moneda 5 11 2 3 4 3" xfId="21991" xr:uid="{48CC3873-D064-43C8-A639-0B0B91853AA9}"/>
    <cellStyle name="Moneda 5 11 2 3 5" xfId="9211" xr:uid="{C2FF5338-3D4D-4B4F-9F0A-AB6F8B8EF9DF}"/>
    <cellStyle name="Moneda 5 11 2 3 5 2" xfId="24710" xr:uid="{61CE4657-5531-403E-9E73-00458EB95E6D}"/>
    <cellStyle name="Moneda 5 11 2 3 6" xfId="17150" xr:uid="{10C7BEE9-0B9C-47D3-8BED-3FD46132999D}"/>
    <cellStyle name="Moneda 5 11 2 4" xfId="2071" xr:uid="{F21711AF-3E48-443A-90E3-31605FCBE7CC}"/>
    <cellStyle name="Moneda 5 11 2 4 2" xfId="10149" xr:uid="{0879D235-4024-4791-8BE3-F80248BC2815}"/>
    <cellStyle name="Moneda 5 11 2 4 2 2" xfId="25648" xr:uid="{FC5AF505-C90C-43F9-9ED2-FF8FB3906B05}"/>
    <cellStyle name="Moneda 5 11 2 4 3" xfId="18039" xr:uid="{13EBB6BF-C1D7-4230-B5D6-1D9DD29E3A2C}"/>
    <cellStyle name="Moneda 5 11 2 5" xfId="3839" xr:uid="{34B05582-9C44-4BEC-B37A-8AD49735FA8E}"/>
    <cellStyle name="Moneda 5 11 2 5 2" xfId="11844" xr:uid="{F0E197C0-2A85-4973-B578-D482054A7B51}"/>
    <cellStyle name="Moneda 5 11 2 5 2 2" xfId="27312" xr:uid="{51B6486C-527C-4137-B424-90F91BEE6F64}"/>
    <cellStyle name="Moneda 5 11 2 5 3" xfId="19620" xr:uid="{F0D35CC2-94E3-4F38-B299-7BEDD24F12D9}"/>
    <cellStyle name="Moneda 5 11 2 6" xfId="5809" xr:uid="{F40DB4F2-D672-4898-A6B5-7418E61B6424}"/>
    <cellStyle name="Moneda 5 11 2 6 2" xfId="13810" xr:uid="{E5A02C8B-65DC-4A79-BA52-2ECC54CF4666}"/>
    <cellStyle name="Moneda 5 11 2 6 2 2" xfId="29268" xr:uid="{31A4FDB3-C311-44C6-A7C9-A2E824C01DBC}"/>
    <cellStyle name="Moneda 5 11 2 6 3" xfId="21424" xr:uid="{3CA24087-6477-47F1-9861-2C3E93C4BF00}"/>
    <cellStyle name="Moneda 5 11 2 7" xfId="7428" xr:uid="{06807E65-30E9-4C68-A793-B0EC642A3424}"/>
    <cellStyle name="Moneda 5 11 2 7 2" xfId="15415" xr:uid="{8D9612E0-F89C-490E-B36A-755425E0C962}"/>
    <cellStyle name="Moneda 5 11 2 7 2 2" xfId="30868" xr:uid="{5F5998E5-BFED-4477-B864-1654BE56D8A6}"/>
    <cellStyle name="Moneda 5 11 2 7 3" xfId="22950" xr:uid="{6537F4BF-A52A-4AAA-8552-F9699CBBA00C}"/>
    <cellStyle name="Moneda 5 11 2 8" xfId="8616" xr:uid="{14740A55-5122-4574-A53D-18A2EF54CD4B}"/>
    <cellStyle name="Moneda 5 11 2 8 2" xfId="24115" xr:uid="{87CD121B-AF81-47C8-B897-7764B6048815}"/>
    <cellStyle name="Moneda 5 11 2 9" xfId="16583" xr:uid="{7C33BB45-9A34-42D7-8BEB-220780733797}"/>
    <cellStyle name="Moneda 5 11 3" xfId="1241" xr:uid="{2F044E82-E966-41C5-A3ED-15CCB15D63F5}"/>
    <cellStyle name="Moneda 5 11 3 2" xfId="2828" xr:uid="{AD5C8315-5C92-48D9-8E90-F5C3145DC63C}"/>
    <cellStyle name="Moneda 5 11 3 2 2" xfId="10899" xr:uid="{7954CB68-F880-4A44-A3E4-903E20F1636E}"/>
    <cellStyle name="Moneda 5 11 3 2 2 2" xfId="26398" xr:uid="{A29677F6-30E8-45FB-9B49-491DCCAF58D2}"/>
    <cellStyle name="Moneda 5 11 3 2 3" xfId="18752" xr:uid="{8E7D21CC-6D57-4747-8F01-D33EAB682FD5}"/>
    <cellStyle name="Moneda 5 11 3 3" xfId="4589" xr:uid="{15B69944-AEC0-4579-BD9C-3AB95422E282}"/>
    <cellStyle name="Moneda 5 11 3 3 2" xfId="12594" xr:uid="{F90A11E9-627F-47B0-93DE-4C6A03F3353D}"/>
    <cellStyle name="Moneda 5 11 3 3 2 2" xfId="28062" xr:uid="{959D136E-289F-47C6-9077-170B12DFE75B}"/>
    <cellStyle name="Moneda 5 11 3 3 3" xfId="20333" xr:uid="{D8413C29-16E6-49BF-A30B-579C4FDC4F11}"/>
    <cellStyle name="Moneda 5 11 3 4" xfId="6560" xr:uid="{9D6C1318-DFAC-4EF5-AD43-E83209E57AFC}"/>
    <cellStyle name="Moneda 5 11 3 4 2" xfId="14561" xr:uid="{BEC18BC6-E801-4BA8-A6DF-EDC92B471131}"/>
    <cellStyle name="Moneda 5 11 3 4 2 2" xfId="30018" xr:uid="{9609AD96-B61B-4586-B95C-AFBBF49F2432}"/>
    <cellStyle name="Moneda 5 11 3 4 3" xfId="22137" xr:uid="{88F66BCE-0641-4B00-AA66-DE0B7FF77957}"/>
    <cellStyle name="Moneda 5 11 3 5" xfId="7872" xr:uid="{08A77FFB-B97E-4AB5-AFA1-70EDE99542AA}"/>
    <cellStyle name="Moneda 5 11 3 5 2" xfId="15855" xr:uid="{A1905B4F-B288-4ACB-9B24-589A18A40E27}"/>
    <cellStyle name="Moneda 5 11 3 5 2 2" xfId="31308" xr:uid="{76C09052-B21D-4ECA-9B9E-FE0EAD2D4FB1}"/>
    <cellStyle name="Moneda 5 11 3 5 3" xfId="23383" xr:uid="{B7B5E6F9-AB33-49A2-A129-E0B51B762AA8}"/>
    <cellStyle name="Moneda 5 11 3 6" xfId="9366" xr:uid="{7FB22FB5-D63C-40F9-9879-DD074D4EDF1B}"/>
    <cellStyle name="Moneda 5 11 3 6 2" xfId="24865" xr:uid="{5A18C794-ED1E-4C53-B116-176EF753804C}"/>
    <cellStyle name="Moneda 5 11 3 7" xfId="17296" xr:uid="{5B331365-D302-4675-805F-0CF06B028941}"/>
    <cellStyle name="Moneda 5 11 4" xfId="948" xr:uid="{04D3C83A-CF29-4838-8D05-AD18B1672085}"/>
    <cellStyle name="Moneda 5 11 4 2" xfId="2539" xr:uid="{E79355D0-1CF5-47E5-B828-9B11EF650F36}"/>
    <cellStyle name="Moneda 5 11 4 2 2" xfId="10611" xr:uid="{C836917C-F7BB-4C0E-91A4-47668B54867F}"/>
    <cellStyle name="Moneda 5 11 4 2 2 2" xfId="26110" xr:uid="{4E66B573-A15F-459D-A597-97A580FA197A}"/>
    <cellStyle name="Moneda 5 11 4 2 3" xfId="18484" xr:uid="{8546F2C6-C2DD-46BA-8E04-DD5F00DA4720}"/>
    <cellStyle name="Moneda 5 11 4 3" xfId="4301" xr:uid="{F976B5F1-4D3E-4563-8DF5-144D98913FDB}"/>
    <cellStyle name="Moneda 5 11 4 3 2" xfId="12306" xr:uid="{57996BB7-97CC-41DE-8745-79E269FC890A}"/>
    <cellStyle name="Moneda 5 11 4 3 2 2" xfId="27774" xr:uid="{180AEABA-39C8-4C96-9B2E-F07ABEE0F85C}"/>
    <cellStyle name="Moneda 5 11 4 3 3" xfId="20065" xr:uid="{B52A64B4-69F6-44BA-861F-629EE3754473}"/>
    <cellStyle name="Moneda 5 11 4 4" xfId="6272" xr:uid="{2C273110-B108-450F-992E-6D3907E80608}"/>
    <cellStyle name="Moneda 5 11 4 4 2" xfId="14273" xr:uid="{5B735BCE-D85C-4935-A203-D03ACBFC8448}"/>
    <cellStyle name="Moneda 5 11 4 4 2 2" xfId="29730" xr:uid="{5119077E-3341-48FF-B614-62441F8695BE}"/>
    <cellStyle name="Moneda 5 11 4 4 3" xfId="21869" xr:uid="{DCC3018E-A4C4-4378-82C8-A31B0CA4D571}"/>
    <cellStyle name="Moneda 5 11 4 5" xfId="9078" xr:uid="{46CCD8B8-CD52-40B8-AD37-B0E6CE0A9819}"/>
    <cellStyle name="Moneda 5 11 4 5 2" xfId="24577" xr:uid="{0870216F-BF3C-45A5-A4E3-44CE3FCA2637}"/>
    <cellStyle name="Moneda 5 11 4 6" xfId="17028" xr:uid="{895AD0A6-2CBC-43FB-BFD6-D18C13340863}"/>
    <cellStyle name="Moneda 5 11 5" xfId="1938" xr:uid="{75BD2C74-E8C9-403F-BA08-4E537AE61171}"/>
    <cellStyle name="Moneda 5 11 5 2" xfId="10016" xr:uid="{91D0A868-1245-43CE-A7AA-59415C2C46D8}"/>
    <cellStyle name="Moneda 5 11 5 2 2" xfId="25515" xr:uid="{63D1B20E-A378-4332-84D2-8008FAA944A6}"/>
    <cellStyle name="Moneda 5 11 5 3" xfId="17917" xr:uid="{41DE5B0C-AD72-4EF8-B498-16ED59A5F68E}"/>
    <cellStyle name="Moneda 5 11 6" xfId="3706" xr:uid="{4012A39C-EF54-40DA-96B7-C206D6A0FB76}"/>
    <cellStyle name="Moneda 5 11 6 2" xfId="11711" xr:uid="{AF1C1EC4-FC84-4C31-A56A-BBCDEA8093EC}"/>
    <cellStyle name="Moneda 5 11 6 2 2" xfId="27179" xr:uid="{1E7EA504-F576-458D-8A54-7B395FE6BD05}"/>
    <cellStyle name="Moneda 5 11 6 3" xfId="19498" xr:uid="{AE1B8D77-A983-4EC3-B31E-A55FE4594127}"/>
    <cellStyle name="Moneda 5 11 7" xfId="5676" xr:uid="{CE18C6D6-8DCC-4E55-89EC-FF5628A29A71}"/>
    <cellStyle name="Moneda 5 11 7 2" xfId="13677" xr:uid="{AA971852-4181-4824-B380-9E1DF6D23ECF}"/>
    <cellStyle name="Moneda 5 11 7 2 2" xfId="29135" xr:uid="{794AF490-05E1-48DA-B2C4-AA941574654C}"/>
    <cellStyle name="Moneda 5 11 7 3" xfId="21302" xr:uid="{8856F4FC-BC24-494F-8353-F38AA68172ED}"/>
    <cellStyle name="Moneda 5 11 8" xfId="7295" xr:uid="{30BA7C7E-28A0-4402-BA09-1704F15DCD0F}"/>
    <cellStyle name="Moneda 5 11 8 2" xfId="15282" xr:uid="{AFB3A554-A58C-43B4-BFB4-8700D75DA295}"/>
    <cellStyle name="Moneda 5 11 8 2 2" xfId="30735" xr:uid="{DF2B2ADB-B695-433E-A937-C394557F7D1A}"/>
    <cellStyle name="Moneda 5 11 8 3" xfId="22828" xr:uid="{3416B99B-FB2C-43A1-A046-0E847C2DF7FB}"/>
    <cellStyle name="Moneda 5 11 9" xfId="8483" xr:uid="{D287B995-87DA-4494-BF30-961F95CFAD48}"/>
    <cellStyle name="Moneda 5 11 9 2" xfId="23982" xr:uid="{0F5AC199-4816-40B8-85DC-CEC1151721EE}"/>
    <cellStyle name="Moneda 5 110" xfId="7098" xr:uid="{FB4C5A6C-3ADF-4D9F-B696-B99B6B4E7467}"/>
    <cellStyle name="Moneda 5 110 2" xfId="15091" xr:uid="{3C90E419-C435-4516-A4A5-335761B9EE83}"/>
    <cellStyle name="Moneda 5 110 2 2" xfId="30546" xr:uid="{F25D56A5-A7E3-4FF4-880A-462A5DD38E7C}"/>
    <cellStyle name="Moneda 5 110 3" xfId="22648" xr:uid="{F8CD1C44-855D-42F7-9FE4-B0B1842717DB}"/>
    <cellStyle name="Moneda 5 111" xfId="7104" xr:uid="{7FFE8E1F-4A76-4227-8C33-E4F009AD10AD}"/>
    <cellStyle name="Moneda 5 111 2" xfId="15097" xr:uid="{EB38F0A0-F2FC-46DA-818F-434DE893CD67}"/>
    <cellStyle name="Moneda 5 111 2 2" xfId="30550" xr:uid="{9C2DCD37-E7AE-4871-9D51-8F3D824266E6}"/>
    <cellStyle name="Moneda 5 111 3" xfId="22652" xr:uid="{297DCF67-54F0-45CC-8790-46E721AFFBE2}"/>
    <cellStyle name="Moneda 5 112" xfId="7109" xr:uid="{6BF5653A-0AD9-4A00-952D-EA395904F240}"/>
    <cellStyle name="Moneda 5 112 2" xfId="15101" xr:uid="{122858CD-4BA0-470B-8B1B-190CA4174E6E}"/>
    <cellStyle name="Moneda 5 112 2 2" xfId="30554" xr:uid="{58ADE8FA-C60C-49AB-9322-E893B61882AB}"/>
    <cellStyle name="Moneda 5 112 3" xfId="22656" xr:uid="{F0802DEB-0C71-4A26-84C9-DBF6CA8CD5B8}"/>
    <cellStyle name="Moneda 5 113" xfId="7139" xr:uid="{A923273B-7EAA-4095-9C2A-D4AF00F18C2E}"/>
    <cellStyle name="Moneda 5 113 2" xfId="15129" xr:uid="{89DD4E6E-3589-414A-B206-C184D0A720C8}"/>
    <cellStyle name="Moneda 5 113 2 2" xfId="30582" xr:uid="{6420A9E3-1847-456F-9B3A-25E33AEA4FF4}"/>
    <cellStyle name="Moneda 5 113 3" xfId="22684" xr:uid="{8EF6CF70-0F06-432D-9159-9399DA0EC7AE}"/>
    <cellStyle name="Moneda 5 114" xfId="7145" xr:uid="{738D81C4-DF31-41FD-87C7-D0A8D0D09E22}"/>
    <cellStyle name="Moneda 5 114 2" xfId="15134" xr:uid="{7E1D6EAF-B43F-4586-A117-0536B42A6D09}"/>
    <cellStyle name="Moneda 5 114 2 2" xfId="30587" xr:uid="{3CBD8800-11E1-4D6A-B70A-3A793CE65D0C}"/>
    <cellStyle name="Moneda 5 114 3" xfId="22689" xr:uid="{28B60B1B-3B06-4E8F-B194-B35D3209B4E7}"/>
    <cellStyle name="Moneda 5 115" xfId="7164" xr:uid="{CB37768D-0E65-463E-A488-A84752A43433}"/>
    <cellStyle name="Moneda 5 115 2" xfId="15151" xr:uid="{4198A5FC-132C-4E49-A1D1-3F670A96CCBB}"/>
    <cellStyle name="Moneda 5 115 2 2" xfId="30604" xr:uid="{54FD5667-4F5F-4C0C-B992-62E1A11784B5}"/>
    <cellStyle name="Moneda 5 115 3" xfId="22706" xr:uid="{535A75EE-7709-4368-8B13-AD492CF0B3A8}"/>
    <cellStyle name="Moneda 5 116" xfId="7191" xr:uid="{42D5596A-469E-4F74-A189-9436DADB8B78}"/>
    <cellStyle name="Moneda 5 116 2" xfId="15178" xr:uid="{977E76BF-F212-4DF0-96A4-81E22D426422}"/>
    <cellStyle name="Moneda 5 116 2 2" xfId="30631" xr:uid="{A2C15DF6-968B-41BE-934D-34637CD2E1A8}"/>
    <cellStyle name="Moneda 5 116 3" xfId="22733" xr:uid="{202B630B-6830-4F05-8F15-6BF0206AF5DF}"/>
    <cellStyle name="Moneda 5 117" xfId="8333" xr:uid="{B6F33693-9F57-46A7-BE8F-223B4FD7CA36}"/>
    <cellStyle name="Moneda 5 117 2" xfId="16310" xr:uid="{EABCC98F-BD6A-4C74-81D0-B2B2B6296C14}"/>
    <cellStyle name="Moneda 5 117 2 2" xfId="31763" xr:uid="{2E3BCFD9-DE34-4E44-B96B-3E7785F12F91}"/>
    <cellStyle name="Moneda 5 117 3" xfId="23836" xr:uid="{F3F90500-E3A0-4D60-9845-E26CF6EAE181}"/>
    <cellStyle name="Moneda 5 118" xfId="8376" xr:uid="{18D5190D-DC31-4AF6-B520-3E3EB7093D66}"/>
    <cellStyle name="Moneda 5 118 2" xfId="23876" xr:uid="{12754F7D-1288-4A78-876F-23411A351D62}"/>
    <cellStyle name="Moneda 5 119" xfId="16364" xr:uid="{23894DAC-2BF2-4719-B94F-6D6856AFD43E}"/>
    <cellStyle name="Moneda 5 12" xfId="303" xr:uid="{617DA9E9-5E17-41FB-8A47-538E457C2DE3}"/>
    <cellStyle name="Moneda 5 12 10" xfId="16468" xr:uid="{A2E2DCDC-A1E4-4407-AD0C-2632C1EC1BD7}"/>
    <cellStyle name="Moneda 5 12 2" xfId="440" xr:uid="{D81E8C5C-C6BD-489E-A7F1-0B75743454A7}"/>
    <cellStyle name="Moneda 5 12 2 2" xfId="1383" xr:uid="{AA391140-94EC-47A4-A185-97DA44F8806C}"/>
    <cellStyle name="Moneda 5 12 2 2 2" xfId="2968" xr:uid="{40C6B860-C457-4845-A863-D4160ED198E5}"/>
    <cellStyle name="Moneda 5 12 2 2 2 2" xfId="11039" xr:uid="{2B1FCD12-E1A1-436C-BB5B-11ACE884782D}"/>
    <cellStyle name="Moneda 5 12 2 2 2 2 2" xfId="26538" xr:uid="{44C61746-86EC-4FB2-9EA8-3B73631D3837}"/>
    <cellStyle name="Moneda 5 12 2 2 2 3" xfId="18881" xr:uid="{9942F963-4032-4922-B291-811CF0715574}"/>
    <cellStyle name="Moneda 5 12 2 2 3" xfId="4729" xr:uid="{912241F5-05D3-4336-8D94-1A1398F8DA53}"/>
    <cellStyle name="Moneda 5 12 2 2 3 2" xfId="12734" xr:uid="{FF726CD3-809F-48B0-B414-611AF3E3CFF7}"/>
    <cellStyle name="Moneda 5 12 2 2 3 2 2" xfId="28202" xr:uid="{87295D47-9D82-41E5-81E0-C440B7C10A60}"/>
    <cellStyle name="Moneda 5 12 2 2 3 3" xfId="20462" xr:uid="{B5D3C721-842F-4DC6-A24C-01E2B3350858}"/>
    <cellStyle name="Moneda 5 12 2 2 4" xfId="6700" xr:uid="{AF894770-99E9-409F-847C-F5BC9715FE74}"/>
    <cellStyle name="Moneda 5 12 2 2 4 2" xfId="14701" xr:uid="{E2E6E434-AC91-464A-90FD-BF2C9D76D647}"/>
    <cellStyle name="Moneda 5 12 2 2 4 2 2" xfId="30158" xr:uid="{8CBEE9C2-89EC-47D8-B35D-89683605A7FA}"/>
    <cellStyle name="Moneda 5 12 2 2 4 3" xfId="22266" xr:uid="{5EAFB225-C5A6-48AD-8DAE-D2757349BAE0}"/>
    <cellStyle name="Moneda 5 12 2 2 5" xfId="8001" xr:uid="{BB00537E-EB63-40CA-80CB-07100357F2FC}"/>
    <cellStyle name="Moneda 5 12 2 2 5 2" xfId="15984" xr:uid="{6F757C67-4CE4-441C-BA11-9D6F7E7920E5}"/>
    <cellStyle name="Moneda 5 12 2 2 5 2 2" xfId="31437" xr:uid="{F4989AE1-65F3-4969-A7B9-C4217F94856F}"/>
    <cellStyle name="Moneda 5 12 2 2 5 3" xfId="23512" xr:uid="{5ECB3233-A1DE-490C-8711-C5E835E159D6}"/>
    <cellStyle name="Moneda 5 12 2 2 6" xfId="9506" xr:uid="{48BB21A0-F7B3-4E21-B6B2-6D334AC0EED4}"/>
    <cellStyle name="Moneda 5 12 2 2 6 2" xfId="25005" xr:uid="{45C51906-DB36-4E29-B92F-FE8CA3990BF8}"/>
    <cellStyle name="Moneda 5 12 2 2 7" xfId="17425" xr:uid="{14463D0B-7E86-466D-8627-CE4BFBCA1806}"/>
    <cellStyle name="Moneda 5 12 2 3" xfId="1090" xr:uid="{52692868-B154-4247-ADE6-805660F26BCE}"/>
    <cellStyle name="Moneda 5 12 2 3 2" xfId="2679" xr:uid="{F0064635-116F-44E1-9D75-A58B76704970}"/>
    <cellStyle name="Moneda 5 12 2 3 2 2" xfId="10751" xr:uid="{D4DEA2BC-6869-4F33-BCFE-B96907EC36B2}"/>
    <cellStyle name="Moneda 5 12 2 3 2 2 2" xfId="26250" xr:uid="{50B5DD1D-12D5-4BCE-8FDA-58BBFD58A9A2}"/>
    <cellStyle name="Moneda 5 12 2 3 2 3" xfId="18613" xr:uid="{17A101DD-2A50-44E8-BE9B-80A0867EB6C4}"/>
    <cellStyle name="Moneda 5 12 2 3 3" xfId="4441" xr:uid="{B717E293-6AE2-4CFE-A768-5A5AA67249A3}"/>
    <cellStyle name="Moneda 5 12 2 3 3 2" xfId="12446" xr:uid="{0E5B283A-052B-41EF-A4C6-50B1A197157C}"/>
    <cellStyle name="Moneda 5 12 2 3 3 2 2" xfId="27914" xr:uid="{27DB71F1-3D10-4F8C-8656-7D82690567B5}"/>
    <cellStyle name="Moneda 5 12 2 3 3 3" xfId="20194" xr:uid="{88733B88-5C9E-45DB-A327-9A6FA8BDD32A}"/>
    <cellStyle name="Moneda 5 12 2 3 4" xfId="6412" xr:uid="{15AE7422-167C-4D2D-8D5A-E9791BAE987E}"/>
    <cellStyle name="Moneda 5 12 2 3 4 2" xfId="14413" xr:uid="{421B2B2E-A3D1-48B4-ADA0-1C6E2E275163}"/>
    <cellStyle name="Moneda 5 12 2 3 4 2 2" xfId="29870" xr:uid="{A6949597-29C8-4627-8644-8E5C47822B9F}"/>
    <cellStyle name="Moneda 5 12 2 3 4 3" xfId="21998" xr:uid="{CD892C87-8E47-4C67-99F5-7EA5564BD95D}"/>
    <cellStyle name="Moneda 5 12 2 3 5" xfId="9218" xr:uid="{C0D2F65E-8A5C-4E46-B2C1-FE2E5CF15DFF}"/>
    <cellStyle name="Moneda 5 12 2 3 5 2" xfId="24717" xr:uid="{205FF074-8DBC-4F89-9054-C1977993533D}"/>
    <cellStyle name="Moneda 5 12 2 3 6" xfId="17157" xr:uid="{33FBE66E-8F84-4B42-804D-03D621078D7F}"/>
    <cellStyle name="Moneda 5 12 2 4" xfId="2078" xr:uid="{4AFC4082-3072-4168-BEF8-C214FDA21E5B}"/>
    <cellStyle name="Moneda 5 12 2 4 2" xfId="10156" xr:uid="{97A319EF-D2E5-42E0-B80B-1CB61E8549A7}"/>
    <cellStyle name="Moneda 5 12 2 4 2 2" xfId="25655" xr:uid="{F8EAFEE2-D9E0-439A-89DE-BDA3C47C8B33}"/>
    <cellStyle name="Moneda 5 12 2 4 3" xfId="18046" xr:uid="{895B934F-85B6-45B6-AF2B-A8B37F3FAEDA}"/>
    <cellStyle name="Moneda 5 12 2 5" xfId="3846" xr:uid="{8D7C70DF-D5CA-4351-B7B1-A41BDCD48527}"/>
    <cellStyle name="Moneda 5 12 2 5 2" xfId="11851" xr:uid="{224C6492-8CD1-44F2-8B0C-DE9026A6F42A}"/>
    <cellStyle name="Moneda 5 12 2 5 2 2" xfId="27319" xr:uid="{09127E5F-CB86-454C-BBF3-66258DD34A40}"/>
    <cellStyle name="Moneda 5 12 2 5 3" xfId="19627" xr:uid="{0DC4EDA3-16B0-472E-80AE-91093A4FA30B}"/>
    <cellStyle name="Moneda 5 12 2 6" xfId="5816" xr:uid="{70EA9B46-57B7-4210-B4CA-9FAA7B1D745F}"/>
    <cellStyle name="Moneda 5 12 2 6 2" xfId="13817" xr:uid="{C640408A-AB6C-4FC4-9447-5F1DF61706BB}"/>
    <cellStyle name="Moneda 5 12 2 6 2 2" xfId="29275" xr:uid="{1B041971-C324-49D0-B082-7EC77BB93767}"/>
    <cellStyle name="Moneda 5 12 2 6 3" xfId="21431" xr:uid="{C457E61A-AC28-40E8-B04F-6B02B6C7FC2E}"/>
    <cellStyle name="Moneda 5 12 2 7" xfId="7435" xr:uid="{01945F1C-5081-42B3-BC2F-33311E63D751}"/>
    <cellStyle name="Moneda 5 12 2 7 2" xfId="15422" xr:uid="{F6C8BF8F-B9BB-493D-9CF3-191876381AED}"/>
    <cellStyle name="Moneda 5 12 2 7 2 2" xfId="30875" xr:uid="{574BDEE7-3380-479D-B246-6CA8B5FA5875}"/>
    <cellStyle name="Moneda 5 12 2 7 3" xfId="22957" xr:uid="{AB38DDB8-F18B-47B1-9BDB-F2AA745AF8E1}"/>
    <cellStyle name="Moneda 5 12 2 8" xfId="8623" xr:uid="{DBA023B3-7510-4109-A719-B7F6C604BD81}"/>
    <cellStyle name="Moneda 5 12 2 8 2" xfId="24122" xr:uid="{D730F419-E97F-4FD0-A7CE-6154BBFA8925}"/>
    <cellStyle name="Moneda 5 12 2 9" xfId="16590" xr:uid="{967759F3-6E3B-4876-8E84-ABE0C614B0BD}"/>
    <cellStyle name="Moneda 5 12 3" xfId="1249" xr:uid="{CB412B4C-71B4-4BE4-91BA-302A2F74AFAE}"/>
    <cellStyle name="Moneda 5 12 3 2" xfId="2835" xr:uid="{6EDC6C4C-79AA-4B22-8C02-C19CD6EA6CEE}"/>
    <cellStyle name="Moneda 5 12 3 2 2" xfId="10906" xr:uid="{858C3220-A052-4B68-88D6-8AA18F9BCE6D}"/>
    <cellStyle name="Moneda 5 12 3 2 2 2" xfId="26405" xr:uid="{0F74E671-7AF4-44AC-86C4-8FD678EEB227}"/>
    <cellStyle name="Moneda 5 12 3 2 3" xfId="18759" xr:uid="{E8633636-0397-4A8E-B1B0-1223D0295A37}"/>
    <cellStyle name="Moneda 5 12 3 3" xfId="4596" xr:uid="{73C75A2A-9DC6-4F5D-B852-53C2620806C7}"/>
    <cellStyle name="Moneda 5 12 3 3 2" xfId="12601" xr:uid="{0EB12EAA-00E6-4C5A-976B-5F45BD9FA245}"/>
    <cellStyle name="Moneda 5 12 3 3 2 2" xfId="28069" xr:uid="{6EEB06DE-658E-4279-B489-A15D41A126CA}"/>
    <cellStyle name="Moneda 5 12 3 3 3" xfId="20340" xr:uid="{3A8D3268-DD01-4C95-9ECE-1B1BD80D6C04}"/>
    <cellStyle name="Moneda 5 12 3 4" xfId="6567" xr:uid="{D9178333-2FD9-4841-9996-B52214EE96AB}"/>
    <cellStyle name="Moneda 5 12 3 4 2" xfId="14568" xr:uid="{33D619BA-ACC2-4ABF-95A0-DE6001C2FEEA}"/>
    <cellStyle name="Moneda 5 12 3 4 2 2" xfId="30025" xr:uid="{04F1DCAB-A3F1-4BFE-A944-F5C8ACD5520A}"/>
    <cellStyle name="Moneda 5 12 3 4 3" xfId="22144" xr:uid="{D6308665-1AEC-4A58-B72D-6AE01BF9932E}"/>
    <cellStyle name="Moneda 5 12 3 5" xfId="7879" xr:uid="{886D4256-B006-4FAF-A97F-B2060FE050B0}"/>
    <cellStyle name="Moneda 5 12 3 5 2" xfId="15862" xr:uid="{51F41DE0-B8FE-4E04-9DB8-80287CDF2A9D}"/>
    <cellStyle name="Moneda 5 12 3 5 2 2" xfId="31315" xr:uid="{93FDAD97-E270-41E0-AD88-514464C62D4D}"/>
    <cellStyle name="Moneda 5 12 3 5 3" xfId="23390" xr:uid="{550EB509-C06E-4ACB-9E84-3184F4929124}"/>
    <cellStyle name="Moneda 5 12 3 6" xfId="9373" xr:uid="{D298555D-6D08-45B2-8FD9-1FF9711B680A}"/>
    <cellStyle name="Moneda 5 12 3 6 2" xfId="24872" xr:uid="{15A835E9-B8FA-4199-9AC0-DC08D97611B3}"/>
    <cellStyle name="Moneda 5 12 3 7" xfId="17303" xr:uid="{58E30E6C-EA75-4E73-8D4F-9FA59B79B2C5}"/>
    <cellStyle name="Moneda 5 12 4" xfId="956" xr:uid="{F7CF00D0-F520-4036-98D3-B42B91143E35}"/>
    <cellStyle name="Moneda 5 12 4 2" xfId="2546" xr:uid="{6F6F19FD-825D-4233-A5E2-8D9D529AA91C}"/>
    <cellStyle name="Moneda 5 12 4 2 2" xfId="10618" xr:uid="{B85A0464-27BB-4282-91BE-D830C51DD736}"/>
    <cellStyle name="Moneda 5 12 4 2 2 2" xfId="26117" xr:uid="{819B37D6-EEDA-403D-A2C2-4A2BC8DC7E94}"/>
    <cellStyle name="Moneda 5 12 4 2 3" xfId="18491" xr:uid="{F18621C8-8839-428C-994B-512BB25AFA4F}"/>
    <cellStyle name="Moneda 5 12 4 3" xfId="4308" xr:uid="{AF22F8BA-38C5-42A5-A584-61A7635B676B}"/>
    <cellStyle name="Moneda 5 12 4 3 2" xfId="12313" xr:uid="{11DE9B9F-A8C0-42C5-90E5-CF12CEC0EFD4}"/>
    <cellStyle name="Moneda 5 12 4 3 2 2" xfId="27781" xr:uid="{4437C5AD-D04C-4F19-8C2A-1693629F5063}"/>
    <cellStyle name="Moneda 5 12 4 3 3" xfId="20072" xr:uid="{4405A86E-D1E6-4828-988F-5C2180EB3056}"/>
    <cellStyle name="Moneda 5 12 4 4" xfId="6279" xr:uid="{7D7AEE84-8B87-451E-B5B5-770CF190F03D}"/>
    <cellStyle name="Moneda 5 12 4 4 2" xfId="14280" xr:uid="{1C19B7BA-A649-4B23-8CA5-9761C0A2A327}"/>
    <cellStyle name="Moneda 5 12 4 4 2 2" xfId="29737" xr:uid="{1BBF6A15-3788-450C-B7C4-22A2EDAEC95C}"/>
    <cellStyle name="Moneda 5 12 4 4 3" xfId="21876" xr:uid="{CC219A16-216F-4709-9FA5-2D7A87DC52EB}"/>
    <cellStyle name="Moneda 5 12 4 5" xfId="9085" xr:uid="{1A77EC90-5167-470C-8689-F15C619F43F7}"/>
    <cellStyle name="Moneda 5 12 4 5 2" xfId="24584" xr:uid="{84BF54D6-86A0-401B-BCC4-EEFFC5B558E1}"/>
    <cellStyle name="Moneda 5 12 4 6" xfId="17035" xr:uid="{44F1400A-AD45-416F-82E6-6D34D10A70AB}"/>
    <cellStyle name="Moneda 5 12 5" xfId="1945" xr:uid="{EB776E18-96BB-481F-9120-1C44BFF1FDB5}"/>
    <cellStyle name="Moneda 5 12 5 2" xfId="10023" xr:uid="{F65145C8-5AD3-420F-93D6-95002508BEF0}"/>
    <cellStyle name="Moneda 5 12 5 2 2" xfId="25522" xr:uid="{88F13C5F-8A73-4004-918C-1780563380CA}"/>
    <cellStyle name="Moneda 5 12 5 3" xfId="17924" xr:uid="{779FE725-94C5-48D1-96EA-BA4C6823ACEB}"/>
    <cellStyle name="Moneda 5 12 6" xfId="3713" xr:uid="{9C19E744-54C9-4910-A5AE-B07CB38F869E}"/>
    <cellStyle name="Moneda 5 12 6 2" xfId="11718" xr:uid="{19DB602C-15FD-4F36-8815-7EA6B2A53FD4}"/>
    <cellStyle name="Moneda 5 12 6 2 2" xfId="27186" xr:uid="{2AA0237B-3E59-498A-B4FE-EF6FFCD3C6E2}"/>
    <cellStyle name="Moneda 5 12 6 3" xfId="19505" xr:uid="{654C5E96-6757-4928-8E30-4C89B05F43F1}"/>
    <cellStyle name="Moneda 5 12 7" xfId="5683" xr:uid="{BAEBA313-259D-480A-9438-5DE7FCB75E5E}"/>
    <cellStyle name="Moneda 5 12 7 2" xfId="13684" xr:uid="{D3FCD095-F952-443B-9D7E-089CD9FD3A50}"/>
    <cellStyle name="Moneda 5 12 7 2 2" xfId="29142" xr:uid="{F207A5C1-EAB0-4DDF-9945-00851B86BCC1}"/>
    <cellStyle name="Moneda 5 12 7 3" xfId="21309" xr:uid="{26C2DC38-5890-448A-88F8-3196603314AA}"/>
    <cellStyle name="Moneda 5 12 8" xfId="7302" xr:uid="{53ACC53B-1615-4F02-8E6B-2438FA36D2EA}"/>
    <cellStyle name="Moneda 5 12 8 2" xfId="15289" xr:uid="{FA4B1D0A-446B-4477-BFE4-3AB5F820402C}"/>
    <cellStyle name="Moneda 5 12 8 2 2" xfId="30742" xr:uid="{3E6260B2-38CF-409F-B716-96EDF0FB7EA6}"/>
    <cellStyle name="Moneda 5 12 8 3" xfId="22835" xr:uid="{AB0FC5BD-D1B7-4C96-89AB-0A0BBB0D9223}"/>
    <cellStyle name="Moneda 5 12 9" xfId="8490" xr:uid="{241A67A8-E8E9-48C4-AA74-BAE55812DE63}"/>
    <cellStyle name="Moneda 5 12 9 2" xfId="23989" xr:uid="{8D3285E6-7165-4663-B2AE-EA999B72A559}"/>
    <cellStyle name="Moneda 5 13" xfId="327" xr:uid="{62454C42-AD27-4C7F-A32A-11F533F60E9A}"/>
    <cellStyle name="Moneda 5 13 2" xfId="1271" xr:uid="{390E391C-80C9-4ACC-83EF-621CB4D4D82F}"/>
    <cellStyle name="Moneda 5 13 2 2" xfId="2856" xr:uid="{6791F947-28E4-47AE-9347-4012BB78141C}"/>
    <cellStyle name="Moneda 5 13 2 2 2" xfId="10927" xr:uid="{E2386426-64F4-4132-96E5-0651A03F4E4D}"/>
    <cellStyle name="Moneda 5 13 2 2 2 2" xfId="26426" xr:uid="{5595D5B5-855D-47F7-B92E-A581CDBEC7F3}"/>
    <cellStyle name="Moneda 5 13 2 2 3" xfId="18779" xr:uid="{942C8EF4-8F95-4E86-8B86-1B7FDC9D68A5}"/>
    <cellStyle name="Moneda 5 13 2 3" xfId="4617" xr:uid="{8B7D0393-FC4D-48BF-B9F7-DD33A6020808}"/>
    <cellStyle name="Moneda 5 13 2 3 2" xfId="12622" xr:uid="{0D5A42DC-79BB-4386-A8F3-F0571B3156D5}"/>
    <cellStyle name="Moneda 5 13 2 3 2 2" xfId="28090" xr:uid="{68C41821-C1A6-498A-A5A6-440198B6ADDA}"/>
    <cellStyle name="Moneda 5 13 2 3 3" xfId="20360" xr:uid="{8EC5BFB0-E06E-411A-876F-2A0D3D83EEFE}"/>
    <cellStyle name="Moneda 5 13 2 4" xfId="6588" xr:uid="{B9BF680A-69F3-442F-ADF2-570C7B102B87}"/>
    <cellStyle name="Moneda 5 13 2 4 2" xfId="14589" xr:uid="{B81D56CA-4796-4CD9-BFBB-E770FC69C97D}"/>
    <cellStyle name="Moneda 5 13 2 4 2 2" xfId="30046" xr:uid="{DDCD9729-7703-4CDF-A286-220F026DB31E}"/>
    <cellStyle name="Moneda 5 13 2 4 3" xfId="22164" xr:uid="{98809640-0488-4154-B08B-C9FADDB9865E}"/>
    <cellStyle name="Moneda 5 13 2 5" xfId="7899" xr:uid="{31BD260D-EEF2-44F4-B5AC-574AC2EB7755}"/>
    <cellStyle name="Moneda 5 13 2 5 2" xfId="15882" xr:uid="{04EB2914-0AB7-4884-82C7-C4EE149C43CC}"/>
    <cellStyle name="Moneda 5 13 2 5 2 2" xfId="31335" xr:uid="{6F51A75C-A457-4C70-8652-21F43DEFF980}"/>
    <cellStyle name="Moneda 5 13 2 5 3" xfId="23410" xr:uid="{79A4B4F6-0429-4D50-822B-CDBDFDC1CB18}"/>
    <cellStyle name="Moneda 5 13 2 6" xfId="9394" xr:uid="{DB93ACB5-318E-461B-A284-FC69AAA088D4}"/>
    <cellStyle name="Moneda 5 13 2 6 2" xfId="24893" xr:uid="{2DCF3DCB-F1A8-49E0-B622-DABF597C7A22}"/>
    <cellStyle name="Moneda 5 13 2 7" xfId="17323" xr:uid="{795EB82C-6A49-4337-A29C-2CC136EAB617}"/>
    <cellStyle name="Moneda 5 13 3" xfId="978" xr:uid="{9AC9CB0B-2F39-45EA-9F81-6CE34D02C82F}"/>
    <cellStyle name="Moneda 5 13 3 2" xfId="2567" xr:uid="{24B9BCBB-C4B9-4EB4-BDDE-61FA4D60FB89}"/>
    <cellStyle name="Moneda 5 13 3 2 2" xfId="10639" xr:uid="{4D5B2878-4A63-439B-86AD-D8CD4F468388}"/>
    <cellStyle name="Moneda 5 13 3 2 2 2" xfId="26138" xr:uid="{0E5B88A0-ACDD-4781-B363-8F340A2449E7}"/>
    <cellStyle name="Moneda 5 13 3 2 3" xfId="18511" xr:uid="{7276C17D-239C-4BD4-8625-6D61175EBB07}"/>
    <cellStyle name="Moneda 5 13 3 3" xfId="4329" xr:uid="{456793B1-0310-46DA-919E-54FF08F71CB2}"/>
    <cellStyle name="Moneda 5 13 3 3 2" xfId="12334" xr:uid="{4C5088B4-F931-472D-AB10-B66992CE2883}"/>
    <cellStyle name="Moneda 5 13 3 3 2 2" xfId="27802" xr:uid="{19D6F1AA-E945-4A01-84A1-B9245C2281A1}"/>
    <cellStyle name="Moneda 5 13 3 3 3" xfId="20092" xr:uid="{A1362554-C5E8-4134-B340-83268FAFD4E3}"/>
    <cellStyle name="Moneda 5 13 3 4" xfId="6300" xr:uid="{C6B4FF7F-0D89-4A0A-83C3-4045580DCC4E}"/>
    <cellStyle name="Moneda 5 13 3 4 2" xfId="14301" xr:uid="{01E9D99F-1293-453A-88C3-FEE6C5D212B7}"/>
    <cellStyle name="Moneda 5 13 3 4 2 2" xfId="29758" xr:uid="{2EB3BC53-2DD5-4E19-B094-857DBF057691}"/>
    <cellStyle name="Moneda 5 13 3 4 3" xfId="21896" xr:uid="{044EE4F4-848B-4EE5-857F-75ABE1F2CFBF}"/>
    <cellStyle name="Moneda 5 13 3 5" xfId="9106" xr:uid="{674CB747-FFB5-4337-B1F0-C3E7E195AE06}"/>
    <cellStyle name="Moneda 5 13 3 5 2" xfId="24605" xr:uid="{6F99DF56-625D-4121-8E7E-4C1D2E47DD96}"/>
    <cellStyle name="Moneda 5 13 3 6" xfId="17055" xr:uid="{BABE15AD-840A-47D3-A065-11491A6DFA1D}"/>
    <cellStyle name="Moneda 5 13 4" xfId="1966" xr:uid="{1BE8313B-A9E8-4AD2-A6DC-047900893EE1}"/>
    <cellStyle name="Moneda 5 13 4 2" xfId="10044" xr:uid="{39CF0461-2DBC-4317-A85A-C5ACA2D0E0C6}"/>
    <cellStyle name="Moneda 5 13 4 2 2" xfId="25543" xr:uid="{0C65025A-B452-4DA7-AE87-B2416D4BEFEF}"/>
    <cellStyle name="Moneda 5 13 4 3" xfId="17944" xr:uid="{929A8D2A-AB26-443F-BBCB-4080BF213436}"/>
    <cellStyle name="Moneda 5 13 5" xfId="3734" xr:uid="{5C7ED49F-2D2D-4DD6-B362-2DD05FD3AD1D}"/>
    <cellStyle name="Moneda 5 13 5 2" xfId="11739" xr:uid="{B3FEC5B1-0A5F-4844-94A6-39B18A74CA54}"/>
    <cellStyle name="Moneda 5 13 5 2 2" xfId="27207" xr:uid="{346F7B44-E57D-4D78-AACC-EC05DF4A0B13}"/>
    <cellStyle name="Moneda 5 13 5 3" xfId="19525" xr:uid="{9AE30EEA-8704-4C88-B419-2493B2ECFF65}"/>
    <cellStyle name="Moneda 5 13 6" xfId="5704" xr:uid="{8745C8F2-2520-4AF5-B3D9-4F4C412E6643}"/>
    <cellStyle name="Moneda 5 13 6 2" xfId="13705" xr:uid="{BB9754C9-4F4F-4DD9-9DEE-C5FCD9B5EB40}"/>
    <cellStyle name="Moneda 5 13 6 2 2" xfId="29163" xr:uid="{F88D561D-B140-4459-BB7C-D8F3AF1D0E48}"/>
    <cellStyle name="Moneda 5 13 6 3" xfId="21329" xr:uid="{83BD6320-3114-4ECB-AD14-BC6B16538640}"/>
    <cellStyle name="Moneda 5 13 7" xfId="7323" xr:uid="{70782AB5-3072-4CBD-BD85-3FD964F2F6FA}"/>
    <cellStyle name="Moneda 5 13 7 2" xfId="15310" xr:uid="{F0163246-010F-49B5-BB35-3B46049C09A3}"/>
    <cellStyle name="Moneda 5 13 7 2 2" xfId="30763" xr:uid="{24001AEA-D1F7-43DC-8834-708450C934FA}"/>
    <cellStyle name="Moneda 5 13 7 3" xfId="22855" xr:uid="{F028778B-8294-402F-93A1-E852C2331DE5}"/>
    <cellStyle name="Moneda 5 13 8" xfId="8511" xr:uid="{F93F7437-063A-44FB-AFE7-3E9CF2DAA57D}"/>
    <cellStyle name="Moneda 5 13 8 2" xfId="24010" xr:uid="{5CEEDD20-3050-488F-84EC-8FA6E99DA6CC}"/>
    <cellStyle name="Moneda 5 13 9" xfId="16488" xr:uid="{AB9C48A6-118B-473A-9444-00DE40C55452}"/>
    <cellStyle name="Moneda 5 14" xfId="445" xr:uid="{1E0B6246-CD1C-4C59-891F-D1593A15A869}"/>
    <cellStyle name="Moneda 5 14 2" xfId="1388" xr:uid="{916CA423-6C4C-4C3E-BA8A-E68C972D4D45}"/>
    <cellStyle name="Moneda 5 14 2 2" xfId="2973" xr:uid="{ED4AB62A-7661-4F62-A6D8-4A9858ECBDAB}"/>
    <cellStyle name="Moneda 5 14 2 2 2" xfId="11044" xr:uid="{E7E60B88-2CBD-40AE-9EBB-8D99D6AAA998}"/>
    <cellStyle name="Moneda 5 14 2 2 2 2" xfId="26543" xr:uid="{DF63CEC6-529B-43B8-A25D-DF4CD2D8D83C}"/>
    <cellStyle name="Moneda 5 14 2 2 3" xfId="18886" xr:uid="{F4D0AF9B-112F-4AFD-9CF2-0E55A60179D7}"/>
    <cellStyle name="Moneda 5 14 2 3" xfId="4734" xr:uid="{195C7AB8-5EA6-4EEB-B06A-2097CFE18E4C}"/>
    <cellStyle name="Moneda 5 14 2 3 2" xfId="12739" xr:uid="{A8764A31-7DEB-4A77-818E-439DA5EA7E0A}"/>
    <cellStyle name="Moneda 5 14 2 3 2 2" xfId="28207" xr:uid="{F5162110-539B-43EC-9791-D7052FE8B462}"/>
    <cellStyle name="Moneda 5 14 2 3 3" xfId="20467" xr:uid="{7B67F5DF-0BC7-4B9B-8F5B-93C12958865C}"/>
    <cellStyle name="Moneda 5 14 2 4" xfId="6705" xr:uid="{54948830-DD3E-4BCE-BE4C-AED283172C7D}"/>
    <cellStyle name="Moneda 5 14 2 4 2" xfId="14706" xr:uid="{6CD39CD1-2271-47F9-8B66-A070815AD6EB}"/>
    <cellStyle name="Moneda 5 14 2 4 2 2" xfId="30163" xr:uid="{D05DE47E-7F76-4490-8616-9DC2C9D0F97F}"/>
    <cellStyle name="Moneda 5 14 2 4 3" xfId="22271" xr:uid="{4AD8C873-1483-4555-A276-164896ADEE0A}"/>
    <cellStyle name="Moneda 5 14 2 5" xfId="8006" xr:uid="{42530D62-3E3F-46A5-A581-13C1D42A1B36}"/>
    <cellStyle name="Moneda 5 14 2 5 2" xfId="15989" xr:uid="{562D6288-427C-40A9-9D91-96BF220BE478}"/>
    <cellStyle name="Moneda 5 14 2 5 2 2" xfId="31442" xr:uid="{B884EC94-8C91-4B84-90B4-9F066DA63B64}"/>
    <cellStyle name="Moneda 5 14 2 5 3" xfId="23517" xr:uid="{1724DFF5-060C-4960-B964-195A524C29D3}"/>
    <cellStyle name="Moneda 5 14 2 6" xfId="9511" xr:uid="{EB589F1B-53BD-4E1D-B519-AA3DFD281F70}"/>
    <cellStyle name="Moneda 5 14 2 6 2" xfId="25010" xr:uid="{B5086CE1-580D-4B6C-8C06-8EB5FBE09569}"/>
    <cellStyle name="Moneda 5 14 2 7" xfId="17430" xr:uid="{89079BC4-B168-4501-8FEB-8D986B59A5A0}"/>
    <cellStyle name="Moneda 5 14 3" xfId="1095" xr:uid="{C107755B-EF3B-4B1D-85CE-0BABC32AA8AA}"/>
    <cellStyle name="Moneda 5 14 3 2" xfId="2684" xr:uid="{A98EFBD0-8D53-4A3B-95A7-BE8488CEA9BA}"/>
    <cellStyle name="Moneda 5 14 3 2 2" xfId="10756" xr:uid="{886F7AE2-3223-483A-9288-9324090212C3}"/>
    <cellStyle name="Moneda 5 14 3 2 2 2" xfId="26255" xr:uid="{1E7D3C4A-E579-4435-855F-3248D4ADA6CD}"/>
    <cellStyle name="Moneda 5 14 3 2 3" xfId="18618" xr:uid="{5887E5EB-2CE0-4540-A3AB-EDBD8D3CDDE6}"/>
    <cellStyle name="Moneda 5 14 3 3" xfId="4446" xr:uid="{A04879B5-3CF1-4B2B-9FAB-65CEA226B42F}"/>
    <cellStyle name="Moneda 5 14 3 3 2" xfId="12451" xr:uid="{2704F977-FD7E-4A98-AA81-B4CCD9314B8F}"/>
    <cellStyle name="Moneda 5 14 3 3 2 2" xfId="27919" xr:uid="{38C536ED-547C-405F-AC5E-122067B127C4}"/>
    <cellStyle name="Moneda 5 14 3 3 3" xfId="20199" xr:uid="{FED476FC-B68F-4949-B5FB-6A6CD3B23E7B}"/>
    <cellStyle name="Moneda 5 14 3 4" xfId="6417" xr:uid="{5917E7CD-38EF-412D-BA46-A504F1C72680}"/>
    <cellStyle name="Moneda 5 14 3 4 2" xfId="14418" xr:uid="{A2F9F602-FFFF-4175-9DBE-9EDBDEB1FF53}"/>
    <cellStyle name="Moneda 5 14 3 4 2 2" xfId="29875" xr:uid="{6214F36A-6A0D-4987-95A8-F73B0879AEFB}"/>
    <cellStyle name="Moneda 5 14 3 4 3" xfId="22003" xr:uid="{B7B50B7C-72BA-49B8-8A32-2EE602AFCEF8}"/>
    <cellStyle name="Moneda 5 14 3 5" xfId="9223" xr:uid="{F034B4EE-5C2E-43F1-AD57-10BDF3A4428A}"/>
    <cellStyle name="Moneda 5 14 3 5 2" xfId="24722" xr:uid="{3958D8EC-4DED-42F8-8702-F15B8346AE06}"/>
    <cellStyle name="Moneda 5 14 3 6" xfId="17162" xr:uid="{F4FC02DF-CC4B-41D9-A72A-86CDABE08E90}"/>
    <cellStyle name="Moneda 5 14 4" xfId="2083" xr:uid="{272DFE2A-BBDF-466F-99AC-EC0843E51904}"/>
    <cellStyle name="Moneda 5 14 4 2" xfId="10161" xr:uid="{1E27EF8A-BFDD-45E9-95D5-547217B64673}"/>
    <cellStyle name="Moneda 5 14 4 2 2" xfId="25660" xr:uid="{5C28641B-9E98-4C89-90ED-4237700F64B6}"/>
    <cellStyle name="Moneda 5 14 4 3" xfId="18051" xr:uid="{C5A2E383-0513-43D7-801F-F2903BD604FC}"/>
    <cellStyle name="Moneda 5 14 5" xfId="3851" xr:uid="{285AC519-4A1C-492A-8A49-1869F695E597}"/>
    <cellStyle name="Moneda 5 14 5 2" xfId="11856" xr:uid="{A7A29CFF-5849-498A-A5BC-4CA3E50C5B0C}"/>
    <cellStyle name="Moneda 5 14 5 2 2" xfId="27324" xr:uid="{B889C974-2C24-4C63-984E-14C75BF3D875}"/>
    <cellStyle name="Moneda 5 14 5 3" xfId="19632" xr:uid="{8C5819D5-BFF8-403C-92B5-25E3970AE907}"/>
    <cellStyle name="Moneda 5 14 6" xfId="5821" xr:uid="{A82DB592-FF78-4D05-B947-A955F33E6EC2}"/>
    <cellStyle name="Moneda 5 14 6 2" xfId="13822" xr:uid="{962BE43F-8231-439C-8650-03438233924C}"/>
    <cellStyle name="Moneda 5 14 6 2 2" xfId="29280" xr:uid="{106BF1D4-217C-4422-98C2-5949316EBAD6}"/>
    <cellStyle name="Moneda 5 14 6 3" xfId="21436" xr:uid="{4061B754-F1B9-451A-BE2C-FA7FE361306B}"/>
    <cellStyle name="Moneda 5 14 7" xfId="7440" xr:uid="{496E4507-982D-42F4-BFBC-7B3D3E5F31A1}"/>
    <cellStyle name="Moneda 5 14 7 2" xfId="15427" xr:uid="{B8542A57-B824-4EB4-B4B1-98E9E6BB0AA3}"/>
    <cellStyle name="Moneda 5 14 7 2 2" xfId="30880" xr:uid="{BF6E11E2-E937-4C3B-AA30-6531FFD1C7FE}"/>
    <cellStyle name="Moneda 5 14 7 3" xfId="22962" xr:uid="{BF236F8F-15B1-4B60-9B14-13F20C5152F7}"/>
    <cellStyle name="Moneda 5 14 8" xfId="8628" xr:uid="{751B03FE-FB24-465C-A897-34A45CEBC8C4}"/>
    <cellStyle name="Moneda 5 14 8 2" xfId="24127" xr:uid="{997546C1-352C-4CF2-B2F1-9787F9D0E5B9}"/>
    <cellStyle name="Moneda 5 14 9" xfId="16595" xr:uid="{0644CC1C-D4F3-4F7B-87C0-B5EADD4D4966}"/>
    <cellStyle name="Moneda 5 15" xfId="449" xr:uid="{5D76ED35-F8E5-4AB3-8F05-D7DEF315F1CD}"/>
    <cellStyle name="Moneda 5 15 2" xfId="1392" xr:uid="{99334D43-8BEC-43DD-9EA9-A73F5A1E5955}"/>
    <cellStyle name="Moneda 5 15 2 2" xfId="2977" xr:uid="{809EAF41-1BE5-44BE-94C9-C7FAB6A48BD9}"/>
    <cellStyle name="Moneda 5 15 2 2 2" xfId="11048" xr:uid="{4CDE57B7-2C07-4950-AFAF-114586452207}"/>
    <cellStyle name="Moneda 5 15 2 2 2 2" xfId="26547" xr:uid="{3AA30EB9-5284-4C32-A19E-D977A310C666}"/>
    <cellStyle name="Moneda 5 15 2 2 3" xfId="18890" xr:uid="{09F16DE4-6B67-427D-AE59-A790213BC5D0}"/>
    <cellStyle name="Moneda 5 15 2 3" xfId="4738" xr:uid="{BCF75954-18B5-4FF2-A4BD-76298CFBF1EB}"/>
    <cellStyle name="Moneda 5 15 2 3 2" xfId="12743" xr:uid="{1F081D57-56BE-411C-8A77-F7DA90B8AD5F}"/>
    <cellStyle name="Moneda 5 15 2 3 2 2" xfId="28211" xr:uid="{173F892D-967E-4A82-A235-410D3ED180C4}"/>
    <cellStyle name="Moneda 5 15 2 3 3" xfId="20471" xr:uid="{D194BACD-5035-46F5-9082-9C6361F5E53A}"/>
    <cellStyle name="Moneda 5 15 2 4" xfId="6709" xr:uid="{38CB607E-59E6-46B9-A1BB-FC94395B75E5}"/>
    <cellStyle name="Moneda 5 15 2 4 2" xfId="14710" xr:uid="{712254AB-F183-410D-9721-42868D625FF9}"/>
    <cellStyle name="Moneda 5 15 2 4 2 2" xfId="30167" xr:uid="{9669AE46-06BB-4F2A-B544-A28E1003ED76}"/>
    <cellStyle name="Moneda 5 15 2 4 3" xfId="22275" xr:uid="{94D05E98-02A1-4900-B523-81F8F3E08E14}"/>
    <cellStyle name="Moneda 5 15 2 5" xfId="8010" xr:uid="{F3696B53-C387-45FB-A590-91BCA5804955}"/>
    <cellStyle name="Moneda 5 15 2 5 2" xfId="15993" xr:uid="{E82EDA19-83E7-457B-8AD2-18FC3FA797CB}"/>
    <cellStyle name="Moneda 5 15 2 5 2 2" xfId="31446" xr:uid="{DD8619E3-0B33-44C2-9AD9-C49CE704B42C}"/>
    <cellStyle name="Moneda 5 15 2 5 3" xfId="23521" xr:uid="{53D9BF28-A348-49A3-9B41-C1FCFAB1F20D}"/>
    <cellStyle name="Moneda 5 15 2 6" xfId="9515" xr:uid="{CD9CE21E-191D-48C9-8AE1-5290005FEF39}"/>
    <cellStyle name="Moneda 5 15 2 6 2" xfId="25014" xr:uid="{95C2E566-522E-4F80-BF9B-805B3939455D}"/>
    <cellStyle name="Moneda 5 15 2 7" xfId="17434" xr:uid="{5FD57FF0-3A13-4BF0-8EF9-B1F122FC09F9}"/>
    <cellStyle name="Moneda 5 15 3" xfId="1099" xr:uid="{469E5727-237F-428E-A1C8-F38886A9FAF2}"/>
    <cellStyle name="Moneda 5 15 3 2" xfId="2688" xr:uid="{E3A10CDC-EA68-4D37-9E52-774DBBC622D3}"/>
    <cellStyle name="Moneda 5 15 3 2 2" xfId="10760" xr:uid="{A10A69F2-3CA3-4791-803F-21365A1356B0}"/>
    <cellStyle name="Moneda 5 15 3 2 2 2" xfId="26259" xr:uid="{5708BCF0-7FFE-483C-978E-DE6CC28BC482}"/>
    <cellStyle name="Moneda 5 15 3 2 3" xfId="18622" xr:uid="{1F95A9BB-3BD9-4F76-85E2-D594873F0517}"/>
    <cellStyle name="Moneda 5 15 3 3" xfId="4450" xr:uid="{14968290-85BE-49B3-B9A9-B64265446524}"/>
    <cellStyle name="Moneda 5 15 3 3 2" xfId="12455" xr:uid="{1D7CA54C-7764-4835-940B-A91A397853B3}"/>
    <cellStyle name="Moneda 5 15 3 3 2 2" xfId="27923" xr:uid="{BE4D27BA-E5D2-436A-A040-B439D92DBB7E}"/>
    <cellStyle name="Moneda 5 15 3 3 3" xfId="20203" xr:uid="{6BADEA53-E3E9-4333-A660-5B02B6BD3D25}"/>
    <cellStyle name="Moneda 5 15 3 4" xfId="6421" xr:uid="{58265A41-51E6-432F-B548-5D1BC48300BC}"/>
    <cellStyle name="Moneda 5 15 3 4 2" xfId="14422" xr:uid="{C0DD47D3-E172-4BCE-A567-86B311D20559}"/>
    <cellStyle name="Moneda 5 15 3 4 2 2" xfId="29879" xr:uid="{AAAD8827-61E4-4243-A3F7-684B3FBEC194}"/>
    <cellStyle name="Moneda 5 15 3 4 3" xfId="22007" xr:uid="{2019B9F2-E658-4B77-9059-5FD5B409BFFF}"/>
    <cellStyle name="Moneda 5 15 3 5" xfId="9227" xr:uid="{23DB19D4-7AAA-4488-8511-9DEBF23B064A}"/>
    <cellStyle name="Moneda 5 15 3 5 2" xfId="24726" xr:uid="{41E4D8AF-4AAC-419F-850D-54E68E939681}"/>
    <cellStyle name="Moneda 5 15 3 6" xfId="17166" xr:uid="{05DCE6E4-BC9B-4BA5-8C3C-54E9E61C9464}"/>
    <cellStyle name="Moneda 5 15 4" xfId="2087" xr:uid="{E9F7D654-D6E9-4132-9617-E9FB7DB2D0FB}"/>
    <cellStyle name="Moneda 5 15 4 2" xfId="10165" xr:uid="{3D75102A-F29B-4AE0-8748-21CBD9E3FA89}"/>
    <cellStyle name="Moneda 5 15 4 2 2" xfId="25664" xr:uid="{F2E6D23B-51EE-4D84-9CE1-935971AAEF63}"/>
    <cellStyle name="Moneda 5 15 4 3" xfId="18055" xr:uid="{8079B98C-2617-41E2-885C-C8872675F866}"/>
    <cellStyle name="Moneda 5 15 5" xfId="3855" xr:uid="{F581C241-B8A6-4330-BA49-62CDFE5056F7}"/>
    <cellStyle name="Moneda 5 15 5 2" xfId="11860" xr:uid="{2F658E67-AFAA-421F-8E77-877B0D009AA0}"/>
    <cellStyle name="Moneda 5 15 5 2 2" xfId="27328" xr:uid="{D3F8E029-7E49-4505-9F17-4B67BD1BCA96}"/>
    <cellStyle name="Moneda 5 15 5 3" xfId="19636" xr:uid="{E2EA1356-A809-4920-81F4-400F07AE7488}"/>
    <cellStyle name="Moneda 5 15 6" xfId="5825" xr:uid="{BB123093-2D7C-485B-8143-68E0DE39397B}"/>
    <cellStyle name="Moneda 5 15 6 2" xfId="13826" xr:uid="{AF1EEF2B-D051-42CB-B0E4-BCBDA3D4BD7F}"/>
    <cellStyle name="Moneda 5 15 6 2 2" xfId="29284" xr:uid="{5485752F-FB63-482D-9DFA-E626EB34F7B3}"/>
    <cellStyle name="Moneda 5 15 6 3" xfId="21440" xr:uid="{B4CB57CF-D260-4F39-B103-3F5D561948A4}"/>
    <cellStyle name="Moneda 5 15 7" xfId="7444" xr:uid="{42816241-383D-459F-9DC5-1ABF97F3BE33}"/>
    <cellStyle name="Moneda 5 15 7 2" xfId="15431" xr:uid="{C9F692F9-CFBB-4C67-9553-F0A177A4F4EB}"/>
    <cellStyle name="Moneda 5 15 7 2 2" xfId="30884" xr:uid="{11D5BE2F-A7FB-41C7-878D-C45E567BDCD5}"/>
    <cellStyle name="Moneda 5 15 7 3" xfId="22966" xr:uid="{A9306068-23D0-4067-93B9-AB3EFCF91709}"/>
    <cellStyle name="Moneda 5 15 8" xfId="8632" xr:uid="{E336298F-C7DC-4414-B714-A1CD603CF9DE}"/>
    <cellStyle name="Moneda 5 15 8 2" xfId="24131" xr:uid="{A29EE45A-BD0A-4B04-905E-4AE7989BC419}"/>
    <cellStyle name="Moneda 5 15 9" xfId="16599" xr:uid="{52E6584F-5C81-4301-B2F4-8E0D380C3B27}"/>
    <cellStyle name="Moneda 5 16" xfId="453" xr:uid="{FD40B4FF-C390-428D-9659-F8B2833C920E}"/>
    <cellStyle name="Moneda 5 16 2" xfId="1396" xr:uid="{6B25D1F5-1232-4E88-B06F-7362BB408E0B}"/>
    <cellStyle name="Moneda 5 16 2 2" xfId="2981" xr:uid="{8383EA5D-8958-434E-8A87-4D1A79B252DA}"/>
    <cellStyle name="Moneda 5 16 2 2 2" xfId="11052" xr:uid="{CA74B6AE-507A-4EAE-965E-280BDC4DE196}"/>
    <cellStyle name="Moneda 5 16 2 2 2 2" xfId="26551" xr:uid="{A6E05666-45C3-4E05-9592-CE96519682C9}"/>
    <cellStyle name="Moneda 5 16 2 2 3" xfId="18894" xr:uid="{1E0364D5-54D6-4E44-8EFF-58BDCE449F6A}"/>
    <cellStyle name="Moneda 5 16 2 3" xfId="4742" xr:uid="{C56045D9-8F5B-4053-8047-72DCD5B86309}"/>
    <cellStyle name="Moneda 5 16 2 3 2" xfId="12747" xr:uid="{C6A6060A-728E-43EF-A3D1-CE18FA1919D8}"/>
    <cellStyle name="Moneda 5 16 2 3 2 2" xfId="28215" xr:uid="{92174890-DC2E-41A1-B048-9DE281545DF1}"/>
    <cellStyle name="Moneda 5 16 2 3 3" xfId="20475" xr:uid="{37762394-002C-424C-854C-2B3DC7A93A85}"/>
    <cellStyle name="Moneda 5 16 2 4" xfId="6713" xr:uid="{37A09739-E4E0-4F28-B802-A135F1331FF1}"/>
    <cellStyle name="Moneda 5 16 2 4 2" xfId="14714" xr:uid="{0DE34166-3D7D-49EE-A830-3D1E435F3F1C}"/>
    <cellStyle name="Moneda 5 16 2 4 2 2" xfId="30171" xr:uid="{32771A63-F45E-4A8D-BFFD-4CEEA3A5FEF4}"/>
    <cellStyle name="Moneda 5 16 2 4 3" xfId="22279" xr:uid="{6FBE92DA-7F5B-4673-B9D0-115E881A1B36}"/>
    <cellStyle name="Moneda 5 16 2 5" xfId="8014" xr:uid="{AE4A2064-F9F7-4E18-B7FA-A23B35F557FF}"/>
    <cellStyle name="Moneda 5 16 2 5 2" xfId="15997" xr:uid="{DE821B20-387E-4F6D-92F6-D4B0586E4477}"/>
    <cellStyle name="Moneda 5 16 2 5 2 2" xfId="31450" xr:uid="{12C59972-53BB-4891-9BAF-039C1BD03FD2}"/>
    <cellStyle name="Moneda 5 16 2 5 3" xfId="23525" xr:uid="{B1D37710-08B0-4271-B0EB-B76B151D8199}"/>
    <cellStyle name="Moneda 5 16 2 6" xfId="9519" xr:uid="{595DC0CF-F840-48B9-A274-CAAC0542404F}"/>
    <cellStyle name="Moneda 5 16 2 6 2" xfId="25018" xr:uid="{5AC5A469-714D-4F86-9BA7-FDDA4710A7DB}"/>
    <cellStyle name="Moneda 5 16 2 7" xfId="17438" xr:uid="{193FEF4A-32B4-4921-B5A4-D8C0A95B6097}"/>
    <cellStyle name="Moneda 5 16 3" xfId="1103" xr:uid="{7BF174E8-4993-4BB0-A704-15D6790CF212}"/>
    <cellStyle name="Moneda 5 16 3 2" xfId="2692" xr:uid="{8940AF14-8AC7-4658-AA43-5146948D5D1C}"/>
    <cellStyle name="Moneda 5 16 3 2 2" xfId="10764" xr:uid="{75917BA3-0EE2-44A0-A0A6-BBFCB439DEC4}"/>
    <cellStyle name="Moneda 5 16 3 2 2 2" xfId="26263" xr:uid="{0CA2DAFE-8EDA-4D67-9168-ADDB770E104B}"/>
    <cellStyle name="Moneda 5 16 3 2 3" xfId="18626" xr:uid="{CE966345-CAFC-43BD-8204-2372CB9E2A1F}"/>
    <cellStyle name="Moneda 5 16 3 3" xfId="4454" xr:uid="{AE8CE6DC-1788-41AE-BC0B-2C9223578268}"/>
    <cellStyle name="Moneda 5 16 3 3 2" xfId="12459" xr:uid="{B4949E35-00C2-42CB-86B2-B002CA02C8AE}"/>
    <cellStyle name="Moneda 5 16 3 3 2 2" xfId="27927" xr:uid="{56B9DAA5-1423-4D28-8713-1FD9E59A50F7}"/>
    <cellStyle name="Moneda 5 16 3 3 3" xfId="20207" xr:uid="{17A19921-15D8-4A95-8CA9-03C64BD3B929}"/>
    <cellStyle name="Moneda 5 16 3 4" xfId="6425" xr:uid="{2860EA3F-76D1-4C8A-B5EC-F049362EF30A}"/>
    <cellStyle name="Moneda 5 16 3 4 2" xfId="14426" xr:uid="{D3E1785E-7C19-47CA-832B-B96CCEEF13CF}"/>
    <cellStyle name="Moneda 5 16 3 4 2 2" xfId="29883" xr:uid="{4CC528C1-E866-4117-A33F-B53E183D5EC9}"/>
    <cellStyle name="Moneda 5 16 3 4 3" xfId="22011" xr:uid="{806A8AF0-B38E-4EFE-BA2B-5BEE9DD281E9}"/>
    <cellStyle name="Moneda 5 16 3 5" xfId="9231" xr:uid="{8EFD65D7-2574-4CC7-A64A-D37EB5E7579C}"/>
    <cellStyle name="Moneda 5 16 3 5 2" xfId="24730" xr:uid="{386ACFBA-AD21-4E14-8C9E-A478AE641061}"/>
    <cellStyle name="Moneda 5 16 3 6" xfId="17170" xr:uid="{8BA44ED2-F93E-4BD5-A68C-FE635EC2DEBA}"/>
    <cellStyle name="Moneda 5 16 4" xfId="2091" xr:uid="{CF9E74BF-CD77-4BA0-91D7-1EEA2D0C980D}"/>
    <cellStyle name="Moneda 5 16 4 2" xfId="10169" xr:uid="{FC75F3C1-DBC5-4F47-8E78-B58E429BAB34}"/>
    <cellStyle name="Moneda 5 16 4 2 2" xfId="25668" xr:uid="{84F2B735-1AE2-49CA-955B-ED204450EE2E}"/>
    <cellStyle name="Moneda 5 16 4 3" xfId="18059" xr:uid="{23CAED09-8439-41D3-B464-5EB561A3E639}"/>
    <cellStyle name="Moneda 5 16 5" xfId="3859" xr:uid="{7A0D7F46-798E-4DD8-AD7C-BDAC2E57AF87}"/>
    <cellStyle name="Moneda 5 16 5 2" xfId="11864" xr:uid="{3A0B77C1-5E00-44ED-9556-227DFB91DE7C}"/>
    <cellStyle name="Moneda 5 16 5 2 2" xfId="27332" xr:uid="{3B19157F-5B93-4705-84EA-4AB3765E6A49}"/>
    <cellStyle name="Moneda 5 16 5 3" xfId="19640" xr:uid="{060172E9-F716-4581-A701-F1E254CFA0C9}"/>
    <cellStyle name="Moneda 5 16 6" xfId="5829" xr:uid="{8C4AB0A0-6E3C-4E24-9340-1AA7BB5B5B60}"/>
    <cellStyle name="Moneda 5 16 6 2" xfId="13830" xr:uid="{ACD851D9-BEF3-4B0A-A990-78263B2736EE}"/>
    <cellStyle name="Moneda 5 16 6 2 2" xfId="29288" xr:uid="{7CC813F0-5D36-45C0-B1E9-DE5670B6E1DC}"/>
    <cellStyle name="Moneda 5 16 6 3" xfId="21444" xr:uid="{A0B6F048-9032-4FD0-829E-5F713692B596}"/>
    <cellStyle name="Moneda 5 16 7" xfId="7448" xr:uid="{D56F0547-D5A6-4E24-A99F-3E0E2A34B5C2}"/>
    <cellStyle name="Moneda 5 16 7 2" xfId="15435" xr:uid="{B5882D3E-FF97-4872-8A3C-0E1085DC0EF7}"/>
    <cellStyle name="Moneda 5 16 7 2 2" xfId="30888" xr:uid="{3B48DA46-000C-448F-A630-7E5F3038F56E}"/>
    <cellStyle name="Moneda 5 16 7 3" xfId="22970" xr:uid="{8156679C-B981-49E3-904C-EB69001EFC24}"/>
    <cellStyle name="Moneda 5 16 8" xfId="8636" xr:uid="{2FB5B891-0972-4490-B92D-CA25F885BC18}"/>
    <cellStyle name="Moneda 5 16 8 2" xfId="24135" xr:uid="{C0643443-C03E-4DA5-A6EB-A655141D961E}"/>
    <cellStyle name="Moneda 5 16 9" xfId="16603" xr:uid="{04E637AC-E700-46F6-ABB9-1753A6184035}"/>
    <cellStyle name="Moneda 5 17" xfId="457" xr:uid="{3388ED87-1067-43AF-A5B9-86AE9EFDB48F}"/>
    <cellStyle name="Moneda 5 17 2" xfId="1400" xr:uid="{CB292178-19E3-4D36-9F1F-D718DB67FC01}"/>
    <cellStyle name="Moneda 5 17 2 2" xfId="2985" xr:uid="{53B49B4C-EBCF-4BD0-97CB-65DE2BBBD951}"/>
    <cellStyle name="Moneda 5 17 2 2 2" xfId="11056" xr:uid="{43316D27-495C-4770-99C0-24017E5D77C7}"/>
    <cellStyle name="Moneda 5 17 2 2 2 2" xfId="26555" xr:uid="{F26A6824-28FE-4200-A058-5EE13E415181}"/>
    <cellStyle name="Moneda 5 17 2 2 3" xfId="18898" xr:uid="{3C11E767-4021-44BA-83C3-EA9390F6C83F}"/>
    <cellStyle name="Moneda 5 17 2 3" xfId="4746" xr:uid="{76119C54-4F03-47F1-93FB-99A75C800455}"/>
    <cellStyle name="Moneda 5 17 2 3 2" xfId="12751" xr:uid="{2D693EDE-58BE-40CB-A690-29EBB9714A1D}"/>
    <cellStyle name="Moneda 5 17 2 3 2 2" xfId="28219" xr:uid="{B09FDC69-F72E-42F2-97B4-99473EC40D8B}"/>
    <cellStyle name="Moneda 5 17 2 3 3" xfId="20479" xr:uid="{532227CD-1BF7-40AF-9D41-1751854F812D}"/>
    <cellStyle name="Moneda 5 17 2 4" xfId="6717" xr:uid="{15D833A7-2109-4189-985E-227930450A2F}"/>
    <cellStyle name="Moneda 5 17 2 4 2" xfId="14718" xr:uid="{B60DD9B4-82DB-40E8-974C-7E2E89A6A348}"/>
    <cellStyle name="Moneda 5 17 2 4 2 2" xfId="30175" xr:uid="{52FE9354-BA24-450B-B67E-0D0B9B3EE6BA}"/>
    <cellStyle name="Moneda 5 17 2 4 3" xfId="22283" xr:uid="{4709BA39-60E2-464B-B14A-8B1C36DBBC8C}"/>
    <cellStyle name="Moneda 5 17 2 5" xfId="8018" xr:uid="{20365E70-CF7B-4302-90E8-D18D54E2E79B}"/>
    <cellStyle name="Moneda 5 17 2 5 2" xfId="16001" xr:uid="{BA9245FA-D712-4DAD-9AE5-5507B722BB2F}"/>
    <cellStyle name="Moneda 5 17 2 5 2 2" xfId="31454" xr:uid="{C2E50060-A90A-47E2-A6B4-6F8D19D907BE}"/>
    <cellStyle name="Moneda 5 17 2 5 3" xfId="23529" xr:uid="{A4DA02EE-C1B3-4F31-BA37-63B840B5B058}"/>
    <cellStyle name="Moneda 5 17 2 6" xfId="9523" xr:uid="{8F3B8F20-1D2D-4FDC-B758-46568E867B20}"/>
    <cellStyle name="Moneda 5 17 2 6 2" xfId="25022" xr:uid="{F597E2E7-3400-4E7A-8F77-2E9B32F49D28}"/>
    <cellStyle name="Moneda 5 17 2 7" xfId="17442" xr:uid="{70AABCAF-0869-4213-A7BC-2EBF7C2C0C9C}"/>
    <cellStyle name="Moneda 5 17 3" xfId="1107" xr:uid="{C8ABC65D-189A-4DFC-8475-9F5999DABDAD}"/>
    <cellStyle name="Moneda 5 17 3 2" xfId="2696" xr:uid="{12028917-D43C-4A74-961F-929C29DB1312}"/>
    <cellStyle name="Moneda 5 17 3 2 2" xfId="10768" xr:uid="{0424607A-B55A-4CEB-BCE3-6539DADD8789}"/>
    <cellStyle name="Moneda 5 17 3 2 2 2" xfId="26267" xr:uid="{3A677EC5-336E-42FD-9B7F-F3E6E30FE24F}"/>
    <cellStyle name="Moneda 5 17 3 2 3" xfId="18630" xr:uid="{40615DD5-6B03-462B-B1B4-42231D6B37C0}"/>
    <cellStyle name="Moneda 5 17 3 3" xfId="4458" xr:uid="{2962D9F8-2388-4DB9-B7D4-505F7638DD38}"/>
    <cellStyle name="Moneda 5 17 3 3 2" xfId="12463" xr:uid="{CD85458E-3370-4F99-8A2C-ECCEB686DEF7}"/>
    <cellStyle name="Moneda 5 17 3 3 2 2" xfId="27931" xr:uid="{9CC0D03A-37AB-4FB7-B171-46703C9604F5}"/>
    <cellStyle name="Moneda 5 17 3 3 3" xfId="20211" xr:uid="{D88127AE-42DF-43D8-B759-DE1B25DB4F51}"/>
    <cellStyle name="Moneda 5 17 3 4" xfId="6429" xr:uid="{28AC2B19-B2FF-43B1-852A-83B15C51A765}"/>
    <cellStyle name="Moneda 5 17 3 4 2" xfId="14430" xr:uid="{724C7B81-50F2-4A6E-88C3-4159C9A56FF0}"/>
    <cellStyle name="Moneda 5 17 3 4 2 2" xfId="29887" xr:uid="{0516B52F-2ED3-4E0F-93A5-704BA678CA7C}"/>
    <cellStyle name="Moneda 5 17 3 4 3" xfId="22015" xr:uid="{978194FF-FCA8-4A58-9B77-A3ACDF93A227}"/>
    <cellStyle name="Moneda 5 17 3 5" xfId="9235" xr:uid="{8462F9AA-D74E-48CE-BAF4-F4890F18816E}"/>
    <cellStyle name="Moneda 5 17 3 5 2" xfId="24734" xr:uid="{E2113B87-9F09-4B60-A750-D71315AEA44D}"/>
    <cellStyle name="Moneda 5 17 3 6" xfId="17174" xr:uid="{74AC7ED4-AF0C-4EA1-9761-E47EAF5C0877}"/>
    <cellStyle name="Moneda 5 17 4" xfId="2095" xr:uid="{4F3AF6FD-E9F9-425B-ABFA-7F19565D7C04}"/>
    <cellStyle name="Moneda 5 17 4 2" xfId="10173" xr:uid="{4388E4AC-1793-40C2-9FEA-A6115E7522CD}"/>
    <cellStyle name="Moneda 5 17 4 2 2" xfId="25672" xr:uid="{9EF769FF-6745-4959-AC6C-F49984960E8D}"/>
    <cellStyle name="Moneda 5 17 4 3" xfId="18063" xr:uid="{6E72B545-F616-473D-AE41-05988E2C94AE}"/>
    <cellStyle name="Moneda 5 17 5" xfId="3863" xr:uid="{136DC839-45DA-44A0-B384-12B428698B5A}"/>
    <cellStyle name="Moneda 5 17 5 2" xfId="11868" xr:uid="{671B6B18-C3A9-4618-816C-529A169341D0}"/>
    <cellStyle name="Moneda 5 17 5 2 2" xfId="27336" xr:uid="{138AE9C8-7141-4EBE-871F-EEC3F4AA61B5}"/>
    <cellStyle name="Moneda 5 17 5 3" xfId="19644" xr:uid="{74718B1F-9F2C-4904-A77C-82B3D54D5B1B}"/>
    <cellStyle name="Moneda 5 17 6" xfId="5833" xr:uid="{34535CC2-B91D-4894-9B4C-D6A970E5147E}"/>
    <cellStyle name="Moneda 5 17 6 2" xfId="13834" xr:uid="{BFDD9001-4AFA-41F1-A274-61C1DD2CBECD}"/>
    <cellStyle name="Moneda 5 17 6 2 2" xfId="29292" xr:uid="{47F2EACC-965D-47C6-9967-FFE9255941AE}"/>
    <cellStyle name="Moneda 5 17 6 3" xfId="21448" xr:uid="{180BA1EE-7B72-4D03-A1C8-6ECCDCD1EDFA}"/>
    <cellStyle name="Moneda 5 17 7" xfId="7452" xr:uid="{573366E7-97F8-4429-9102-8A76B666ACE0}"/>
    <cellStyle name="Moneda 5 17 7 2" xfId="15439" xr:uid="{6376CFC2-A867-49D7-B6FE-76484C655F21}"/>
    <cellStyle name="Moneda 5 17 7 2 2" xfId="30892" xr:uid="{D8ED9A2C-6C41-4169-AFA6-AE0B1E9FB7CA}"/>
    <cellStyle name="Moneda 5 17 7 3" xfId="22974" xr:uid="{8F5B2910-BD43-4A23-8D3D-6C767516BC68}"/>
    <cellStyle name="Moneda 5 17 8" xfId="8640" xr:uid="{074685E4-DB74-4019-BE3C-9CB7E0720913}"/>
    <cellStyle name="Moneda 5 17 8 2" xfId="24139" xr:uid="{19F33DAC-58DD-4BEB-A48E-B309007E908A}"/>
    <cellStyle name="Moneda 5 17 9" xfId="16607" xr:uid="{D08E8DC7-DB5C-4DD0-A6FE-B242F7D985B5}"/>
    <cellStyle name="Moneda 5 18" xfId="461" xr:uid="{6FD402A4-38C3-4147-8A89-DA227FF6CCCB}"/>
    <cellStyle name="Moneda 5 18 2" xfId="1404" xr:uid="{85D0F31C-F3C7-49BA-94E4-11AF022BBCEA}"/>
    <cellStyle name="Moneda 5 18 2 2" xfId="2989" xr:uid="{56C6AECD-E487-4041-A33B-A863BD001303}"/>
    <cellStyle name="Moneda 5 18 2 2 2" xfId="11060" xr:uid="{43E0D51E-39C1-4210-9AFA-F00B5C634CF7}"/>
    <cellStyle name="Moneda 5 18 2 2 2 2" xfId="26559" xr:uid="{AB9014FE-1875-48EF-BD66-41FDCB142A05}"/>
    <cellStyle name="Moneda 5 18 2 2 3" xfId="18902" xr:uid="{33964CF0-2270-41DB-A6DD-F9B5F50120DD}"/>
    <cellStyle name="Moneda 5 18 2 3" xfId="4750" xr:uid="{39914CB2-2D53-4D5F-9DA6-33906E004F3F}"/>
    <cellStyle name="Moneda 5 18 2 3 2" xfId="12755" xr:uid="{A9B3F760-A1E3-4B16-862D-81339BE651E3}"/>
    <cellStyle name="Moneda 5 18 2 3 2 2" xfId="28223" xr:uid="{18C68E51-5E90-4240-948E-4EE0C57C87A9}"/>
    <cellStyle name="Moneda 5 18 2 3 3" xfId="20483" xr:uid="{93092B07-704C-4CA6-9F95-30B29BE5599A}"/>
    <cellStyle name="Moneda 5 18 2 4" xfId="6721" xr:uid="{F65E6CDC-F6C9-4D97-BE74-3AF1B4A3A484}"/>
    <cellStyle name="Moneda 5 18 2 4 2" xfId="14722" xr:uid="{CE868F7C-8FDE-4DFB-9AB0-9E5F03361411}"/>
    <cellStyle name="Moneda 5 18 2 4 2 2" xfId="30179" xr:uid="{36A3A27C-96E2-4552-8F42-48EB36EB5DBA}"/>
    <cellStyle name="Moneda 5 18 2 4 3" xfId="22287" xr:uid="{AC34FE55-4C85-468A-9986-2034BC87B2B1}"/>
    <cellStyle name="Moneda 5 18 2 5" xfId="8022" xr:uid="{0BF383C3-6D35-474B-A6C4-81C7C665C173}"/>
    <cellStyle name="Moneda 5 18 2 5 2" xfId="16005" xr:uid="{7CC82538-77B1-47B9-BEEE-F8C9F9156C77}"/>
    <cellStyle name="Moneda 5 18 2 5 2 2" xfId="31458" xr:uid="{13207A19-BA7D-42D5-BE57-B1BD09A4C53F}"/>
    <cellStyle name="Moneda 5 18 2 5 3" xfId="23533" xr:uid="{1178ABF3-B331-4007-B6C4-4AEE66F1CD60}"/>
    <cellStyle name="Moneda 5 18 2 6" xfId="9527" xr:uid="{59D7A91C-08B2-4218-83D6-FA849A574B40}"/>
    <cellStyle name="Moneda 5 18 2 6 2" xfId="25026" xr:uid="{67061009-7114-4E77-AF48-C82C3E3C7E0C}"/>
    <cellStyle name="Moneda 5 18 2 7" xfId="17446" xr:uid="{7D36DC0E-D36F-4F4C-83ED-FD2E8D4F79DD}"/>
    <cellStyle name="Moneda 5 18 3" xfId="1111" xr:uid="{86DEDFFF-5A54-4236-BE46-B88839891973}"/>
    <cellStyle name="Moneda 5 18 3 2" xfId="2700" xr:uid="{FA3A752A-7621-4464-BBE8-83E34F753412}"/>
    <cellStyle name="Moneda 5 18 3 2 2" xfId="10772" xr:uid="{A9177CC4-1BFB-48BA-AB70-B1D3BEB07D46}"/>
    <cellStyle name="Moneda 5 18 3 2 2 2" xfId="26271" xr:uid="{83F3699E-F3AD-4F28-B937-60EFB559855B}"/>
    <cellStyle name="Moneda 5 18 3 2 3" xfId="18634" xr:uid="{5E0FCD26-0A48-4E3D-98AD-CE770E0BCC10}"/>
    <cellStyle name="Moneda 5 18 3 3" xfId="4462" xr:uid="{BE45F68B-891A-44D7-8860-A6225A079829}"/>
    <cellStyle name="Moneda 5 18 3 3 2" xfId="12467" xr:uid="{0F264444-2685-405B-89BE-27E6DFC28FC5}"/>
    <cellStyle name="Moneda 5 18 3 3 2 2" xfId="27935" xr:uid="{1012A0EA-FBC6-4FC2-9EC0-9F39D05C4C3C}"/>
    <cellStyle name="Moneda 5 18 3 3 3" xfId="20215" xr:uid="{7DF1B68A-5056-4497-970F-AF82895CBCCB}"/>
    <cellStyle name="Moneda 5 18 3 4" xfId="6433" xr:uid="{3B40C878-70CB-4E15-BB4D-98586AFE7FCE}"/>
    <cellStyle name="Moneda 5 18 3 4 2" xfId="14434" xr:uid="{1C7A13ED-F6F7-4012-9C08-36C09136A2FF}"/>
    <cellStyle name="Moneda 5 18 3 4 2 2" xfId="29891" xr:uid="{86331DAF-3482-4147-8AE0-CF55D6DFBDFD}"/>
    <cellStyle name="Moneda 5 18 3 4 3" xfId="22019" xr:uid="{8AAB5DC5-77B0-4CEE-AED6-16249FC18354}"/>
    <cellStyle name="Moneda 5 18 3 5" xfId="9239" xr:uid="{0AA10F25-3E9B-4FCD-8D77-262570E92802}"/>
    <cellStyle name="Moneda 5 18 3 5 2" xfId="24738" xr:uid="{2129FDD9-D097-4011-9EE6-124061686009}"/>
    <cellStyle name="Moneda 5 18 3 6" xfId="17178" xr:uid="{78A22839-DDDB-4513-9678-BEF051E1819A}"/>
    <cellStyle name="Moneda 5 18 4" xfId="2099" xr:uid="{B822A892-8315-46C2-B670-CF93871F271B}"/>
    <cellStyle name="Moneda 5 18 4 2" xfId="10177" xr:uid="{C4692FBC-51C6-4D18-A581-E33482D024BF}"/>
    <cellStyle name="Moneda 5 18 4 2 2" xfId="25676" xr:uid="{3E5A7F60-9C8F-4C42-80F6-3F75DA68A1C4}"/>
    <cellStyle name="Moneda 5 18 4 3" xfId="18067" xr:uid="{329B909F-0F7D-4385-88C1-F172D9BC0C22}"/>
    <cellStyle name="Moneda 5 18 5" xfId="3867" xr:uid="{2628EB1E-B2FA-445B-8D59-E3E6C7A489A3}"/>
    <cellStyle name="Moneda 5 18 5 2" xfId="11872" xr:uid="{A4839671-ADB8-4145-B12C-06F795618759}"/>
    <cellStyle name="Moneda 5 18 5 2 2" xfId="27340" xr:uid="{405F98E8-ECA7-49AA-AADE-BC357CD03A50}"/>
    <cellStyle name="Moneda 5 18 5 3" xfId="19648" xr:uid="{9DAA064D-EBCC-418D-9935-B596713DBA16}"/>
    <cellStyle name="Moneda 5 18 6" xfId="5837" xr:uid="{DF0BF96A-B324-4412-9A68-82F95C19A9E5}"/>
    <cellStyle name="Moneda 5 18 6 2" xfId="13838" xr:uid="{8425F8FF-AE56-462C-ADBB-031E2FF805DC}"/>
    <cellStyle name="Moneda 5 18 6 2 2" xfId="29296" xr:uid="{A8845164-B351-47B6-AB9B-425E4262078A}"/>
    <cellStyle name="Moneda 5 18 6 3" xfId="21452" xr:uid="{96940D26-1F92-4AF7-9606-EBC6F8DB9D94}"/>
    <cellStyle name="Moneda 5 18 7" xfId="7456" xr:uid="{226AD14B-BEDF-48AA-8D63-5173FEC48FD8}"/>
    <cellStyle name="Moneda 5 18 7 2" xfId="15443" xr:uid="{FCADE3B0-FB71-497D-B610-E221FAB8C5AE}"/>
    <cellStyle name="Moneda 5 18 7 2 2" xfId="30896" xr:uid="{B4551008-2063-492A-8F8A-E984F0E5825C}"/>
    <cellStyle name="Moneda 5 18 7 3" xfId="22978" xr:uid="{6AACA886-966A-47B6-8A07-6812CA94AA76}"/>
    <cellStyle name="Moneda 5 18 8" xfId="8644" xr:uid="{411CF397-7A30-4D95-B207-B772E840735E}"/>
    <cellStyle name="Moneda 5 18 8 2" xfId="24143" xr:uid="{9F7E1009-D5D6-477F-8DAB-D4EF3C94EC3A}"/>
    <cellStyle name="Moneda 5 18 9" xfId="16611" xr:uid="{BB50CE4F-69D4-4A1C-9BFE-FA456B1FCB98}"/>
    <cellStyle name="Moneda 5 19" xfId="467" xr:uid="{CAC8F424-7BB9-4A60-B687-F9698A9FF6EF}"/>
    <cellStyle name="Moneda 5 19 2" xfId="1408" xr:uid="{FF1D68B4-BDE1-452B-93F2-B5555A1E5709}"/>
    <cellStyle name="Moneda 5 19 2 2" xfId="2993" xr:uid="{6418A789-F235-4717-A16A-FB60D2B80120}"/>
    <cellStyle name="Moneda 5 19 2 2 2" xfId="11064" xr:uid="{B910CE8D-1A9F-46B4-8874-5F931A72BDB0}"/>
    <cellStyle name="Moneda 5 19 2 2 2 2" xfId="26563" xr:uid="{C9C81334-9312-410D-9065-6BDAA47EF8BF}"/>
    <cellStyle name="Moneda 5 19 2 2 3" xfId="18906" xr:uid="{D9E33FC0-DA10-410A-A2D7-AF026328629C}"/>
    <cellStyle name="Moneda 5 19 2 3" xfId="4754" xr:uid="{3F944020-821C-490D-AEBA-1849BF484ECE}"/>
    <cellStyle name="Moneda 5 19 2 3 2" xfId="12759" xr:uid="{2571E69A-7718-4562-BE7F-2A22511EB998}"/>
    <cellStyle name="Moneda 5 19 2 3 2 2" xfId="28227" xr:uid="{829A880B-4ECB-411B-974A-FDE66C9CFAE8}"/>
    <cellStyle name="Moneda 5 19 2 3 3" xfId="20487" xr:uid="{F2F57F62-D558-494E-A676-122B01B1A998}"/>
    <cellStyle name="Moneda 5 19 2 4" xfId="6725" xr:uid="{AC314DDA-DF4C-4C5A-B206-AF2F0D3BFB7B}"/>
    <cellStyle name="Moneda 5 19 2 4 2" xfId="14726" xr:uid="{58ED4AC0-1C4B-40C1-AB87-70FD38B87860}"/>
    <cellStyle name="Moneda 5 19 2 4 2 2" xfId="30183" xr:uid="{CCE152FC-B41C-4A3A-9AFB-7EC8907D827C}"/>
    <cellStyle name="Moneda 5 19 2 4 3" xfId="22291" xr:uid="{8F4F1311-8DC6-4412-B3A2-CECDA9474CB1}"/>
    <cellStyle name="Moneda 5 19 2 5" xfId="8026" xr:uid="{7CF472A1-763F-46BD-B55F-CF256DB35FE9}"/>
    <cellStyle name="Moneda 5 19 2 5 2" xfId="16009" xr:uid="{2A66B35C-9F35-406B-81BC-7DD77A2FA3B0}"/>
    <cellStyle name="Moneda 5 19 2 5 2 2" xfId="31462" xr:uid="{B0408E01-4C62-4A42-BC39-896B772E8337}"/>
    <cellStyle name="Moneda 5 19 2 5 3" xfId="23537" xr:uid="{AAF66841-168F-4022-B24B-CBE15DFBC578}"/>
    <cellStyle name="Moneda 5 19 2 6" xfId="9531" xr:uid="{57C90038-C26E-48BF-ADE8-D59938EC3530}"/>
    <cellStyle name="Moneda 5 19 2 6 2" xfId="25030" xr:uid="{C7D18E27-0788-45C0-87CF-62254ED2D92E}"/>
    <cellStyle name="Moneda 5 19 2 7" xfId="17450" xr:uid="{43827BD7-8B72-4029-BDC2-0774ECAF685B}"/>
    <cellStyle name="Moneda 5 19 3" xfId="1115" xr:uid="{DFF7AF4D-98EF-4A09-9872-9B41AEEBC4E0}"/>
    <cellStyle name="Moneda 5 19 3 2" xfId="2704" xr:uid="{B46F31F1-98AA-43F4-B3AC-274D3BA961CA}"/>
    <cellStyle name="Moneda 5 19 3 2 2" xfId="10776" xr:uid="{EBC36B14-22E3-4965-8DC0-D4C9BF510B63}"/>
    <cellStyle name="Moneda 5 19 3 2 2 2" xfId="26275" xr:uid="{880B4400-8C65-4CE9-9DFD-25D0DFCDD696}"/>
    <cellStyle name="Moneda 5 19 3 2 3" xfId="18638" xr:uid="{3420C010-31CC-492F-930B-E9A6D401A669}"/>
    <cellStyle name="Moneda 5 19 3 3" xfId="4466" xr:uid="{72F878D6-7CC0-429B-B929-E3B59DB612AA}"/>
    <cellStyle name="Moneda 5 19 3 3 2" xfId="12471" xr:uid="{BAD726C4-55AA-4D94-9F62-7941ADEA5562}"/>
    <cellStyle name="Moneda 5 19 3 3 2 2" xfId="27939" xr:uid="{DA11DE98-49EB-4C2E-A33A-B2BE565DC8F7}"/>
    <cellStyle name="Moneda 5 19 3 3 3" xfId="20219" xr:uid="{597C2D36-C7B2-4047-A146-46B3A387C32B}"/>
    <cellStyle name="Moneda 5 19 3 4" xfId="6437" xr:uid="{1DB4F044-5014-4CE6-B503-231FDA8A22F0}"/>
    <cellStyle name="Moneda 5 19 3 4 2" xfId="14438" xr:uid="{79E727E9-9496-4DB9-AE1E-87BA9388193C}"/>
    <cellStyle name="Moneda 5 19 3 4 2 2" xfId="29895" xr:uid="{11CE9046-64F5-4F11-A1EA-397BA81E1538}"/>
    <cellStyle name="Moneda 5 19 3 4 3" xfId="22023" xr:uid="{966361B6-D19C-4561-93C2-D26A140DE940}"/>
    <cellStyle name="Moneda 5 19 3 5" xfId="9243" xr:uid="{C50CA3E2-30E1-4C71-B3A0-37CD64A4A520}"/>
    <cellStyle name="Moneda 5 19 3 5 2" xfId="24742" xr:uid="{7161C786-50D0-4959-B391-6F69714539E0}"/>
    <cellStyle name="Moneda 5 19 3 6" xfId="17182" xr:uid="{29E1C2C1-7C4B-4039-9F1A-A379B0B0E7E9}"/>
    <cellStyle name="Moneda 5 19 4" xfId="2103" xr:uid="{D9CC94A8-406E-426A-804A-C65C0635D016}"/>
    <cellStyle name="Moneda 5 19 4 2" xfId="10181" xr:uid="{A591D849-378F-4CA2-939B-0A2449E0C982}"/>
    <cellStyle name="Moneda 5 19 4 2 2" xfId="25680" xr:uid="{7A19F73D-FE0D-4CF3-B9E1-16E1F5B76FAE}"/>
    <cellStyle name="Moneda 5 19 4 3" xfId="18071" xr:uid="{64ED450F-F5A5-4EA1-83B2-2FA15CE58A9C}"/>
    <cellStyle name="Moneda 5 19 5" xfId="3871" xr:uid="{0648CB8A-C661-466F-B2F8-C82FB0D095E8}"/>
    <cellStyle name="Moneda 5 19 5 2" xfId="11876" xr:uid="{F212C455-5FE5-4DC4-BEA1-03EB49CDE496}"/>
    <cellStyle name="Moneda 5 19 5 2 2" xfId="27344" xr:uid="{5A0F20AC-14B4-4484-AD5B-9B40D4E539D5}"/>
    <cellStyle name="Moneda 5 19 5 3" xfId="19652" xr:uid="{20E42544-4364-470C-A3DA-DEBA0351AD30}"/>
    <cellStyle name="Moneda 5 19 6" xfId="5841" xr:uid="{1DC2DD10-EE87-42A4-90AF-2E32B5780074}"/>
    <cellStyle name="Moneda 5 19 6 2" xfId="13842" xr:uid="{9E0B12CC-422F-42E0-88DC-2F0372354682}"/>
    <cellStyle name="Moneda 5 19 6 2 2" xfId="29300" xr:uid="{E13F8402-12C2-4892-9351-48AC3CEA6142}"/>
    <cellStyle name="Moneda 5 19 6 3" xfId="21456" xr:uid="{4CDB529C-0D40-4277-9FCE-32535672C8CB}"/>
    <cellStyle name="Moneda 5 19 7" xfId="7460" xr:uid="{8CFB06F1-4024-46DC-B296-0D2EDC9E5644}"/>
    <cellStyle name="Moneda 5 19 7 2" xfId="15447" xr:uid="{EC752514-E713-443D-8AE2-424E910DDB4B}"/>
    <cellStyle name="Moneda 5 19 7 2 2" xfId="30900" xr:uid="{751AB9B6-4382-4C3E-B2BF-1608CC748700}"/>
    <cellStyle name="Moneda 5 19 7 3" xfId="22982" xr:uid="{EA4C47DC-D246-423E-8FD3-A46C13C15B61}"/>
    <cellStyle name="Moneda 5 19 8" xfId="8648" xr:uid="{5A48B276-951D-44AE-A0E1-B7E8918D94EA}"/>
    <cellStyle name="Moneda 5 19 8 2" xfId="24147" xr:uid="{0589E72F-C28F-408E-9B11-FAA2CC8A9894}"/>
    <cellStyle name="Moneda 5 19 9" xfId="16615" xr:uid="{8F37FF92-06E1-4ED1-8154-3B20F76F7A0D}"/>
    <cellStyle name="Moneda 5 2" xfId="169" xr:uid="{9ED5E9D8-5FE4-4E4D-9294-F77461BBA2D0}"/>
    <cellStyle name="Moneda 5 2 10" xfId="7207" xr:uid="{A57F85B9-DE12-4F75-91D3-27E49F13B473}"/>
    <cellStyle name="Moneda 5 2 10 2" xfId="15194" xr:uid="{BFF81293-40D9-4F9F-97C5-37363F378C1B}"/>
    <cellStyle name="Moneda 5 2 10 2 2" xfId="30647" xr:uid="{AE7DB213-BEBB-4D62-B0D8-3494A2F769B2}"/>
    <cellStyle name="Moneda 5 2 10 3" xfId="22748" xr:uid="{E5F0D19E-DB04-427D-95A8-751A7E464D82}"/>
    <cellStyle name="Moneda 5 2 11" xfId="8394" xr:uid="{A65191D9-74B3-498B-B918-0BF9C34C3688}"/>
    <cellStyle name="Moneda 5 2 11 2" xfId="23893" xr:uid="{9B02DA7B-18FA-44A2-92BB-154277C6610D}"/>
    <cellStyle name="Moneda 5 2 12" xfId="16381" xr:uid="{0C265C64-36DF-4CE1-B530-BC5638E24571}"/>
    <cellStyle name="Moneda 5 2 2" xfId="243" xr:uid="{6702F051-F8F5-4AF5-8555-A6700A63E571}"/>
    <cellStyle name="Moneda 5 2 2 10" xfId="8442" xr:uid="{37551F74-0D3B-462A-AA9B-8FD976617360}"/>
    <cellStyle name="Moneda 5 2 2 10 2" xfId="23941" xr:uid="{74600E31-9762-49A0-A440-A360C6A6CEB9}"/>
    <cellStyle name="Moneda 5 2 2 11" xfId="16425" xr:uid="{6D22E411-FBB8-4D41-BEB8-EE1F58D5BF5F}"/>
    <cellStyle name="Moneda 5 2 2 2" xfId="392" xr:uid="{1F9A9F0B-61B3-45AF-B7D2-4878B0B87AE0}"/>
    <cellStyle name="Moneda 5 2 2 2 2" xfId="1335" xr:uid="{5E7E89CB-7B17-46FF-BEF3-B5C177B55A73}"/>
    <cellStyle name="Moneda 5 2 2 2 2 2" xfId="2920" xr:uid="{18B68D2E-036B-4248-82A2-640DEF680848}"/>
    <cellStyle name="Moneda 5 2 2 2 2 2 2" xfId="10991" xr:uid="{017F9910-EE1E-4FF7-8A0E-4F8EE9498177}"/>
    <cellStyle name="Moneda 5 2 2 2 2 2 2 2" xfId="26490" xr:uid="{37D0A6BF-03D7-4E5D-89C1-E9E6F92642BA}"/>
    <cellStyle name="Moneda 5 2 2 2 2 2 3" xfId="18838" xr:uid="{C648DFEC-6B15-48F1-883D-47A81A07BB7E}"/>
    <cellStyle name="Moneda 5 2 2 2 2 3" xfId="4681" xr:uid="{CF3439A1-FF28-46D2-AAFE-F4188FBDC8CD}"/>
    <cellStyle name="Moneda 5 2 2 2 2 3 2" xfId="12686" xr:uid="{A0053639-67E8-498F-A0B6-B25581F50479}"/>
    <cellStyle name="Moneda 5 2 2 2 2 3 2 2" xfId="28154" xr:uid="{10C2FBEC-4510-4B0E-B15A-C48233A91597}"/>
    <cellStyle name="Moneda 5 2 2 2 2 3 3" xfId="20419" xr:uid="{572A5630-E2C5-46D6-AB59-B5B01D8AC802}"/>
    <cellStyle name="Moneda 5 2 2 2 2 4" xfId="6652" xr:uid="{B1EFAF52-2BCF-4339-B5C7-25C125D92AB8}"/>
    <cellStyle name="Moneda 5 2 2 2 2 4 2" xfId="14653" xr:uid="{4785C40A-9537-4B38-BB95-9F3561316B27}"/>
    <cellStyle name="Moneda 5 2 2 2 2 4 2 2" xfId="30110" xr:uid="{EAA44D0F-CBBB-429A-B547-E7F8D1864D95}"/>
    <cellStyle name="Moneda 5 2 2 2 2 4 3" xfId="22223" xr:uid="{9058D978-A360-4C56-941B-0C836FCCB53C}"/>
    <cellStyle name="Moneda 5 2 2 2 2 5" xfId="7958" xr:uid="{741C39F4-0B7C-4D7B-84B9-B697A9A91FA1}"/>
    <cellStyle name="Moneda 5 2 2 2 2 5 2" xfId="15941" xr:uid="{D1BABE01-697C-4E26-BA8C-751E1EAE0A82}"/>
    <cellStyle name="Moneda 5 2 2 2 2 5 2 2" xfId="31394" xr:uid="{3E98A1DC-58B0-4B4E-BC8E-424CFB39A905}"/>
    <cellStyle name="Moneda 5 2 2 2 2 5 3" xfId="23469" xr:uid="{302C138B-99B9-4631-9196-C47BC55E4EE5}"/>
    <cellStyle name="Moneda 5 2 2 2 2 6" xfId="9458" xr:uid="{106FA721-B1DC-4640-9C39-F5F9EE1235F8}"/>
    <cellStyle name="Moneda 5 2 2 2 2 6 2" xfId="24957" xr:uid="{F53F49D4-0B65-478C-9863-D75B345B00FD}"/>
    <cellStyle name="Moneda 5 2 2 2 2 7" xfId="17382" xr:uid="{A27ACA1B-2866-4A3D-84B1-BEC40D6B456A}"/>
    <cellStyle name="Moneda 5 2 2 2 3" xfId="1042" xr:uid="{C7187C8D-28E0-4976-8C97-0213A145BDB5}"/>
    <cellStyle name="Moneda 5 2 2 2 3 2" xfId="2631" xr:uid="{50C67FB0-F6F6-423C-9EEB-7A7E3DA0A455}"/>
    <cellStyle name="Moneda 5 2 2 2 3 2 2" xfId="10703" xr:uid="{ACDBCA53-A753-4E36-A400-6DF430B24AB8}"/>
    <cellStyle name="Moneda 5 2 2 2 3 2 2 2" xfId="26202" xr:uid="{765826FF-0EE5-415B-BC8D-1278BD98EB41}"/>
    <cellStyle name="Moneda 5 2 2 2 3 2 3" xfId="18570" xr:uid="{854CBB7D-450E-4B2B-B117-B2846D367AE6}"/>
    <cellStyle name="Moneda 5 2 2 2 3 3" xfId="4393" xr:uid="{133F96A7-392C-46CD-9D0D-8B3EFBBD4852}"/>
    <cellStyle name="Moneda 5 2 2 2 3 3 2" xfId="12398" xr:uid="{138A3D65-4752-4659-8753-06F0B3C5E3B6}"/>
    <cellStyle name="Moneda 5 2 2 2 3 3 2 2" xfId="27866" xr:uid="{19393D75-01DC-4C6B-8FF1-CBBE9B12539F}"/>
    <cellStyle name="Moneda 5 2 2 2 3 3 3" xfId="20151" xr:uid="{D10467A9-206C-47E0-9F4B-EDBCFB624713}"/>
    <cellStyle name="Moneda 5 2 2 2 3 4" xfId="6364" xr:uid="{5D086208-FD9D-47D9-9843-FC49E1102118}"/>
    <cellStyle name="Moneda 5 2 2 2 3 4 2" xfId="14365" xr:uid="{41DCF1EA-6E9E-449F-8611-B23CF34BFAB4}"/>
    <cellStyle name="Moneda 5 2 2 2 3 4 2 2" xfId="29822" xr:uid="{EB3E6AF5-C78A-4CF4-A1E4-FC89E91F33F9}"/>
    <cellStyle name="Moneda 5 2 2 2 3 4 3" xfId="21955" xr:uid="{9A99AFEC-D34B-4B1E-A50F-88BACC82945F}"/>
    <cellStyle name="Moneda 5 2 2 2 3 5" xfId="9170" xr:uid="{464D5499-436D-4E7D-B2F4-E11AAC090444}"/>
    <cellStyle name="Moneda 5 2 2 2 3 5 2" xfId="24669" xr:uid="{85910F59-75F9-448F-A9C0-62D136C2E217}"/>
    <cellStyle name="Moneda 5 2 2 2 3 6" xfId="17114" xr:uid="{7B94243E-82C7-4EB2-B07B-BADF80C176A2}"/>
    <cellStyle name="Moneda 5 2 2 2 4" xfId="2030" xr:uid="{E52866C1-1A5F-4660-82D6-7216E637FA35}"/>
    <cellStyle name="Moneda 5 2 2 2 4 2" xfId="10108" xr:uid="{779E841D-D476-4A6B-A58D-989A1C6055BB}"/>
    <cellStyle name="Moneda 5 2 2 2 4 2 2" xfId="25607" xr:uid="{832E0415-26D1-4CC9-9BDC-35B86827A29E}"/>
    <cellStyle name="Moneda 5 2 2 2 4 3" xfId="18003" xr:uid="{1B8EB9F9-64A1-4108-BE6E-AB43D63BE76D}"/>
    <cellStyle name="Moneda 5 2 2 2 5" xfId="3798" xr:uid="{7991DE63-A593-4F09-AF81-412170AF5FDC}"/>
    <cellStyle name="Moneda 5 2 2 2 5 2" xfId="11803" xr:uid="{F9A1A554-34E6-44CB-8F7F-9941E4F5AACE}"/>
    <cellStyle name="Moneda 5 2 2 2 5 2 2" xfId="27271" xr:uid="{F7CCB4C5-A8ED-4EA9-87EC-54656F674E92}"/>
    <cellStyle name="Moneda 5 2 2 2 5 3" xfId="19584" xr:uid="{97E2051F-DB43-40CB-81CB-6F6092D38264}"/>
    <cellStyle name="Moneda 5 2 2 2 6" xfId="5768" xr:uid="{36DBBD9C-AA82-4BA0-87BF-DCFC88BFF37F}"/>
    <cellStyle name="Moneda 5 2 2 2 6 2" xfId="13769" xr:uid="{D68681D4-F36D-45FC-831F-55BD94C0D58E}"/>
    <cellStyle name="Moneda 5 2 2 2 6 2 2" xfId="29227" xr:uid="{9F32C6AD-07A6-4587-9795-A2F0A494AC2F}"/>
    <cellStyle name="Moneda 5 2 2 2 6 3" xfId="21388" xr:uid="{7ECF5802-9E8C-4BB1-ADE7-4250036E0DFE}"/>
    <cellStyle name="Moneda 5 2 2 2 7" xfId="7387" xr:uid="{B52ACC1A-9553-4834-B3DC-8CCDDD968869}"/>
    <cellStyle name="Moneda 5 2 2 2 7 2" xfId="15374" xr:uid="{27F472CA-DAA3-4EF9-9AFD-E1136F146F94}"/>
    <cellStyle name="Moneda 5 2 2 2 7 2 2" xfId="30827" xr:uid="{71B710EC-6F56-419B-8B22-878FAB2CA1B9}"/>
    <cellStyle name="Moneda 5 2 2 2 7 3" xfId="22914" xr:uid="{09BE9BE7-74B9-493A-8EF1-13628A88283C}"/>
    <cellStyle name="Moneda 5 2 2 2 8" xfId="8575" xr:uid="{AA4E5873-722F-4204-AB8D-3887FD6BEB12}"/>
    <cellStyle name="Moneda 5 2 2 2 8 2" xfId="24074" xr:uid="{71DD3B7F-7A0C-423F-A2F2-265A5E28C54C}"/>
    <cellStyle name="Moneda 5 2 2 2 9" xfId="16547" xr:uid="{089F2AF1-6C93-4506-BB3B-9465928CEF21}"/>
    <cellStyle name="Moneda 5 2 2 3" xfId="677" xr:uid="{218E7E8E-D326-4160-9C90-6CDE3B283DFA}"/>
    <cellStyle name="Moneda 5 2 2 3 2" xfId="1615" xr:uid="{999D3564-812C-45A9-BB1F-4816AD503035}"/>
    <cellStyle name="Moneda 5 2 2 3 2 2" xfId="3191" xr:uid="{F756C5EF-2E70-46A8-8271-1B7FC844DBAE}"/>
    <cellStyle name="Moneda 5 2 2 3 2 2 2" xfId="11262" xr:uid="{C166776F-FA73-418C-810C-9D6C3D934295}"/>
    <cellStyle name="Moneda 5 2 2 3 2 2 2 2" xfId="26761" xr:uid="{EB10BBC7-319E-48B3-8C68-257AA8BC429B}"/>
    <cellStyle name="Moneda 5 2 2 3 2 2 3" xfId="19098" xr:uid="{B4776E89-1962-4061-ACF6-7299061DE97D}"/>
    <cellStyle name="Moneda 5 2 2 3 2 3" xfId="4952" xr:uid="{AABB9576-084D-4E70-959A-91828E4B363E}"/>
    <cellStyle name="Moneda 5 2 2 3 2 3 2" xfId="12957" xr:uid="{EC8B33DD-1998-4B56-8198-B79E8777B991}"/>
    <cellStyle name="Moneda 5 2 2 3 2 3 2 2" xfId="28425" xr:uid="{954418BD-162D-46B8-87EC-77E80E30D1B8}"/>
    <cellStyle name="Moneda 5 2 2 3 2 3 3" xfId="20679" xr:uid="{ED826B69-505D-4F3C-A79B-BADEAE8377F7}"/>
    <cellStyle name="Moneda 5 2 2 3 2 4" xfId="6923" xr:uid="{76D9B5C1-7B34-42F6-B96C-5307B3DB861F}"/>
    <cellStyle name="Moneda 5 2 2 3 2 4 2" xfId="14924" xr:uid="{F7FB9AD3-2D6F-4E40-96ED-0097A1633800}"/>
    <cellStyle name="Moneda 5 2 2 3 2 4 2 2" xfId="30381" xr:uid="{5CC23AD5-3819-4459-AF9C-D187B35C8C4A}"/>
    <cellStyle name="Moneda 5 2 2 3 2 4 3" xfId="22483" xr:uid="{20B04742-4F27-4E46-ACE2-BED436A93771}"/>
    <cellStyle name="Moneda 5 2 2 3 2 5" xfId="8218" xr:uid="{CC16DE0C-3DC7-478F-A7B5-8C1C4D819017}"/>
    <cellStyle name="Moneda 5 2 2 3 2 5 2" xfId="16201" xr:uid="{2518763C-177D-4B2A-9213-F2109D6427EF}"/>
    <cellStyle name="Moneda 5 2 2 3 2 5 2 2" xfId="31654" xr:uid="{8B8286AD-E9D5-4579-BB9B-3325326FBEF9}"/>
    <cellStyle name="Moneda 5 2 2 3 2 5 3" xfId="23729" xr:uid="{2F364792-32C1-4A2F-951A-6DEDA3EFB176}"/>
    <cellStyle name="Moneda 5 2 2 3 2 6" xfId="9729" xr:uid="{047C393A-E202-409E-AD19-7E6AE7AFED74}"/>
    <cellStyle name="Moneda 5 2 2 3 2 6 2" xfId="25228" xr:uid="{543BB00A-EA37-4325-8C49-4E8EE3405629}"/>
    <cellStyle name="Moneda 5 2 2 3 2 7" xfId="17642" xr:uid="{515964A9-B92E-485A-A9F8-B87A3A750831}"/>
    <cellStyle name="Moneda 5 2 2 3 3" xfId="2301" xr:uid="{34E124B2-1084-4DBB-9161-A712C6627412}"/>
    <cellStyle name="Moneda 5 2 2 3 3 2" xfId="10379" xr:uid="{4BBBFBED-E031-4BE1-8E04-398901ACF30C}"/>
    <cellStyle name="Moneda 5 2 2 3 3 2 2" xfId="25878" xr:uid="{A01A8365-AAE7-4C66-B967-6A2323ACC01D}"/>
    <cellStyle name="Moneda 5 2 2 3 3 3" xfId="18263" xr:uid="{91EE2630-043F-42B1-9888-F5F340EE809B}"/>
    <cellStyle name="Moneda 5 2 2 3 4" xfId="4069" xr:uid="{E8F7ED31-E77C-4E13-BBD4-4107801583F1}"/>
    <cellStyle name="Moneda 5 2 2 3 4 2" xfId="12074" xr:uid="{0F71FA96-E337-4EFD-8EE0-78137D2387DA}"/>
    <cellStyle name="Moneda 5 2 2 3 4 2 2" xfId="27542" xr:uid="{FEF913E8-9B79-4DBA-8D2F-94FB65300F92}"/>
    <cellStyle name="Moneda 5 2 2 3 4 3" xfId="19844" xr:uid="{BFB596F0-EFE0-4B1A-BDFE-9F37053B453E}"/>
    <cellStyle name="Moneda 5 2 2 3 5" xfId="6039" xr:uid="{2D3FFE44-2A12-4BFB-90D0-428FBC9FC563}"/>
    <cellStyle name="Moneda 5 2 2 3 5 2" xfId="14040" xr:uid="{8C71387A-D486-47CC-9C4E-ECEF7482424E}"/>
    <cellStyle name="Moneda 5 2 2 3 5 2 2" xfId="29498" xr:uid="{95C2551F-195D-4A4C-B439-775296385FF2}"/>
    <cellStyle name="Moneda 5 2 2 3 5 3" xfId="21648" xr:uid="{2E22DAC2-F687-4CEF-94B5-9C72D77F326F}"/>
    <cellStyle name="Moneda 5 2 2 3 6" xfId="7658" xr:uid="{3BF057BE-0EEA-4D6D-B4DF-364D9C192CDF}"/>
    <cellStyle name="Moneda 5 2 2 3 6 2" xfId="15645" xr:uid="{A039D100-0552-458C-98D2-C3079E2EEF01}"/>
    <cellStyle name="Moneda 5 2 2 3 6 2 2" xfId="31098" xr:uid="{2AE96141-5127-4B49-8A73-84F4B42852F2}"/>
    <cellStyle name="Moneda 5 2 2 3 6 3" xfId="23174" xr:uid="{DCC6DC48-504A-4926-B19D-ABF31CDDCA2F}"/>
    <cellStyle name="Moneda 5 2 2 3 7" xfId="8846" xr:uid="{078E6F51-218E-4015-91D9-0A0C82953E30}"/>
    <cellStyle name="Moneda 5 2 2 3 7 2" xfId="24345" xr:uid="{B4E94556-C6C7-40F1-A401-E8F1D073BFD1}"/>
    <cellStyle name="Moneda 5 2 2 3 8" xfId="16807" xr:uid="{8A9F3678-CA4A-4E37-A875-5947FD0A238C}"/>
    <cellStyle name="Moneda 5 2 2 4" xfId="1198" xr:uid="{61964A70-5C3C-4C27-BC85-22DFF02C3407}"/>
    <cellStyle name="Moneda 5 2 2 4 2" xfId="2787" xr:uid="{B76FB15E-1D52-45BF-93D8-081D64481D19}"/>
    <cellStyle name="Moneda 5 2 2 4 2 2" xfId="10858" xr:uid="{A7B61502-75E1-4C3C-BFF4-F632463154C7}"/>
    <cellStyle name="Moneda 5 2 2 4 2 2 2" xfId="26357" xr:uid="{F3D21102-C906-4CAE-8B47-3B7A3C956026}"/>
    <cellStyle name="Moneda 5 2 2 4 2 3" xfId="18716" xr:uid="{76245733-E654-4209-ACC5-355BB699687B}"/>
    <cellStyle name="Moneda 5 2 2 4 3" xfId="4548" xr:uid="{F2592D19-B2A1-4665-BFA4-EADE8ED2AD7B}"/>
    <cellStyle name="Moneda 5 2 2 4 3 2" xfId="12553" xr:uid="{D9609F34-3EE6-4005-B55B-0E326297D3E4}"/>
    <cellStyle name="Moneda 5 2 2 4 3 2 2" xfId="28021" xr:uid="{4DC26EAC-BDD9-4DDD-A612-C693BFD0E9CE}"/>
    <cellStyle name="Moneda 5 2 2 4 3 3" xfId="20297" xr:uid="{E308D1B0-9347-4AA6-902B-ED69F620B598}"/>
    <cellStyle name="Moneda 5 2 2 4 4" xfId="6519" xr:uid="{D5D2FB41-6C7E-4AC7-B822-A187297E75A0}"/>
    <cellStyle name="Moneda 5 2 2 4 4 2" xfId="14520" xr:uid="{05DCBF61-2A61-4519-B2C5-6DE31EFCFE97}"/>
    <cellStyle name="Moneda 5 2 2 4 4 2 2" xfId="29977" xr:uid="{FA5CD159-5EAE-45FB-80D2-CF1E20378908}"/>
    <cellStyle name="Moneda 5 2 2 4 4 3" xfId="22101" xr:uid="{40653838-3291-46A8-8569-9D9423B07C7B}"/>
    <cellStyle name="Moneda 5 2 2 4 5" xfId="7836" xr:uid="{3AEA37AF-258F-424C-8F03-BC34103F6BB5}"/>
    <cellStyle name="Moneda 5 2 2 4 5 2" xfId="15819" xr:uid="{7BAA41A7-3D91-40FD-BB80-2681DD209428}"/>
    <cellStyle name="Moneda 5 2 2 4 5 2 2" xfId="31272" xr:uid="{66D70668-F13D-4A8C-BE06-FD7519CE6531}"/>
    <cellStyle name="Moneda 5 2 2 4 5 3" xfId="23347" xr:uid="{EDDE4DAD-2684-4B0E-8E03-0C741F3BF5FB}"/>
    <cellStyle name="Moneda 5 2 2 4 6" xfId="9325" xr:uid="{9A956AE8-E51D-422A-B0AE-8E1B335292C7}"/>
    <cellStyle name="Moneda 5 2 2 4 6 2" xfId="24824" xr:uid="{545007F5-6689-4D88-A687-E8C4655AC4D8}"/>
    <cellStyle name="Moneda 5 2 2 4 7" xfId="17260" xr:uid="{53D2CED1-576C-421D-BCFC-641B458DDB12}"/>
    <cellStyle name="Moneda 5 2 2 5" xfId="905" xr:uid="{68565FA0-1064-4BB4-B839-0ED364B8B0E3}"/>
    <cellStyle name="Moneda 5 2 2 5 2" xfId="2498" xr:uid="{3836F6D9-CA8D-4E9A-B22E-5CADEC5CEEF2}"/>
    <cellStyle name="Moneda 5 2 2 5 2 2" xfId="10570" xr:uid="{45D3772A-D1FD-40B0-A215-F937537574C9}"/>
    <cellStyle name="Moneda 5 2 2 5 2 2 2" xfId="26069" xr:uid="{057643C3-CC7F-45CA-A21C-94047D406174}"/>
    <cellStyle name="Moneda 5 2 2 5 2 3" xfId="18448" xr:uid="{0EE1D1BC-C19F-482A-9398-F15274AF6392}"/>
    <cellStyle name="Moneda 5 2 2 5 3" xfId="4260" xr:uid="{E0CEFC7E-027E-4F26-A306-8FCD11412448}"/>
    <cellStyle name="Moneda 5 2 2 5 3 2" xfId="12265" xr:uid="{F267CBD1-12B7-423F-8D00-27177D3A05CD}"/>
    <cellStyle name="Moneda 5 2 2 5 3 2 2" xfId="27733" xr:uid="{76D9740D-6C55-483C-B85B-99CCFFD932C4}"/>
    <cellStyle name="Moneda 5 2 2 5 3 3" xfId="20029" xr:uid="{F09A1BC4-9030-4320-A5C6-625E39E785F3}"/>
    <cellStyle name="Moneda 5 2 2 5 4" xfId="6231" xr:uid="{4ED7BDA2-CD97-4142-8098-6A07FE862959}"/>
    <cellStyle name="Moneda 5 2 2 5 4 2" xfId="14232" xr:uid="{CE4625D4-6A9C-4870-9019-E7D9E13F0834}"/>
    <cellStyle name="Moneda 5 2 2 5 4 2 2" xfId="29689" xr:uid="{21A75D85-A7A5-47A9-BD57-D5C49FF14DE0}"/>
    <cellStyle name="Moneda 5 2 2 5 4 3" xfId="21833" xr:uid="{D3D7B2C9-0353-42F3-9466-663B0DF60EF7}"/>
    <cellStyle name="Moneda 5 2 2 5 5" xfId="9037" xr:uid="{573F5276-750F-414D-A40E-1DA645844F83}"/>
    <cellStyle name="Moneda 5 2 2 5 5 2" xfId="24536" xr:uid="{A8B9C1BC-48C5-4C57-9211-A9589C3ED3F8}"/>
    <cellStyle name="Moneda 5 2 2 5 6" xfId="16992" xr:uid="{F2CBEF29-D0D0-476F-8E93-6EACCAA58C80}"/>
    <cellStyle name="Moneda 5 2 2 6" xfId="1897" xr:uid="{11642CAF-0D35-4A68-B3DD-E639D8E3C51F}"/>
    <cellStyle name="Moneda 5 2 2 6 2" xfId="9975" xr:uid="{A8414EFF-91EB-484C-906D-36FD1D230987}"/>
    <cellStyle name="Moneda 5 2 2 6 2 2" xfId="25474" xr:uid="{62254EFB-E84F-4B63-8EFC-EB2B582AE60F}"/>
    <cellStyle name="Moneda 5 2 2 6 3" xfId="17881" xr:uid="{74F19B87-3B44-42E5-90E8-7E6B01DD4E97}"/>
    <cellStyle name="Moneda 5 2 2 7" xfId="3665" xr:uid="{7ABB23FB-DADE-4A65-98CE-4CBCC9FBF1F3}"/>
    <cellStyle name="Moneda 5 2 2 7 2" xfId="11670" xr:uid="{2E605751-8CD5-446B-9523-BC1BE2070C01}"/>
    <cellStyle name="Moneda 5 2 2 7 2 2" xfId="27138" xr:uid="{7E06668D-C0DF-4738-AAA0-F1BD5161B381}"/>
    <cellStyle name="Moneda 5 2 2 7 3" xfId="19462" xr:uid="{538197D6-B324-4B83-AFA3-26C52BDD0935}"/>
    <cellStyle name="Moneda 5 2 2 8" xfId="5635" xr:uid="{2F63B60B-6E94-4937-8783-186DC76F363E}"/>
    <cellStyle name="Moneda 5 2 2 8 2" xfId="13636" xr:uid="{2848BB32-58B8-4C0E-AF1E-896D35D3BB9F}"/>
    <cellStyle name="Moneda 5 2 2 8 2 2" xfId="29094" xr:uid="{D11DD447-4659-41DA-BAB3-ECE4EBE24FD8}"/>
    <cellStyle name="Moneda 5 2 2 8 3" xfId="21266" xr:uid="{E502A8CE-D1A5-4A8D-99D6-D957FCD5B4F6}"/>
    <cellStyle name="Moneda 5 2 2 9" xfId="7254" xr:uid="{AD1A8CFB-7A85-435D-B37D-B37961ADFABD}"/>
    <cellStyle name="Moneda 5 2 2 9 2" xfId="15241" xr:uid="{B525F18F-71D3-4B5D-8E11-FF77A4BFC225}"/>
    <cellStyle name="Moneda 5 2 2 9 2 2" xfId="30694" xr:uid="{23731822-E911-4836-99D8-5393CC4A61BB}"/>
    <cellStyle name="Moneda 5 2 2 9 3" xfId="22792" xr:uid="{111B1375-923C-4E4C-8A0A-296E5C2958E1}"/>
    <cellStyle name="Moneda 5 2 3" xfId="345" xr:uid="{B889FB53-F357-4996-9AEE-AEC6C234FD38}"/>
    <cellStyle name="Moneda 5 2 3 2" xfId="1288" xr:uid="{A1761982-6E1F-4391-B9FD-A22C13308721}"/>
    <cellStyle name="Moneda 5 2 3 2 2" xfId="2873" xr:uid="{AD8029DF-1130-4DE7-81D9-9DA90A2C90D6}"/>
    <cellStyle name="Moneda 5 2 3 2 2 2" xfId="10944" xr:uid="{1D013FA2-FC91-493F-80CA-83DD0641EBA8}"/>
    <cellStyle name="Moneda 5 2 3 2 2 2 2" xfId="26443" xr:uid="{2883476B-64F2-4E34-87D6-2652AAB60306}"/>
    <cellStyle name="Moneda 5 2 3 2 2 3" xfId="18794" xr:uid="{6DC59B53-B04E-4D79-849D-5C228BDC47FC}"/>
    <cellStyle name="Moneda 5 2 3 2 3" xfId="4634" xr:uid="{CBE9B410-6532-4E0E-8461-0BC8CD630962}"/>
    <cellStyle name="Moneda 5 2 3 2 3 2" xfId="12639" xr:uid="{A945BF23-4CC4-4DA6-93D4-5927A2A7DDC1}"/>
    <cellStyle name="Moneda 5 2 3 2 3 2 2" xfId="28107" xr:uid="{D92AE607-DC06-4718-9D7F-7CD2E19EA775}"/>
    <cellStyle name="Moneda 5 2 3 2 3 3" xfId="20375" xr:uid="{76309BE2-8E2D-428A-A5B0-6E1B6DFCDDF7}"/>
    <cellStyle name="Moneda 5 2 3 2 4" xfId="6605" xr:uid="{800067D7-F556-4173-96B0-C8E399A97F59}"/>
    <cellStyle name="Moneda 5 2 3 2 4 2" xfId="14606" xr:uid="{B3BC3034-3A90-4F35-9A5E-65410FD06734}"/>
    <cellStyle name="Moneda 5 2 3 2 4 2 2" xfId="30063" xr:uid="{5539C75E-B2A4-41BA-871E-2B624F555C89}"/>
    <cellStyle name="Moneda 5 2 3 2 4 3" xfId="22179" xr:uid="{153ED31B-04CD-46AA-90B2-E77A8E704357}"/>
    <cellStyle name="Moneda 5 2 3 2 5" xfId="7914" xr:uid="{1D87E252-3794-4341-9144-8C44F2454AA3}"/>
    <cellStyle name="Moneda 5 2 3 2 5 2" xfId="15897" xr:uid="{734DE4B3-889F-4192-B3B3-7B7CB2B288C8}"/>
    <cellStyle name="Moneda 5 2 3 2 5 2 2" xfId="31350" xr:uid="{E90E1E4C-2EF2-491F-A334-40C0AC88F9CA}"/>
    <cellStyle name="Moneda 5 2 3 2 5 3" xfId="23425" xr:uid="{A11C1632-B4B3-4C70-ABAE-166DCABB0F6D}"/>
    <cellStyle name="Moneda 5 2 3 2 6" xfId="9411" xr:uid="{235AD073-3831-4AA7-85B0-303AE098CAE4}"/>
    <cellStyle name="Moneda 5 2 3 2 6 2" xfId="24910" xr:uid="{EDD20012-BD7B-45C8-84E4-DF5A0BDA5346}"/>
    <cellStyle name="Moneda 5 2 3 2 7" xfId="17338" xr:uid="{4431D99D-E4FB-4DA3-A867-E1A6F0937236}"/>
    <cellStyle name="Moneda 5 2 3 3" xfId="995" xr:uid="{CD8EE200-5C70-4726-9408-7F7C4498AAA9}"/>
    <cellStyle name="Moneda 5 2 3 3 2" xfId="2584" xr:uid="{5D9D54D0-67C8-44D4-A9C3-3269DC5516F5}"/>
    <cellStyle name="Moneda 5 2 3 3 2 2" xfId="10656" xr:uid="{A8E6F2EB-A381-4433-BF95-5F2152253B44}"/>
    <cellStyle name="Moneda 5 2 3 3 2 2 2" xfId="26155" xr:uid="{5D6AE1CE-2296-4BCA-A2B8-058BD8233AE1}"/>
    <cellStyle name="Moneda 5 2 3 3 2 3" xfId="18526" xr:uid="{66977487-2381-4DD7-BB6E-706BF04E4EFB}"/>
    <cellStyle name="Moneda 5 2 3 3 3" xfId="4346" xr:uid="{E9B711AC-4915-462F-8304-1CE7DA4AA578}"/>
    <cellStyle name="Moneda 5 2 3 3 3 2" xfId="12351" xr:uid="{AFC37070-F9BC-4EAA-9E59-F7FDA4357514}"/>
    <cellStyle name="Moneda 5 2 3 3 3 2 2" xfId="27819" xr:uid="{5ACC5EBF-D865-4A64-8D5F-1E6C1498C23D}"/>
    <cellStyle name="Moneda 5 2 3 3 3 3" xfId="20107" xr:uid="{2EFA619A-626C-4F66-A250-5734CF321FDD}"/>
    <cellStyle name="Moneda 5 2 3 3 4" xfId="6317" xr:uid="{03D059D9-4AF9-4613-98EF-0057BA616515}"/>
    <cellStyle name="Moneda 5 2 3 3 4 2" xfId="14318" xr:uid="{B43F621F-B399-4D12-A470-737C72E45A8A}"/>
    <cellStyle name="Moneda 5 2 3 3 4 2 2" xfId="29775" xr:uid="{1DB05274-0B18-4806-8D16-264AA0AE1343}"/>
    <cellStyle name="Moneda 5 2 3 3 4 3" xfId="21911" xr:uid="{33C1101B-0EFC-4FCF-A5EF-C9A6F5A8E22B}"/>
    <cellStyle name="Moneda 5 2 3 3 5" xfId="9123" xr:uid="{0CC66CDA-C57F-4638-A722-7CCDD87F1BD6}"/>
    <cellStyle name="Moneda 5 2 3 3 5 2" xfId="24622" xr:uid="{B073A62A-26CA-4611-825C-051A902B8144}"/>
    <cellStyle name="Moneda 5 2 3 3 6" xfId="17070" xr:uid="{7EBC4133-ABD4-4965-BE80-C0152D8A5AEC}"/>
    <cellStyle name="Moneda 5 2 3 4" xfId="1983" xr:uid="{E2F12A2C-79C9-4A0B-9BF3-E1C62244D01C}"/>
    <cellStyle name="Moneda 5 2 3 4 2" xfId="10061" xr:uid="{B7C828C4-B0D5-4908-A967-25552F3D832D}"/>
    <cellStyle name="Moneda 5 2 3 4 2 2" xfId="25560" xr:uid="{7C0C16F7-A3B8-43E9-AC65-A94DF7E00421}"/>
    <cellStyle name="Moneda 5 2 3 4 3" xfId="17959" xr:uid="{EC64F232-B6FD-4344-996B-0DE95A736F91}"/>
    <cellStyle name="Moneda 5 2 3 5" xfId="3751" xr:uid="{FE0B4378-5B7F-4400-9B77-5C2281C5C262}"/>
    <cellStyle name="Moneda 5 2 3 5 2" xfId="11756" xr:uid="{A0A05279-6B25-40CB-92BE-D34314615429}"/>
    <cellStyle name="Moneda 5 2 3 5 2 2" xfId="27224" xr:uid="{3D37BC33-3D3A-4053-81C8-7318C516BC84}"/>
    <cellStyle name="Moneda 5 2 3 5 3" xfId="19540" xr:uid="{04AC1752-AFF7-483F-A61F-016D16303B1E}"/>
    <cellStyle name="Moneda 5 2 3 6" xfId="5721" xr:uid="{FCE4386B-4695-4910-9A6B-FAA578D11334}"/>
    <cellStyle name="Moneda 5 2 3 6 2" xfId="13722" xr:uid="{CE09A3D5-801A-42F9-9868-DA2C64C6A51F}"/>
    <cellStyle name="Moneda 5 2 3 6 2 2" xfId="29180" xr:uid="{E59B2623-9621-4CCE-847B-193983BF2EDC}"/>
    <cellStyle name="Moneda 5 2 3 6 3" xfId="21344" xr:uid="{624289AD-09AA-41C9-BA71-CC4C912516CD}"/>
    <cellStyle name="Moneda 5 2 3 7" xfId="7340" xr:uid="{C3A1E52A-97F7-4BF1-A96E-BA99B5316FB7}"/>
    <cellStyle name="Moneda 5 2 3 7 2" xfId="15327" xr:uid="{877F77F7-8215-4507-B70E-392EBFADAFF8}"/>
    <cellStyle name="Moneda 5 2 3 7 2 2" xfId="30780" xr:uid="{2E5FEB78-EBE1-4B56-97FB-6F987A06AE41}"/>
    <cellStyle name="Moneda 5 2 3 7 3" xfId="22870" xr:uid="{85BF0900-C30D-49DF-9DFB-2F6A8CAF0DD7}"/>
    <cellStyle name="Moneda 5 2 3 8" xfId="8528" xr:uid="{9DA44B09-986F-4F53-9916-5FB03D387731}"/>
    <cellStyle name="Moneda 5 2 3 8 2" xfId="24027" xr:uid="{EE4262A9-31E9-4A89-B21E-ABE529801E95}"/>
    <cellStyle name="Moneda 5 2 3 9" xfId="16503" xr:uid="{17049414-B45F-417C-94EC-8A5A3181B6F0}"/>
    <cellStyle name="Moneda 5 2 4" xfId="629" xr:uid="{821FAEA5-6725-4980-96A4-4058C4889447}"/>
    <cellStyle name="Moneda 5 2 4 2" xfId="1567" xr:uid="{F733D391-0433-4A75-B403-4001815D4315}"/>
    <cellStyle name="Moneda 5 2 4 2 2" xfId="3146" xr:uid="{61FA16ED-6B3F-4D53-A740-585553248661}"/>
    <cellStyle name="Moneda 5 2 4 2 2 2" xfId="11217" xr:uid="{2F9B1955-99D8-408C-8B1A-2D81C868C170}"/>
    <cellStyle name="Moneda 5 2 4 2 2 2 2" xfId="26716" xr:uid="{F85C6948-68C4-41C9-BA6C-CB8F0C114723}"/>
    <cellStyle name="Moneda 5 2 4 2 2 3" xfId="19056" xr:uid="{C705A9D9-C159-4CD4-A63E-DAB99C0A174B}"/>
    <cellStyle name="Moneda 5 2 4 2 3" xfId="4907" xr:uid="{E00EA354-D7F2-460B-BE3F-C71989539EA1}"/>
    <cellStyle name="Moneda 5 2 4 2 3 2" xfId="12912" xr:uid="{535AEB4C-8D9B-42D6-835B-37EACA9370E3}"/>
    <cellStyle name="Moneda 5 2 4 2 3 2 2" xfId="28380" xr:uid="{E2E10202-73BD-493A-A487-B336F8E9CA69}"/>
    <cellStyle name="Moneda 5 2 4 2 3 3" xfId="20637" xr:uid="{D838C171-8E8A-4A05-982C-DACFAB7C1AFF}"/>
    <cellStyle name="Moneda 5 2 4 2 4" xfId="6878" xr:uid="{7484052D-4563-4CE2-AAB2-8AF5E48B907B}"/>
    <cellStyle name="Moneda 5 2 4 2 4 2" xfId="14879" xr:uid="{7C23E830-85D5-485E-8E7E-341496710436}"/>
    <cellStyle name="Moneda 5 2 4 2 4 2 2" xfId="30336" xr:uid="{1C7D70CF-1E0A-487F-A255-E01016625141}"/>
    <cellStyle name="Moneda 5 2 4 2 4 3" xfId="22441" xr:uid="{81F1E161-3A1F-417D-BBAA-E8F58733DE7B}"/>
    <cellStyle name="Moneda 5 2 4 2 5" xfId="8176" xr:uid="{593C439F-1C2F-4536-B7DD-0C6F52ABF083}"/>
    <cellStyle name="Moneda 5 2 4 2 5 2" xfId="16159" xr:uid="{A07C0AD1-C050-4B9E-9624-F8D0395BF31A}"/>
    <cellStyle name="Moneda 5 2 4 2 5 2 2" xfId="31612" xr:uid="{C7EBAFFF-AEBD-4690-8F12-917E10D7D789}"/>
    <cellStyle name="Moneda 5 2 4 2 5 3" xfId="23687" xr:uid="{FA622802-D8A7-4827-B848-69B558B71092}"/>
    <cellStyle name="Moneda 5 2 4 2 6" xfId="9684" xr:uid="{98F7FAA7-7B45-4F6D-B660-C2206ED84013}"/>
    <cellStyle name="Moneda 5 2 4 2 6 2" xfId="25183" xr:uid="{7AD751E0-88CA-4CCE-8727-13F4144F84A1}"/>
    <cellStyle name="Moneda 5 2 4 2 7" xfId="17600" xr:uid="{0AA07AD6-4FC8-4D26-ACB0-CA5BEC1EF357}"/>
    <cellStyle name="Moneda 5 2 4 3" xfId="2256" xr:uid="{6CD1B849-A3E0-42AE-A341-7DE233841CAD}"/>
    <cellStyle name="Moneda 5 2 4 3 2" xfId="10334" xr:uid="{533E8E5D-60AF-4431-A589-7682EB6FBD3C}"/>
    <cellStyle name="Moneda 5 2 4 3 2 2" xfId="25833" xr:uid="{73EE5AC1-DB14-450E-B46F-DC1A71B23914}"/>
    <cellStyle name="Moneda 5 2 4 3 3" xfId="18221" xr:uid="{9B0E465E-9231-4E41-B646-63FEC5E7214F}"/>
    <cellStyle name="Moneda 5 2 4 4" xfId="4024" xr:uid="{B17CBCD9-C949-49FE-B4EF-0AFCC878252D}"/>
    <cellStyle name="Moneda 5 2 4 4 2" xfId="12029" xr:uid="{4A2FE643-7198-4F58-ADF8-F5E249F35077}"/>
    <cellStyle name="Moneda 5 2 4 4 2 2" xfId="27497" xr:uid="{8F6143F0-95CE-40F2-ADF5-EB0360361984}"/>
    <cellStyle name="Moneda 5 2 4 4 3" xfId="19802" xr:uid="{3C6B8A6A-4617-4238-80E1-8C5ABFE92454}"/>
    <cellStyle name="Moneda 5 2 4 5" xfId="5994" xr:uid="{77B801FE-0D29-48C1-B4F3-DEA0472CEE60}"/>
    <cellStyle name="Moneda 5 2 4 5 2" xfId="13995" xr:uid="{3202D26C-652D-4319-9139-B5872FFFAF71}"/>
    <cellStyle name="Moneda 5 2 4 5 2 2" xfId="29453" xr:uid="{808533E2-53E4-41C1-8741-19B8A7764194}"/>
    <cellStyle name="Moneda 5 2 4 5 3" xfId="21606" xr:uid="{327FB773-4B58-4D92-A0C0-20C7BF24C0D7}"/>
    <cellStyle name="Moneda 5 2 4 6" xfId="7613" xr:uid="{75982F64-12FB-48EE-885C-AAFD1509C133}"/>
    <cellStyle name="Moneda 5 2 4 6 2" xfId="15600" xr:uid="{36DE84DE-256F-4A14-B4E0-A51BCDE8737C}"/>
    <cellStyle name="Moneda 5 2 4 6 2 2" xfId="31053" xr:uid="{45AB88B1-3B31-4875-8241-B8D3251E78EF}"/>
    <cellStyle name="Moneda 5 2 4 6 3" xfId="23132" xr:uid="{A6611AFF-4BDF-4E3B-A3EB-2B2D938AB36C}"/>
    <cellStyle name="Moneda 5 2 4 7" xfId="8801" xr:uid="{3C3A4B8B-A079-4E26-8FF0-A425EF6430AB}"/>
    <cellStyle name="Moneda 5 2 4 7 2" xfId="24300" xr:uid="{EFAD9AA0-4F1D-43BE-B79C-3BCDAF6391B7}"/>
    <cellStyle name="Moneda 5 2 4 8" xfId="16765" xr:uid="{C782A0BA-4CE2-4BCA-A800-76301FC52C16}"/>
    <cellStyle name="Moneda 5 2 5" xfId="1151" xr:uid="{4A11881D-9DF2-45C6-9F34-AD4ADA658C9F}"/>
    <cellStyle name="Moneda 5 2 5 2" xfId="2740" xr:uid="{5F381D69-0248-485C-9736-D0BAD335579D}"/>
    <cellStyle name="Moneda 5 2 5 2 2" xfId="10811" xr:uid="{D5F5C4EF-4E40-437F-9D24-3A8A6C9876A9}"/>
    <cellStyle name="Moneda 5 2 5 2 2 2" xfId="26310" xr:uid="{F77C8B11-FE75-4B5A-BC43-ED06D0F452EF}"/>
    <cellStyle name="Moneda 5 2 5 2 3" xfId="18672" xr:uid="{8AF8EBCE-A4C0-45F5-A566-7B28D9E00516}"/>
    <cellStyle name="Moneda 5 2 5 3" xfId="4501" xr:uid="{246B834D-90F6-4E28-9465-C34AAF479DFD}"/>
    <cellStyle name="Moneda 5 2 5 3 2" xfId="12506" xr:uid="{CB393A11-2EB5-4B8C-90FF-8F634E149ECF}"/>
    <cellStyle name="Moneda 5 2 5 3 2 2" xfId="27974" xr:uid="{9646FB0B-F3FE-45B4-A1D3-2ED5A4A96F05}"/>
    <cellStyle name="Moneda 5 2 5 3 3" xfId="20253" xr:uid="{7881EFCF-3595-4B3C-96B9-68F3A8BDA39D}"/>
    <cellStyle name="Moneda 5 2 5 4" xfId="6472" xr:uid="{24649E95-DAE0-4799-A536-9A8855C7B082}"/>
    <cellStyle name="Moneda 5 2 5 4 2" xfId="14473" xr:uid="{7C9C83C7-7618-4330-94D0-F7DA83D5EC0F}"/>
    <cellStyle name="Moneda 5 2 5 4 2 2" xfId="29930" xr:uid="{26108AEF-2CD7-4F9D-BA21-2874E403AD38}"/>
    <cellStyle name="Moneda 5 2 5 4 3" xfId="22057" xr:uid="{9E83D6CE-61A7-4F0E-AF5B-23C2192401F0}"/>
    <cellStyle name="Moneda 5 2 5 5" xfId="7792" xr:uid="{4007EE15-2ED2-4D17-A9E8-95F9A3632D97}"/>
    <cellStyle name="Moneda 5 2 5 5 2" xfId="15775" xr:uid="{673588BB-41FB-4510-AFCE-E1EF7E319550}"/>
    <cellStyle name="Moneda 5 2 5 5 2 2" xfId="31228" xr:uid="{A6D774B6-6205-43D9-8B6D-02A6C8C37926}"/>
    <cellStyle name="Moneda 5 2 5 5 3" xfId="23303" xr:uid="{815F27E0-7221-46E9-B8DB-4BCB1CC85218}"/>
    <cellStyle name="Moneda 5 2 5 6" xfId="9278" xr:uid="{7BC092F8-DC78-4D69-A367-FF8F3E9E1B86}"/>
    <cellStyle name="Moneda 5 2 5 6 2" xfId="24777" xr:uid="{BA9F3FA1-3B4E-4889-9B2A-DBB4C128E63D}"/>
    <cellStyle name="Moneda 5 2 5 7" xfId="17216" xr:uid="{7AD2307B-5FB5-4A25-B4E8-1526F643D5D3}"/>
    <cellStyle name="Moneda 5 2 6" xfId="858" xr:uid="{9F5EA5EE-EB5E-4705-A791-AF110468988A}"/>
    <cellStyle name="Moneda 5 2 6 2" xfId="2451" xr:uid="{2E3092C0-727E-4051-A746-931F03C1727B}"/>
    <cellStyle name="Moneda 5 2 6 2 2" xfId="10523" xr:uid="{12F6569C-EF30-421D-98EC-D3AA21BC04F5}"/>
    <cellStyle name="Moneda 5 2 6 2 2 2" xfId="26022" xr:uid="{547B1374-1855-4A12-B102-4C5001CE893A}"/>
    <cellStyle name="Moneda 5 2 6 2 3" xfId="18404" xr:uid="{2657FEAC-0757-48BC-8303-FB63623C2A37}"/>
    <cellStyle name="Moneda 5 2 6 3" xfId="4213" xr:uid="{3D498E95-A98F-4A15-BC29-F0DCAB44A5C6}"/>
    <cellStyle name="Moneda 5 2 6 3 2" xfId="12218" xr:uid="{8B0381DC-4C87-4839-B11E-B181DE0EFA0F}"/>
    <cellStyle name="Moneda 5 2 6 3 2 2" xfId="27686" xr:uid="{E08A7650-37EA-45B0-A478-26527BAA8491}"/>
    <cellStyle name="Moneda 5 2 6 3 3" xfId="19985" xr:uid="{323D8301-8862-4ED6-A0C1-67A6C0553FF4}"/>
    <cellStyle name="Moneda 5 2 6 4" xfId="6184" xr:uid="{ACAFE773-4E16-4D38-AB70-CC2A01DB61EE}"/>
    <cellStyle name="Moneda 5 2 6 4 2" xfId="14185" xr:uid="{FE8E672C-55F2-4422-B31B-8F99D1A79E82}"/>
    <cellStyle name="Moneda 5 2 6 4 2 2" xfId="29642" xr:uid="{06363D41-3259-44D1-8017-A4F14E38A2B7}"/>
    <cellStyle name="Moneda 5 2 6 4 3" xfId="21789" xr:uid="{147C0CBE-D377-47C3-8C18-6310A7D34945}"/>
    <cellStyle name="Moneda 5 2 6 5" xfId="8990" xr:uid="{1820BE55-7E12-473F-A43C-E40EE48D5631}"/>
    <cellStyle name="Moneda 5 2 6 5 2" xfId="24489" xr:uid="{3D00E5D0-7D55-41A0-A837-85CDEC30FF8F}"/>
    <cellStyle name="Moneda 5 2 6 6" xfId="16948" xr:uid="{3CE1D0D2-AC40-49D3-8ED1-F458565DAF47}"/>
    <cellStyle name="Moneda 5 2 7" xfId="1850" xr:uid="{DE86B7DC-87EA-42A7-92F1-316B7CAF51CF}"/>
    <cellStyle name="Moneda 5 2 7 2" xfId="9928" xr:uid="{3DBA9A64-B605-45CB-9A4B-D185B1B322E4}"/>
    <cellStyle name="Moneda 5 2 7 2 2" xfId="25427" xr:uid="{57D5B58C-2804-47F4-AE64-B8A6D79746C6}"/>
    <cellStyle name="Moneda 5 2 7 3" xfId="17837" xr:uid="{1B006C70-E063-4B08-A10A-D0900123DDC4}"/>
    <cellStyle name="Moneda 5 2 8" xfId="3618" xr:uid="{02FAE39B-EF75-4FE6-A9EB-D376CD220036}"/>
    <cellStyle name="Moneda 5 2 8 2" xfId="11623" xr:uid="{B69DF8E5-27B6-42A4-9900-FE9B4A3A6D7A}"/>
    <cellStyle name="Moneda 5 2 8 2 2" xfId="27091" xr:uid="{FB09E1A4-CB4B-4D4D-A0E2-E7DFF0E5E63E}"/>
    <cellStyle name="Moneda 5 2 8 3" xfId="19418" xr:uid="{1D0021AA-C67A-4D2D-97FD-EA319FE996F3}"/>
    <cellStyle name="Moneda 5 2 9" xfId="5588" xr:uid="{3375F76C-FA0B-4176-806A-E279532B6A96}"/>
    <cellStyle name="Moneda 5 2 9 2" xfId="13589" xr:uid="{046E5A23-1F54-4633-A573-3409692A4FD7}"/>
    <cellStyle name="Moneda 5 2 9 2 2" xfId="29047" xr:uid="{0FC46109-FD36-4C04-AD92-44A0BE37FB95}"/>
    <cellStyle name="Moneda 5 2 9 3" xfId="21222" xr:uid="{584FB535-E583-414A-B288-F11B5338058B}"/>
    <cellStyle name="Moneda 5 20" xfId="473" xr:uid="{7622CC70-B152-4C0A-96C5-CCFC7FEB8355}"/>
    <cellStyle name="Moneda 5 20 2" xfId="1412" xr:uid="{635F67D9-DCFE-4BE2-953F-94D8F43DBA7F}"/>
    <cellStyle name="Moneda 5 20 2 2" xfId="2997" xr:uid="{327D738C-73D3-4757-BCEC-E7E38DBCBEF3}"/>
    <cellStyle name="Moneda 5 20 2 2 2" xfId="11068" xr:uid="{B69A47B5-5FDD-43F6-9AAE-EA353FAAB309}"/>
    <cellStyle name="Moneda 5 20 2 2 2 2" xfId="26567" xr:uid="{891BE429-AA28-4E79-9B1C-5AC8C0EAAF3D}"/>
    <cellStyle name="Moneda 5 20 2 2 3" xfId="18910" xr:uid="{2E85489E-576D-4026-A292-5C396A7D2EFE}"/>
    <cellStyle name="Moneda 5 20 2 3" xfId="4758" xr:uid="{F36E0294-7385-4258-A86F-384977CC6AE0}"/>
    <cellStyle name="Moneda 5 20 2 3 2" xfId="12763" xr:uid="{1B97FF0E-DF27-4304-B1FA-24E791E34966}"/>
    <cellStyle name="Moneda 5 20 2 3 2 2" xfId="28231" xr:uid="{57968131-27AE-42F1-AB1A-11C633C2AACF}"/>
    <cellStyle name="Moneda 5 20 2 3 3" xfId="20491" xr:uid="{20A2761F-9326-46B7-8E43-CFCBFE1EAD63}"/>
    <cellStyle name="Moneda 5 20 2 4" xfId="6729" xr:uid="{846A33DE-78A4-462B-9C68-73419619761F}"/>
    <cellStyle name="Moneda 5 20 2 4 2" xfId="14730" xr:uid="{6E7E1097-56B3-4FC3-8745-26AB8747CB75}"/>
    <cellStyle name="Moneda 5 20 2 4 2 2" xfId="30187" xr:uid="{2C0FEA6A-6F31-434A-B0AD-EA0DA4BB39EF}"/>
    <cellStyle name="Moneda 5 20 2 4 3" xfId="22295" xr:uid="{C1FF93CA-5033-42CF-BBD3-566B170FBBFB}"/>
    <cellStyle name="Moneda 5 20 2 5" xfId="8030" xr:uid="{357FE67D-79B9-4A48-B727-D9C739F694AD}"/>
    <cellStyle name="Moneda 5 20 2 5 2" xfId="16013" xr:uid="{A1E2D5A1-DDAD-4559-9706-C325ABAF1983}"/>
    <cellStyle name="Moneda 5 20 2 5 2 2" xfId="31466" xr:uid="{096D55A4-5030-4298-A281-11CE92ED7BB6}"/>
    <cellStyle name="Moneda 5 20 2 5 3" xfId="23541" xr:uid="{0FB738F0-15CF-475B-929D-49BB6CEC031C}"/>
    <cellStyle name="Moneda 5 20 2 6" xfId="9535" xr:uid="{8052CF3D-3554-4100-BD15-1F5A57BAC296}"/>
    <cellStyle name="Moneda 5 20 2 6 2" xfId="25034" xr:uid="{D4E81A92-6F93-4AE3-B639-1632A478AF11}"/>
    <cellStyle name="Moneda 5 20 2 7" xfId="17454" xr:uid="{6A39CDBE-34AA-41B1-B9E1-E279D624F001}"/>
    <cellStyle name="Moneda 5 20 3" xfId="1119" xr:uid="{A972A02F-1636-4739-9C1F-72AC0C2E8C10}"/>
    <cellStyle name="Moneda 5 20 3 2" xfId="2708" xr:uid="{BEE9278C-D76D-489C-B3D5-5D33188F3714}"/>
    <cellStyle name="Moneda 5 20 3 2 2" xfId="10780" xr:uid="{6E68FA07-3AE0-4DA4-9D6F-BF8EC3C5315B}"/>
    <cellStyle name="Moneda 5 20 3 2 2 2" xfId="26279" xr:uid="{BAFC1431-4E3D-416B-B436-F34048CBAB63}"/>
    <cellStyle name="Moneda 5 20 3 2 3" xfId="18642" xr:uid="{D9B6D283-67F1-4D44-8C0D-DCAD755D207B}"/>
    <cellStyle name="Moneda 5 20 3 3" xfId="4470" xr:uid="{556CB7A5-5A61-4DDB-BBDE-5F1D433272D2}"/>
    <cellStyle name="Moneda 5 20 3 3 2" xfId="12475" xr:uid="{74C319AA-35E3-48CC-A39B-E23BEE754F3B}"/>
    <cellStyle name="Moneda 5 20 3 3 2 2" xfId="27943" xr:uid="{A8B15E92-1988-459B-8707-86E81249C17D}"/>
    <cellStyle name="Moneda 5 20 3 3 3" xfId="20223" xr:uid="{1B09CF70-7836-48EC-A5C6-178F782A776B}"/>
    <cellStyle name="Moneda 5 20 3 4" xfId="6441" xr:uid="{8EAF3C41-A0B5-4BA3-95F8-04B32B8A5823}"/>
    <cellStyle name="Moneda 5 20 3 4 2" xfId="14442" xr:uid="{EA172A38-2559-4C6F-9FFA-93E972C8EECB}"/>
    <cellStyle name="Moneda 5 20 3 4 2 2" xfId="29899" xr:uid="{7DE42B83-EA12-4656-A5A1-C85FF2D9A51B}"/>
    <cellStyle name="Moneda 5 20 3 4 3" xfId="22027" xr:uid="{7830DF97-CA00-4327-BC61-2F846D154ACA}"/>
    <cellStyle name="Moneda 5 20 3 5" xfId="9247" xr:uid="{AFECA504-0CDC-4DBC-A12E-4E51BC7AD187}"/>
    <cellStyle name="Moneda 5 20 3 5 2" xfId="24746" xr:uid="{A6B4D246-4161-4B1D-8897-EE253839EA13}"/>
    <cellStyle name="Moneda 5 20 3 6" xfId="17186" xr:uid="{11BD3531-16C8-40E1-8B28-18A1BD6E995D}"/>
    <cellStyle name="Moneda 5 20 4" xfId="2107" xr:uid="{1F106263-766E-45D1-A41C-09692BDFC182}"/>
    <cellStyle name="Moneda 5 20 4 2" xfId="10185" xr:uid="{4E4350BB-5669-4C5D-BE9E-405E6EFFDCF1}"/>
    <cellStyle name="Moneda 5 20 4 2 2" xfId="25684" xr:uid="{CF2B84AD-BEF8-45CF-ACAE-AA8A1F855F2E}"/>
    <cellStyle name="Moneda 5 20 4 3" xfId="18075" xr:uid="{E4AB1B67-0409-4867-B810-ECB25DF7C07A}"/>
    <cellStyle name="Moneda 5 20 5" xfId="3875" xr:uid="{BBC50EB5-F2A9-41AF-AD52-8A3E67E085FC}"/>
    <cellStyle name="Moneda 5 20 5 2" xfId="11880" xr:uid="{47EAD304-5076-4134-8618-4B6833375986}"/>
    <cellStyle name="Moneda 5 20 5 2 2" xfId="27348" xr:uid="{BE650A95-903E-45DF-950E-F00D2FC6C3B8}"/>
    <cellStyle name="Moneda 5 20 5 3" xfId="19656" xr:uid="{0146DD5E-E096-4689-BC0A-038E56777F1F}"/>
    <cellStyle name="Moneda 5 20 6" xfId="5845" xr:uid="{15260915-2F97-4EE6-8E55-33F54C1C0493}"/>
    <cellStyle name="Moneda 5 20 6 2" xfId="13846" xr:uid="{45F37876-AA1B-4945-AE8A-E99175913F24}"/>
    <cellStyle name="Moneda 5 20 6 2 2" xfId="29304" xr:uid="{EE004865-BEAA-4398-AA30-2BDE7B683ED1}"/>
    <cellStyle name="Moneda 5 20 6 3" xfId="21460" xr:uid="{FC1DE2CD-04C8-4514-AD3E-13DCDB8AD849}"/>
    <cellStyle name="Moneda 5 20 7" xfId="7464" xr:uid="{D81869F1-C60C-44C2-9C10-3C3017D64D3E}"/>
    <cellStyle name="Moneda 5 20 7 2" xfId="15451" xr:uid="{A198EC17-A795-4AC0-9E0A-9A2D801D68C0}"/>
    <cellStyle name="Moneda 5 20 7 2 2" xfId="30904" xr:uid="{9FCE6834-CCFB-45D6-8C52-DE27706132E4}"/>
    <cellStyle name="Moneda 5 20 7 3" xfId="22986" xr:uid="{3833036C-56F8-4FFD-B34E-BD999903F767}"/>
    <cellStyle name="Moneda 5 20 8" xfId="8652" xr:uid="{FC698927-EEEE-4829-AD62-FAC9DAD375C9}"/>
    <cellStyle name="Moneda 5 20 8 2" xfId="24151" xr:uid="{8B06CD83-F08B-499F-A99E-78A2EB8EFE73}"/>
    <cellStyle name="Moneda 5 20 9" xfId="16619" xr:uid="{AD1C34F7-0265-468A-9531-4B7787EAE09C}"/>
    <cellStyle name="Moneda 5 21" xfId="477" xr:uid="{BA8B4BD1-5E72-4E8A-AF80-E63EFB3A2F51}"/>
    <cellStyle name="Moneda 5 21 2" xfId="1416" xr:uid="{645AC95C-0965-4772-AB9A-BDBD63A00A47}"/>
    <cellStyle name="Moneda 5 21 2 2" xfId="3001" xr:uid="{273DC919-E8B1-47BB-9E78-EA72DED40BBE}"/>
    <cellStyle name="Moneda 5 21 2 2 2" xfId="11072" xr:uid="{62511F32-51ED-47E8-B6C0-6596739A2292}"/>
    <cellStyle name="Moneda 5 21 2 2 2 2" xfId="26571" xr:uid="{5CB1D864-A4B7-4E65-8D5A-43316E7B58B0}"/>
    <cellStyle name="Moneda 5 21 2 2 3" xfId="18914" xr:uid="{8876BADF-E9D2-45C3-B2A6-E91FEAF407DF}"/>
    <cellStyle name="Moneda 5 21 2 3" xfId="4762" xr:uid="{809A6138-734B-40A9-8E5E-17836F1AB568}"/>
    <cellStyle name="Moneda 5 21 2 3 2" xfId="12767" xr:uid="{F9BEA8B8-8EF8-42DD-8447-9061FDE56724}"/>
    <cellStyle name="Moneda 5 21 2 3 2 2" xfId="28235" xr:uid="{C23704AC-D9AE-4F13-AD6F-05AC8913EF7F}"/>
    <cellStyle name="Moneda 5 21 2 3 3" xfId="20495" xr:uid="{2A661478-F31D-4CAF-9606-096C99B575E0}"/>
    <cellStyle name="Moneda 5 21 2 4" xfId="6733" xr:uid="{85961C9A-D57A-4562-80AD-7843BE2153E7}"/>
    <cellStyle name="Moneda 5 21 2 4 2" xfId="14734" xr:uid="{7DD8C479-7854-4529-AD7F-E90398E839C5}"/>
    <cellStyle name="Moneda 5 21 2 4 2 2" xfId="30191" xr:uid="{3E293BC5-8992-4382-B18F-F3C43FE31330}"/>
    <cellStyle name="Moneda 5 21 2 4 3" xfId="22299" xr:uid="{9408B4E4-5BB4-4FE3-A65F-23C890A73D12}"/>
    <cellStyle name="Moneda 5 21 2 5" xfId="8034" xr:uid="{B6AB5840-D0B1-46F8-903B-1D87EE017A00}"/>
    <cellStyle name="Moneda 5 21 2 5 2" xfId="16017" xr:uid="{080C4D4C-3917-4493-AB9B-EB13893BF07B}"/>
    <cellStyle name="Moneda 5 21 2 5 2 2" xfId="31470" xr:uid="{4D5A58CA-2FC3-43A3-8D1C-249ECE4F1A13}"/>
    <cellStyle name="Moneda 5 21 2 5 3" xfId="23545" xr:uid="{8B9F657F-811F-42EC-AEE4-239397951A63}"/>
    <cellStyle name="Moneda 5 21 2 6" xfId="9539" xr:uid="{30B92F24-6C3D-4DF1-A27C-ACF7559B6FB5}"/>
    <cellStyle name="Moneda 5 21 2 6 2" xfId="25038" xr:uid="{FB4ADBE5-129B-4274-A49C-5D19B4A99FEA}"/>
    <cellStyle name="Moneda 5 21 2 7" xfId="17458" xr:uid="{182ED1FF-E7E1-4BCA-8618-A1A4414F8D04}"/>
    <cellStyle name="Moneda 5 21 3" xfId="2111" xr:uid="{C56FAE91-462D-45C5-A97F-1B6164BCE727}"/>
    <cellStyle name="Moneda 5 21 3 2" xfId="10189" xr:uid="{E4C050F9-65B5-4035-B03F-5198BAF2AF17}"/>
    <cellStyle name="Moneda 5 21 3 2 2" xfId="25688" xr:uid="{CC6F6FA8-16A0-4C45-B549-A7C79570B82D}"/>
    <cellStyle name="Moneda 5 21 3 3" xfId="18079" xr:uid="{6E7E2481-40CE-4101-92E6-E864A25DB7AC}"/>
    <cellStyle name="Moneda 5 21 4" xfId="3879" xr:uid="{7E345F8B-14A0-4FBA-86DF-5211546AEE61}"/>
    <cellStyle name="Moneda 5 21 4 2" xfId="11884" xr:uid="{F902E8A3-ECE3-44BE-AB54-CA01A7D1EC55}"/>
    <cellStyle name="Moneda 5 21 4 2 2" xfId="27352" xr:uid="{6A35B289-2E42-4FB2-9AA3-801ADBA0D38B}"/>
    <cellStyle name="Moneda 5 21 4 3" xfId="19660" xr:uid="{4A075BC5-0C38-47E1-A40C-35F8524066CC}"/>
    <cellStyle name="Moneda 5 21 5" xfId="5849" xr:uid="{4CF56037-BBA6-4F2C-B685-18CB63C08658}"/>
    <cellStyle name="Moneda 5 21 5 2" xfId="13850" xr:uid="{2BD550E1-5C94-4194-81BA-9F56EB05D343}"/>
    <cellStyle name="Moneda 5 21 5 2 2" xfId="29308" xr:uid="{00A0191E-5122-406D-B2D4-51EBABF57358}"/>
    <cellStyle name="Moneda 5 21 5 3" xfId="21464" xr:uid="{74C2933F-D0F3-4C29-9ABB-050DC6D32885}"/>
    <cellStyle name="Moneda 5 21 6" xfId="7468" xr:uid="{5E70BF3E-8A15-40DE-A997-7BF63CEE4336}"/>
    <cellStyle name="Moneda 5 21 6 2" xfId="15455" xr:uid="{0D85372D-28E2-4D74-9703-383FDD156DD2}"/>
    <cellStyle name="Moneda 5 21 6 2 2" xfId="30908" xr:uid="{58280EC6-67CF-4712-99E8-835FAF27B724}"/>
    <cellStyle name="Moneda 5 21 6 3" xfId="22990" xr:uid="{7868D42F-29C8-4218-BFCE-C32AE3BA4E0C}"/>
    <cellStyle name="Moneda 5 21 7" xfId="8656" xr:uid="{5E11452A-11CD-4751-AAA1-3670405E8A77}"/>
    <cellStyle name="Moneda 5 21 7 2" xfId="24155" xr:uid="{D9ABBB9D-1EB4-474F-AC89-0E3755F956AB}"/>
    <cellStyle name="Moneda 5 21 8" xfId="16623" xr:uid="{60105352-2116-42EE-8C37-67EDDE755BBF}"/>
    <cellStyle name="Moneda 5 22" xfId="481" xr:uid="{E98B8746-E5A8-4DC0-B003-7FDECAC7E2FF}"/>
    <cellStyle name="Moneda 5 22 2" xfId="1420" xr:uid="{932FB052-31B8-4571-ADD3-39AE1F607ACA}"/>
    <cellStyle name="Moneda 5 22 2 2" xfId="3005" xr:uid="{27B12A7E-F116-4700-A1FC-4019BC9784A2}"/>
    <cellStyle name="Moneda 5 22 2 2 2" xfId="11076" xr:uid="{E9A5D599-A962-4C8B-9230-705F88B1C391}"/>
    <cellStyle name="Moneda 5 22 2 2 2 2" xfId="26575" xr:uid="{726AA577-C10E-473C-8639-E49207D63C5B}"/>
    <cellStyle name="Moneda 5 22 2 2 3" xfId="18918" xr:uid="{6430A474-8F26-4D05-85D1-BC2B2B929AD4}"/>
    <cellStyle name="Moneda 5 22 2 3" xfId="4766" xr:uid="{E8CB42E5-27B0-4976-8648-C5BB4F213ECF}"/>
    <cellStyle name="Moneda 5 22 2 3 2" xfId="12771" xr:uid="{978CED00-1319-4210-B5BB-3614B872332F}"/>
    <cellStyle name="Moneda 5 22 2 3 2 2" xfId="28239" xr:uid="{60EB2EEF-0FD3-4C16-9B88-0DC44CC6D223}"/>
    <cellStyle name="Moneda 5 22 2 3 3" xfId="20499" xr:uid="{E2528A66-F17B-4080-BFF8-0B3D6886473F}"/>
    <cellStyle name="Moneda 5 22 2 4" xfId="6737" xr:uid="{DB76321F-025F-46BC-B48C-F4470E668559}"/>
    <cellStyle name="Moneda 5 22 2 4 2" xfId="14738" xr:uid="{28790CF1-FAE5-4CCF-832D-37C8E0995319}"/>
    <cellStyle name="Moneda 5 22 2 4 2 2" xfId="30195" xr:uid="{D51E7EE2-764D-461F-B78B-7FC93185EA28}"/>
    <cellStyle name="Moneda 5 22 2 4 3" xfId="22303" xr:uid="{10AB7ADF-487A-4F68-89B9-5715AA0B9066}"/>
    <cellStyle name="Moneda 5 22 2 5" xfId="8038" xr:uid="{23B06337-3AF4-42CA-817E-643C63D9CEAA}"/>
    <cellStyle name="Moneda 5 22 2 5 2" xfId="16021" xr:uid="{32DFCAEF-024D-404E-9548-45E84AE1FC57}"/>
    <cellStyle name="Moneda 5 22 2 5 2 2" xfId="31474" xr:uid="{CAC39540-E6DD-49D5-8773-5C31DE709E70}"/>
    <cellStyle name="Moneda 5 22 2 5 3" xfId="23549" xr:uid="{C6916D8F-798F-4161-ACAD-4C3DC2A380C2}"/>
    <cellStyle name="Moneda 5 22 2 6" xfId="9543" xr:uid="{4218C306-0496-40BD-B88F-E20946F50DF7}"/>
    <cellStyle name="Moneda 5 22 2 6 2" xfId="25042" xr:uid="{BE80F300-F8F9-44CC-842E-DD1544C67A1B}"/>
    <cellStyle name="Moneda 5 22 2 7" xfId="17462" xr:uid="{40DF4F4E-7F3D-4487-B85D-E2D40729612A}"/>
    <cellStyle name="Moneda 5 22 3" xfId="2115" xr:uid="{D92E4D5F-0CDB-499B-B24A-89F5FA516B60}"/>
    <cellStyle name="Moneda 5 22 3 2" xfId="10193" xr:uid="{3756883B-3648-47DB-A799-A35408FF1BEF}"/>
    <cellStyle name="Moneda 5 22 3 2 2" xfId="25692" xr:uid="{709EFAAB-CD17-48A0-A63B-828D81F477F7}"/>
    <cellStyle name="Moneda 5 22 3 3" xfId="18083" xr:uid="{4EAB30D8-94D7-444C-A328-C64ECCA595B7}"/>
    <cellStyle name="Moneda 5 22 4" xfId="3883" xr:uid="{5849F7BC-1B63-4563-A0DE-101B7139F114}"/>
    <cellStyle name="Moneda 5 22 4 2" xfId="11888" xr:uid="{43831B81-98D0-47A9-9191-48A61C31078B}"/>
    <cellStyle name="Moneda 5 22 4 2 2" xfId="27356" xr:uid="{B7A20983-2E10-4C16-9AFF-A940BA228209}"/>
    <cellStyle name="Moneda 5 22 4 3" xfId="19664" xr:uid="{C4FB8E3E-467E-44A3-82CF-B44F4A851E9E}"/>
    <cellStyle name="Moneda 5 22 5" xfId="5853" xr:uid="{46255B88-050E-4918-AFFF-F7F2A2336B6A}"/>
    <cellStyle name="Moneda 5 22 5 2" xfId="13854" xr:uid="{64657E10-57E0-4A0B-A72E-55C42CA5421C}"/>
    <cellStyle name="Moneda 5 22 5 2 2" xfId="29312" xr:uid="{13D087A0-E717-436B-9A1C-481E493FD0B6}"/>
    <cellStyle name="Moneda 5 22 5 3" xfId="21468" xr:uid="{193B5D83-1D00-48BE-B9B8-9F67D3A0FF42}"/>
    <cellStyle name="Moneda 5 22 6" xfId="7472" xr:uid="{AD7A1367-204A-45DE-BBB4-464C24F480D7}"/>
    <cellStyle name="Moneda 5 22 6 2" xfId="15459" xr:uid="{101F467F-473C-411F-A835-802A61F954F0}"/>
    <cellStyle name="Moneda 5 22 6 2 2" xfId="30912" xr:uid="{5AFF5702-D64D-4D1C-B6DA-C0EEC1EC4398}"/>
    <cellStyle name="Moneda 5 22 6 3" xfId="22994" xr:uid="{89AEE0AD-6EF9-4DB8-9593-CEC1BF543D7C}"/>
    <cellStyle name="Moneda 5 22 7" xfId="8660" xr:uid="{209D5AB0-B2CA-466B-9D3E-95164D233BDF}"/>
    <cellStyle name="Moneda 5 22 7 2" xfId="24159" xr:uid="{3B98B506-90B7-48D7-8BCE-44722169198F}"/>
    <cellStyle name="Moneda 5 22 8" xfId="16627" xr:uid="{6C5B4249-DD48-4324-8C74-C2DFD34065EF}"/>
    <cellStyle name="Moneda 5 23" xfId="485" xr:uid="{26A60C20-47A2-41E7-94B6-110ED46C1F98}"/>
    <cellStyle name="Moneda 5 23 2" xfId="1424" xr:uid="{30389736-97B3-49BD-82B7-235599234352}"/>
    <cellStyle name="Moneda 5 23 2 2" xfId="3009" xr:uid="{0DCB3611-7750-4DBD-9DE1-B0E6CD3E87CF}"/>
    <cellStyle name="Moneda 5 23 2 2 2" xfId="11080" xr:uid="{9A0AB13C-F187-4011-854C-908299E288E0}"/>
    <cellStyle name="Moneda 5 23 2 2 2 2" xfId="26579" xr:uid="{BB755E59-774D-4469-8495-D31F59B46A15}"/>
    <cellStyle name="Moneda 5 23 2 2 3" xfId="18922" xr:uid="{566E23D4-6A3D-41BD-B759-8D04DE173C44}"/>
    <cellStyle name="Moneda 5 23 2 3" xfId="4770" xr:uid="{DD2FEC7A-9FE5-4714-AB1A-4CF376B3F892}"/>
    <cellStyle name="Moneda 5 23 2 3 2" xfId="12775" xr:uid="{728329FD-77FC-40E1-84A4-82945F7D4177}"/>
    <cellStyle name="Moneda 5 23 2 3 2 2" xfId="28243" xr:uid="{833B4426-353B-4FA1-A0AA-E3F6F53E0F36}"/>
    <cellStyle name="Moneda 5 23 2 3 3" xfId="20503" xr:uid="{07C20960-7B6D-434E-AF7B-4303374AB1E2}"/>
    <cellStyle name="Moneda 5 23 2 4" xfId="6741" xr:uid="{4A7B3303-E4C9-4531-A12B-EA605ED68AB7}"/>
    <cellStyle name="Moneda 5 23 2 4 2" xfId="14742" xr:uid="{D6DA876A-F9A2-4465-9CE5-3BE5D16BFE6E}"/>
    <cellStyle name="Moneda 5 23 2 4 2 2" xfId="30199" xr:uid="{8D3E9477-AB4E-4679-958F-E0A5FE53EDB6}"/>
    <cellStyle name="Moneda 5 23 2 4 3" xfId="22307" xr:uid="{2DA736C0-2FA2-42A2-BD51-3CE9CAC5E77E}"/>
    <cellStyle name="Moneda 5 23 2 5" xfId="8042" xr:uid="{C23DF1BD-C8F6-4674-8560-28EFC504AB34}"/>
    <cellStyle name="Moneda 5 23 2 5 2" xfId="16025" xr:uid="{A8316B7C-A2F9-455B-AE63-584E45AEAE39}"/>
    <cellStyle name="Moneda 5 23 2 5 2 2" xfId="31478" xr:uid="{7C154CF6-AA83-473E-B6B5-D8FF0171DA2D}"/>
    <cellStyle name="Moneda 5 23 2 5 3" xfId="23553" xr:uid="{BEE92D4C-93F7-4C4F-9154-B9C1ADB40382}"/>
    <cellStyle name="Moneda 5 23 2 6" xfId="9547" xr:uid="{B1694BD2-7D10-407E-8D7A-37BEC52FAE88}"/>
    <cellStyle name="Moneda 5 23 2 6 2" xfId="25046" xr:uid="{AB47D3A9-042E-4ACD-ABDC-4AE9C77DF082}"/>
    <cellStyle name="Moneda 5 23 2 7" xfId="17466" xr:uid="{2C8F83B3-C955-4D86-8A38-7B5EE63FAE1E}"/>
    <cellStyle name="Moneda 5 23 3" xfId="2119" xr:uid="{0158E7C6-A47F-483E-A52F-93DB44E6BDD9}"/>
    <cellStyle name="Moneda 5 23 3 2" xfId="10197" xr:uid="{BE71453A-EE59-4159-ACF9-62795F993846}"/>
    <cellStyle name="Moneda 5 23 3 2 2" xfId="25696" xr:uid="{62D6E7C7-3BD9-4EE5-8E99-D9EEF2BF2F41}"/>
    <cellStyle name="Moneda 5 23 3 3" xfId="18087" xr:uid="{7CA4EFAD-6EE8-41FD-B372-B644B03117DE}"/>
    <cellStyle name="Moneda 5 23 4" xfId="3887" xr:uid="{D7557640-F1F2-46E8-8D71-DAAC832BF1DB}"/>
    <cellStyle name="Moneda 5 23 4 2" xfId="11892" xr:uid="{E4B80427-B234-4EB2-8F4E-32198F90CEEE}"/>
    <cellStyle name="Moneda 5 23 4 2 2" xfId="27360" xr:uid="{56257627-1696-4AC3-A79E-013277504780}"/>
    <cellStyle name="Moneda 5 23 4 3" xfId="19668" xr:uid="{E03E1E1B-3964-4002-A0F1-A28F32F57457}"/>
    <cellStyle name="Moneda 5 23 5" xfId="5857" xr:uid="{E2BE88EC-3EEB-4C7E-808E-00CBFDE3BB62}"/>
    <cellStyle name="Moneda 5 23 5 2" xfId="13858" xr:uid="{28EC4426-CE93-4711-9B6D-723CC3FB5299}"/>
    <cellStyle name="Moneda 5 23 5 2 2" xfId="29316" xr:uid="{EC8CC1F8-B1FB-4859-B9C9-1FD4B3784478}"/>
    <cellStyle name="Moneda 5 23 5 3" xfId="21472" xr:uid="{5E5E14DE-6F13-4977-B7FF-E7E3B32F1632}"/>
    <cellStyle name="Moneda 5 23 6" xfId="7476" xr:uid="{46A09F93-6FD4-4D5E-A962-669CB8C372D0}"/>
    <cellStyle name="Moneda 5 23 6 2" xfId="15463" xr:uid="{FD5A93D7-79C3-4B2E-94B1-02A160DD02BF}"/>
    <cellStyle name="Moneda 5 23 6 2 2" xfId="30916" xr:uid="{45FE018D-CC9E-495D-8B3C-51BD32450606}"/>
    <cellStyle name="Moneda 5 23 6 3" xfId="22998" xr:uid="{AF8AD5C0-0EDC-426C-8C46-C75A14265E94}"/>
    <cellStyle name="Moneda 5 23 7" xfId="8664" xr:uid="{2091FBB9-3628-4506-8636-A859ECD2D11F}"/>
    <cellStyle name="Moneda 5 23 7 2" xfId="24163" xr:uid="{4BD9F4AA-3DF1-48D8-A65C-25D7097C8B5F}"/>
    <cellStyle name="Moneda 5 23 8" xfId="16631" xr:uid="{A2B56F46-5213-4E2E-B632-AAB451A5124A}"/>
    <cellStyle name="Moneda 5 24" xfId="489" xr:uid="{AAF5F0C9-CD03-4C82-995D-DF26E6CFC302}"/>
    <cellStyle name="Moneda 5 24 2" xfId="1428" xr:uid="{9E3D9D28-C14E-4221-A096-9FEC42BB52BF}"/>
    <cellStyle name="Moneda 5 24 2 2" xfId="3013" xr:uid="{2D69E73F-8FBB-4C0C-9FA1-D4F5E3E9C7C5}"/>
    <cellStyle name="Moneda 5 24 2 2 2" xfId="11084" xr:uid="{36AE296C-540F-4919-B580-A205291632EE}"/>
    <cellStyle name="Moneda 5 24 2 2 2 2" xfId="26583" xr:uid="{2CD9E683-4598-491F-BF4E-D80A010910B0}"/>
    <cellStyle name="Moneda 5 24 2 2 3" xfId="18926" xr:uid="{22F778ED-4B5C-4138-B853-DDF2589E7357}"/>
    <cellStyle name="Moneda 5 24 2 3" xfId="4774" xr:uid="{ED956726-7B5F-42E3-B234-3AC40A076542}"/>
    <cellStyle name="Moneda 5 24 2 3 2" xfId="12779" xr:uid="{1156E7F1-2CBB-4131-B55C-2AF14E78917C}"/>
    <cellStyle name="Moneda 5 24 2 3 2 2" xfId="28247" xr:uid="{A7A77353-61CD-445E-93B1-06D482CDD037}"/>
    <cellStyle name="Moneda 5 24 2 3 3" xfId="20507" xr:uid="{47386B77-E2DE-4B92-B4F9-162443262D21}"/>
    <cellStyle name="Moneda 5 24 2 4" xfId="6745" xr:uid="{D96C02BC-5555-40A5-A069-F1577733AE21}"/>
    <cellStyle name="Moneda 5 24 2 4 2" xfId="14746" xr:uid="{5F21AAB2-E620-4116-AFAE-408F86879AFE}"/>
    <cellStyle name="Moneda 5 24 2 4 2 2" xfId="30203" xr:uid="{0F0A5C79-0553-4F64-874A-9D88403FFCC8}"/>
    <cellStyle name="Moneda 5 24 2 4 3" xfId="22311" xr:uid="{9B84E7CE-A646-4680-B7DB-7CBECF69BF18}"/>
    <cellStyle name="Moneda 5 24 2 5" xfId="8046" xr:uid="{965CE30B-4C76-460F-B113-1A1082C4EA04}"/>
    <cellStyle name="Moneda 5 24 2 5 2" xfId="16029" xr:uid="{15D0FA7D-6F88-4B0E-9FF8-92109A57FC7A}"/>
    <cellStyle name="Moneda 5 24 2 5 2 2" xfId="31482" xr:uid="{A5B88A94-920E-401E-ABE1-77B00C1006A2}"/>
    <cellStyle name="Moneda 5 24 2 5 3" xfId="23557" xr:uid="{397788D2-BEAF-46EE-9134-D68A467B554E}"/>
    <cellStyle name="Moneda 5 24 2 6" xfId="9551" xr:uid="{029C63A4-1069-4B33-9039-0F983E438F3E}"/>
    <cellStyle name="Moneda 5 24 2 6 2" xfId="25050" xr:uid="{4D7B97B5-72C7-4164-8E7A-E19CD41FE1E0}"/>
    <cellStyle name="Moneda 5 24 2 7" xfId="17470" xr:uid="{64DE266E-3365-40AC-8B68-30690920D56F}"/>
    <cellStyle name="Moneda 5 24 3" xfId="2123" xr:uid="{43A60566-BD9D-45FB-8364-7D46C56E9A0D}"/>
    <cellStyle name="Moneda 5 24 3 2" xfId="10201" xr:uid="{EDD8153D-FAEA-4D15-9307-C02B48BE97FF}"/>
    <cellStyle name="Moneda 5 24 3 2 2" xfId="25700" xr:uid="{C7931245-38AA-4B92-BFEB-3E73B757D2F8}"/>
    <cellStyle name="Moneda 5 24 3 3" xfId="18091" xr:uid="{AB88B0CA-E8AC-4209-B785-E367FE0CCECD}"/>
    <cellStyle name="Moneda 5 24 4" xfId="3891" xr:uid="{EED500BF-05C0-49A1-A485-4E5FB914DC86}"/>
    <cellStyle name="Moneda 5 24 4 2" xfId="11896" xr:uid="{4CD28217-60EC-4CD6-AB27-B91C822F04CD}"/>
    <cellStyle name="Moneda 5 24 4 2 2" xfId="27364" xr:uid="{703A457F-1B88-4AD2-BCB8-D693B23C4B3A}"/>
    <cellStyle name="Moneda 5 24 4 3" xfId="19672" xr:uid="{5FA3EC74-C7DA-4784-91AC-69BC12694AA9}"/>
    <cellStyle name="Moneda 5 24 5" xfId="5861" xr:uid="{FBE6EF1C-A4AE-4B73-95A9-E6A62FF55385}"/>
    <cellStyle name="Moneda 5 24 5 2" xfId="13862" xr:uid="{4BDD331D-5F55-483E-8212-0962284183A5}"/>
    <cellStyle name="Moneda 5 24 5 2 2" xfId="29320" xr:uid="{D9E074D0-EC5A-40E2-A8C5-ECDAE9BD1602}"/>
    <cellStyle name="Moneda 5 24 5 3" xfId="21476" xr:uid="{557A0613-9EA4-4B25-8842-0050D494D14D}"/>
    <cellStyle name="Moneda 5 24 6" xfId="7480" xr:uid="{20149E3D-B756-45DB-8E75-F7AC7FB4F41E}"/>
    <cellStyle name="Moneda 5 24 6 2" xfId="15467" xr:uid="{32F51495-387C-462D-8D04-CD66AACD19D3}"/>
    <cellStyle name="Moneda 5 24 6 2 2" xfId="30920" xr:uid="{4042A5D9-32A0-43C7-8900-13694B2633B3}"/>
    <cellStyle name="Moneda 5 24 6 3" xfId="23002" xr:uid="{3E093E99-1EDB-4B94-9D3F-753B06391121}"/>
    <cellStyle name="Moneda 5 24 7" xfId="8668" xr:uid="{D21AA0E2-5C9E-446A-A9AF-4D25AD199DA9}"/>
    <cellStyle name="Moneda 5 24 7 2" xfId="24167" xr:uid="{B2D59A48-2C55-4C89-A1F3-97ACE8075A81}"/>
    <cellStyle name="Moneda 5 24 8" xfId="16635" xr:uid="{59F26923-D84A-405F-8B2A-F7E517E43BC3}"/>
    <cellStyle name="Moneda 5 25" xfId="493" xr:uid="{198B4BCF-93B8-481B-95BD-44F0460D0671}"/>
    <cellStyle name="Moneda 5 25 2" xfId="1432" xr:uid="{062E2991-8FD9-49E9-96DC-363FDFBEF5B3}"/>
    <cellStyle name="Moneda 5 25 2 2" xfId="3017" xr:uid="{02793B1F-877A-4058-9CDE-9479B2097C7A}"/>
    <cellStyle name="Moneda 5 25 2 2 2" xfId="11088" xr:uid="{43EFEEED-E3AB-4617-8B19-DFFC34295658}"/>
    <cellStyle name="Moneda 5 25 2 2 2 2" xfId="26587" xr:uid="{24E2284B-E470-4EC7-9C8F-C0468C706644}"/>
    <cellStyle name="Moneda 5 25 2 2 3" xfId="18930" xr:uid="{FDC88726-F3EC-437F-88AA-F7B1809A1981}"/>
    <cellStyle name="Moneda 5 25 2 3" xfId="4778" xr:uid="{AF5C12A6-0BC0-404C-A1BA-9A0781A7A2A8}"/>
    <cellStyle name="Moneda 5 25 2 3 2" xfId="12783" xr:uid="{14B8DF8C-679C-4E02-B70C-D95B25B04391}"/>
    <cellStyle name="Moneda 5 25 2 3 2 2" xfId="28251" xr:uid="{1462D5D5-B660-42AE-AE31-093B73EC314B}"/>
    <cellStyle name="Moneda 5 25 2 3 3" xfId="20511" xr:uid="{22BC1F6A-D115-4E0F-B0D7-65A1905BC0A1}"/>
    <cellStyle name="Moneda 5 25 2 4" xfId="6749" xr:uid="{9A842616-8FFA-4F79-AC82-1B0637924D53}"/>
    <cellStyle name="Moneda 5 25 2 4 2" xfId="14750" xr:uid="{1F1772EE-9F02-4186-BA27-0CFF83E98226}"/>
    <cellStyle name="Moneda 5 25 2 4 2 2" xfId="30207" xr:uid="{8E37E6CC-061F-47F7-99C1-5F8620E5729C}"/>
    <cellStyle name="Moneda 5 25 2 4 3" xfId="22315" xr:uid="{B745514B-78E3-4486-886A-D824CD7FC1CC}"/>
    <cellStyle name="Moneda 5 25 2 5" xfId="8050" xr:uid="{2DDA645A-29E0-4C3D-9645-721FC2918C48}"/>
    <cellStyle name="Moneda 5 25 2 5 2" xfId="16033" xr:uid="{829C6476-D14B-4FA7-A47C-9BED927A8871}"/>
    <cellStyle name="Moneda 5 25 2 5 2 2" xfId="31486" xr:uid="{8D132AA7-4A26-427D-B24D-2BBEB77837F3}"/>
    <cellStyle name="Moneda 5 25 2 5 3" xfId="23561" xr:uid="{4E367355-204B-4C58-895A-ECCF41BFC16B}"/>
    <cellStyle name="Moneda 5 25 2 6" xfId="9555" xr:uid="{06C1684B-6C27-4E26-9E9B-36C440AA8179}"/>
    <cellStyle name="Moneda 5 25 2 6 2" xfId="25054" xr:uid="{5D3038CB-8A8A-4C84-879B-2C57A487B46B}"/>
    <cellStyle name="Moneda 5 25 2 7" xfId="17474" xr:uid="{DA0FEA6A-9031-4202-955B-9FB025848F44}"/>
    <cellStyle name="Moneda 5 25 3" xfId="2127" xr:uid="{E54BEC4E-578A-4411-ACA2-0647CA467123}"/>
    <cellStyle name="Moneda 5 25 3 2" xfId="10205" xr:uid="{204096C8-488D-4F7E-BAB1-5CA8356A1BF7}"/>
    <cellStyle name="Moneda 5 25 3 2 2" xfId="25704" xr:uid="{52F8BFCD-C2D0-4316-991A-2A25389E7232}"/>
    <cellStyle name="Moneda 5 25 3 3" xfId="18095" xr:uid="{681FE817-3C9B-47E9-BE74-3692084C1EE7}"/>
    <cellStyle name="Moneda 5 25 4" xfId="3895" xr:uid="{A99A3A61-D7B6-49AB-A1DB-4547C7EAC05C}"/>
    <cellStyle name="Moneda 5 25 4 2" xfId="11900" xr:uid="{0DCEF5A4-CA0A-4DD1-B404-2ED35C7DA858}"/>
    <cellStyle name="Moneda 5 25 4 2 2" xfId="27368" xr:uid="{1DB9C1A1-880A-47BF-8E70-A3550AE97132}"/>
    <cellStyle name="Moneda 5 25 4 3" xfId="19676" xr:uid="{9C4B19A4-4E22-484C-A6E7-6699A1A7AF64}"/>
    <cellStyle name="Moneda 5 25 5" xfId="5865" xr:uid="{547C514A-D218-434F-9E72-4B917A5F44E8}"/>
    <cellStyle name="Moneda 5 25 5 2" xfId="13866" xr:uid="{32D33D20-03C5-4011-A099-CDAF12F3578C}"/>
    <cellStyle name="Moneda 5 25 5 2 2" xfId="29324" xr:uid="{13B6B50A-4C1C-4873-98AE-8996470ED00A}"/>
    <cellStyle name="Moneda 5 25 5 3" xfId="21480" xr:uid="{F7D25FDD-8665-40B9-B003-EC551099675E}"/>
    <cellStyle name="Moneda 5 25 6" xfId="7484" xr:uid="{AEBB3A5E-6AB7-42D8-B161-A1E4F82BA09A}"/>
    <cellStyle name="Moneda 5 25 6 2" xfId="15471" xr:uid="{4B17CBBB-DA24-4C19-AE06-78BD1E5A837D}"/>
    <cellStyle name="Moneda 5 25 6 2 2" xfId="30924" xr:uid="{722D528C-8347-4639-95DF-A330C31F113A}"/>
    <cellStyle name="Moneda 5 25 6 3" xfId="23006" xr:uid="{F36A1255-C740-4502-AF05-3B7945D022A2}"/>
    <cellStyle name="Moneda 5 25 7" xfId="8672" xr:uid="{7F45F99F-738C-4633-8961-8B4A4555A9D1}"/>
    <cellStyle name="Moneda 5 25 7 2" xfId="24171" xr:uid="{BD973B13-1DB7-4257-961A-261370F4EA0D}"/>
    <cellStyle name="Moneda 5 25 8" xfId="16639" xr:uid="{4DDEFC2F-158D-4EF7-81DE-3166109E0076}"/>
    <cellStyle name="Moneda 5 26" xfId="497" xr:uid="{D1A105CA-C017-407D-8AD4-F7D77E48D516}"/>
    <cellStyle name="Moneda 5 26 2" xfId="1436" xr:uid="{410E19DF-71E6-4C13-9CA9-9A5F4D0840BC}"/>
    <cellStyle name="Moneda 5 26 2 2" xfId="3021" xr:uid="{7E67BABA-9DFC-4147-8716-E356CABD4510}"/>
    <cellStyle name="Moneda 5 26 2 2 2" xfId="11092" xr:uid="{83C27706-7912-4064-A58B-ADC06D4437F9}"/>
    <cellStyle name="Moneda 5 26 2 2 2 2" xfId="26591" xr:uid="{932278E1-5AE1-4E97-8665-F7A287AF58C9}"/>
    <cellStyle name="Moneda 5 26 2 2 3" xfId="18934" xr:uid="{9AEFA434-0E99-4E0C-8563-0519DE67498C}"/>
    <cellStyle name="Moneda 5 26 2 3" xfId="4782" xr:uid="{4187FB0A-80D8-4477-8224-0C2D6CE75DA7}"/>
    <cellStyle name="Moneda 5 26 2 3 2" xfId="12787" xr:uid="{5F666EB6-58C4-43C2-BE70-AE4D01757A36}"/>
    <cellStyle name="Moneda 5 26 2 3 2 2" xfId="28255" xr:uid="{DF938C3D-77B6-4EC3-90C9-B6C9E0B67289}"/>
    <cellStyle name="Moneda 5 26 2 3 3" xfId="20515" xr:uid="{5EC6A071-14D2-4564-AFB8-34B8920414D0}"/>
    <cellStyle name="Moneda 5 26 2 4" xfId="6753" xr:uid="{DE4F990D-1096-4B55-B968-3229808E9E97}"/>
    <cellStyle name="Moneda 5 26 2 4 2" xfId="14754" xr:uid="{1B9A88B2-7709-46BF-8DFA-01E917635476}"/>
    <cellStyle name="Moneda 5 26 2 4 2 2" xfId="30211" xr:uid="{EB49AB53-52EE-41AD-83E6-7F308D87F955}"/>
    <cellStyle name="Moneda 5 26 2 4 3" xfId="22319" xr:uid="{18648940-5C89-4B69-8E24-FE496C89BE70}"/>
    <cellStyle name="Moneda 5 26 2 5" xfId="8054" xr:uid="{8EBD408B-4DD7-4C81-8247-38F4E54E6B14}"/>
    <cellStyle name="Moneda 5 26 2 5 2" xfId="16037" xr:uid="{082D6946-9D03-45F5-AE2D-C5AECB03BAA2}"/>
    <cellStyle name="Moneda 5 26 2 5 2 2" xfId="31490" xr:uid="{23F80664-0BE9-4144-8B15-6AD969FA2ECB}"/>
    <cellStyle name="Moneda 5 26 2 5 3" xfId="23565" xr:uid="{C6827EAB-1486-4FE0-AD72-0D374B6F649D}"/>
    <cellStyle name="Moneda 5 26 2 6" xfId="9559" xr:uid="{5FD7C0E8-BFF9-423F-9811-7D2F2716B793}"/>
    <cellStyle name="Moneda 5 26 2 6 2" xfId="25058" xr:uid="{F377A079-6A6B-47C8-A815-D81D2CA499F6}"/>
    <cellStyle name="Moneda 5 26 2 7" xfId="17478" xr:uid="{E9A858B4-9E3D-44FD-9AFB-177021E3D07F}"/>
    <cellStyle name="Moneda 5 26 3" xfId="2131" xr:uid="{B122ED27-6939-4272-9E23-AE8A67116FD7}"/>
    <cellStyle name="Moneda 5 26 3 2" xfId="10209" xr:uid="{59890D33-D506-452E-AD2D-084ED5C655A1}"/>
    <cellStyle name="Moneda 5 26 3 2 2" xfId="25708" xr:uid="{18D1412E-AE59-451B-BB3E-4A45E775D6EE}"/>
    <cellStyle name="Moneda 5 26 3 3" xfId="18099" xr:uid="{9D07DB2E-94FD-4B2E-8A00-AA462D2D9388}"/>
    <cellStyle name="Moneda 5 26 4" xfId="3899" xr:uid="{F3D6D9DB-14A8-430E-887C-4FC3EFED3924}"/>
    <cellStyle name="Moneda 5 26 4 2" xfId="11904" xr:uid="{51DFE2A6-7E5E-41DB-8FA6-B6CEF4E4BD99}"/>
    <cellStyle name="Moneda 5 26 4 2 2" xfId="27372" xr:uid="{F30AD846-8BD4-4075-B51E-0DAEBAC1882B}"/>
    <cellStyle name="Moneda 5 26 4 3" xfId="19680" xr:uid="{6E8E0F6A-D11B-4A33-B980-CE96FC37F283}"/>
    <cellStyle name="Moneda 5 26 5" xfId="5869" xr:uid="{1C8F916D-5A70-4D3C-8245-7720B2E2D1BF}"/>
    <cellStyle name="Moneda 5 26 5 2" xfId="13870" xr:uid="{AD734927-07F0-43C9-925D-2E5842D588C2}"/>
    <cellStyle name="Moneda 5 26 5 2 2" xfId="29328" xr:uid="{B65C631A-2E8B-4FC9-82BC-DA319C55AF2E}"/>
    <cellStyle name="Moneda 5 26 5 3" xfId="21484" xr:uid="{2FB755E5-59FF-4EEA-99B7-F83CB7BDB71E}"/>
    <cellStyle name="Moneda 5 26 6" xfId="7488" xr:uid="{F4B68EA2-5479-40CF-9D45-F67204AB2E1B}"/>
    <cellStyle name="Moneda 5 26 6 2" xfId="15475" xr:uid="{0E7F0491-B039-4F4A-8F1F-03525AF83E19}"/>
    <cellStyle name="Moneda 5 26 6 2 2" xfId="30928" xr:uid="{1DD159DB-7AB3-4474-93B0-83C2E9A4AFE5}"/>
    <cellStyle name="Moneda 5 26 6 3" xfId="23010" xr:uid="{E4601F4F-53E5-4354-A5A9-683A36FB4E52}"/>
    <cellStyle name="Moneda 5 26 7" xfId="8676" xr:uid="{A04086D7-9536-4701-8525-9B2990688867}"/>
    <cellStyle name="Moneda 5 26 7 2" xfId="24175" xr:uid="{3561E2C6-6C23-4F66-8FC9-C60A324407AC}"/>
    <cellStyle name="Moneda 5 26 8" xfId="16643" xr:uid="{7EA0CCD1-1122-4C6E-8F5A-E8F17BD09F15}"/>
    <cellStyle name="Moneda 5 27" xfId="501" xr:uid="{DEA878B1-7113-4B0B-90DD-6097B5C03F0B}"/>
    <cellStyle name="Moneda 5 27 2" xfId="1440" xr:uid="{E553DF6C-CB10-4819-855C-FEDA2D6BC142}"/>
    <cellStyle name="Moneda 5 27 2 2" xfId="3025" xr:uid="{08EB76F8-9A46-424E-A6DD-78D3E5169FE5}"/>
    <cellStyle name="Moneda 5 27 2 2 2" xfId="11096" xr:uid="{A3E68D40-E743-4091-95B3-253986D2AA0A}"/>
    <cellStyle name="Moneda 5 27 2 2 2 2" xfId="26595" xr:uid="{C4AE2D95-D61E-4471-A2C5-B63E5CB8E396}"/>
    <cellStyle name="Moneda 5 27 2 2 3" xfId="18938" xr:uid="{CADFC9F9-A3E9-4C72-8B96-CC1D200100AF}"/>
    <cellStyle name="Moneda 5 27 2 3" xfId="4786" xr:uid="{B6970A59-9B55-4930-953F-5CF7DD5FEB54}"/>
    <cellStyle name="Moneda 5 27 2 3 2" xfId="12791" xr:uid="{FFE2B78F-9D46-482A-A9FA-4DB49DC54B28}"/>
    <cellStyle name="Moneda 5 27 2 3 2 2" xfId="28259" xr:uid="{749E38FC-25E1-4AF2-9F61-F000DAC0F21D}"/>
    <cellStyle name="Moneda 5 27 2 3 3" xfId="20519" xr:uid="{DB735D17-E376-4399-B6E8-7E09091A6F1C}"/>
    <cellStyle name="Moneda 5 27 2 4" xfId="6757" xr:uid="{C1C3BB3E-8688-47FF-A365-C43D377843BD}"/>
    <cellStyle name="Moneda 5 27 2 4 2" xfId="14758" xr:uid="{B23D8EDB-96AF-4914-B507-6BACF06001E6}"/>
    <cellStyle name="Moneda 5 27 2 4 2 2" xfId="30215" xr:uid="{0E104854-5F42-4228-AAB7-F8212490FFFD}"/>
    <cellStyle name="Moneda 5 27 2 4 3" xfId="22323" xr:uid="{68068AEC-D63E-487D-9937-AFC21C4262A1}"/>
    <cellStyle name="Moneda 5 27 2 5" xfId="8058" xr:uid="{B6346E5E-0212-4865-AE79-39631021708E}"/>
    <cellStyle name="Moneda 5 27 2 5 2" xfId="16041" xr:uid="{FA9E352D-0910-4A0E-871D-7162E0094BAD}"/>
    <cellStyle name="Moneda 5 27 2 5 2 2" xfId="31494" xr:uid="{17238B5A-9081-47C8-83F2-0062DD2C02DB}"/>
    <cellStyle name="Moneda 5 27 2 5 3" xfId="23569" xr:uid="{F9409053-BB14-4B84-998C-B22B52202187}"/>
    <cellStyle name="Moneda 5 27 2 6" xfId="9563" xr:uid="{44D5909A-8625-45F7-BC34-384BFC454362}"/>
    <cellStyle name="Moneda 5 27 2 6 2" xfId="25062" xr:uid="{6DED8C62-0E29-45AF-9ECA-95EAAE8F93C7}"/>
    <cellStyle name="Moneda 5 27 2 7" xfId="17482" xr:uid="{BD7CDFC9-4D16-41E8-A5D4-116F04FE9829}"/>
    <cellStyle name="Moneda 5 27 3" xfId="2135" xr:uid="{977ACC98-C045-480C-B4B5-7ABBEC5A9040}"/>
    <cellStyle name="Moneda 5 27 3 2" xfId="10213" xr:uid="{6EAB46E8-0021-4BD6-8F1A-4AF1F01588DA}"/>
    <cellStyle name="Moneda 5 27 3 2 2" xfId="25712" xr:uid="{6CC75D1E-3938-4A41-8788-2A2563880D0B}"/>
    <cellStyle name="Moneda 5 27 3 3" xfId="18103" xr:uid="{D23C7C96-7BD0-4194-A04F-510893D76FA1}"/>
    <cellStyle name="Moneda 5 27 4" xfId="3903" xr:uid="{E489E180-9A30-4ECE-A300-7E85E4AE576F}"/>
    <cellStyle name="Moneda 5 27 4 2" xfId="11908" xr:uid="{F3D7867B-DF88-4C23-A71E-57FF913B8B9A}"/>
    <cellStyle name="Moneda 5 27 4 2 2" xfId="27376" xr:uid="{AE3DEDC6-3498-42B7-AF83-7A8951C3A004}"/>
    <cellStyle name="Moneda 5 27 4 3" xfId="19684" xr:uid="{C7024483-71D1-40B4-A512-953B773E0F92}"/>
    <cellStyle name="Moneda 5 27 5" xfId="5873" xr:uid="{CAEDC072-1481-4FA3-8A0A-73F0D26EE6AD}"/>
    <cellStyle name="Moneda 5 27 5 2" xfId="13874" xr:uid="{9F83CE5F-EA24-4094-9D05-402A9446575A}"/>
    <cellStyle name="Moneda 5 27 5 2 2" xfId="29332" xr:uid="{5A8952B0-9CE3-4963-AB6C-5F4B8EA6DEEB}"/>
    <cellStyle name="Moneda 5 27 5 3" xfId="21488" xr:uid="{B9C9AB43-7D78-4F59-B34D-A948519CBF99}"/>
    <cellStyle name="Moneda 5 27 6" xfId="7492" xr:uid="{49E4A5B9-2484-46F5-8128-DA0E3F9B296A}"/>
    <cellStyle name="Moneda 5 27 6 2" xfId="15479" xr:uid="{9B869AFA-E061-4666-A1AE-81FCCB763CF8}"/>
    <cellStyle name="Moneda 5 27 6 2 2" xfId="30932" xr:uid="{58AEBC27-8DDD-4DF1-8C78-A3A444884256}"/>
    <cellStyle name="Moneda 5 27 6 3" xfId="23014" xr:uid="{8EE75F32-228F-4B74-A497-0EC7BAF46082}"/>
    <cellStyle name="Moneda 5 27 7" xfId="8680" xr:uid="{4332BC71-8DFE-41CB-8DA3-64A4DFB38FB9}"/>
    <cellStyle name="Moneda 5 27 7 2" xfId="24179" xr:uid="{DAAAA01C-BF21-447E-8BA4-6EE772A5692A}"/>
    <cellStyle name="Moneda 5 27 8" xfId="16647" xr:uid="{06148BDC-79DC-4250-94AB-5339340D6E06}"/>
    <cellStyle name="Moneda 5 28" xfId="507" xr:uid="{76AD529D-182D-42D2-8945-FC7C417543FF}"/>
    <cellStyle name="Moneda 5 28 2" xfId="1446" xr:uid="{05C9DAF7-F5E8-4191-9810-0EBF7969D807}"/>
    <cellStyle name="Moneda 5 28 2 2" xfId="3031" xr:uid="{3980CE71-5159-4151-8951-0769DFABA420}"/>
    <cellStyle name="Moneda 5 28 2 2 2" xfId="11102" xr:uid="{3D3AC3FC-DBB1-41B2-A038-0340C874844F}"/>
    <cellStyle name="Moneda 5 28 2 2 2 2" xfId="26601" xr:uid="{D3B82273-C278-4DE0-9175-2E525DB799D1}"/>
    <cellStyle name="Moneda 5 28 2 2 3" xfId="18944" xr:uid="{C6FF78EA-3B1F-494C-AE9C-91CE1E45A328}"/>
    <cellStyle name="Moneda 5 28 2 3" xfId="4792" xr:uid="{5A6372CA-A88F-4F47-8ECF-1063BA0FC179}"/>
    <cellStyle name="Moneda 5 28 2 3 2" xfId="12797" xr:uid="{68DB175E-1C07-4092-9B40-B6BEE1194136}"/>
    <cellStyle name="Moneda 5 28 2 3 2 2" xfId="28265" xr:uid="{CBF20670-C613-4C52-A79D-BDCEEC56DFEF}"/>
    <cellStyle name="Moneda 5 28 2 3 3" xfId="20525" xr:uid="{CE04D73A-AC69-4823-AD9E-46F1D5AB4C23}"/>
    <cellStyle name="Moneda 5 28 2 4" xfId="6763" xr:uid="{EA0BCAE6-710A-4905-AB9C-247F55D18FEC}"/>
    <cellStyle name="Moneda 5 28 2 4 2" xfId="14764" xr:uid="{252D09A0-2453-4365-B913-02834C1715BB}"/>
    <cellStyle name="Moneda 5 28 2 4 2 2" xfId="30221" xr:uid="{B85F09F7-00D5-46FC-9ECC-2EA9D2C74A1D}"/>
    <cellStyle name="Moneda 5 28 2 4 3" xfId="22329" xr:uid="{D592469C-5B9A-4E01-8F2D-4588C576B656}"/>
    <cellStyle name="Moneda 5 28 2 5" xfId="8064" xr:uid="{DB2E8703-0D72-41AF-9D61-14E90170F0A8}"/>
    <cellStyle name="Moneda 5 28 2 5 2" xfId="16047" xr:uid="{7B8CF921-26CB-48BB-A988-98D89BF3EB5E}"/>
    <cellStyle name="Moneda 5 28 2 5 2 2" xfId="31500" xr:uid="{FA94B43E-C12D-4245-B5D8-C42BD97567DC}"/>
    <cellStyle name="Moneda 5 28 2 5 3" xfId="23575" xr:uid="{DBE3C504-F31F-4264-A7B5-2DD164114798}"/>
    <cellStyle name="Moneda 5 28 2 6" xfId="9569" xr:uid="{470250AE-18F1-42AE-9D39-DD692D776CAC}"/>
    <cellStyle name="Moneda 5 28 2 6 2" xfId="25068" xr:uid="{B75D7994-9048-477E-A794-A159CDA23455}"/>
    <cellStyle name="Moneda 5 28 2 7" xfId="17488" xr:uid="{4D8FD3BC-49FD-4EF4-956E-636FA1DC4BEF}"/>
    <cellStyle name="Moneda 5 28 3" xfId="2141" xr:uid="{3F1A46A5-935E-4595-AB47-E5B53F3B55AD}"/>
    <cellStyle name="Moneda 5 28 3 2" xfId="10219" xr:uid="{DE6BDBFC-E8E2-4A23-B7D1-94FD67BC247C}"/>
    <cellStyle name="Moneda 5 28 3 2 2" xfId="25718" xr:uid="{D37B6116-4F4F-4414-9443-C11D5F3CBE5C}"/>
    <cellStyle name="Moneda 5 28 3 3" xfId="18109" xr:uid="{B5979463-5DAC-4CBD-A4C3-BEC12866561E}"/>
    <cellStyle name="Moneda 5 28 4" xfId="3909" xr:uid="{DFD11161-1328-4A44-BEC0-A816AB29C7CF}"/>
    <cellStyle name="Moneda 5 28 4 2" xfId="11914" xr:uid="{BA5C88C6-990E-4AED-BF03-1585BD81E420}"/>
    <cellStyle name="Moneda 5 28 4 2 2" xfId="27382" xr:uid="{A0F7F5AD-0B51-4C32-BA59-3909ABCB3606}"/>
    <cellStyle name="Moneda 5 28 4 3" xfId="19690" xr:uid="{1E20518E-271F-4C9F-9760-BC27F337A6F8}"/>
    <cellStyle name="Moneda 5 28 5" xfId="5879" xr:uid="{A820327D-DE16-4B05-9DBC-8CDDCB10D7ED}"/>
    <cellStyle name="Moneda 5 28 5 2" xfId="13880" xr:uid="{8D6FD1A0-6460-45AC-90C2-489C2AEE305B}"/>
    <cellStyle name="Moneda 5 28 5 2 2" xfId="29338" xr:uid="{8C17CA00-63D8-4CA8-8201-80E9F1D8FDF7}"/>
    <cellStyle name="Moneda 5 28 5 3" xfId="21494" xr:uid="{13F8E33B-94F7-4547-B3B8-C08A43F573D8}"/>
    <cellStyle name="Moneda 5 28 6" xfId="7498" xr:uid="{027AC9B3-1379-43D4-8170-B49E8B65CA17}"/>
    <cellStyle name="Moneda 5 28 6 2" xfId="15485" xr:uid="{A8FE3D1C-BB8B-47F3-88E2-D90A756FA7C0}"/>
    <cellStyle name="Moneda 5 28 6 2 2" xfId="30938" xr:uid="{E8884955-72C1-430E-8008-A9A1E4A2BB60}"/>
    <cellStyle name="Moneda 5 28 6 3" xfId="23020" xr:uid="{C30C4757-0467-469F-8B07-BFEEECCACBDC}"/>
    <cellStyle name="Moneda 5 28 7" xfId="8686" xr:uid="{A3DBEB13-5E43-4EB6-AFFC-0A9AB56886D8}"/>
    <cellStyle name="Moneda 5 28 7 2" xfId="24185" xr:uid="{FDF156D8-8FD0-46E3-A265-A9952D67B5E3}"/>
    <cellStyle name="Moneda 5 28 8" xfId="16653" xr:uid="{77A20BF6-EC6D-43E4-9059-8521F5D0CA8C}"/>
    <cellStyle name="Moneda 5 29" xfId="511" xr:uid="{C2F43D0B-7D1F-41FB-BD3C-84BB78222D5F}"/>
    <cellStyle name="Moneda 5 29 2" xfId="1450" xr:uid="{14F074D2-075D-42D4-A402-D30989AF5250}"/>
    <cellStyle name="Moneda 5 29 2 2" xfId="3035" xr:uid="{7A5296A9-9C2F-4071-A763-095375579ABC}"/>
    <cellStyle name="Moneda 5 29 2 2 2" xfId="11106" xr:uid="{43E2D69F-F00C-48B3-BBA7-7AA50A0BC567}"/>
    <cellStyle name="Moneda 5 29 2 2 2 2" xfId="26605" xr:uid="{A7772041-4694-42AF-89B6-8650B5816921}"/>
    <cellStyle name="Moneda 5 29 2 2 3" xfId="18948" xr:uid="{B8F95F6F-E05B-4409-8935-648341561F27}"/>
    <cellStyle name="Moneda 5 29 2 3" xfId="4796" xr:uid="{B355C435-5296-4F6E-A43B-C413295DFF64}"/>
    <cellStyle name="Moneda 5 29 2 3 2" xfId="12801" xr:uid="{0229FD21-C0E3-4D39-B819-47453F220B3A}"/>
    <cellStyle name="Moneda 5 29 2 3 2 2" xfId="28269" xr:uid="{605A4C87-8590-40A0-8A3A-843073637224}"/>
    <cellStyle name="Moneda 5 29 2 3 3" xfId="20529" xr:uid="{EA1CBBE2-EEE3-41C9-9E5A-7F3845EC7F0A}"/>
    <cellStyle name="Moneda 5 29 2 4" xfId="6767" xr:uid="{845D981D-4B2A-4E7C-822F-30ED16A34C01}"/>
    <cellStyle name="Moneda 5 29 2 4 2" xfId="14768" xr:uid="{86F1A61B-54A5-4E12-8DD9-EE1D68E88D27}"/>
    <cellStyle name="Moneda 5 29 2 4 2 2" xfId="30225" xr:uid="{3738E434-4927-4167-A5DB-01CA6EA697BB}"/>
    <cellStyle name="Moneda 5 29 2 4 3" xfId="22333" xr:uid="{8A1455C1-765E-49AE-B78D-1D5326297832}"/>
    <cellStyle name="Moneda 5 29 2 5" xfId="8068" xr:uid="{B4D8C839-084F-42FA-BB40-0E85669F0E31}"/>
    <cellStyle name="Moneda 5 29 2 5 2" xfId="16051" xr:uid="{52B372DD-5BD6-4463-AF1C-5237DBA22A6E}"/>
    <cellStyle name="Moneda 5 29 2 5 2 2" xfId="31504" xr:uid="{7DFFEFB0-54EF-4C27-B598-74C42BD8C025}"/>
    <cellStyle name="Moneda 5 29 2 5 3" xfId="23579" xr:uid="{D558BD84-EB9B-4CDF-A5C2-575B7C31EA84}"/>
    <cellStyle name="Moneda 5 29 2 6" xfId="9573" xr:uid="{973BDE56-E6B4-4219-B65F-62085E8D6C8D}"/>
    <cellStyle name="Moneda 5 29 2 6 2" xfId="25072" xr:uid="{98311B65-43D8-489D-95D6-A8B2235598B4}"/>
    <cellStyle name="Moneda 5 29 2 7" xfId="17492" xr:uid="{13A3BD38-205C-48B8-B949-EE1BA4A7EA69}"/>
    <cellStyle name="Moneda 5 29 3" xfId="2145" xr:uid="{A944AD1A-9DCE-4039-8423-79760FCF518E}"/>
    <cellStyle name="Moneda 5 29 3 2" xfId="10223" xr:uid="{5A70B88C-F4F7-4F12-99F3-F34694374FBD}"/>
    <cellStyle name="Moneda 5 29 3 2 2" xfId="25722" xr:uid="{F7F5C431-FA4A-4F5E-9659-41073B6DCE0E}"/>
    <cellStyle name="Moneda 5 29 3 3" xfId="18113" xr:uid="{149589D3-2BC7-47AB-858A-51D339955583}"/>
    <cellStyle name="Moneda 5 29 4" xfId="3913" xr:uid="{645F4400-A682-4D1F-A5AB-60A4DF2C7F63}"/>
    <cellStyle name="Moneda 5 29 4 2" xfId="11918" xr:uid="{136815EE-9AA8-4084-9094-60F9B8040B4B}"/>
    <cellStyle name="Moneda 5 29 4 2 2" xfId="27386" xr:uid="{E7A9AE87-073C-41C7-B9DF-D196E8B24513}"/>
    <cellStyle name="Moneda 5 29 4 3" xfId="19694" xr:uid="{3D79BEB0-12E2-4D74-981D-7B484B136A30}"/>
    <cellStyle name="Moneda 5 29 5" xfId="5883" xr:uid="{B509A961-A1BE-409A-9569-727CCB01C0AD}"/>
    <cellStyle name="Moneda 5 29 5 2" xfId="13884" xr:uid="{7F56909A-BB57-4305-A79A-10E0E6C76AC2}"/>
    <cellStyle name="Moneda 5 29 5 2 2" xfId="29342" xr:uid="{C9E814D8-3402-483C-94B0-3DA5E6CFFA75}"/>
    <cellStyle name="Moneda 5 29 5 3" xfId="21498" xr:uid="{F2710E85-3CA9-4B29-945C-E34FA18D624A}"/>
    <cellStyle name="Moneda 5 29 6" xfId="7502" xr:uid="{62468FA2-151F-43A7-BEDB-C85A621C4441}"/>
    <cellStyle name="Moneda 5 29 6 2" xfId="15489" xr:uid="{DB110369-1595-4CBE-A320-F9AD97D4DEF0}"/>
    <cellStyle name="Moneda 5 29 6 2 2" xfId="30942" xr:uid="{9F12BE08-4C88-423E-8BC7-312E375672BE}"/>
    <cellStyle name="Moneda 5 29 6 3" xfId="23024" xr:uid="{A23B05A0-B877-4F46-A5FC-2FFEB8AFAD50}"/>
    <cellStyle name="Moneda 5 29 7" xfId="8690" xr:uid="{7CCDD0F9-A1B1-4F86-A2F2-5735C67B7EF6}"/>
    <cellStyle name="Moneda 5 29 7 2" xfId="24189" xr:uid="{60C821A3-CE0F-41FF-B6FC-A254D8CEAB81}"/>
    <cellStyle name="Moneda 5 29 8" xfId="16657" xr:uid="{16C50002-98ED-4E3D-A606-54282D548BEB}"/>
    <cellStyle name="Moneda 5 3" xfId="190" xr:uid="{A66AE309-E010-46F7-82CE-8ECC877C49F0}"/>
    <cellStyle name="Moneda 5 3 10" xfId="7212" xr:uid="{0C083756-E7AF-4A26-A4E6-59A6868EDF4E}"/>
    <cellStyle name="Moneda 5 3 10 2" xfId="15199" xr:uid="{B51FBBEA-13AB-4EB6-A2C7-AA38C3F25C79}"/>
    <cellStyle name="Moneda 5 3 10 2 2" xfId="30652" xr:uid="{2BF13D90-9F2A-4473-BD19-F38649E3D424}"/>
    <cellStyle name="Moneda 5 3 10 3" xfId="22753" xr:uid="{8BB2270F-BB9A-4482-A566-2298DBD9FAD5}"/>
    <cellStyle name="Moneda 5 3 11" xfId="8399" xr:uid="{780648A8-D374-42B4-9D0B-F76EAEB223C5}"/>
    <cellStyle name="Moneda 5 3 11 2" xfId="23898" xr:uid="{AB55B63F-8C72-4EB6-9F5C-117943A18E46}"/>
    <cellStyle name="Moneda 5 3 12" xfId="16386" xr:uid="{2A12C2B9-1981-42B6-8D47-3F5F9D93DFCB}"/>
    <cellStyle name="Moneda 5 3 2" xfId="251" xr:uid="{A28B66D1-4AB2-4500-A920-CD0A3CAAE71E}"/>
    <cellStyle name="Moneda 5 3 2 10" xfId="8447" xr:uid="{8104E174-2FB7-4F95-9AA1-64BB861E850A}"/>
    <cellStyle name="Moneda 5 3 2 10 2" xfId="23946" xr:uid="{D5F1BB7E-FD9C-4D51-ADE9-F2E39861043A}"/>
    <cellStyle name="Moneda 5 3 2 11" xfId="16430" xr:uid="{5B119B58-D5AA-4F84-BD8A-5AB3D0FBC511}"/>
    <cellStyle name="Moneda 5 3 2 2" xfId="397" xr:uid="{3AE5DCC3-D951-41EA-B7D5-5B66192F3F92}"/>
    <cellStyle name="Moneda 5 3 2 2 2" xfId="1340" xr:uid="{3833FF8B-69DA-4263-AE3E-4ECEFD6345BF}"/>
    <cellStyle name="Moneda 5 3 2 2 2 2" xfId="2925" xr:uid="{C6FFA085-E4A7-4B5A-B903-BA0D615B4565}"/>
    <cellStyle name="Moneda 5 3 2 2 2 2 2" xfId="10996" xr:uid="{BF835FD2-6A81-462F-B5B4-9209DE231E24}"/>
    <cellStyle name="Moneda 5 3 2 2 2 2 2 2" xfId="26495" xr:uid="{C2C14EFC-1EBC-41DE-A7B1-5A071F72CAEB}"/>
    <cellStyle name="Moneda 5 3 2 2 2 2 3" xfId="18843" xr:uid="{D15B6E88-6AAD-4FCE-A742-C16331B27E99}"/>
    <cellStyle name="Moneda 5 3 2 2 2 3" xfId="4686" xr:uid="{F1DE578C-0A06-4575-AFAA-25C40A073E55}"/>
    <cellStyle name="Moneda 5 3 2 2 2 3 2" xfId="12691" xr:uid="{28C339BF-45E3-481E-9DB7-873A19753C41}"/>
    <cellStyle name="Moneda 5 3 2 2 2 3 2 2" xfId="28159" xr:uid="{D7E864AB-1B52-4771-8E81-F3101D87F435}"/>
    <cellStyle name="Moneda 5 3 2 2 2 3 3" xfId="20424" xr:uid="{4B5D7921-89AC-4397-A88D-7F3D107BD870}"/>
    <cellStyle name="Moneda 5 3 2 2 2 4" xfId="6657" xr:uid="{FCBC71F3-29F6-48AF-BECD-A2F1E73FBD3C}"/>
    <cellStyle name="Moneda 5 3 2 2 2 4 2" xfId="14658" xr:uid="{DDD590E1-270A-447C-BAE2-E5DAF1DEE1C9}"/>
    <cellStyle name="Moneda 5 3 2 2 2 4 2 2" xfId="30115" xr:uid="{E2858EB3-9122-4D47-8F0D-90065E09B7EC}"/>
    <cellStyle name="Moneda 5 3 2 2 2 4 3" xfId="22228" xr:uid="{BC0E30CE-0909-46F9-8956-4F693DCAB4B2}"/>
    <cellStyle name="Moneda 5 3 2 2 2 5" xfId="7963" xr:uid="{E7A2001D-2ACD-44E9-BF24-588B7E5B534D}"/>
    <cellStyle name="Moneda 5 3 2 2 2 5 2" xfId="15946" xr:uid="{D9FF0D0D-C0EB-45C4-BB6A-0521455BB04A}"/>
    <cellStyle name="Moneda 5 3 2 2 2 5 2 2" xfId="31399" xr:uid="{1CE9008F-AEAE-45D7-8D0C-FA5B316A2755}"/>
    <cellStyle name="Moneda 5 3 2 2 2 5 3" xfId="23474" xr:uid="{F6CBECC7-33C1-44A4-A518-0ADBE229DD90}"/>
    <cellStyle name="Moneda 5 3 2 2 2 6" xfId="9463" xr:uid="{501A9D5E-05C5-44A6-9039-926773AF2E6A}"/>
    <cellStyle name="Moneda 5 3 2 2 2 6 2" xfId="24962" xr:uid="{58D9CB77-4D73-44DD-9D85-AFF881EEF804}"/>
    <cellStyle name="Moneda 5 3 2 2 2 7" xfId="17387" xr:uid="{308A6CCB-28EC-4675-9776-073D91EDE047}"/>
    <cellStyle name="Moneda 5 3 2 2 3" xfId="1047" xr:uid="{672D0433-D862-4960-86D4-8528EEDA0454}"/>
    <cellStyle name="Moneda 5 3 2 2 3 2" xfId="2636" xr:uid="{DD396AF0-BBD4-46C4-86E0-DD940E554928}"/>
    <cellStyle name="Moneda 5 3 2 2 3 2 2" xfId="10708" xr:uid="{8E9D3CFA-289F-4C34-9860-08B149371B27}"/>
    <cellStyle name="Moneda 5 3 2 2 3 2 2 2" xfId="26207" xr:uid="{D458FCFB-E0BD-4C97-9D1D-05B5F7E461C5}"/>
    <cellStyle name="Moneda 5 3 2 2 3 2 3" xfId="18575" xr:uid="{77B16407-02C5-4739-882C-7F2C892658C8}"/>
    <cellStyle name="Moneda 5 3 2 2 3 3" xfId="4398" xr:uid="{49E48A12-F996-4B1D-9D94-7A67E4F14EB3}"/>
    <cellStyle name="Moneda 5 3 2 2 3 3 2" xfId="12403" xr:uid="{C4DC2984-BF89-46A4-8B11-424642F8E612}"/>
    <cellStyle name="Moneda 5 3 2 2 3 3 2 2" xfId="27871" xr:uid="{AA48EA50-8E0F-4201-970E-996D4FD4D543}"/>
    <cellStyle name="Moneda 5 3 2 2 3 3 3" xfId="20156" xr:uid="{701E5FEF-E4D4-4374-8FAE-DAACDD3C43DD}"/>
    <cellStyle name="Moneda 5 3 2 2 3 4" xfId="6369" xr:uid="{A209AF10-844A-4060-9B03-BFF0B555EB3B}"/>
    <cellStyle name="Moneda 5 3 2 2 3 4 2" xfId="14370" xr:uid="{55C84B97-9713-4B8C-9B00-91341CE34823}"/>
    <cellStyle name="Moneda 5 3 2 2 3 4 2 2" xfId="29827" xr:uid="{B6D36F19-B791-438A-BA78-00873E9E8467}"/>
    <cellStyle name="Moneda 5 3 2 2 3 4 3" xfId="21960" xr:uid="{9E60B67E-1F62-44B2-B43A-2961CBD83B1F}"/>
    <cellStyle name="Moneda 5 3 2 2 3 5" xfId="9175" xr:uid="{B19135D2-9F2A-455A-B9D8-CA1901DF6A2A}"/>
    <cellStyle name="Moneda 5 3 2 2 3 5 2" xfId="24674" xr:uid="{F0E5D115-33BB-43FE-AB70-0F5B321B9E69}"/>
    <cellStyle name="Moneda 5 3 2 2 3 6" xfId="17119" xr:uid="{3DEA584B-FBE8-44DF-83C9-69E6E6E4705B}"/>
    <cellStyle name="Moneda 5 3 2 2 4" xfId="2035" xr:uid="{047FA414-98A6-4BEA-BC4C-A09FF69ACABB}"/>
    <cellStyle name="Moneda 5 3 2 2 4 2" xfId="10113" xr:uid="{773CB3DD-1321-45AA-8238-71C2F02AED6A}"/>
    <cellStyle name="Moneda 5 3 2 2 4 2 2" xfId="25612" xr:uid="{C9CC3B46-FEB9-4106-99DA-856D9E92F1E1}"/>
    <cellStyle name="Moneda 5 3 2 2 4 3" xfId="18008" xr:uid="{BD882E09-37D3-4B60-9E04-CA0521A05AA8}"/>
    <cellStyle name="Moneda 5 3 2 2 5" xfId="3803" xr:uid="{111CD4EE-B2D5-4FDE-A6EC-EA6A38838B2B}"/>
    <cellStyle name="Moneda 5 3 2 2 5 2" xfId="11808" xr:uid="{FBDC9884-6A14-4801-99A4-DFDF0D647559}"/>
    <cellStyle name="Moneda 5 3 2 2 5 2 2" xfId="27276" xr:uid="{2FCE5FE0-2865-424F-BC26-C81FBE417449}"/>
    <cellStyle name="Moneda 5 3 2 2 5 3" xfId="19589" xr:uid="{A5BD5FE2-6081-4826-8BEA-DF94BB869F0F}"/>
    <cellStyle name="Moneda 5 3 2 2 6" xfId="5773" xr:uid="{2BF07469-F9D9-40E1-B9CD-F4161DC17EF9}"/>
    <cellStyle name="Moneda 5 3 2 2 6 2" xfId="13774" xr:uid="{50AFCD11-848C-46FE-90F8-CA54330A624F}"/>
    <cellStyle name="Moneda 5 3 2 2 6 2 2" xfId="29232" xr:uid="{BAE37072-A21E-4AB5-8EC6-27B3AA02EEA9}"/>
    <cellStyle name="Moneda 5 3 2 2 6 3" xfId="21393" xr:uid="{FDF0B3D2-8688-46E4-B8D7-AA50D0E9010A}"/>
    <cellStyle name="Moneda 5 3 2 2 7" xfId="7392" xr:uid="{396511CB-9FB8-4576-BD17-B9F7FFF44176}"/>
    <cellStyle name="Moneda 5 3 2 2 7 2" xfId="15379" xr:uid="{885B5986-16CC-46FB-AE16-4046CB71C30F}"/>
    <cellStyle name="Moneda 5 3 2 2 7 2 2" xfId="30832" xr:uid="{B8D63112-17A2-4CAC-9008-36FCB0306832}"/>
    <cellStyle name="Moneda 5 3 2 2 7 3" xfId="22919" xr:uid="{46AE64B9-5643-42EC-86F8-768CB8B902A8}"/>
    <cellStyle name="Moneda 5 3 2 2 8" xfId="8580" xr:uid="{C9A1FF2E-BC38-46C4-8040-D26FE8D31F60}"/>
    <cellStyle name="Moneda 5 3 2 2 8 2" xfId="24079" xr:uid="{8A90370C-FF03-484F-82ED-38BC3A6F5CE1}"/>
    <cellStyle name="Moneda 5 3 2 2 9" xfId="16552" xr:uid="{09288563-B2F6-4331-8A41-2EB6CB10FA92}"/>
    <cellStyle name="Moneda 5 3 2 3" xfId="682" xr:uid="{A63746DA-D976-4BEC-9DCA-78671F547FBD}"/>
    <cellStyle name="Moneda 5 3 2 3 2" xfId="1620" xr:uid="{F943AB3F-F9C3-4AC6-9B35-0BEAEF3A05D9}"/>
    <cellStyle name="Moneda 5 3 2 3 2 2" xfId="3196" xr:uid="{99C9E96B-5730-4E4C-A51C-93A6C8D2DADF}"/>
    <cellStyle name="Moneda 5 3 2 3 2 2 2" xfId="11267" xr:uid="{219C68F4-F591-4DD2-A35A-CEDE52E3017E}"/>
    <cellStyle name="Moneda 5 3 2 3 2 2 2 2" xfId="26766" xr:uid="{BC1DFE6C-D410-441A-AE5D-EF6EC77ABA23}"/>
    <cellStyle name="Moneda 5 3 2 3 2 2 3" xfId="19103" xr:uid="{593ED496-821A-44EB-BC3C-DD21443F3592}"/>
    <cellStyle name="Moneda 5 3 2 3 2 3" xfId="4957" xr:uid="{7A38D287-44EB-479D-BD4B-5E4BC0DBC37D}"/>
    <cellStyle name="Moneda 5 3 2 3 2 3 2" xfId="12962" xr:uid="{774863FF-1275-483B-84D4-93273F7A69A3}"/>
    <cellStyle name="Moneda 5 3 2 3 2 3 2 2" xfId="28430" xr:uid="{1EA0412B-F21D-4D19-9C14-BAD94B8D468D}"/>
    <cellStyle name="Moneda 5 3 2 3 2 3 3" xfId="20684" xr:uid="{C33303F2-5D07-4ABA-8ABB-4DCB450CC737}"/>
    <cellStyle name="Moneda 5 3 2 3 2 4" xfId="6928" xr:uid="{FD26C321-0E65-4677-AF66-EF240B431653}"/>
    <cellStyle name="Moneda 5 3 2 3 2 4 2" xfId="14929" xr:uid="{ECE513C7-C7ED-4D33-9043-907454C42F7E}"/>
    <cellStyle name="Moneda 5 3 2 3 2 4 2 2" xfId="30386" xr:uid="{48DF52B7-C5F8-4B87-A8A5-AE80783CEF7D}"/>
    <cellStyle name="Moneda 5 3 2 3 2 4 3" xfId="22488" xr:uid="{83A6670D-99B9-4223-A284-770497EAE19B}"/>
    <cellStyle name="Moneda 5 3 2 3 2 5" xfId="8223" xr:uid="{F5741945-F1F3-4511-9CE5-D6D37AAFD5FA}"/>
    <cellStyle name="Moneda 5 3 2 3 2 5 2" xfId="16206" xr:uid="{A61B456D-D78F-4D84-840D-C9932ABC0E48}"/>
    <cellStyle name="Moneda 5 3 2 3 2 5 2 2" xfId="31659" xr:uid="{18468F3E-3543-4784-90BF-2C74D25EC706}"/>
    <cellStyle name="Moneda 5 3 2 3 2 5 3" xfId="23734" xr:uid="{56BCA094-16EC-47DB-8F4B-FE226F27254A}"/>
    <cellStyle name="Moneda 5 3 2 3 2 6" xfId="9734" xr:uid="{27685E42-33CE-4552-8818-D619FB6510A7}"/>
    <cellStyle name="Moneda 5 3 2 3 2 6 2" xfId="25233" xr:uid="{FBCF971E-CB47-4517-A8B9-1365CD4260C9}"/>
    <cellStyle name="Moneda 5 3 2 3 2 7" xfId="17647" xr:uid="{E64E5F2A-094B-4A0B-B549-2BC1344A1106}"/>
    <cellStyle name="Moneda 5 3 2 3 3" xfId="2306" xr:uid="{608C52F1-426C-49EC-9B5D-4876C282956E}"/>
    <cellStyle name="Moneda 5 3 2 3 3 2" xfId="10384" xr:uid="{0F17D312-248A-4A76-B989-52C4F58E7599}"/>
    <cellStyle name="Moneda 5 3 2 3 3 2 2" xfId="25883" xr:uid="{162FC2F7-D8A2-4BDC-B64F-ADA337885116}"/>
    <cellStyle name="Moneda 5 3 2 3 3 3" xfId="18268" xr:uid="{480E3DE0-6140-4926-9AFC-27B1DAA9A58D}"/>
    <cellStyle name="Moneda 5 3 2 3 4" xfId="4074" xr:uid="{6C66FCA1-D840-42C6-B576-EA758EAFBE32}"/>
    <cellStyle name="Moneda 5 3 2 3 4 2" xfId="12079" xr:uid="{CE402616-BC3C-4907-A5A4-AD1DC8784FE1}"/>
    <cellStyle name="Moneda 5 3 2 3 4 2 2" xfId="27547" xr:uid="{EA9E6F9C-E6F9-4BF2-8544-5F39A4F6231E}"/>
    <cellStyle name="Moneda 5 3 2 3 4 3" xfId="19849" xr:uid="{2905BE9D-985C-4B04-808D-FAEECBC9EFE9}"/>
    <cellStyle name="Moneda 5 3 2 3 5" xfId="6044" xr:uid="{79264DF5-3664-4C68-A5AC-9823698F3AFE}"/>
    <cellStyle name="Moneda 5 3 2 3 5 2" xfId="14045" xr:uid="{687F4C5A-2CDE-4D72-8293-9FEC4656085B}"/>
    <cellStyle name="Moneda 5 3 2 3 5 2 2" xfId="29503" xr:uid="{971BC47D-E57E-46B1-9510-11B8F47F2E43}"/>
    <cellStyle name="Moneda 5 3 2 3 5 3" xfId="21653" xr:uid="{591E478C-1BFE-495F-9992-6B5E26BDF594}"/>
    <cellStyle name="Moneda 5 3 2 3 6" xfId="7663" xr:uid="{5269F1EA-845A-44EB-8F79-5C98B8A4EAAA}"/>
    <cellStyle name="Moneda 5 3 2 3 6 2" xfId="15650" xr:uid="{0124FE65-F866-4514-9A1E-91B0462C9439}"/>
    <cellStyle name="Moneda 5 3 2 3 6 2 2" xfId="31103" xr:uid="{80F12199-A663-4FAC-A4A5-BAD18C517CC3}"/>
    <cellStyle name="Moneda 5 3 2 3 6 3" xfId="23179" xr:uid="{8756DE6A-CB25-46CE-8D95-4CCEE7D6D96F}"/>
    <cellStyle name="Moneda 5 3 2 3 7" xfId="8851" xr:uid="{EF168856-5522-4CD8-A1FD-8708B2BF2384}"/>
    <cellStyle name="Moneda 5 3 2 3 7 2" xfId="24350" xr:uid="{EC85BE83-41BE-4731-9B09-99A834641E42}"/>
    <cellStyle name="Moneda 5 3 2 3 8" xfId="16812" xr:uid="{5512576E-8B35-4324-B19A-5B01F8BAE1D7}"/>
    <cellStyle name="Moneda 5 3 2 4" xfId="1203" xr:uid="{DD90E452-90E9-4718-8695-141CB5FE267B}"/>
    <cellStyle name="Moneda 5 3 2 4 2" xfId="2792" xr:uid="{A0BDFF8A-FE49-446D-9315-A56799D88808}"/>
    <cellStyle name="Moneda 5 3 2 4 2 2" xfId="10863" xr:uid="{AA1799CD-424B-403B-A6C9-8D5C2AFDBB2D}"/>
    <cellStyle name="Moneda 5 3 2 4 2 2 2" xfId="26362" xr:uid="{D90EF5A0-18E6-453B-85B4-389043D6D218}"/>
    <cellStyle name="Moneda 5 3 2 4 2 3" xfId="18721" xr:uid="{F67E4DEE-8341-4947-9828-EE9557F6E50A}"/>
    <cellStyle name="Moneda 5 3 2 4 3" xfId="4553" xr:uid="{958B19AF-59A3-4C6B-85CB-0B35C6A3845C}"/>
    <cellStyle name="Moneda 5 3 2 4 3 2" xfId="12558" xr:uid="{8C7B08E8-799E-414F-851B-880002861E81}"/>
    <cellStyle name="Moneda 5 3 2 4 3 2 2" xfId="28026" xr:uid="{844BEE66-0C13-4F4E-BF6C-82A9A7F06228}"/>
    <cellStyle name="Moneda 5 3 2 4 3 3" xfId="20302" xr:uid="{5D5C6B6E-78ED-46FD-844E-44495E0D5774}"/>
    <cellStyle name="Moneda 5 3 2 4 4" xfId="6524" xr:uid="{98C387D2-D607-4D4D-8F57-03A015CE214A}"/>
    <cellStyle name="Moneda 5 3 2 4 4 2" xfId="14525" xr:uid="{1DAA657D-1B3B-4069-885B-EAF772B04A3C}"/>
    <cellStyle name="Moneda 5 3 2 4 4 2 2" xfId="29982" xr:uid="{EAE486BB-7B10-44FF-B203-612BDF4455CB}"/>
    <cellStyle name="Moneda 5 3 2 4 4 3" xfId="22106" xr:uid="{80A84579-CF99-4C60-A33F-7145EFA8C6DE}"/>
    <cellStyle name="Moneda 5 3 2 4 5" xfId="7841" xr:uid="{E5E207D5-25D6-4DC9-9C81-D0998F81FC61}"/>
    <cellStyle name="Moneda 5 3 2 4 5 2" xfId="15824" xr:uid="{E62AF2BB-0296-4009-AD7A-B0609641844F}"/>
    <cellStyle name="Moneda 5 3 2 4 5 2 2" xfId="31277" xr:uid="{D3CE06FF-B7D6-4813-9554-7198FB52F84B}"/>
    <cellStyle name="Moneda 5 3 2 4 5 3" xfId="23352" xr:uid="{0924367A-E42C-42FE-AC2C-2B6185A31251}"/>
    <cellStyle name="Moneda 5 3 2 4 6" xfId="9330" xr:uid="{DE2EE317-1E1B-4513-B07B-AD2E7A75314C}"/>
    <cellStyle name="Moneda 5 3 2 4 6 2" xfId="24829" xr:uid="{08728435-C3BC-4E9D-B4C9-EB401C142127}"/>
    <cellStyle name="Moneda 5 3 2 4 7" xfId="17265" xr:uid="{034BE40D-357C-4517-A656-EF2A07EB5225}"/>
    <cellStyle name="Moneda 5 3 2 5" xfId="910" xr:uid="{9B651C4D-9796-43C7-AE9A-0859C618FCF6}"/>
    <cellStyle name="Moneda 5 3 2 5 2" xfId="2503" xr:uid="{186877A7-AEEF-4194-B4C8-5C02CBEC65C6}"/>
    <cellStyle name="Moneda 5 3 2 5 2 2" xfId="10575" xr:uid="{E5598B83-FD44-4AD3-870B-4973C93A48AC}"/>
    <cellStyle name="Moneda 5 3 2 5 2 2 2" xfId="26074" xr:uid="{E6D3CFE7-8E43-4C22-8736-E42E46EA632B}"/>
    <cellStyle name="Moneda 5 3 2 5 2 3" xfId="18453" xr:uid="{8C8D6BCB-45E1-4BBD-A583-F864D09C8B95}"/>
    <cellStyle name="Moneda 5 3 2 5 3" xfId="4265" xr:uid="{58485900-9EA7-41F0-916B-1C286DC84FA1}"/>
    <cellStyle name="Moneda 5 3 2 5 3 2" xfId="12270" xr:uid="{12FFB34C-8E9F-457D-9072-4B28F7F178E2}"/>
    <cellStyle name="Moneda 5 3 2 5 3 2 2" xfId="27738" xr:uid="{C841AB58-930C-417C-BD2D-D7F23D3C0C8E}"/>
    <cellStyle name="Moneda 5 3 2 5 3 3" xfId="20034" xr:uid="{5CE44781-50A4-4362-BD18-C7A33D89F661}"/>
    <cellStyle name="Moneda 5 3 2 5 4" xfId="6236" xr:uid="{92F9FEAE-53D1-4BDD-965C-A17826157E03}"/>
    <cellStyle name="Moneda 5 3 2 5 4 2" xfId="14237" xr:uid="{2EF3D36B-4989-44E6-AB57-1D0D5852D643}"/>
    <cellStyle name="Moneda 5 3 2 5 4 2 2" xfId="29694" xr:uid="{BB9CF039-D586-477F-8D5E-FFC499C48CBA}"/>
    <cellStyle name="Moneda 5 3 2 5 4 3" xfId="21838" xr:uid="{ED5DDEB2-8561-4DF8-A268-55F03855619F}"/>
    <cellStyle name="Moneda 5 3 2 5 5" xfId="9042" xr:uid="{F50444B8-5824-4AFF-AC07-ABE70A8E3ADA}"/>
    <cellStyle name="Moneda 5 3 2 5 5 2" xfId="24541" xr:uid="{8B72A443-451D-407C-8E5B-E94082B590C9}"/>
    <cellStyle name="Moneda 5 3 2 5 6" xfId="16997" xr:uid="{41A3D538-681D-49F5-93AF-E335BC9CC604}"/>
    <cellStyle name="Moneda 5 3 2 6" xfId="1902" xr:uid="{CE699BA6-FE52-40C7-BDF8-F2A319E27122}"/>
    <cellStyle name="Moneda 5 3 2 6 2" xfId="9980" xr:uid="{5DD5E9E0-5918-4E0B-BAA7-B063CD2029A4}"/>
    <cellStyle name="Moneda 5 3 2 6 2 2" xfId="25479" xr:uid="{CD28236A-53FB-42D5-8207-2AC2B8E9478D}"/>
    <cellStyle name="Moneda 5 3 2 6 3" xfId="17886" xr:uid="{86E07C84-0256-42F9-B8B6-134E96EDB54F}"/>
    <cellStyle name="Moneda 5 3 2 7" xfId="3670" xr:uid="{7D9D2155-3E95-41D3-B4A8-41A44177C428}"/>
    <cellStyle name="Moneda 5 3 2 7 2" xfId="11675" xr:uid="{41593F95-732E-42C7-81F2-BD958F971A8A}"/>
    <cellStyle name="Moneda 5 3 2 7 2 2" xfId="27143" xr:uid="{554F1548-CBFD-44D4-8B7C-5C083F1BA0A7}"/>
    <cellStyle name="Moneda 5 3 2 7 3" xfId="19467" xr:uid="{F2DE418A-B1F0-4604-8B96-9DF8CBE5E158}"/>
    <cellStyle name="Moneda 5 3 2 8" xfId="5640" xr:uid="{52D2739E-A821-4B9D-B851-C8234AEC5C08}"/>
    <cellStyle name="Moneda 5 3 2 8 2" xfId="13641" xr:uid="{73404BD2-6EF6-48A0-921F-0A585B3916D1}"/>
    <cellStyle name="Moneda 5 3 2 8 2 2" xfId="29099" xr:uid="{3946EC33-5F35-414A-82D4-A95597B3B072}"/>
    <cellStyle name="Moneda 5 3 2 8 3" xfId="21271" xr:uid="{F43BF9BD-3EB4-46B6-AC73-E86BADD54094}"/>
    <cellStyle name="Moneda 5 3 2 9" xfId="7259" xr:uid="{8D03F95E-F423-46B6-99EE-631D6F2D34D3}"/>
    <cellStyle name="Moneda 5 3 2 9 2" xfId="15246" xr:uid="{3C28AF53-A479-4A6F-B74D-1DCB653DA5B9}"/>
    <cellStyle name="Moneda 5 3 2 9 2 2" xfId="30699" xr:uid="{D32F8B4D-3940-4C99-A3C5-6B32B3A8A2FA}"/>
    <cellStyle name="Moneda 5 3 2 9 3" xfId="22797" xr:uid="{0740FFC1-2A61-4E15-9136-8BE440211A95}"/>
    <cellStyle name="Moneda 5 3 3" xfId="350" xr:uid="{B79A1D96-0FAD-47F2-9B26-7014B76A4EC3}"/>
    <cellStyle name="Moneda 5 3 3 2" xfId="1293" xr:uid="{F311E8DC-A2BE-4F00-BA80-679B913DA0B3}"/>
    <cellStyle name="Moneda 5 3 3 2 2" xfId="2878" xr:uid="{7CE09579-205A-40A2-A2C1-473A9326F239}"/>
    <cellStyle name="Moneda 5 3 3 2 2 2" xfId="10949" xr:uid="{1AAD8AF8-E617-44D2-B2A4-C05ECC082F4F}"/>
    <cellStyle name="Moneda 5 3 3 2 2 2 2" xfId="26448" xr:uid="{B2F16612-23FD-4E69-A87F-ADCF78BD25F0}"/>
    <cellStyle name="Moneda 5 3 3 2 2 3" xfId="18799" xr:uid="{B7C290B8-CC8C-4BEB-94E9-2090DA92E4E0}"/>
    <cellStyle name="Moneda 5 3 3 2 3" xfId="4639" xr:uid="{C77F43FF-7FC2-4B56-8260-669A4F205639}"/>
    <cellStyle name="Moneda 5 3 3 2 3 2" xfId="12644" xr:uid="{99EF5471-01A7-4D42-9D65-011F4B460590}"/>
    <cellStyle name="Moneda 5 3 3 2 3 2 2" xfId="28112" xr:uid="{D3105F64-84D9-4595-86B0-61A94D9AF1F3}"/>
    <cellStyle name="Moneda 5 3 3 2 3 3" xfId="20380" xr:uid="{A1057EE2-C286-4D27-BD6D-65B8FDF05303}"/>
    <cellStyle name="Moneda 5 3 3 2 4" xfId="6610" xr:uid="{684EA7C1-FC6F-40AF-93F2-D175C4012778}"/>
    <cellStyle name="Moneda 5 3 3 2 4 2" xfId="14611" xr:uid="{FF642B01-AF2B-4E4C-9611-AA7F28470E26}"/>
    <cellStyle name="Moneda 5 3 3 2 4 2 2" xfId="30068" xr:uid="{17A71E21-CC96-4EF2-989D-971386C4350F}"/>
    <cellStyle name="Moneda 5 3 3 2 4 3" xfId="22184" xr:uid="{D62AA773-1F55-4FDA-BBD7-B2E96A62E7E9}"/>
    <cellStyle name="Moneda 5 3 3 2 5" xfId="7919" xr:uid="{29082905-B04E-46FF-8EBD-4A2A8A1638A1}"/>
    <cellStyle name="Moneda 5 3 3 2 5 2" xfId="15902" xr:uid="{E1D31657-6C78-49CA-A605-236589603993}"/>
    <cellStyle name="Moneda 5 3 3 2 5 2 2" xfId="31355" xr:uid="{50856A52-D3AF-4755-8F73-99901D1414A3}"/>
    <cellStyle name="Moneda 5 3 3 2 5 3" xfId="23430" xr:uid="{46C1711F-5E65-4D0B-AED0-F2681A5AC943}"/>
    <cellStyle name="Moneda 5 3 3 2 6" xfId="9416" xr:uid="{6DFD2E46-8061-413D-84D7-24528AC1C7E9}"/>
    <cellStyle name="Moneda 5 3 3 2 6 2" xfId="24915" xr:uid="{44310116-2109-4FC9-A652-517287749632}"/>
    <cellStyle name="Moneda 5 3 3 2 7" xfId="17343" xr:uid="{BF808A32-CB0D-4104-AB04-E303445ABEFB}"/>
    <cellStyle name="Moneda 5 3 3 3" xfId="1000" xr:uid="{89F53B67-07AF-424B-ADFB-061567B0B65C}"/>
    <cellStyle name="Moneda 5 3 3 3 2" xfId="2589" xr:uid="{CBD443E4-6DF6-4AFF-AFC1-74AC90AA3E29}"/>
    <cellStyle name="Moneda 5 3 3 3 2 2" xfId="10661" xr:uid="{C226C80F-D031-47D1-B05F-39380335943F}"/>
    <cellStyle name="Moneda 5 3 3 3 2 2 2" xfId="26160" xr:uid="{8B5186B1-0422-42FB-BE72-263A06FE268B}"/>
    <cellStyle name="Moneda 5 3 3 3 2 3" xfId="18531" xr:uid="{B706FA63-EB35-43D3-AD04-1E01DD514BE2}"/>
    <cellStyle name="Moneda 5 3 3 3 3" xfId="4351" xr:uid="{D10AF3D6-BADF-4F64-BF01-188B8313B379}"/>
    <cellStyle name="Moneda 5 3 3 3 3 2" xfId="12356" xr:uid="{2CD6EB60-F85C-4B19-9E76-AE6A71F307CE}"/>
    <cellStyle name="Moneda 5 3 3 3 3 2 2" xfId="27824" xr:uid="{8EF87EA9-E8BF-4248-ACD9-337F2533AF43}"/>
    <cellStyle name="Moneda 5 3 3 3 3 3" xfId="20112" xr:uid="{59213901-4FE4-4161-95E5-F1A5BAAF5AB7}"/>
    <cellStyle name="Moneda 5 3 3 3 4" xfId="6322" xr:uid="{8317F907-7E75-48F7-853A-5B6A981BE670}"/>
    <cellStyle name="Moneda 5 3 3 3 4 2" xfId="14323" xr:uid="{048DC2AD-9CCB-4BAA-A4DA-8715F9407E59}"/>
    <cellStyle name="Moneda 5 3 3 3 4 2 2" xfId="29780" xr:uid="{49A58FAD-C227-4496-9820-42D5D2EA1D43}"/>
    <cellStyle name="Moneda 5 3 3 3 4 3" xfId="21916" xr:uid="{6C6F3522-C095-4F08-AF7B-665565A0488A}"/>
    <cellStyle name="Moneda 5 3 3 3 5" xfId="9128" xr:uid="{AFC384D0-07EC-4D94-A6DC-67AFCE8BC9CA}"/>
    <cellStyle name="Moneda 5 3 3 3 5 2" xfId="24627" xr:uid="{62C0483A-FCD7-498D-B8FA-658BBAF015CC}"/>
    <cellStyle name="Moneda 5 3 3 3 6" xfId="17075" xr:uid="{F7F4E8E6-50EF-476D-9541-5C590DBBBA95}"/>
    <cellStyle name="Moneda 5 3 3 4" xfId="1988" xr:uid="{5630DF7D-4CBC-4A8C-9436-A900E4AB933D}"/>
    <cellStyle name="Moneda 5 3 3 4 2" xfId="10066" xr:uid="{B775707D-3FF4-40E9-90A7-AB9A328340DB}"/>
    <cellStyle name="Moneda 5 3 3 4 2 2" xfId="25565" xr:uid="{78BBF983-42AF-40BC-A360-2A9CC8467D0F}"/>
    <cellStyle name="Moneda 5 3 3 4 3" xfId="17964" xr:uid="{862F41E0-B700-422B-9101-3C7A1AFD0471}"/>
    <cellStyle name="Moneda 5 3 3 5" xfId="3756" xr:uid="{0ADE3DBB-CD84-4679-9AEF-89E5340FBD6E}"/>
    <cellStyle name="Moneda 5 3 3 5 2" xfId="11761" xr:uid="{901AA226-4CFD-4747-A2BF-3EDF4E0B50A2}"/>
    <cellStyle name="Moneda 5 3 3 5 2 2" xfId="27229" xr:uid="{5153735B-F178-46BD-B5F7-E74C46036570}"/>
    <cellStyle name="Moneda 5 3 3 5 3" xfId="19545" xr:uid="{EA21E589-7C62-40A6-96A2-21D4216F838A}"/>
    <cellStyle name="Moneda 5 3 3 6" xfId="5726" xr:uid="{EEA75F6D-574A-48B8-A1EB-2E3D454C579E}"/>
    <cellStyle name="Moneda 5 3 3 6 2" xfId="13727" xr:uid="{861CB184-7A81-4125-A25B-708A2A101E1E}"/>
    <cellStyle name="Moneda 5 3 3 6 2 2" xfId="29185" xr:uid="{5546CF11-EE14-4106-856B-23D508941A44}"/>
    <cellStyle name="Moneda 5 3 3 6 3" xfId="21349" xr:uid="{80FF1290-1440-4A9F-B907-1C7B6B757919}"/>
    <cellStyle name="Moneda 5 3 3 7" xfId="7345" xr:uid="{229385FB-788F-459B-8FEE-7474FDB8CBE5}"/>
    <cellStyle name="Moneda 5 3 3 7 2" xfId="15332" xr:uid="{B20F1D2C-6DE2-4F6B-B3E7-F9358023EF37}"/>
    <cellStyle name="Moneda 5 3 3 7 2 2" xfId="30785" xr:uid="{8AFEC0AD-5632-4514-8F0F-15E0240BCCE6}"/>
    <cellStyle name="Moneda 5 3 3 7 3" xfId="22875" xr:uid="{8775DA4F-1956-4BA0-B88D-1A6FB9007962}"/>
    <cellStyle name="Moneda 5 3 3 8" xfId="8533" xr:uid="{3C7993F9-9C53-445F-A403-578CC916336F}"/>
    <cellStyle name="Moneda 5 3 3 8 2" xfId="24032" xr:uid="{E7488AA7-0D9E-48FB-96D1-89C41025315C}"/>
    <cellStyle name="Moneda 5 3 3 9" xfId="16508" xr:uid="{A631839B-74C2-441A-BAD5-AA74064D1DF5}"/>
    <cellStyle name="Moneda 5 3 4" xfId="637" xr:uid="{1A39CA99-7A79-4928-AABC-BE127867E98D}"/>
    <cellStyle name="Moneda 5 3 4 2" xfId="1575" xr:uid="{FB02EE81-F21E-430D-8F83-9752B05D293C}"/>
    <cellStyle name="Moneda 5 3 4 2 2" xfId="3151" xr:uid="{65250576-BD32-46BA-83F5-BAEB1AE10D40}"/>
    <cellStyle name="Moneda 5 3 4 2 2 2" xfId="11222" xr:uid="{36F9C7B2-9B10-4810-8B23-853674CF8C05}"/>
    <cellStyle name="Moneda 5 3 4 2 2 2 2" xfId="26721" xr:uid="{D473A7AC-D873-4879-BC24-213E510BFE2D}"/>
    <cellStyle name="Moneda 5 3 4 2 2 3" xfId="19061" xr:uid="{4A6EE42E-4B16-4A72-8CB2-4726B2209089}"/>
    <cellStyle name="Moneda 5 3 4 2 3" xfId="4912" xr:uid="{56AFA293-9AE5-4387-9017-FA56107E68BF}"/>
    <cellStyle name="Moneda 5 3 4 2 3 2" xfId="12917" xr:uid="{013EF021-E1A7-45B6-AC29-C2A644169263}"/>
    <cellStyle name="Moneda 5 3 4 2 3 2 2" xfId="28385" xr:uid="{6C3A3364-BD2B-499A-92E6-EAC37A1EC04A}"/>
    <cellStyle name="Moneda 5 3 4 2 3 3" xfId="20642" xr:uid="{B313C53A-98AB-48AB-8211-4355226B4F5A}"/>
    <cellStyle name="Moneda 5 3 4 2 4" xfId="6883" xr:uid="{6A8AF58F-5BE8-4522-86B2-7237FC039012}"/>
    <cellStyle name="Moneda 5 3 4 2 4 2" xfId="14884" xr:uid="{55E1F53A-E79A-467E-A916-E36C6B5984DF}"/>
    <cellStyle name="Moneda 5 3 4 2 4 2 2" xfId="30341" xr:uid="{DBE086C4-E4C5-4E02-9528-E437B7DE9432}"/>
    <cellStyle name="Moneda 5 3 4 2 4 3" xfId="22446" xr:uid="{C63F1BA1-DBD9-4D26-ABC8-24576323E4FF}"/>
    <cellStyle name="Moneda 5 3 4 2 5" xfId="8181" xr:uid="{6F3D64C8-B3B7-48E1-AFFF-DD31E23F0147}"/>
    <cellStyle name="Moneda 5 3 4 2 5 2" xfId="16164" xr:uid="{505EB9BA-02C5-42A7-8032-EA647F1A5609}"/>
    <cellStyle name="Moneda 5 3 4 2 5 2 2" xfId="31617" xr:uid="{138361D6-07DF-44E3-ADDF-FACFB38894AA}"/>
    <cellStyle name="Moneda 5 3 4 2 5 3" xfId="23692" xr:uid="{86453F6B-89AD-4144-B865-281D02A2397A}"/>
    <cellStyle name="Moneda 5 3 4 2 6" xfId="9689" xr:uid="{0D640944-3D5B-4DE2-B177-4E17C42C9BC1}"/>
    <cellStyle name="Moneda 5 3 4 2 6 2" xfId="25188" xr:uid="{F760831B-4AB9-4DBF-9FA4-3B9BDB141716}"/>
    <cellStyle name="Moneda 5 3 4 2 7" xfId="17605" xr:uid="{3325C168-E160-4631-B02D-C7CEC5AEE322}"/>
    <cellStyle name="Moneda 5 3 4 3" xfId="2261" xr:uid="{7B902F0A-E95A-41DB-AA3A-369883DCECAB}"/>
    <cellStyle name="Moneda 5 3 4 3 2" xfId="10339" xr:uid="{4B4BE5A5-6472-42CC-A031-10A264116347}"/>
    <cellStyle name="Moneda 5 3 4 3 2 2" xfId="25838" xr:uid="{5594E0AF-A936-4E40-9BB5-08DD86FF8DC0}"/>
    <cellStyle name="Moneda 5 3 4 3 3" xfId="18226" xr:uid="{ECF344BE-61A8-4952-B523-E064C928295E}"/>
    <cellStyle name="Moneda 5 3 4 4" xfId="4029" xr:uid="{D26DD9DC-11EF-4490-8805-E0F2440738E8}"/>
    <cellStyle name="Moneda 5 3 4 4 2" xfId="12034" xr:uid="{A337726E-FC72-416F-B0E1-D2C28B45E40E}"/>
    <cellStyle name="Moneda 5 3 4 4 2 2" xfId="27502" xr:uid="{50DA7FC6-C8B3-4D0A-B8EE-7EECAEC0E295}"/>
    <cellStyle name="Moneda 5 3 4 4 3" xfId="19807" xr:uid="{7BA0C2BD-D6EE-4581-9E0E-D84216D92B13}"/>
    <cellStyle name="Moneda 5 3 4 5" xfId="5999" xr:uid="{37A02313-8E50-43DF-BA17-C8A86016EF01}"/>
    <cellStyle name="Moneda 5 3 4 5 2" xfId="14000" xr:uid="{53836BE9-B8CB-47AD-8890-4525829EF59F}"/>
    <cellStyle name="Moneda 5 3 4 5 2 2" xfId="29458" xr:uid="{3AE64589-24B5-4B85-AC44-CB7401665728}"/>
    <cellStyle name="Moneda 5 3 4 5 3" xfId="21611" xr:uid="{74D11996-5DBE-4209-99EF-1A7D7B9CD853}"/>
    <cellStyle name="Moneda 5 3 4 6" xfId="7618" xr:uid="{2C4C5F33-989B-4601-B2F5-F3CD6B41F857}"/>
    <cellStyle name="Moneda 5 3 4 6 2" xfId="15605" xr:uid="{A3D43C8F-CCB3-4C2D-9510-BB98395D9473}"/>
    <cellStyle name="Moneda 5 3 4 6 2 2" xfId="31058" xr:uid="{C53BB744-5939-41E6-A34E-2E3EEB11BBBD}"/>
    <cellStyle name="Moneda 5 3 4 6 3" xfId="23137" xr:uid="{BA9E503E-A636-48EF-923D-666506818607}"/>
    <cellStyle name="Moneda 5 3 4 7" xfId="8806" xr:uid="{4806996D-660D-4FE5-8003-F1DF3F27A08C}"/>
    <cellStyle name="Moneda 5 3 4 7 2" xfId="24305" xr:uid="{EB84DE35-6355-4F9F-9DCE-507B3C8B8C53}"/>
    <cellStyle name="Moneda 5 3 4 8" xfId="16770" xr:uid="{67840D6F-66F6-4ED3-A462-E593B59E2567}"/>
    <cellStyle name="Moneda 5 3 5" xfId="1156" xr:uid="{8BB47892-D382-4D1C-929A-07608EED5324}"/>
    <cellStyle name="Moneda 5 3 5 2" xfId="2745" xr:uid="{1547B1F9-5859-4A3C-8363-0B5A3602E688}"/>
    <cellStyle name="Moneda 5 3 5 2 2" xfId="10816" xr:uid="{64E2F4EF-82E6-420F-882B-66FA6BBD15FA}"/>
    <cellStyle name="Moneda 5 3 5 2 2 2" xfId="26315" xr:uid="{E5538C79-BDE3-4871-9EF6-558DCFF8DC4C}"/>
    <cellStyle name="Moneda 5 3 5 2 3" xfId="18677" xr:uid="{C53337AE-9BE1-493F-9136-0A97CDA28895}"/>
    <cellStyle name="Moneda 5 3 5 3" xfId="4506" xr:uid="{D915CA3F-E9C4-4BAE-836F-4B9DE4F8DD97}"/>
    <cellStyle name="Moneda 5 3 5 3 2" xfId="12511" xr:uid="{6196C6A0-99CD-4C76-A9F7-5686686CCDCD}"/>
    <cellStyle name="Moneda 5 3 5 3 2 2" xfId="27979" xr:uid="{08A631E6-C0D7-46DA-8474-3CF891A43B39}"/>
    <cellStyle name="Moneda 5 3 5 3 3" xfId="20258" xr:uid="{AC8D028B-5E37-4435-9AC8-9102406880AF}"/>
    <cellStyle name="Moneda 5 3 5 4" xfId="6477" xr:uid="{92C896C3-BA6F-4BD3-9FAD-281811283807}"/>
    <cellStyle name="Moneda 5 3 5 4 2" xfId="14478" xr:uid="{324E3DCF-2309-4A84-A8B2-B869AC134A80}"/>
    <cellStyle name="Moneda 5 3 5 4 2 2" xfId="29935" xr:uid="{278E9EDF-02E5-466C-BFCA-A92BFBC63DED}"/>
    <cellStyle name="Moneda 5 3 5 4 3" xfId="22062" xr:uid="{00666B29-2537-434B-B2D4-0074DC3D96FF}"/>
    <cellStyle name="Moneda 5 3 5 5" xfId="7797" xr:uid="{AB2F4C7F-0BFE-42BC-8736-2DE9DFC714D3}"/>
    <cellStyle name="Moneda 5 3 5 5 2" xfId="15780" xr:uid="{1F0B7228-2DBD-478B-A642-B2C9725AEA10}"/>
    <cellStyle name="Moneda 5 3 5 5 2 2" xfId="31233" xr:uid="{345B96C9-57FB-4D5E-B418-527EA6EE08FB}"/>
    <cellStyle name="Moneda 5 3 5 5 3" xfId="23308" xr:uid="{E0565E23-1D66-403D-9208-0EC7FB0D7FA5}"/>
    <cellStyle name="Moneda 5 3 5 6" xfId="9283" xr:uid="{F6716CA8-7FCE-43DD-88DD-65358A3A26A8}"/>
    <cellStyle name="Moneda 5 3 5 6 2" xfId="24782" xr:uid="{9D56BDDB-4751-4801-A8C0-0C506E494E2D}"/>
    <cellStyle name="Moneda 5 3 5 7" xfId="17221" xr:uid="{8E9ADE61-F439-457A-B47C-4F6AEB7B9CBB}"/>
    <cellStyle name="Moneda 5 3 6" xfId="863" xr:uid="{38D4404B-A8AD-4262-B69E-83285C03E301}"/>
    <cellStyle name="Moneda 5 3 6 2" xfId="2456" xr:uid="{69A6BF04-5479-430D-9CB1-CD0B57A47ABE}"/>
    <cellStyle name="Moneda 5 3 6 2 2" xfId="10528" xr:uid="{B430A06C-2855-4937-885A-64D608ADF459}"/>
    <cellStyle name="Moneda 5 3 6 2 2 2" xfId="26027" xr:uid="{B7FEA686-EA05-4FD2-8AB6-1CD3FB2D3340}"/>
    <cellStyle name="Moneda 5 3 6 2 3" xfId="18409" xr:uid="{7ED7DEC0-3D54-4096-82A9-FB388FE0FF2B}"/>
    <cellStyle name="Moneda 5 3 6 3" xfId="4218" xr:uid="{AA93262A-CAF0-4487-A355-5110F1914EAD}"/>
    <cellStyle name="Moneda 5 3 6 3 2" xfId="12223" xr:uid="{101CC78F-FA99-40F7-8173-3881C21924F5}"/>
    <cellStyle name="Moneda 5 3 6 3 2 2" xfId="27691" xr:uid="{BD9BD5EC-DFF0-432D-B67C-C3E808287425}"/>
    <cellStyle name="Moneda 5 3 6 3 3" xfId="19990" xr:uid="{6260785F-CFAD-415E-BF8B-27EA8BEA126B}"/>
    <cellStyle name="Moneda 5 3 6 4" xfId="6189" xr:uid="{BB81FF94-E871-49E6-A2EB-D7CDEBB06A87}"/>
    <cellStyle name="Moneda 5 3 6 4 2" xfId="14190" xr:uid="{17DA00F1-D9DB-4799-9C16-55BA33FCC27A}"/>
    <cellStyle name="Moneda 5 3 6 4 2 2" xfId="29647" xr:uid="{C7DA6DCB-7CE5-4359-80E6-981C1CB3396B}"/>
    <cellStyle name="Moneda 5 3 6 4 3" xfId="21794" xr:uid="{3CE0DB61-DFAE-4EB0-97E5-5D0C52246AB7}"/>
    <cellStyle name="Moneda 5 3 6 5" xfId="8995" xr:uid="{C918658A-09E4-4F98-98F4-0D303B6160BF}"/>
    <cellStyle name="Moneda 5 3 6 5 2" xfId="24494" xr:uid="{09FF82CB-5525-4EDE-9EEF-B56EB12B1BB5}"/>
    <cellStyle name="Moneda 5 3 6 6" xfId="16953" xr:uid="{941167EF-16BA-49A7-8331-DCBED1C2274A}"/>
    <cellStyle name="Moneda 5 3 7" xfId="1855" xr:uid="{CC4D9BD0-0700-408B-BDD2-68F870F1AC7B}"/>
    <cellStyle name="Moneda 5 3 7 2" xfId="9933" xr:uid="{BB505B32-4A3A-4F4B-9D4F-219DEBFD06BA}"/>
    <cellStyle name="Moneda 5 3 7 2 2" xfId="25432" xr:uid="{A72D6B4D-1ACF-4E37-B7FC-DBE5F091F795}"/>
    <cellStyle name="Moneda 5 3 7 3" xfId="17842" xr:uid="{6477FBE9-EDF8-45C9-B8C3-F0BAF9BF17E6}"/>
    <cellStyle name="Moneda 5 3 8" xfId="3623" xr:uid="{8F06CCCB-D8C5-4E15-892A-6CEB7DF3D308}"/>
    <cellStyle name="Moneda 5 3 8 2" xfId="11628" xr:uid="{0DA265FD-8AE8-4366-AA7B-6F340D682277}"/>
    <cellStyle name="Moneda 5 3 8 2 2" xfId="27096" xr:uid="{C836B6DE-29CD-4592-8DFC-74C8B346A487}"/>
    <cellStyle name="Moneda 5 3 8 3" xfId="19423" xr:uid="{9680A9DC-CD58-4551-A91A-FBF6C3A2D34F}"/>
    <cellStyle name="Moneda 5 3 9" xfId="5593" xr:uid="{89252BBD-68F3-425E-8900-710DD260AB5F}"/>
    <cellStyle name="Moneda 5 3 9 2" xfId="13594" xr:uid="{4D5A2F6E-998D-4373-836C-9EB8E90972E2}"/>
    <cellStyle name="Moneda 5 3 9 2 2" xfId="29052" xr:uid="{6E6AEC1D-AD9E-4B57-A844-6D7FC3857BA1}"/>
    <cellStyle name="Moneda 5 3 9 3" xfId="21227" xr:uid="{BC65D1FF-7AE3-4431-84C2-774EE9428E0A}"/>
    <cellStyle name="Moneda 5 30" xfId="515" xr:uid="{B62E5C5E-7222-4E86-B5D8-400860D669AB}"/>
    <cellStyle name="Moneda 5 30 2" xfId="1454" xr:uid="{3765E6D6-7DEF-4737-9681-1D0DAC93DC34}"/>
    <cellStyle name="Moneda 5 30 2 2" xfId="3039" xr:uid="{CE549D40-ABC8-4779-B3A6-F36A94243DB5}"/>
    <cellStyle name="Moneda 5 30 2 2 2" xfId="11110" xr:uid="{1DF119F0-BB28-46C9-97C5-9D94DCA50280}"/>
    <cellStyle name="Moneda 5 30 2 2 2 2" xfId="26609" xr:uid="{54EEA6E6-4022-4E79-8E48-0B47ECA3DAEA}"/>
    <cellStyle name="Moneda 5 30 2 2 3" xfId="18952" xr:uid="{3C4EA7F6-6A10-4F61-9FAF-23FD2C34D8CE}"/>
    <cellStyle name="Moneda 5 30 2 3" xfId="4800" xr:uid="{E5650D0B-B693-4286-9718-A51947DDFBD2}"/>
    <cellStyle name="Moneda 5 30 2 3 2" xfId="12805" xr:uid="{109DA40D-9BC7-4885-9C34-C7215B9E925D}"/>
    <cellStyle name="Moneda 5 30 2 3 2 2" xfId="28273" xr:uid="{CFF6BC53-C6CD-4111-807E-05CD849A62CD}"/>
    <cellStyle name="Moneda 5 30 2 3 3" xfId="20533" xr:uid="{EFDB25D1-D4F1-4B71-85EC-BA67FE55D8CE}"/>
    <cellStyle name="Moneda 5 30 2 4" xfId="6771" xr:uid="{AF083BD7-63D8-4D31-819A-81D581C32C4F}"/>
    <cellStyle name="Moneda 5 30 2 4 2" xfId="14772" xr:uid="{52C05BE9-DE0F-450C-A820-C1D88AC580EA}"/>
    <cellStyle name="Moneda 5 30 2 4 2 2" xfId="30229" xr:uid="{A4EE08A0-A273-4796-BB42-70FAABB4C2FC}"/>
    <cellStyle name="Moneda 5 30 2 4 3" xfId="22337" xr:uid="{6894ADF3-C0D9-4997-ACE6-D56DA71A9931}"/>
    <cellStyle name="Moneda 5 30 2 5" xfId="8072" xr:uid="{3D792281-C62C-4FFE-863A-C9F056AC376F}"/>
    <cellStyle name="Moneda 5 30 2 5 2" xfId="16055" xr:uid="{DD5E660B-91CC-44E7-AB19-2C1E27A1C96C}"/>
    <cellStyle name="Moneda 5 30 2 5 2 2" xfId="31508" xr:uid="{9BB6F786-B151-4D73-9FAB-45BDA8E4EB93}"/>
    <cellStyle name="Moneda 5 30 2 5 3" xfId="23583" xr:uid="{527FADA5-D887-4CF3-AA8B-A38CD018C55B}"/>
    <cellStyle name="Moneda 5 30 2 6" xfId="9577" xr:uid="{98A8E888-1CEB-447C-B677-A9053F567A73}"/>
    <cellStyle name="Moneda 5 30 2 6 2" xfId="25076" xr:uid="{7CEFA15A-3A16-4943-9306-BD23D987E7F2}"/>
    <cellStyle name="Moneda 5 30 2 7" xfId="17496" xr:uid="{6028CD9D-8895-47B9-A845-CD69F644BC98}"/>
    <cellStyle name="Moneda 5 30 3" xfId="2149" xr:uid="{E38BA7ED-1800-44DE-B78D-3F1D083294A0}"/>
    <cellStyle name="Moneda 5 30 3 2" xfId="10227" xr:uid="{E72641EA-D399-4087-910C-4A47C51FBF99}"/>
    <cellStyle name="Moneda 5 30 3 2 2" xfId="25726" xr:uid="{AB12AC47-06AB-48E3-B80B-16F269AA547B}"/>
    <cellStyle name="Moneda 5 30 3 3" xfId="18117" xr:uid="{4F672644-4795-4C28-94CD-A754B8FDCCF6}"/>
    <cellStyle name="Moneda 5 30 4" xfId="3917" xr:uid="{3B8FF86D-DE41-46B2-A5EA-6B8F1C744441}"/>
    <cellStyle name="Moneda 5 30 4 2" xfId="11922" xr:uid="{6DF71E02-A0AF-4DAC-823E-C517D6A3663B}"/>
    <cellStyle name="Moneda 5 30 4 2 2" xfId="27390" xr:uid="{0AE4F13A-206E-4EEC-9BBB-46A7F9ECAB61}"/>
    <cellStyle name="Moneda 5 30 4 3" xfId="19698" xr:uid="{3D6069D1-B843-43F1-BBD1-CE426BB4FA2E}"/>
    <cellStyle name="Moneda 5 30 5" xfId="5887" xr:uid="{E0FFC7E5-3A22-42F1-A4A5-683BFCDECF9C}"/>
    <cellStyle name="Moneda 5 30 5 2" xfId="13888" xr:uid="{A83DB719-AEB7-4932-BC5C-278A3FB93F80}"/>
    <cellStyle name="Moneda 5 30 5 2 2" xfId="29346" xr:uid="{8619622A-9835-448A-8AF8-BFA7EFADFD35}"/>
    <cellStyle name="Moneda 5 30 5 3" xfId="21502" xr:uid="{26B6E24B-C663-4A1C-8378-8587E87F9658}"/>
    <cellStyle name="Moneda 5 30 6" xfId="7506" xr:uid="{FD978BC4-FDF8-48DD-A1B0-C6582FEE62B7}"/>
    <cellStyle name="Moneda 5 30 6 2" xfId="15493" xr:uid="{D5B6259D-C756-48FA-B778-B7C709B3E998}"/>
    <cellStyle name="Moneda 5 30 6 2 2" xfId="30946" xr:uid="{1E805CE0-38ED-4E2F-993C-AA7F34DCE7D9}"/>
    <cellStyle name="Moneda 5 30 6 3" xfId="23028" xr:uid="{D0CE3621-B342-482C-97FD-FFCA89E31CD2}"/>
    <cellStyle name="Moneda 5 30 7" xfId="8694" xr:uid="{8B0073D4-AC77-449B-BE3E-044225D885EC}"/>
    <cellStyle name="Moneda 5 30 7 2" xfId="24193" xr:uid="{294D414D-5F85-47A3-B078-5A50F60B4F95}"/>
    <cellStyle name="Moneda 5 30 8" xfId="16661" xr:uid="{6E5FF9FF-B7B0-43BF-95BD-817319E72CFD}"/>
    <cellStyle name="Moneda 5 31" xfId="521" xr:uid="{10365E4B-CD89-4F97-983E-F513F68D6FBA}"/>
    <cellStyle name="Moneda 5 31 2" xfId="1460" xr:uid="{2534DEF8-19B2-466B-8605-9799187B165D}"/>
    <cellStyle name="Moneda 5 31 2 2" xfId="3043" xr:uid="{1C8D05B8-CE3B-4741-BAA1-99E3032F17E0}"/>
    <cellStyle name="Moneda 5 31 2 2 2" xfId="11114" xr:uid="{56118C90-2A8F-4F9F-81D8-DF02B6B358DF}"/>
    <cellStyle name="Moneda 5 31 2 2 2 2" xfId="26613" xr:uid="{9727A74F-1344-4A07-85A5-A6EA0EF9DA2E}"/>
    <cellStyle name="Moneda 5 31 2 2 3" xfId="18956" xr:uid="{E4C20F63-DE63-43F8-A12B-C5B3704B8663}"/>
    <cellStyle name="Moneda 5 31 2 3" xfId="4804" xr:uid="{E2A8A874-079A-4FA1-AA1A-F7FB68E589EB}"/>
    <cellStyle name="Moneda 5 31 2 3 2" xfId="12809" xr:uid="{18F04EE5-E29E-4EB2-9462-992992D2CE5A}"/>
    <cellStyle name="Moneda 5 31 2 3 2 2" xfId="28277" xr:uid="{71C08908-2CD4-40BD-9763-2B9B4E44F850}"/>
    <cellStyle name="Moneda 5 31 2 3 3" xfId="20537" xr:uid="{DC9D0295-CAF9-4CD5-9FC5-0AFB5701279F}"/>
    <cellStyle name="Moneda 5 31 2 4" xfId="6775" xr:uid="{25312641-6132-4112-9208-60568DD29D02}"/>
    <cellStyle name="Moneda 5 31 2 4 2" xfId="14776" xr:uid="{86FEF3E8-F392-4B3E-9F3F-6FEECD4642CD}"/>
    <cellStyle name="Moneda 5 31 2 4 2 2" xfId="30233" xr:uid="{6DF630A2-3B9F-4856-880F-6FD14BC717E1}"/>
    <cellStyle name="Moneda 5 31 2 4 3" xfId="22341" xr:uid="{2FBCED51-EA06-4766-8E09-3E0DF1D6D797}"/>
    <cellStyle name="Moneda 5 31 2 5" xfId="8076" xr:uid="{7D04D934-4746-4952-B0DC-4FEAC9C1A9FC}"/>
    <cellStyle name="Moneda 5 31 2 5 2" xfId="16059" xr:uid="{53EB5EA2-3FEA-4C28-8044-201D31AB5057}"/>
    <cellStyle name="Moneda 5 31 2 5 2 2" xfId="31512" xr:uid="{87FDF00A-B51A-4C8D-8221-C048C51338EF}"/>
    <cellStyle name="Moneda 5 31 2 5 3" xfId="23587" xr:uid="{42D5ED60-9CA6-4495-808D-CE759CE2FFE4}"/>
    <cellStyle name="Moneda 5 31 2 6" xfId="9581" xr:uid="{8D71C9BA-1042-464D-84AC-A156A86C165F}"/>
    <cellStyle name="Moneda 5 31 2 6 2" xfId="25080" xr:uid="{E965E2E9-3B47-42A1-BA0E-F6E3041392A0}"/>
    <cellStyle name="Moneda 5 31 2 7" xfId="17500" xr:uid="{71348991-F7A7-468C-8BEE-8EEB67AF9A79}"/>
    <cellStyle name="Moneda 5 31 3" xfId="2153" xr:uid="{7A627698-ACBF-4E75-BAB4-CBB8B6B2AC3B}"/>
    <cellStyle name="Moneda 5 31 3 2" xfId="10231" xr:uid="{6E04201A-6E0C-4DC1-9D3D-63D98830E382}"/>
    <cellStyle name="Moneda 5 31 3 2 2" xfId="25730" xr:uid="{0FADC77E-B1FA-4A87-8EF5-8F946AD81082}"/>
    <cellStyle name="Moneda 5 31 3 3" xfId="18121" xr:uid="{A49EF7BE-50CC-4AD2-BF7B-10F770BD8DCB}"/>
    <cellStyle name="Moneda 5 31 4" xfId="3921" xr:uid="{C314F775-53C6-4363-9905-B2FEF0535080}"/>
    <cellStyle name="Moneda 5 31 4 2" xfId="11926" xr:uid="{149233B7-7F43-4301-A4CA-6D22D405438A}"/>
    <cellStyle name="Moneda 5 31 4 2 2" xfId="27394" xr:uid="{48DDE482-532F-4C1E-B346-CD745A38799B}"/>
    <cellStyle name="Moneda 5 31 4 3" xfId="19702" xr:uid="{BDD4B469-9CD0-4CF6-AECC-CC697723D62A}"/>
    <cellStyle name="Moneda 5 31 5" xfId="5891" xr:uid="{8878FC08-AE6A-48BD-81CA-131B5771EBFF}"/>
    <cellStyle name="Moneda 5 31 5 2" xfId="13892" xr:uid="{BD3DA98E-F9BE-4D2C-AE3B-5A856C8643E3}"/>
    <cellStyle name="Moneda 5 31 5 2 2" xfId="29350" xr:uid="{DEA883E8-D609-4680-AC98-43177C828D36}"/>
    <cellStyle name="Moneda 5 31 5 3" xfId="21506" xr:uid="{6AD59CD6-29C4-4058-B917-8D18B3F5B384}"/>
    <cellStyle name="Moneda 5 31 6" xfId="7510" xr:uid="{D8B50AFA-33A4-42E1-A5B9-E41FF527E715}"/>
    <cellStyle name="Moneda 5 31 6 2" xfId="15497" xr:uid="{4B7305DF-6A7F-47B1-9B0A-CAE19733D502}"/>
    <cellStyle name="Moneda 5 31 6 2 2" xfId="30950" xr:uid="{F64F4D59-3A3D-4729-AEC6-75E88A0E15C5}"/>
    <cellStyle name="Moneda 5 31 6 3" xfId="23032" xr:uid="{617AD562-806B-4CDA-A2D4-F0F66969AE7A}"/>
    <cellStyle name="Moneda 5 31 7" xfId="8698" xr:uid="{552A09F6-D028-4E1D-A4FD-F34FC7EEA601}"/>
    <cellStyle name="Moneda 5 31 7 2" xfId="24197" xr:uid="{3A4B9C76-07D4-4C41-A4B7-4730F0CAD17C}"/>
    <cellStyle name="Moneda 5 31 8" xfId="16665" xr:uid="{3B0EA363-182B-4B40-B330-A8F7F3C4447C}"/>
    <cellStyle name="Moneda 5 32" xfId="526" xr:uid="{A38B6D39-9FA5-4B25-8FB8-8039FC3C0A94}"/>
    <cellStyle name="Moneda 5 32 2" xfId="1464" xr:uid="{23CD1CF4-1386-40A7-AE22-7635F339E094}"/>
    <cellStyle name="Moneda 5 32 2 2" xfId="3047" xr:uid="{C58A1A81-37E6-4382-A482-A313BDF067C2}"/>
    <cellStyle name="Moneda 5 32 2 2 2" xfId="11118" xr:uid="{73273A67-8D26-42E8-B67F-913B0C7A6396}"/>
    <cellStyle name="Moneda 5 32 2 2 2 2" xfId="26617" xr:uid="{17AE80F2-C9F7-42A5-A716-C1CCAC8A0435}"/>
    <cellStyle name="Moneda 5 32 2 2 3" xfId="18960" xr:uid="{BA81E331-FAA9-4AFA-B5C4-4BF2F258D68F}"/>
    <cellStyle name="Moneda 5 32 2 3" xfId="4808" xr:uid="{62346FBE-C3D0-4285-B468-D0CE76FE411A}"/>
    <cellStyle name="Moneda 5 32 2 3 2" xfId="12813" xr:uid="{23C57590-2251-4FD2-BF58-06E2159651B2}"/>
    <cellStyle name="Moneda 5 32 2 3 2 2" xfId="28281" xr:uid="{A8F34959-4C0F-4DE7-B5EC-8D23EFBECDFD}"/>
    <cellStyle name="Moneda 5 32 2 3 3" xfId="20541" xr:uid="{7246254A-5716-441B-B0A5-63CDBAECE2BE}"/>
    <cellStyle name="Moneda 5 32 2 4" xfId="6779" xr:uid="{D704CB69-2524-4ADB-A7F9-81C5F954E793}"/>
    <cellStyle name="Moneda 5 32 2 4 2" xfId="14780" xr:uid="{847EB5D8-9B82-4ED5-87A0-A8CEBA8D63C7}"/>
    <cellStyle name="Moneda 5 32 2 4 2 2" xfId="30237" xr:uid="{4162E61B-0A0A-4A74-A1D7-920C09EE5DD4}"/>
    <cellStyle name="Moneda 5 32 2 4 3" xfId="22345" xr:uid="{3E64AE31-0E36-40AC-8405-5FB8D1F37460}"/>
    <cellStyle name="Moneda 5 32 2 5" xfId="8080" xr:uid="{FF93A7D3-20B7-4590-862E-9755509E3BD2}"/>
    <cellStyle name="Moneda 5 32 2 5 2" xfId="16063" xr:uid="{922D8FDB-D195-455F-B929-F9727DB1F127}"/>
    <cellStyle name="Moneda 5 32 2 5 2 2" xfId="31516" xr:uid="{567544C3-A28D-40FB-B439-1BEED2F8F3CD}"/>
    <cellStyle name="Moneda 5 32 2 5 3" xfId="23591" xr:uid="{FFC06900-4FC1-49EB-AE13-E755728BAFB7}"/>
    <cellStyle name="Moneda 5 32 2 6" xfId="9585" xr:uid="{CC4C657C-EDE1-4639-A336-24B4E540872B}"/>
    <cellStyle name="Moneda 5 32 2 6 2" xfId="25084" xr:uid="{4D782FFB-B3A4-4948-8981-EC1854B7A672}"/>
    <cellStyle name="Moneda 5 32 2 7" xfId="17504" xr:uid="{59DAD92C-E140-4545-9494-392BC3C9C5F3}"/>
    <cellStyle name="Moneda 5 32 3" xfId="2157" xr:uid="{B1898371-DE25-48D0-9821-BCD543D5F671}"/>
    <cellStyle name="Moneda 5 32 3 2" xfId="10235" xr:uid="{13E33459-5C00-4063-A568-78945CD79A53}"/>
    <cellStyle name="Moneda 5 32 3 2 2" xfId="25734" xr:uid="{981854BF-4C55-457E-A37F-496364C1FA34}"/>
    <cellStyle name="Moneda 5 32 3 3" xfId="18125" xr:uid="{67786B50-4281-42D4-A6A7-6A152D227C44}"/>
    <cellStyle name="Moneda 5 32 4" xfId="3925" xr:uid="{FC1E18EC-AF9E-4E75-AF2B-56CDE9D2B252}"/>
    <cellStyle name="Moneda 5 32 4 2" xfId="11930" xr:uid="{8C8A347D-08F7-4B6B-8AFC-66E437F032BB}"/>
    <cellStyle name="Moneda 5 32 4 2 2" xfId="27398" xr:uid="{BC159417-C213-46A3-A0A1-30D4C2D0BD4F}"/>
    <cellStyle name="Moneda 5 32 4 3" xfId="19706" xr:uid="{C7BCC0D3-3A9D-4FE8-AA6A-325A8E967E15}"/>
    <cellStyle name="Moneda 5 32 5" xfId="5895" xr:uid="{D81B51D4-8370-407C-ABE4-54CA5C5C87C2}"/>
    <cellStyle name="Moneda 5 32 5 2" xfId="13896" xr:uid="{A63C854C-3AF9-488D-869F-92652B644560}"/>
    <cellStyle name="Moneda 5 32 5 2 2" xfId="29354" xr:uid="{C9A66512-49F3-49FB-9B05-63D5E300CF3C}"/>
    <cellStyle name="Moneda 5 32 5 3" xfId="21510" xr:uid="{CF5547D8-E2BE-4665-9770-951CC71B5AF6}"/>
    <cellStyle name="Moneda 5 32 6" xfId="7514" xr:uid="{8AECDC62-C287-41A9-A0FC-57B4F01EC41E}"/>
    <cellStyle name="Moneda 5 32 6 2" xfId="15501" xr:uid="{E9970A09-48D0-4D0B-82FF-6B55575E3524}"/>
    <cellStyle name="Moneda 5 32 6 2 2" xfId="30954" xr:uid="{4D7C128B-8988-4902-9A7A-29294254A466}"/>
    <cellStyle name="Moneda 5 32 6 3" xfId="23036" xr:uid="{577B2E34-6F17-4F11-BD82-37C5ACBCF750}"/>
    <cellStyle name="Moneda 5 32 7" xfId="8702" xr:uid="{4D305838-5F27-4B60-BCDC-A783BE3EEF7D}"/>
    <cellStyle name="Moneda 5 32 7 2" xfId="24201" xr:uid="{75EACA58-C921-49C8-92DA-5C81D22EA415}"/>
    <cellStyle name="Moneda 5 32 8" xfId="16669" xr:uid="{EA45C983-62F1-4829-ADE8-BF4B64323693}"/>
    <cellStyle name="Moneda 5 33" xfId="530" xr:uid="{09C8C736-7F15-4662-82D8-1EB84B9B8D1C}"/>
    <cellStyle name="Moneda 5 33 2" xfId="1468" xr:uid="{8CEE85C4-B111-404E-9C86-903228E8C0AD}"/>
    <cellStyle name="Moneda 5 33 2 2" xfId="3051" xr:uid="{6B85C9B2-16DB-489D-957C-451E2948AAC5}"/>
    <cellStyle name="Moneda 5 33 2 2 2" xfId="11122" xr:uid="{1B1702E6-B366-4BBF-BAF0-02B960A686D5}"/>
    <cellStyle name="Moneda 5 33 2 2 2 2" xfId="26621" xr:uid="{E5233FA9-ED92-4976-B4FC-97DAA1A1938C}"/>
    <cellStyle name="Moneda 5 33 2 2 3" xfId="18964" xr:uid="{EF11ED98-6AFA-4FC5-A605-D5251A382E87}"/>
    <cellStyle name="Moneda 5 33 2 3" xfId="4812" xr:uid="{D2B2390A-2EA9-4075-8010-8F467818F964}"/>
    <cellStyle name="Moneda 5 33 2 3 2" xfId="12817" xr:uid="{8CDC0A7B-8640-4B98-95B6-9B07D7FD2878}"/>
    <cellStyle name="Moneda 5 33 2 3 2 2" xfId="28285" xr:uid="{1EAE56F1-C836-4578-9970-C05EDEB61F33}"/>
    <cellStyle name="Moneda 5 33 2 3 3" xfId="20545" xr:uid="{9F660070-43E9-4566-8D88-0DC19FAB23F4}"/>
    <cellStyle name="Moneda 5 33 2 4" xfId="6783" xr:uid="{88F9E60D-CD24-40E2-8AD4-6E96536F34ED}"/>
    <cellStyle name="Moneda 5 33 2 4 2" xfId="14784" xr:uid="{DC504962-38F2-4476-BC62-F1A5B60D15EF}"/>
    <cellStyle name="Moneda 5 33 2 4 2 2" xfId="30241" xr:uid="{863BE384-7B5F-4364-BA91-E13DF63D6126}"/>
    <cellStyle name="Moneda 5 33 2 4 3" xfId="22349" xr:uid="{64CA988B-E685-449A-9F52-36E50C3D6125}"/>
    <cellStyle name="Moneda 5 33 2 5" xfId="8084" xr:uid="{B355079C-CB25-4004-8E7C-5F30740CCE65}"/>
    <cellStyle name="Moneda 5 33 2 5 2" xfId="16067" xr:uid="{726A24F3-2311-4C21-824D-8B76DFD9A37F}"/>
    <cellStyle name="Moneda 5 33 2 5 2 2" xfId="31520" xr:uid="{32D249C4-01E0-48CE-8D20-8920083BBD18}"/>
    <cellStyle name="Moneda 5 33 2 5 3" xfId="23595" xr:uid="{D0E73176-9F39-43D4-9F98-61C2A98CDCDF}"/>
    <cellStyle name="Moneda 5 33 2 6" xfId="9589" xr:uid="{525262EB-60E4-4286-8EC7-9E93E2B12CA0}"/>
    <cellStyle name="Moneda 5 33 2 6 2" xfId="25088" xr:uid="{14F99B6A-56F4-458B-9157-2FD4EDAC26EA}"/>
    <cellStyle name="Moneda 5 33 2 7" xfId="17508" xr:uid="{4DA75227-A623-4475-BE6C-84B1E6A555A3}"/>
    <cellStyle name="Moneda 5 33 3" xfId="2161" xr:uid="{124F464F-4D94-469E-B266-600FB9F35E39}"/>
    <cellStyle name="Moneda 5 33 3 2" xfId="10239" xr:uid="{40EE250E-91C2-4CE3-B13E-D4B8698606AF}"/>
    <cellStyle name="Moneda 5 33 3 2 2" xfId="25738" xr:uid="{361AF631-BDA5-4B6A-87AF-A18D0087359A}"/>
    <cellStyle name="Moneda 5 33 3 3" xfId="18129" xr:uid="{278A4E38-F9E2-4B0E-8C6E-250FD46B7191}"/>
    <cellStyle name="Moneda 5 33 4" xfId="3929" xr:uid="{5541DF13-9D8D-42A8-8688-9ECBADC34061}"/>
    <cellStyle name="Moneda 5 33 4 2" xfId="11934" xr:uid="{22282ADB-7B17-4813-AF49-7874838A1216}"/>
    <cellStyle name="Moneda 5 33 4 2 2" xfId="27402" xr:uid="{F5CDC680-27C3-4956-95B3-3A211303C926}"/>
    <cellStyle name="Moneda 5 33 4 3" xfId="19710" xr:uid="{48E19EDA-A4F8-4321-926A-DDB168BADF44}"/>
    <cellStyle name="Moneda 5 33 5" xfId="5899" xr:uid="{E1445751-B66D-4CCB-9F5A-58D69667F07E}"/>
    <cellStyle name="Moneda 5 33 5 2" xfId="13900" xr:uid="{9CFC0C41-01B1-4F3B-8C02-3AC189E51720}"/>
    <cellStyle name="Moneda 5 33 5 2 2" xfId="29358" xr:uid="{5E0D50EF-9BD0-42EE-9478-9EB227E6CA25}"/>
    <cellStyle name="Moneda 5 33 5 3" xfId="21514" xr:uid="{5F417A5D-CB70-4807-880F-29696F95D2F1}"/>
    <cellStyle name="Moneda 5 33 6" xfId="7518" xr:uid="{6F6A8147-5DE7-478C-9D85-AFA6C77FDA07}"/>
    <cellStyle name="Moneda 5 33 6 2" xfId="15505" xr:uid="{4DD797D6-992E-4855-A63F-95C24E49082A}"/>
    <cellStyle name="Moneda 5 33 6 2 2" xfId="30958" xr:uid="{21B28F2A-F45B-4DCD-BCD1-59D27F6C2D7D}"/>
    <cellStyle name="Moneda 5 33 6 3" xfId="23040" xr:uid="{7BC7CD65-1166-468C-9E69-3D92A5A506FA}"/>
    <cellStyle name="Moneda 5 33 7" xfId="8706" xr:uid="{9D6EE0A1-DBAB-4E4B-953E-31B55B7FA5A6}"/>
    <cellStyle name="Moneda 5 33 7 2" xfId="24205" xr:uid="{BA3556D2-C01C-4385-BF63-C23DBF4630FD}"/>
    <cellStyle name="Moneda 5 33 8" xfId="16673" xr:uid="{5558FDBA-B528-4284-A6A3-0CA76D271E9E}"/>
    <cellStyle name="Moneda 5 34" xfId="534" xr:uid="{53330CF5-037F-4281-9061-90721B35393E}"/>
    <cellStyle name="Moneda 5 34 2" xfId="1472" xr:uid="{E4D1BE46-FEC1-4EF6-AAFD-2F5D06C6AC52}"/>
    <cellStyle name="Moneda 5 34 2 2" xfId="3055" xr:uid="{C03BADDD-5CEC-41E1-A65F-6AD43CD8ECA2}"/>
    <cellStyle name="Moneda 5 34 2 2 2" xfId="11126" xr:uid="{67AAA0C9-78BB-439B-891A-94ED7A46E33F}"/>
    <cellStyle name="Moneda 5 34 2 2 2 2" xfId="26625" xr:uid="{395A3FDC-E6F2-4CB9-8CD3-802ABC3ABFCB}"/>
    <cellStyle name="Moneda 5 34 2 2 3" xfId="18968" xr:uid="{BC148583-D630-4057-8600-98A7DA2E31C0}"/>
    <cellStyle name="Moneda 5 34 2 3" xfId="4816" xr:uid="{A0EACC94-7AAE-42D2-AC34-01DEEE197C93}"/>
    <cellStyle name="Moneda 5 34 2 3 2" xfId="12821" xr:uid="{884C338F-9AFF-497A-B85D-14B5C4CA5842}"/>
    <cellStyle name="Moneda 5 34 2 3 2 2" xfId="28289" xr:uid="{2C6BEEDA-37C1-497D-AF77-46D79E4BFF82}"/>
    <cellStyle name="Moneda 5 34 2 3 3" xfId="20549" xr:uid="{0EB57766-02A2-4C5F-8757-62A58981EB3A}"/>
    <cellStyle name="Moneda 5 34 2 4" xfId="6787" xr:uid="{859067FE-EAC5-448C-9AA3-F2791C45BDC5}"/>
    <cellStyle name="Moneda 5 34 2 4 2" xfId="14788" xr:uid="{286825F2-D4F8-408E-B442-53636B42AB7B}"/>
    <cellStyle name="Moneda 5 34 2 4 2 2" xfId="30245" xr:uid="{5B508E2C-DB85-4DBA-94CC-A1FC2BD284A5}"/>
    <cellStyle name="Moneda 5 34 2 4 3" xfId="22353" xr:uid="{A757AFC8-3C60-4DF9-B445-1C7D0D2B02C6}"/>
    <cellStyle name="Moneda 5 34 2 5" xfId="8088" xr:uid="{71339C1C-DB5E-4011-9AB3-A88FBC88936F}"/>
    <cellStyle name="Moneda 5 34 2 5 2" xfId="16071" xr:uid="{193831CD-B46D-45F2-9621-5EE006A6FE1B}"/>
    <cellStyle name="Moneda 5 34 2 5 2 2" xfId="31524" xr:uid="{80F1E1C3-E929-4F1C-9042-E86282ADFB33}"/>
    <cellStyle name="Moneda 5 34 2 5 3" xfId="23599" xr:uid="{988B203D-CF1C-4A1D-A11A-DBCB1A6761F6}"/>
    <cellStyle name="Moneda 5 34 2 6" xfId="9593" xr:uid="{DC57709F-7AB2-4882-946B-5A3C107DF192}"/>
    <cellStyle name="Moneda 5 34 2 6 2" xfId="25092" xr:uid="{D8A4D257-6DE6-425D-99B0-73EC44C56065}"/>
    <cellStyle name="Moneda 5 34 2 7" xfId="17512" xr:uid="{9CD028BA-89A1-46C2-905A-8FF4D45DD3B3}"/>
    <cellStyle name="Moneda 5 34 3" xfId="2165" xr:uid="{C76347AC-C411-4146-BA5B-8237541E130E}"/>
    <cellStyle name="Moneda 5 34 3 2" xfId="10243" xr:uid="{CD303739-CF15-4E1C-9F14-54A68484B137}"/>
    <cellStyle name="Moneda 5 34 3 2 2" xfId="25742" xr:uid="{174ED049-7DEB-4D75-895E-55D74D66B019}"/>
    <cellStyle name="Moneda 5 34 3 3" xfId="18133" xr:uid="{B7A8ED2E-9EAC-486B-B981-A08CA85112AE}"/>
    <cellStyle name="Moneda 5 34 4" xfId="3933" xr:uid="{5EB60DDB-80F5-4965-8A47-CAFCF234A222}"/>
    <cellStyle name="Moneda 5 34 4 2" xfId="11938" xr:uid="{12C60385-65EF-464B-AA18-3BC06E57CD4E}"/>
    <cellStyle name="Moneda 5 34 4 2 2" xfId="27406" xr:uid="{37DF2E05-C11F-4305-83AE-5F5887D43E50}"/>
    <cellStyle name="Moneda 5 34 4 3" xfId="19714" xr:uid="{70CE36AE-CDB1-4FA8-A13B-6187263EE39C}"/>
    <cellStyle name="Moneda 5 34 5" xfId="5903" xr:uid="{148C2E08-9A67-4ED1-8188-039B1EB60927}"/>
    <cellStyle name="Moneda 5 34 5 2" xfId="13904" xr:uid="{033BFAD6-CBA9-4148-883B-70139144F0B6}"/>
    <cellStyle name="Moneda 5 34 5 2 2" xfId="29362" xr:uid="{D55BC628-94E6-423A-92A1-45D0B53BDA0F}"/>
    <cellStyle name="Moneda 5 34 5 3" xfId="21518" xr:uid="{B6A04D91-FE8B-41B8-81D1-A8F91241441B}"/>
    <cellStyle name="Moneda 5 34 6" xfId="7522" xr:uid="{E4CF55D4-7C7E-4567-915C-4E00E9F2F462}"/>
    <cellStyle name="Moneda 5 34 6 2" xfId="15509" xr:uid="{FB976573-5B6F-4AB0-83B1-17631E0DEA3D}"/>
    <cellStyle name="Moneda 5 34 6 2 2" xfId="30962" xr:uid="{0BCFFE1B-4264-4AF9-BCC1-E8F8FCE5B7DA}"/>
    <cellStyle name="Moneda 5 34 6 3" xfId="23044" xr:uid="{1DCB9B9E-A1BF-4D87-9548-359F2C8F4FB7}"/>
    <cellStyle name="Moneda 5 34 7" xfId="8710" xr:uid="{164173E7-AE96-4C68-9820-E4235F60B489}"/>
    <cellStyle name="Moneda 5 34 7 2" xfId="24209" xr:uid="{FCF2A0CE-A4B6-4A61-B708-22C157486622}"/>
    <cellStyle name="Moneda 5 34 8" xfId="16677" xr:uid="{53818F9B-1565-40C5-A8B3-98733BC0FFD3}"/>
    <cellStyle name="Moneda 5 35" xfId="538" xr:uid="{09FBE846-BCA5-4CA9-A2A4-5BE4A0BB1014}"/>
    <cellStyle name="Moneda 5 35 2" xfId="1476" xr:uid="{AA032819-EDE7-43AD-80BD-2126B7A6064C}"/>
    <cellStyle name="Moneda 5 35 2 2" xfId="3059" xr:uid="{B079F75A-C029-4A0E-8DFC-68FB04C7EB3B}"/>
    <cellStyle name="Moneda 5 35 2 2 2" xfId="11130" xr:uid="{68AE3B28-50A3-40BE-84A0-FEB8261232BB}"/>
    <cellStyle name="Moneda 5 35 2 2 2 2" xfId="26629" xr:uid="{E3DE623D-257E-443E-A008-A253EAEB88F1}"/>
    <cellStyle name="Moneda 5 35 2 2 3" xfId="18972" xr:uid="{5FEC4AB6-603E-4ED1-BB55-939DA52EA457}"/>
    <cellStyle name="Moneda 5 35 2 3" xfId="4820" xr:uid="{E93147A1-D5C2-47B0-913B-07AABED7742B}"/>
    <cellStyle name="Moneda 5 35 2 3 2" xfId="12825" xr:uid="{ECF9FEC0-44BE-42E3-A71A-D80963C87967}"/>
    <cellStyle name="Moneda 5 35 2 3 2 2" xfId="28293" xr:uid="{AF4C4FA1-F5A1-44CE-AF2F-3208E4C61B85}"/>
    <cellStyle name="Moneda 5 35 2 3 3" xfId="20553" xr:uid="{93528A8B-9787-4D51-8441-E5DE46B6BEDF}"/>
    <cellStyle name="Moneda 5 35 2 4" xfId="6791" xr:uid="{3AF4683C-0BC9-4EA0-AA4E-12F1FD750EB2}"/>
    <cellStyle name="Moneda 5 35 2 4 2" xfId="14792" xr:uid="{9FF78B87-30C2-4AEC-A949-6A7DB1158BF5}"/>
    <cellStyle name="Moneda 5 35 2 4 2 2" xfId="30249" xr:uid="{E8E08175-AA11-46B3-ADE4-FC1710A79892}"/>
    <cellStyle name="Moneda 5 35 2 4 3" xfId="22357" xr:uid="{4097D459-C4E8-4FEB-BDD9-104F9D137F9F}"/>
    <cellStyle name="Moneda 5 35 2 5" xfId="8092" xr:uid="{C389187D-029B-4556-B664-87AED35B6ED1}"/>
    <cellStyle name="Moneda 5 35 2 5 2" xfId="16075" xr:uid="{C1FD7F15-320D-46B5-A624-6DE289DBE2FE}"/>
    <cellStyle name="Moneda 5 35 2 5 2 2" xfId="31528" xr:uid="{9403E230-21E4-4929-AC9E-0BE3519533BA}"/>
    <cellStyle name="Moneda 5 35 2 5 3" xfId="23603" xr:uid="{F8D2720B-08FB-435B-927B-EA88FE898847}"/>
    <cellStyle name="Moneda 5 35 2 6" xfId="9597" xr:uid="{40BEB35D-E6B5-4468-84AF-F0E8ADA293C6}"/>
    <cellStyle name="Moneda 5 35 2 6 2" xfId="25096" xr:uid="{E9371878-2806-4BE9-84EB-7B45BDD598B6}"/>
    <cellStyle name="Moneda 5 35 2 7" xfId="17516" xr:uid="{AE91ABC8-7149-4A28-9EB0-B0EF28536057}"/>
    <cellStyle name="Moneda 5 35 3" xfId="2169" xr:uid="{EBC5DC0D-A878-4E7B-843A-AB46B18BC9E4}"/>
    <cellStyle name="Moneda 5 35 3 2" xfId="10247" xr:uid="{C125C726-C316-4AAE-8AB3-D2E67122E63D}"/>
    <cellStyle name="Moneda 5 35 3 2 2" xfId="25746" xr:uid="{377EC561-059B-4312-A48F-8FC2A8F349B3}"/>
    <cellStyle name="Moneda 5 35 3 3" xfId="18137" xr:uid="{BFF534B4-BF82-4FE9-A2B8-C398BE21B23C}"/>
    <cellStyle name="Moneda 5 35 4" xfId="3937" xr:uid="{8E92A60F-CD19-4029-8D98-18BBDBAA078F}"/>
    <cellStyle name="Moneda 5 35 4 2" xfId="11942" xr:uid="{4CDBF10A-A6F1-4034-A8F1-1CF7DC478434}"/>
    <cellStyle name="Moneda 5 35 4 2 2" xfId="27410" xr:uid="{CDF0A421-BBF4-48A1-9EA6-B348638BDBC2}"/>
    <cellStyle name="Moneda 5 35 4 3" xfId="19718" xr:uid="{0407DC72-B9CA-425A-AFA2-574D8AC25C0B}"/>
    <cellStyle name="Moneda 5 35 5" xfId="5907" xr:uid="{D3A307F7-942F-475C-AE6C-A0E1BAADB1A0}"/>
    <cellStyle name="Moneda 5 35 5 2" xfId="13908" xr:uid="{568B682E-5EE1-4D57-BCB6-63C4A7CAB3EC}"/>
    <cellStyle name="Moneda 5 35 5 2 2" xfId="29366" xr:uid="{66F69A48-8A06-4884-AB56-7F69BA405B9F}"/>
    <cellStyle name="Moneda 5 35 5 3" xfId="21522" xr:uid="{2BFCEBC3-170F-42E7-B0F9-7AC8A19804DA}"/>
    <cellStyle name="Moneda 5 35 6" xfId="7526" xr:uid="{4CC78D77-4614-4892-82C6-7F8305641DD7}"/>
    <cellStyle name="Moneda 5 35 6 2" xfId="15513" xr:uid="{4BB55895-EAB6-425C-ACE0-F9CC2280E8A5}"/>
    <cellStyle name="Moneda 5 35 6 2 2" xfId="30966" xr:uid="{A306E66D-F562-4F38-A3A1-AC59FA2E591E}"/>
    <cellStyle name="Moneda 5 35 6 3" xfId="23048" xr:uid="{7ACE0D29-E2B0-4B35-B1A2-3D09E2189B43}"/>
    <cellStyle name="Moneda 5 35 7" xfId="8714" xr:uid="{7F9313F8-84EA-403D-BE65-45B292BE5EFD}"/>
    <cellStyle name="Moneda 5 35 7 2" xfId="24213" xr:uid="{F3FA6094-A6D8-4881-A6C1-BCBF32171E86}"/>
    <cellStyle name="Moneda 5 35 8" xfId="16681" xr:uid="{C9F9987F-0A1F-42A3-AD4E-7C8B58F077AD}"/>
    <cellStyle name="Moneda 5 36" xfId="542" xr:uid="{C03F1E1D-A125-40E7-B544-24982B5A9D22}"/>
    <cellStyle name="Moneda 5 36 2" xfId="1480" xr:uid="{E30922A3-9202-425E-BCB6-57549FDA1194}"/>
    <cellStyle name="Moneda 5 36 2 2" xfId="3063" xr:uid="{1251181C-0E11-4AB0-A504-3103CE9D77BD}"/>
    <cellStyle name="Moneda 5 36 2 2 2" xfId="11134" xr:uid="{7D9638A8-2640-44F0-9D46-DDDE57CED58C}"/>
    <cellStyle name="Moneda 5 36 2 2 2 2" xfId="26633" xr:uid="{A03C4FEC-11BB-4370-A4DE-0CB4FE7ECBED}"/>
    <cellStyle name="Moneda 5 36 2 2 3" xfId="18976" xr:uid="{B3A19400-E10B-4B97-BAF1-CC65C76E618A}"/>
    <cellStyle name="Moneda 5 36 2 3" xfId="4824" xr:uid="{27FD32B8-BD81-4C54-A359-23E52986788A}"/>
    <cellStyle name="Moneda 5 36 2 3 2" xfId="12829" xr:uid="{43061455-1A12-4F18-A8F0-1F4DCA2D8B30}"/>
    <cellStyle name="Moneda 5 36 2 3 2 2" xfId="28297" xr:uid="{160ABA64-BE2E-4F5B-828E-7F9344104CE9}"/>
    <cellStyle name="Moneda 5 36 2 3 3" xfId="20557" xr:uid="{C5447E61-900C-4687-84E6-A21C576AD8C2}"/>
    <cellStyle name="Moneda 5 36 2 4" xfId="6795" xr:uid="{A39E5BD3-ED40-4A0B-8910-D5BCEA643C57}"/>
    <cellStyle name="Moneda 5 36 2 4 2" xfId="14796" xr:uid="{E3C8DC91-76C1-4B36-ADC9-D8887A7F9803}"/>
    <cellStyle name="Moneda 5 36 2 4 2 2" xfId="30253" xr:uid="{2047FB2F-6B1A-4E8C-A78A-3A0AF75EF3E6}"/>
    <cellStyle name="Moneda 5 36 2 4 3" xfId="22361" xr:uid="{469F1B72-0229-4523-B06B-494014C91FE6}"/>
    <cellStyle name="Moneda 5 36 2 5" xfId="8096" xr:uid="{3D841D5C-E78A-4413-8250-8899CCBFF4AB}"/>
    <cellStyle name="Moneda 5 36 2 5 2" xfId="16079" xr:uid="{82235EFE-4C4C-4588-ABD0-78122808F325}"/>
    <cellStyle name="Moneda 5 36 2 5 2 2" xfId="31532" xr:uid="{370100F6-42D5-4BDE-9738-84E052F9B632}"/>
    <cellStyle name="Moneda 5 36 2 5 3" xfId="23607" xr:uid="{9B762959-AB80-472E-8127-424838D62F38}"/>
    <cellStyle name="Moneda 5 36 2 6" xfId="9601" xr:uid="{DD6142E2-2BF5-4ACD-8889-9D0A67CE9D54}"/>
    <cellStyle name="Moneda 5 36 2 6 2" xfId="25100" xr:uid="{227ED5B6-AAAD-499A-AAC3-BF4F1CBF6795}"/>
    <cellStyle name="Moneda 5 36 2 7" xfId="17520" xr:uid="{1844BC9B-11CD-438B-971D-7EE9F468F6D9}"/>
    <cellStyle name="Moneda 5 36 3" xfId="2173" xr:uid="{BDEFB10D-9967-471D-AE66-6058412C3B5D}"/>
    <cellStyle name="Moneda 5 36 3 2" xfId="10251" xr:uid="{575C8BD9-85EF-43E7-B280-EB94C2BE3FE5}"/>
    <cellStyle name="Moneda 5 36 3 2 2" xfId="25750" xr:uid="{01E14299-84E8-4B7A-A989-E92E7FF3E013}"/>
    <cellStyle name="Moneda 5 36 3 3" xfId="18141" xr:uid="{77A3784E-DF6E-4755-B5A6-58826685CF78}"/>
    <cellStyle name="Moneda 5 36 4" xfId="3941" xr:uid="{F23A9553-6C60-4CEC-A8D1-BD2938462CCE}"/>
    <cellStyle name="Moneda 5 36 4 2" xfId="11946" xr:uid="{1D6D7089-168F-4111-8126-F075449C657E}"/>
    <cellStyle name="Moneda 5 36 4 2 2" xfId="27414" xr:uid="{2FA26FBA-9246-40B5-A55E-2410E6AA9ABD}"/>
    <cellStyle name="Moneda 5 36 4 3" xfId="19722" xr:uid="{91AF78E8-2E82-4602-A507-AF3B65BA6445}"/>
    <cellStyle name="Moneda 5 36 5" xfId="5911" xr:uid="{7416ADBD-E897-4872-BA30-CC9BDC0FB05D}"/>
    <cellStyle name="Moneda 5 36 5 2" xfId="13912" xr:uid="{77899959-0EE5-44A5-9DCA-940DAC3E2D06}"/>
    <cellStyle name="Moneda 5 36 5 2 2" xfId="29370" xr:uid="{9CB09DBC-9A1D-4510-ADA0-F32EAA41939A}"/>
    <cellStyle name="Moneda 5 36 5 3" xfId="21526" xr:uid="{6E41E481-4321-4E89-9E2E-1345658E6E14}"/>
    <cellStyle name="Moneda 5 36 6" xfId="7530" xr:uid="{BC5FD24F-E999-4F39-8651-B92C5AA5B6CE}"/>
    <cellStyle name="Moneda 5 36 6 2" xfId="15517" xr:uid="{AC43D686-C401-488B-A52A-8F263CDAEB5C}"/>
    <cellStyle name="Moneda 5 36 6 2 2" xfId="30970" xr:uid="{18EC4D0C-C92F-4B48-9325-950575D6FC0F}"/>
    <cellStyle name="Moneda 5 36 6 3" xfId="23052" xr:uid="{51BCA548-30C7-42E5-A5D9-87465C503936}"/>
    <cellStyle name="Moneda 5 36 7" xfId="8718" xr:uid="{C2642ECC-8AAC-4FE6-B051-18BD7DBE1BB3}"/>
    <cellStyle name="Moneda 5 36 7 2" xfId="24217" xr:uid="{B4DCFDE9-7EF9-4147-9826-E3A50EF21FEC}"/>
    <cellStyle name="Moneda 5 36 8" xfId="16685" xr:uid="{C43FED8F-8F81-489D-A8DB-A98C9B46E0C5}"/>
    <cellStyle name="Moneda 5 37" xfId="548" xr:uid="{0323E46C-86AE-4F62-88EB-831700BFE1DD}"/>
    <cellStyle name="Moneda 5 37 2" xfId="1486" xr:uid="{47C2C387-EB73-4732-A4DF-9F3AC9A2547C}"/>
    <cellStyle name="Moneda 5 37 2 2" xfId="3067" xr:uid="{20D18364-F8FD-44C6-83A9-C9043C13A6D9}"/>
    <cellStyle name="Moneda 5 37 2 2 2" xfId="11138" xr:uid="{259E8150-CD80-4FCB-928B-598D09E62E52}"/>
    <cellStyle name="Moneda 5 37 2 2 2 2" xfId="26637" xr:uid="{7BB96E56-B7C9-44E8-91A8-473F4CA6D783}"/>
    <cellStyle name="Moneda 5 37 2 2 3" xfId="18980" xr:uid="{32D2B144-827A-465B-B962-F37A7D232285}"/>
    <cellStyle name="Moneda 5 37 2 3" xfId="4828" xr:uid="{6AC51B8C-13CB-478E-A5A9-655B5AA567F1}"/>
    <cellStyle name="Moneda 5 37 2 3 2" xfId="12833" xr:uid="{32165054-5000-420D-94F7-F88833C24253}"/>
    <cellStyle name="Moneda 5 37 2 3 2 2" xfId="28301" xr:uid="{B1528D78-83BA-46C1-A8F7-0A8AC1B29F3F}"/>
    <cellStyle name="Moneda 5 37 2 3 3" xfId="20561" xr:uid="{EFF9F2F4-13E0-4E93-A3F1-E9BE3B625829}"/>
    <cellStyle name="Moneda 5 37 2 4" xfId="6799" xr:uid="{1C32A42E-318F-47F2-8606-78A4070A8A50}"/>
    <cellStyle name="Moneda 5 37 2 4 2" xfId="14800" xr:uid="{ABE02B88-D559-4FBE-8A00-DF4F8C21454A}"/>
    <cellStyle name="Moneda 5 37 2 4 2 2" xfId="30257" xr:uid="{80364216-C9AD-4128-83BC-EB1DA01725E8}"/>
    <cellStyle name="Moneda 5 37 2 4 3" xfId="22365" xr:uid="{18B6F879-3BF9-4222-9B2C-54FAED77309C}"/>
    <cellStyle name="Moneda 5 37 2 5" xfId="8100" xr:uid="{260EA1EF-C6D8-4B4F-9DAE-C4D349D5EB13}"/>
    <cellStyle name="Moneda 5 37 2 5 2" xfId="16083" xr:uid="{274C6E1C-6B5F-41E8-9072-EB038DD0BAAA}"/>
    <cellStyle name="Moneda 5 37 2 5 2 2" xfId="31536" xr:uid="{978611C4-B91C-4D39-AF8E-437AFBFF2D87}"/>
    <cellStyle name="Moneda 5 37 2 5 3" xfId="23611" xr:uid="{888046A1-3842-42E0-82D7-C6E1256A6677}"/>
    <cellStyle name="Moneda 5 37 2 6" xfId="9605" xr:uid="{C4F6482F-F91B-4F93-BE87-CF309EC89402}"/>
    <cellStyle name="Moneda 5 37 2 6 2" xfId="25104" xr:uid="{3310A604-944B-4A89-B78D-BF500AEEC152}"/>
    <cellStyle name="Moneda 5 37 2 7" xfId="17524" xr:uid="{40B293AA-1AD2-4D21-9EDC-6F1D51D57D69}"/>
    <cellStyle name="Moneda 5 37 3" xfId="2177" xr:uid="{8BE61B3D-12D9-43C0-A783-E32EF35FCD9E}"/>
    <cellStyle name="Moneda 5 37 3 2" xfId="10255" xr:uid="{292C201B-92D2-464D-9235-3F64829CFBE1}"/>
    <cellStyle name="Moneda 5 37 3 2 2" xfId="25754" xr:uid="{3D242D46-F72B-4A55-B384-CF7192546006}"/>
    <cellStyle name="Moneda 5 37 3 3" xfId="18145" xr:uid="{6671A5B7-689E-4C60-A7BA-FAB754BD3ADA}"/>
    <cellStyle name="Moneda 5 37 4" xfId="3945" xr:uid="{0D0015A4-C536-488C-B3A1-682BE292AD34}"/>
    <cellStyle name="Moneda 5 37 4 2" xfId="11950" xr:uid="{5488E5BF-7C80-48D0-86D3-26558A88DBA0}"/>
    <cellStyle name="Moneda 5 37 4 2 2" xfId="27418" xr:uid="{EB26C9E1-7DE9-4203-955E-D2992646BFEC}"/>
    <cellStyle name="Moneda 5 37 4 3" xfId="19726" xr:uid="{A97544B0-55E0-4656-A64C-E09960105115}"/>
    <cellStyle name="Moneda 5 37 5" xfId="5915" xr:uid="{F77489EF-A6E7-4DA5-80BA-903020E497BE}"/>
    <cellStyle name="Moneda 5 37 5 2" xfId="13916" xr:uid="{30F724DA-F98D-4F65-96DF-01EF10D815F4}"/>
    <cellStyle name="Moneda 5 37 5 2 2" xfId="29374" xr:uid="{FA9EB48E-3AE0-4D94-B6AC-A26CCE908DD6}"/>
    <cellStyle name="Moneda 5 37 5 3" xfId="21530" xr:uid="{6F6D02B3-EAE3-4820-837A-228ED91301D2}"/>
    <cellStyle name="Moneda 5 37 6" xfId="7534" xr:uid="{6FD7498B-0582-4617-AD5E-DABADF4021B9}"/>
    <cellStyle name="Moneda 5 37 6 2" xfId="15521" xr:uid="{049DF38B-89E2-41A4-BD12-4E42E12CB689}"/>
    <cellStyle name="Moneda 5 37 6 2 2" xfId="30974" xr:uid="{7F881434-5DA0-42E1-A406-8AFFAAC3A519}"/>
    <cellStyle name="Moneda 5 37 6 3" xfId="23056" xr:uid="{5A17A00D-B37D-46FC-B334-ECE2F5DB17F8}"/>
    <cellStyle name="Moneda 5 37 7" xfId="8722" xr:uid="{0445B00F-294F-460B-A215-6C97269FC380}"/>
    <cellStyle name="Moneda 5 37 7 2" xfId="24221" xr:uid="{E30581A9-06FA-4C82-85B4-0B926785BFCE}"/>
    <cellStyle name="Moneda 5 37 8" xfId="16689" xr:uid="{E3A569F2-6F49-445E-A7BB-0D74F879999F}"/>
    <cellStyle name="Moneda 5 38" xfId="553" xr:uid="{AD93EEFD-EFDA-4A9B-BA7E-16DAB5ACAAAA}"/>
    <cellStyle name="Moneda 5 38 2" xfId="1491" xr:uid="{1386F4FD-0800-4B21-B303-55870FD4AABA}"/>
    <cellStyle name="Moneda 5 38 2 2" xfId="3071" xr:uid="{D6A6C7F2-76B8-44CB-BF1C-A678739DC67D}"/>
    <cellStyle name="Moneda 5 38 2 2 2" xfId="11142" xr:uid="{EA495E8E-7221-4727-95DC-DD9077152972}"/>
    <cellStyle name="Moneda 5 38 2 2 2 2" xfId="26641" xr:uid="{C9B40C67-B703-4C5B-A7D2-7F20003E22D2}"/>
    <cellStyle name="Moneda 5 38 2 2 3" xfId="18984" xr:uid="{0469AFDB-4F96-4390-B73E-5A1829265B58}"/>
    <cellStyle name="Moneda 5 38 2 3" xfId="4832" xr:uid="{D51F6863-7B3A-4BCD-8769-5230220DC856}"/>
    <cellStyle name="Moneda 5 38 2 3 2" xfId="12837" xr:uid="{DB7472CE-AD6D-4530-AA29-00F5D5C9474F}"/>
    <cellStyle name="Moneda 5 38 2 3 2 2" xfId="28305" xr:uid="{1E519DF8-E4A3-419A-8272-47286D87D8BE}"/>
    <cellStyle name="Moneda 5 38 2 3 3" xfId="20565" xr:uid="{57254999-60A5-4C7A-A3AA-21B98618C495}"/>
    <cellStyle name="Moneda 5 38 2 4" xfId="6803" xr:uid="{A8E49054-5937-4B19-B5A4-A49E97B35FDD}"/>
    <cellStyle name="Moneda 5 38 2 4 2" xfId="14804" xr:uid="{163F7A71-E997-470C-846A-A56F0DA50F6A}"/>
    <cellStyle name="Moneda 5 38 2 4 2 2" xfId="30261" xr:uid="{C4947CFB-5508-44CB-912F-F42A5883122C}"/>
    <cellStyle name="Moneda 5 38 2 4 3" xfId="22369" xr:uid="{302C3E5A-BD65-4C38-AC55-1D66498930B1}"/>
    <cellStyle name="Moneda 5 38 2 5" xfId="8104" xr:uid="{715C9C59-3C52-432A-B213-D2D6096F4D82}"/>
    <cellStyle name="Moneda 5 38 2 5 2" xfId="16087" xr:uid="{63746BAE-36BE-4E8E-865D-0E8444F9655F}"/>
    <cellStyle name="Moneda 5 38 2 5 2 2" xfId="31540" xr:uid="{5D22DE9B-EB5F-4888-9CC6-5E1EB8DC8524}"/>
    <cellStyle name="Moneda 5 38 2 5 3" xfId="23615" xr:uid="{2040CC7B-862C-4652-BB11-E105428C75D9}"/>
    <cellStyle name="Moneda 5 38 2 6" xfId="9609" xr:uid="{3DF59730-2E57-4E29-81BB-9E0385A8F060}"/>
    <cellStyle name="Moneda 5 38 2 6 2" xfId="25108" xr:uid="{42ACCB66-5540-4376-83F2-BAAB4F6BF2DF}"/>
    <cellStyle name="Moneda 5 38 2 7" xfId="17528" xr:uid="{9E00E6BD-B993-4955-8AFE-A120421C4486}"/>
    <cellStyle name="Moneda 5 38 3" xfId="2181" xr:uid="{79F89E4B-88C0-4E13-A343-48B03FE3D7EE}"/>
    <cellStyle name="Moneda 5 38 3 2" xfId="10259" xr:uid="{38E901AC-CBC0-4633-9414-AD23E18E04BC}"/>
    <cellStyle name="Moneda 5 38 3 2 2" xfId="25758" xr:uid="{E18A7A40-B261-46D3-9128-194F59F8C4A8}"/>
    <cellStyle name="Moneda 5 38 3 3" xfId="18149" xr:uid="{DC1BB8B4-25AF-4D30-A13A-E502DDFD05BB}"/>
    <cellStyle name="Moneda 5 38 4" xfId="3949" xr:uid="{D81FEC79-668B-47D1-B62D-2B743F5961AC}"/>
    <cellStyle name="Moneda 5 38 4 2" xfId="11954" xr:uid="{A678FFC3-34DB-496E-BE52-6D6AC1B7205D}"/>
    <cellStyle name="Moneda 5 38 4 2 2" xfId="27422" xr:uid="{0048FBD7-4B82-4D22-B630-987D761D3B35}"/>
    <cellStyle name="Moneda 5 38 4 3" xfId="19730" xr:uid="{11BDE65C-C59A-4B66-90EC-69FCF0B4AECC}"/>
    <cellStyle name="Moneda 5 38 5" xfId="5919" xr:uid="{15BD3C25-3952-42DE-969F-8B45B22D076D}"/>
    <cellStyle name="Moneda 5 38 5 2" xfId="13920" xr:uid="{A9071A38-7855-4ACE-BBFA-CFA774C18326}"/>
    <cellStyle name="Moneda 5 38 5 2 2" xfId="29378" xr:uid="{70E90F2C-BFB1-4706-96F6-503535AC7B4A}"/>
    <cellStyle name="Moneda 5 38 5 3" xfId="21534" xr:uid="{E58C57E3-A45F-4A04-92CA-31ECA1EC28AB}"/>
    <cellStyle name="Moneda 5 38 6" xfId="7538" xr:uid="{E7CA0F95-F7EA-4F15-AA2A-524348A30F53}"/>
    <cellStyle name="Moneda 5 38 6 2" xfId="15525" xr:uid="{E1996619-3B7F-4A10-B3ED-5C831BF81244}"/>
    <cellStyle name="Moneda 5 38 6 2 2" xfId="30978" xr:uid="{EFF48D89-DF4B-467A-B72C-3113A43BC0A1}"/>
    <cellStyle name="Moneda 5 38 6 3" xfId="23060" xr:uid="{AC5875AD-6854-417F-B56F-26F05A344855}"/>
    <cellStyle name="Moneda 5 38 7" xfId="8726" xr:uid="{12877CFB-47A5-47B3-8B67-D26C030C2290}"/>
    <cellStyle name="Moneda 5 38 7 2" xfId="24225" xr:uid="{FE2A85BB-F366-4D27-B30A-F3FF11E50B87}"/>
    <cellStyle name="Moneda 5 38 8" xfId="16693" xr:uid="{5351DD47-9555-41FD-8B00-979F897DD1A2}"/>
    <cellStyle name="Moneda 5 39" xfId="557" xr:uid="{46418EE1-4325-4939-A1EB-E2444E91F8C6}"/>
    <cellStyle name="Moneda 5 39 2" xfId="1495" xr:uid="{17CCEC80-9EA7-4887-A4B3-A8F158AA41C0}"/>
    <cellStyle name="Moneda 5 39 2 2" xfId="3075" xr:uid="{DE3F850C-7B74-441B-A089-30C4CC29472A}"/>
    <cellStyle name="Moneda 5 39 2 2 2" xfId="11146" xr:uid="{F0863B4B-FFCA-46D6-B04B-5DE0E274977A}"/>
    <cellStyle name="Moneda 5 39 2 2 2 2" xfId="26645" xr:uid="{3C43B018-7D63-4733-B4C4-B5482EC4C96F}"/>
    <cellStyle name="Moneda 5 39 2 2 3" xfId="18988" xr:uid="{55F96B2F-CCBC-4665-998E-D08F7C6AE118}"/>
    <cellStyle name="Moneda 5 39 2 3" xfId="4836" xr:uid="{7278820D-44CC-45DD-BED1-D2BD55881BCD}"/>
    <cellStyle name="Moneda 5 39 2 3 2" xfId="12841" xr:uid="{18AA6C9D-FBBA-4A06-936F-B03C9EBB7F49}"/>
    <cellStyle name="Moneda 5 39 2 3 2 2" xfId="28309" xr:uid="{DB9E6269-BB4E-4E43-9B15-E96492DB68F8}"/>
    <cellStyle name="Moneda 5 39 2 3 3" xfId="20569" xr:uid="{FD2E0AA3-0BF1-4EFE-9B52-6553CDFBF14E}"/>
    <cellStyle name="Moneda 5 39 2 4" xfId="6807" xr:uid="{6AE019F1-CEF4-4131-873C-698CC3A1DDCC}"/>
    <cellStyle name="Moneda 5 39 2 4 2" xfId="14808" xr:uid="{8B91C051-3D50-4C92-B5F7-BA734F6D372C}"/>
    <cellStyle name="Moneda 5 39 2 4 2 2" xfId="30265" xr:uid="{E80A7B2D-C5C3-4405-BAB0-7D66AAAE2637}"/>
    <cellStyle name="Moneda 5 39 2 4 3" xfId="22373" xr:uid="{CCA4C0A7-A95E-48F7-9F4B-AFC1D2F99236}"/>
    <cellStyle name="Moneda 5 39 2 5" xfId="8108" xr:uid="{1CAE718A-546A-4E84-AB24-C728F3B49879}"/>
    <cellStyle name="Moneda 5 39 2 5 2" xfId="16091" xr:uid="{5871BB3D-E3A3-4F2C-A684-464E564F8EA0}"/>
    <cellStyle name="Moneda 5 39 2 5 2 2" xfId="31544" xr:uid="{5C5E8918-C289-4F1F-A426-04C274ABCFAF}"/>
    <cellStyle name="Moneda 5 39 2 5 3" xfId="23619" xr:uid="{F75F046D-A362-4D01-A4BC-A455E8A0A15A}"/>
    <cellStyle name="Moneda 5 39 2 6" xfId="9613" xr:uid="{F56DB1B7-1F38-4C3F-8DBB-AE52C1D94454}"/>
    <cellStyle name="Moneda 5 39 2 6 2" xfId="25112" xr:uid="{F4051264-3024-478C-998E-40AB8EB25CD5}"/>
    <cellStyle name="Moneda 5 39 2 7" xfId="17532" xr:uid="{E67F41D4-FA70-45D7-9468-92B9D7903C25}"/>
    <cellStyle name="Moneda 5 39 3" xfId="2185" xr:uid="{AD9B3D04-87E5-471A-9595-D0D34ACC78B1}"/>
    <cellStyle name="Moneda 5 39 3 2" xfId="10263" xr:uid="{FC9DBB14-1AD3-4043-979A-6F3F9F3C6F69}"/>
    <cellStyle name="Moneda 5 39 3 2 2" xfId="25762" xr:uid="{435B7838-D7A6-409C-BD66-638338FB0CE0}"/>
    <cellStyle name="Moneda 5 39 3 3" xfId="18153" xr:uid="{48462543-D312-4823-B47C-7636656BBF1E}"/>
    <cellStyle name="Moneda 5 39 4" xfId="3953" xr:uid="{FE3D2290-687C-40EA-B018-D04841329576}"/>
    <cellStyle name="Moneda 5 39 4 2" xfId="11958" xr:uid="{C317CCDF-8212-4751-85A7-65932E103CA8}"/>
    <cellStyle name="Moneda 5 39 4 2 2" xfId="27426" xr:uid="{E0FCAE4C-D4A6-4C79-93C2-23A894C18D81}"/>
    <cellStyle name="Moneda 5 39 4 3" xfId="19734" xr:uid="{6A56F41B-0F6F-4C5B-9F3D-63D3B276F801}"/>
    <cellStyle name="Moneda 5 39 5" xfId="5923" xr:uid="{4658A1EA-6B92-45FE-818E-85D88243FACC}"/>
    <cellStyle name="Moneda 5 39 5 2" xfId="13924" xr:uid="{08FE9689-5790-4D8C-B092-ADB849DE4297}"/>
    <cellStyle name="Moneda 5 39 5 2 2" xfId="29382" xr:uid="{E474B5D9-F60E-4386-8D77-3B53D835E1E7}"/>
    <cellStyle name="Moneda 5 39 5 3" xfId="21538" xr:uid="{12A65A1A-32AC-4F61-97D5-C62A159B67D7}"/>
    <cellStyle name="Moneda 5 39 6" xfId="7542" xr:uid="{7BB2E095-CA71-449F-B43D-4A99BE02D94C}"/>
    <cellStyle name="Moneda 5 39 6 2" xfId="15529" xr:uid="{AA410A59-8DAE-4C9A-9C4B-D103D861E13D}"/>
    <cellStyle name="Moneda 5 39 6 2 2" xfId="30982" xr:uid="{1E3921EA-E82A-4203-B681-4818902022CC}"/>
    <cellStyle name="Moneda 5 39 6 3" xfId="23064" xr:uid="{F6D71AB9-63F9-4A1E-8ACC-83A9040B7482}"/>
    <cellStyle name="Moneda 5 39 7" xfId="8730" xr:uid="{BA8D4001-951F-4A79-A6EF-149FEF4B3B5B}"/>
    <cellStyle name="Moneda 5 39 7 2" xfId="24229" xr:uid="{6DFE808D-DDE1-49D8-BE0E-D81DE710842A}"/>
    <cellStyle name="Moneda 5 39 8" xfId="16697" xr:uid="{4DD0E9F0-BDCD-42D2-AF6C-8F80418C6CB8}"/>
    <cellStyle name="Moneda 5 4" xfId="194" xr:uid="{950D7241-6F88-4A39-89FA-CDA6713F7C33}"/>
    <cellStyle name="Moneda 5 4 10" xfId="7216" xr:uid="{2F1D06BB-07B1-42A3-8AED-D7AF5E13730B}"/>
    <cellStyle name="Moneda 5 4 10 2" xfId="15203" xr:uid="{7397B600-5C67-45DF-ABFC-0C7B78742A3E}"/>
    <cellStyle name="Moneda 5 4 10 2 2" xfId="30656" xr:uid="{D272E9D9-B836-4D8A-BB06-0DEA2B5221EA}"/>
    <cellStyle name="Moneda 5 4 10 3" xfId="22757" xr:uid="{266B2CB0-F2FC-4DFA-B0C1-CD89710AC4EE}"/>
    <cellStyle name="Moneda 5 4 11" xfId="8403" xr:uid="{5CB71CE8-6D6C-4C60-8C20-B87A0A561B17}"/>
    <cellStyle name="Moneda 5 4 11 2" xfId="23902" xr:uid="{48F8DFB7-FB80-4ECE-B263-A57BD59FB40D}"/>
    <cellStyle name="Moneda 5 4 12" xfId="16390" xr:uid="{C09FE1F8-5663-47F0-9CF5-54D1B3C0316D}"/>
    <cellStyle name="Moneda 5 4 2" xfId="255" xr:uid="{52107122-F006-4B91-B7AB-000F5770E5F8}"/>
    <cellStyle name="Moneda 5 4 2 10" xfId="8451" xr:uid="{2D96FA74-8FC3-492C-97B5-8D412F8F8FF3}"/>
    <cellStyle name="Moneda 5 4 2 10 2" xfId="23950" xr:uid="{BDE55A36-7AB1-4374-8579-B9C94102F84D}"/>
    <cellStyle name="Moneda 5 4 2 11" xfId="16434" xr:uid="{FEB8A1C8-D0CC-4BE2-BF05-0DA399EA31BE}"/>
    <cellStyle name="Moneda 5 4 2 2" xfId="401" xr:uid="{C3B2352D-4E52-4EC4-B66B-2C35EC12BB33}"/>
    <cellStyle name="Moneda 5 4 2 2 2" xfId="1344" xr:uid="{B7146074-203B-4393-B756-CE829B3A6DA4}"/>
    <cellStyle name="Moneda 5 4 2 2 2 2" xfId="2929" xr:uid="{6961A985-0199-49AB-A4DD-01EE8AAD0C26}"/>
    <cellStyle name="Moneda 5 4 2 2 2 2 2" xfId="11000" xr:uid="{E823388A-3B5A-44FD-AAFA-6AF3B2ABFF88}"/>
    <cellStyle name="Moneda 5 4 2 2 2 2 2 2" xfId="26499" xr:uid="{774A041C-A307-4940-9536-ACBC14FEEC61}"/>
    <cellStyle name="Moneda 5 4 2 2 2 2 3" xfId="18847" xr:uid="{99654DEC-6400-4279-B436-61004A9A6EE9}"/>
    <cellStyle name="Moneda 5 4 2 2 2 3" xfId="4690" xr:uid="{8A5B3BE9-D399-40BF-B276-B05DA9E28AB1}"/>
    <cellStyle name="Moneda 5 4 2 2 2 3 2" xfId="12695" xr:uid="{20965B0A-3A2F-43A2-ABC7-1BF21FC05909}"/>
    <cellStyle name="Moneda 5 4 2 2 2 3 2 2" xfId="28163" xr:uid="{88A29499-B957-4C01-99EE-527911C929F3}"/>
    <cellStyle name="Moneda 5 4 2 2 2 3 3" xfId="20428" xr:uid="{55C5CDD5-8E85-4AB4-A701-5033A3B0C65E}"/>
    <cellStyle name="Moneda 5 4 2 2 2 4" xfId="6661" xr:uid="{9B6CD0C8-3EEC-4E77-9C7C-C7CA6E530B3F}"/>
    <cellStyle name="Moneda 5 4 2 2 2 4 2" xfId="14662" xr:uid="{2DE4C48B-914C-4DCF-AD7B-04B3D87EE3C0}"/>
    <cellStyle name="Moneda 5 4 2 2 2 4 2 2" xfId="30119" xr:uid="{319578D7-C2B2-4E23-9042-2EDFF65BE7C2}"/>
    <cellStyle name="Moneda 5 4 2 2 2 4 3" xfId="22232" xr:uid="{EDF3848C-99F0-4299-8C3D-3D67B59D4C0E}"/>
    <cellStyle name="Moneda 5 4 2 2 2 5" xfId="7967" xr:uid="{E4F476E6-A457-44A5-9FDA-A24C7E086372}"/>
    <cellStyle name="Moneda 5 4 2 2 2 5 2" xfId="15950" xr:uid="{F34D90F2-2680-47E3-B9A1-568C4AE20D2F}"/>
    <cellStyle name="Moneda 5 4 2 2 2 5 2 2" xfId="31403" xr:uid="{C258C63E-5CBA-4568-9393-49801492521E}"/>
    <cellStyle name="Moneda 5 4 2 2 2 5 3" xfId="23478" xr:uid="{841E949F-4D20-4A4A-8E36-CAEDFC139783}"/>
    <cellStyle name="Moneda 5 4 2 2 2 6" xfId="9467" xr:uid="{6B0CB653-E253-4D9D-A467-4DCC4D15BD20}"/>
    <cellStyle name="Moneda 5 4 2 2 2 6 2" xfId="24966" xr:uid="{57417FAD-00DF-4691-B356-F758B7790BC7}"/>
    <cellStyle name="Moneda 5 4 2 2 2 7" xfId="17391" xr:uid="{0E08C12B-DD86-431B-9390-0283D4DE529C}"/>
    <cellStyle name="Moneda 5 4 2 2 3" xfId="1051" xr:uid="{56F28080-C611-441F-B3A8-A6BA9F1F79DD}"/>
    <cellStyle name="Moneda 5 4 2 2 3 2" xfId="2640" xr:uid="{2063DC15-2125-4573-ACBF-EABD79930C24}"/>
    <cellStyle name="Moneda 5 4 2 2 3 2 2" xfId="10712" xr:uid="{CABC71C7-3A74-4F6C-8DE0-0F8C15DE0119}"/>
    <cellStyle name="Moneda 5 4 2 2 3 2 2 2" xfId="26211" xr:uid="{403D5F69-ABB2-466C-BCFB-2ECB557EBDBD}"/>
    <cellStyle name="Moneda 5 4 2 2 3 2 3" xfId="18579" xr:uid="{8A3CF22E-AE23-4649-91AB-F0A039F3B30E}"/>
    <cellStyle name="Moneda 5 4 2 2 3 3" xfId="4402" xr:uid="{85ECF5D3-5052-4EF1-BF06-9421EB5620CE}"/>
    <cellStyle name="Moneda 5 4 2 2 3 3 2" xfId="12407" xr:uid="{CFBC1245-29FB-4502-90D2-0E291F428A6E}"/>
    <cellStyle name="Moneda 5 4 2 2 3 3 2 2" xfId="27875" xr:uid="{0172DC27-628E-413C-ADDD-867CB20BC42A}"/>
    <cellStyle name="Moneda 5 4 2 2 3 3 3" xfId="20160" xr:uid="{B0171308-A58E-4C0E-A99D-86FC0B8594C5}"/>
    <cellStyle name="Moneda 5 4 2 2 3 4" xfId="6373" xr:uid="{0FCC7BE9-6C9D-49FA-B9DE-37AF871AB3C4}"/>
    <cellStyle name="Moneda 5 4 2 2 3 4 2" xfId="14374" xr:uid="{749534F2-8A29-460F-9F02-A250FC48D470}"/>
    <cellStyle name="Moneda 5 4 2 2 3 4 2 2" xfId="29831" xr:uid="{D3EEE06C-449B-406C-AC91-50D59A9637AA}"/>
    <cellStyle name="Moneda 5 4 2 2 3 4 3" xfId="21964" xr:uid="{606F8CA9-E15E-46A7-A72A-3E3C1CF29B98}"/>
    <cellStyle name="Moneda 5 4 2 2 3 5" xfId="9179" xr:uid="{76AAB6D4-F569-49ED-A258-5A29AFB63691}"/>
    <cellStyle name="Moneda 5 4 2 2 3 5 2" xfId="24678" xr:uid="{BE4592C2-55CD-44B7-AD69-13B8AB16CE95}"/>
    <cellStyle name="Moneda 5 4 2 2 3 6" xfId="17123" xr:uid="{14C497ED-F888-4B0F-BBB9-EB663DEE2247}"/>
    <cellStyle name="Moneda 5 4 2 2 4" xfId="2039" xr:uid="{0616AFC4-61B9-4D51-964C-6D25940DAC21}"/>
    <cellStyle name="Moneda 5 4 2 2 4 2" xfId="10117" xr:uid="{1D9923F8-FBF1-4971-95CB-80EF3507A994}"/>
    <cellStyle name="Moneda 5 4 2 2 4 2 2" xfId="25616" xr:uid="{256B19BC-A76F-44A2-B0D3-148FF17A1D01}"/>
    <cellStyle name="Moneda 5 4 2 2 4 3" xfId="18012" xr:uid="{B71012EC-FB97-49D4-B143-1255186472F6}"/>
    <cellStyle name="Moneda 5 4 2 2 5" xfId="3807" xr:uid="{4CE69E01-E21F-476D-9737-5CD3B6531955}"/>
    <cellStyle name="Moneda 5 4 2 2 5 2" xfId="11812" xr:uid="{EF70E6D2-839A-44BC-B00C-DBD10AE19633}"/>
    <cellStyle name="Moneda 5 4 2 2 5 2 2" xfId="27280" xr:uid="{35C777CA-08F0-4A40-9503-828EF5A70391}"/>
    <cellStyle name="Moneda 5 4 2 2 5 3" xfId="19593" xr:uid="{BF0F8D69-56C6-4E6C-88F1-0DF88BAE4C8B}"/>
    <cellStyle name="Moneda 5 4 2 2 6" xfId="5777" xr:uid="{5B94AA6E-2542-4378-9811-2FFF8989E60A}"/>
    <cellStyle name="Moneda 5 4 2 2 6 2" xfId="13778" xr:uid="{FFFC67F3-BFF7-48D8-97BA-2FD1122FF649}"/>
    <cellStyle name="Moneda 5 4 2 2 6 2 2" xfId="29236" xr:uid="{A8293102-71F0-4815-A708-C2661419D793}"/>
    <cellStyle name="Moneda 5 4 2 2 6 3" xfId="21397" xr:uid="{0F52A530-CE02-43BB-9644-FB830FBF9673}"/>
    <cellStyle name="Moneda 5 4 2 2 7" xfId="7396" xr:uid="{8FFF9FC1-5ABF-424C-B17D-AFB6CFBAB4BB}"/>
    <cellStyle name="Moneda 5 4 2 2 7 2" xfId="15383" xr:uid="{DEC39874-1042-4666-89F5-9E635F1BFF2C}"/>
    <cellStyle name="Moneda 5 4 2 2 7 2 2" xfId="30836" xr:uid="{31D50EAB-02AD-45DF-935C-64E4FE3957E8}"/>
    <cellStyle name="Moneda 5 4 2 2 7 3" xfId="22923" xr:uid="{23E97269-B8A0-4BFF-AA3B-C737066143A9}"/>
    <cellStyle name="Moneda 5 4 2 2 8" xfId="8584" xr:uid="{441AD281-4A6B-42C5-BA33-86E3E8E2D215}"/>
    <cellStyle name="Moneda 5 4 2 2 8 2" xfId="24083" xr:uid="{5CE3762D-86BD-4703-A664-258531AB6C0E}"/>
    <cellStyle name="Moneda 5 4 2 2 9" xfId="16556" xr:uid="{25C4699D-9A87-4C1E-84FD-F86041799CC2}"/>
    <cellStyle name="Moneda 5 4 2 3" xfId="686" xr:uid="{8656263C-E7E1-4CE8-98C5-1E24B127EDC5}"/>
    <cellStyle name="Moneda 5 4 2 3 2" xfId="1624" xr:uid="{D833AAF5-EB9C-4542-A3A3-8A642A14E462}"/>
    <cellStyle name="Moneda 5 4 2 3 2 2" xfId="3200" xr:uid="{46C72ECB-C248-4D60-9656-22B0441CD239}"/>
    <cellStyle name="Moneda 5 4 2 3 2 2 2" xfId="11271" xr:uid="{563415E9-214A-47E1-8CB1-0867BCFFE805}"/>
    <cellStyle name="Moneda 5 4 2 3 2 2 2 2" xfId="26770" xr:uid="{C8CAFBF6-6532-46C9-96CE-391779C3BB21}"/>
    <cellStyle name="Moneda 5 4 2 3 2 2 3" xfId="19107" xr:uid="{564738F7-217C-4C70-AF00-F8F6D511AA09}"/>
    <cellStyle name="Moneda 5 4 2 3 2 3" xfId="4961" xr:uid="{D894F644-AC29-4EC9-BC86-6832C7C2E2FD}"/>
    <cellStyle name="Moneda 5 4 2 3 2 3 2" xfId="12966" xr:uid="{67BD7BEC-435D-4661-BA59-1F32FADD8620}"/>
    <cellStyle name="Moneda 5 4 2 3 2 3 2 2" xfId="28434" xr:uid="{4CF91CE7-CAC2-434A-A308-35CE0A0B4948}"/>
    <cellStyle name="Moneda 5 4 2 3 2 3 3" xfId="20688" xr:uid="{5C22A4A1-D4E4-4EE9-9CAF-2FA03CD91361}"/>
    <cellStyle name="Moneda 5 4 2 3 2 4" xfId="6932" xr:uid="{898256C6-DE9A-4B0C-9DEE-BD36B678D92F}"/>
    <cellStyle name="Moneda 5 4 2 3 2 4 2" xfId="14933" xr:uid="{6E193A8E-7B92-4E8A-81E3-93FB5ED51D1D}"/>
    <cellStyle name="Moneda 5 4 2 3 2 4 2 2" xfId="30390" xr:uid="{25EDF90E-A14E-4B44-A07A-937E26562D20}"/>
    <cellStyle name="Moneda 5 4 2 3 2 4 3" xfId="22492" xr:uid="{7D09D899-74B4-47E8-A341-70A6EEF0CF43}"/>
    <cellStyle name="Moneda 5 4 2 3 2 5" xfId="8227" xr:uid="{08BC807B-9634-4F17-8036-5BF6A53BBE5C}"/>
    <cellStyle name="Moneda 5 4 2 3 2 5 2" xfId="16210" xr:uid="{BF844B16-B5E2-49FC-971B-DF7AD54833DB}"/>
    <cellStyle name="Moneda 5 4 2 3 2 5 2 2" xfId="31663" xr:uid="{EB3A0A4F-3FD5-4A6F-9B4E-16413254BD30}"/>
    <cellStyle name="Moneda 5 4 2 3 2 5 3" xfId="23738" xr:uid="{F7E04C54-E54D-4606-95A9-6BBD88205989}"/>
    <cellStyle name="Moneda 5 4 2 3 2 6" xfId="9738" xr:uid="{EA0DB3D5-B9CA-482E-972E-5F86B3ECCA59}"/>
    <cellStyle name="Moneda 5 4 2 3 2 6 2" xfId="25237" xr:uid="{CB0EB923-2E3B-4161-9E4B-3F4F48C40E81}"/>
    <cellStyle name="Moneda 5 4 2 3 2 7" xfId="17651" xr:uid="{5C0081D7-F177-4F9F-A6E5-C7912DEECDE8}"/>
    <cellStyle name="Moneda 5 4 2 3 3" xfId="2310" xr:uid="{C92D77E9-57A4-423E-8FDA-21F5ED856A3A}"/>
    <cellStyle name="Moneda 5 4 2 3 3 2" xfId="10388" xr:uid="{57085CB4-4037-4496-8318-025F2C587658}"/>
    <cellStyle name="Moneda 5 4 2 3 3 2 2" xfId="25887" xr:uid="{3FABDC33-AD41-4159-8F17-921C950C9954}"/>
    <cellStyle name="Moneda 5 4 2 3 3 3" xfId="18272" xr:uid="{A0BAB86F-A4AD-4C84-BF7E-580038A3D570}"/>
    <cellStyle name="Moneda 5 4 2 3 4" xfId="4078" xr:uid="{52ED7A5D-5AF9-4E77-B059-1B27F4F05497}"/>
    <cellStyle name="Moneda 5 4 2 3 4 2" xfId="12083" xr:uid="{02FB5F26-03CB-44C8-B2C5-743EA958C53C}"/>
    <cellStyle name="Moneda 5 4 2 3 4 2 2" xfId="27551" xr:uid="{D7A25B44-5139-4609-9635-30E72EC2DD99}"/>
    <cellStyle name="Moneda 5 4 2 3 4 3" xfId="19853" xr:uid="{5F101E3F-3F3B-4142-ADDB-313276C99F99}"/>
    <cellStyle name="Moneda 5 4 2 3 5" xfId="6048" xr:uid="{E5D963D3-BD7A-4994-9830-E0AB89494807}"/>
    <cellStyle name="Moneda 5 4 2 3 5 2" xfId="14049" xr:uid="{74F1639C-8708-4061-8F60-2AB26B22606D}"/>
    <cellStyle name="Moneda 5 4 2 3 5 2 2" xfId="29507" xr:uid="{1EC620E3-AE67-4E9B-A5E2-C62AA9BE5167}"/>
    <cellStyle name="Moneda 5 4 2 3 5 3" xfId="21657" xr:uid="{92022652-59E7-4912-90AF-4F659CFDA5EB}"/>
    <cellStyle name="Moneda 5 4 2 3 6" xfId="7667" xr:uid="{D79A6193-4C97-4AA1-8A8C-8C7741789704}"/>
    <cellStyle name="Moneda 5 4 2 3 6 2" xfId="15654" xr:uid="{768F145F-5DD3-4820-8A16-CAC3548013BF}"/>
    <cellStyle name="Moneda 5 4 2 3 6 2 2" xfId="31107" xr:uid="{64BAE8BC-DB46-40F3-A166-D8E07449C0D6}"/>
    <cellStyle name="Moneda 5 4 2 3 6 3" xfId="23183" xr:uid="{6908D954-4F73-4F19-8EF6-561AE1742CA2}"/>
    <cellStyle name="Moneda 5 4 2 3 7" xfId="8855" xr:uid="{C6E958B4-827C-448C-8BA6-88DFE3015335}"/>
    <cellStyle name="Moneda 5 4 2 3 7 2" xfId="24354" xr:uid="{6DFEBE1E-EC66-46B6-82DF-2F83BD25A42C}"/>
    <cellStyle name="Moneda 5 4 2 3 8" xfId="16816" xr:uid="{15F33A42-4E1A-4C03-955D-F857CDF836E5}"/>
    <cellStyle name="Moneda 5 4 2 4" xfId="1207" xr:uid="{1FFD120A-402E-4B3A-B8FB-F1366B030F02}"/>
    <cellStyle name="Moneda 5 4 2 4 2" xfId="2796" xr:uid="{A6E4EA6E-712A-45C4-9C20-66A1785C37D9}"/>
    <cellStyle name="Moneda 5 4 2 4 2 2" xfId="10867" xr:uid="{7C49ED35-CD83-4CF5-B9BF-2A858028321F}"/>
    <cellStyle name="Moneda 5 4 2 4 2 2 2" xfId="26366" xr:uid="{1823B79F-450F-4C21-88DC-3EF41196719A}"/>
    <cellStyle name="Moneda 5 4 2 4 2 3" xfId="18725" xr:uid="{D4B32646-8734-4CA1-8EDA-D8895F407213}"/>
    <cellStyle name="Moneda 5 4 2 4 3" xfId="4557" xr:uid="{102DF008-6DCE-46C7-B574-AB966AF4522E}"/>
    <cellStyle name="Moneda 5 4 2 4 3 2" xfId="12562" xr:uid="{0B03C18E-CFB8-4245-839A-514BBE1BC363}"/>
    <cellStyle name="Moneda 5 4 2 4 3 2 2" xfId="28030" xr:uid="{0766B835-2356-4AE7-A7B2-B9193B5323D4}"/>
    <cellStyle name="Moneda 5 4 2 4 3 3" xfId="20306" xr:uid="{3095DA6A-E608-48CA-AF09-F06F34A8AA59}"/>
    <cellStyle name="Moneda 5 4 2 4 4" xfId="6528" xr:uid="{46357B7C-882B-4FD8-AAE4-61FAD4473961}"/>
    <cellStyle name="Moneda 5 4 2 4 4 2" xfId="14529" xr:uid="{98BE1636-4AFD-4C17-A57C-A7ECD21509D8}"/>
    <cellStyle name="Moneda 5 4 2 4 4 2 2" xfId="29986" xr:uid="{5C56FDBA-0CCA-410F-A80C-9A7FAFD34F60}"/>
    <cellStyle name="Moneda 5 4 2 4 4 3" xfId="22110" xr:uid="{BEBAB79E-FFFB-4329-B4D3-0E94458A85E6}"/>
    <cellStyle name="Moneda 5 4 2 4 5" xfId="7845" xr:uid="{F998CB8A-1807-4AD9-8212-89307BDA433B}"/>
    <cellStyle name="Moneda 5 4 2 4 5 2" xfId="15828" xr:uid="{21635C54-9E54-41A0-A6C6-26C8A63D9625}"/>
    <cellStyle name="Moneda 5 4 2 4 5 2 2" xfId="31281" xr:uid="{D4C46937-0F35-430B-A23B-81E39F50DD1F}"/>
    <cellStyle name="Moneda 5 4 2 4 5 3" xfId="23356" xr:uid="{D19ADFF1-E9BD-4414-A18A-68252AB94517}"/>
    <cellStyle name="Moneda 5 4 2 4 6" xfId="9334" xr:uid="{54786772-2E77-40AF-B8AA-1A2F8B476788}"/>
    <cellStyle name="Moneda 5 4 2 4 6 2" xfId="24833" xr:uid="{FD307447-A1D6-4EB5-A750-BADC4CDD3A31}"/>
    <cellStyle name="Moneda 5 4 2 4 7" xfId="17269" xr:uid="{41B6A63D-30C6-4026-AF8C-33A9B0B0F3C3}"/>
    <cellStyle name="Moneda 5 4 2 5" xfId="914" xr:uid="{FCB46404-B5E5-4D62-A7AC-0EF0DBF5085F}"/>
    <cellStyle name="Moneda 5 4 2 5 2" xfId="2507" xr:uid="{EB4AE5A1-FBC9-458F-84AB-69B149C0ED83}"/>
    <cellStyle name="Moneda 5 4 2 5 2 2" xfId="10579" xr:uid="{F15F4D68-D3E0-43CA-9912-B75B18A154BB}"/>
    <cellStyle name="Moneda 5 4 2 5 2 2 2" xfId="26078" xr:uid="{55362D20-839E-4EC3-B093-CD9E28F5BA75}"/>
    <cellStyle name="Moneda 5 4 2 5 2 3" xfId="18457" xr:uid="{180600B1-5AE2-46B1-9612-C7834C81A6D7}"/>
    <cellStyle name="Moneda 5 4 2 5 3" xfId="4269" xr:uid="{EE34D15E-A860-4685-B66D-0CBE3EB78667}"/>
    <cellStyle name="Moneda 5 4 2 5 3 2" xfId="12274" xr:uid="{A1A44A63-20F5-4A3C-97AA-D6216EFEF500}"/>
    <cellStyle name="Moneda 5 4 2 5 3 2 2" xfId="27742" xr:uid="{313B4D1E-B4A3-46CB-A00A-52E8AE442B5C}"/>
    <cellStyle name="Moneda 5 4 2 5 3 3" xfId="20038" xr:uid="{D4AE9F82-1E4B-4188-A6A0-FD103AB6A000}"/>
    <cellStyle name="Moneda 5 4 2 5 4" xfId="6240" xr:uid="{C84AE022-4A23-4F93-8190-DA9B62774A8A}"/>
    <cellStyle name="Moneda 5 4 2 5 4 2" xfId="14241" xr:uid="{841EB020-FC2C-4DB5-9317-304D95E80507}"/>
    <cellStyle name="Moneda 5 4 2 5 4 2 2" xfId="29698" xr:uid="{39D026A2-B275-49E5-AA19-E82D7313D36A}"/>
    <cellStyle name="Moneda 5 4 2 5 4 3" xfId="21842" xr:uid="{5162D524-F54F-41E8-A3B0-3F01B1F70294}"/>
    <cellStyle name="Moneda 5 4 2 5 5" xfId="9046" xr:uid="{7B1EA62E-6870-4EDD-99EE-3253E16CE383}"/>
    <cellStyle name="Moneda 5 4 2 5 5 2" xfId="24545" xr:uid="{BD00138A-BF03-4524-83DC-F9DF5B6C4E95}"/>
    <cellStyle name="Moneda 5 4 2 5 6" xfId="17001" xr:uid="{4FB5A6BF-3EB4-4877-8D87-64769DD6EF38}"/>
    <cellStyle name="Moneda 5 4 2 6" xfId="1906" xr:uid="{C8C36F59-5A4F-4748-9FC1-13947AE27AD2}"/>
    <cellStyle name="Moneda 5 4 2 6 2" xfId="9984" xr:uid="{0C5AFA3D-25EF-40AC-B8B9-89AE7D28B961}"/>
    <cellStyle name="Moneda 5 4 2 6 2 2" xfId="25483" xr:uid="{E360BEBC-DEA1-491A-A77E-D6BDF8F07135}"/>
    <cellStyle name="Moneda 5 4 2 6 3" xfId="17890" xr:uid="{37864D4F-D0A7-4D46-A266-B7A964619D1C}"/>
    <cellStyle name="Moneda 5 4 2 7" xfId="3674" xr:uid="{BD2E91F6-4529-4102-A966-074EF55A19A2}"/>
    <cellStyle name="Moneda 5 4 2 7 2" xfId="11679" xr:uid="{6E187FF3-5F15-48DE-AB4A-DA93D3E45262}"/>
    <cellStyle name="Moneda 5 4 2 7 2 2" xfId="27147" xr:uid="{9C6C5F17-4EF3-4084-A274-AFE9B36AA669}"/>
    <cellStyle name="Moneda 5 4 2 7 3" xfId="19471" xr:uid="{0D78AF75-4C29-4CE3-AF0F-2FB8270A0672}"/>
    <cellStyle name="Moneda 5 4 2 8" xfId="5644" xr:uid="{C71F2BD6-84D6-4495-B323-FC676A46DED0}"/>
    <cellStyle name="Moneda 5 4 2 8 2" xfId="13645" xr:uid="{487D181D-2215-4AB2-8DD0-A01F41690121}"/>
    <cellStyle name="Moneda 5 4 2 8 2 2" xfId="29103" xr:uid="{7A912ACE-20AA-4300-AA33-7CAE20CFAC14}"/>
    <cellStyle name="Moneda 5 4 2 8 3" xfId="21275" xr:uid="{D70937EB-5B72-4D23-8958-BDF246AE0B7E}"/>
    <cellStyle name="Moneda 5 4 2 9" xfId="7263" xr:uid="{6073D6F5-757F-42B8-836D-34B8040AFA50}"/>
    <cellStyle name="Moneda 5 4 2 9 2" xfId="15250" xr:uid="{04E88601-0A32-4D20-B73A-9D4C164C0BE4}"/>
    <cellStyle name="Moneda 5 4 2 9 2 2" xfId="30703" xr:uid="{CBFE1793-9AA9-4255-B883-13879933A856}"/>
    <cellStyle name="Moneda 5 4 2 9 3" xfId="22801" xr:uid="{9EB45441-3A5E-44EF-9412-0E4915467491}"/>
    <cellStyle name="Moneda 5 4 3" xfId="354" xr:uid="{BF1D469E-C6E7-4E0B-BA71-41231D82D5B4}"/>
    <cellStyle name="Moneda 5 4 3 2" xfId="1297" xr:uid="{5A2AAA40-8ACE-4956-92C8-3546708CC2B6}"/>
    <cellStyle name="Moneda 5 4 3 2 2" xfId="2882" xr:uid="{4C995B04-22D8-4E42-9771-E1668BADF7C8}"/>
    <cellStyle name="Moneda 5 4 3 2 2 2" xfId="10953" xr:uid="{DB33FB78-CDB3-4691-9CFE-F0E1E5106E2B}"/>
    <cellStyle name="Moneda 5 4 3 2 2 2 2" xfId="26452" xr:uid="{B9B8BFD0-FC1C-45F4-A30F-822405D30C5A}"/>
    <cellStyle name="Moneda 5 4 3 2 2 3" xfId="18803" xr:uid="{0E3A635B-3006-4048-B53B-080D96B21073}"/>
    <cellStyle name="Moneda 5 4 3 2 3" xfId="4643" xr:uid="{702B1E93-F025-4690-8BDA-C417488DEFB2}"/>
    <cellStyle name="Moneda 5 4 3 2 3 2" xfId="12648" xr:uid="{B92170BE-05A5-4FFC-ACCF-C85770A869E0}"/>
    <cellStyle name="Moneda 5 4 3 2 3 2 2" xfId="28116" xr:uid="{55BD0377-85FB-4267-A192-EE061920AE73}"/>
    <cellStyle name="Moneda 5 4 3 2 3 3" xfId="20384" xr:uid="{F7C2EBAF-92D6-466F-8BA6-8CDC8CD2D41B}"/>
    <cellStyle name="Moneda 5 4 3 2 4" xfId="6614" xr:uid="{46A6EDE6-F777-44C2-B970-6D9B13F4E13A}"/>
    <cellStyle name="Moneda 5 4 3 2 4 2" xfId="14615" xr:uid="{DE273F27-8DDE-45F9-B679-4E45CC56463F}"/>
    <cellStyle name="Moneda 5 4 3 2 4 2 2" xfId="30072" xr:uid="{39BE685A-B71D-4763-ABBE-E5F47763E591}"/>
    <cellStyle name="Moneda 5 4 3 2 4 3" xfId="22188" xr:uid="{6AD94D8C-FFD8-44C7-BBBF-F49B3547D16F}"/>
    <cellStyle name="Moneda 5 4 3 2 5" xfId="7923" xr:uid="{480B0F4E-ECF9-4174-AFA0-83B21BC4BA5F}"/>
    <cellStyle name="Moneda 5 4 3 2 5 2" xfId="15906" xr:uid="{CF278060-703B-4178-90A5-E57F8E15B9A0}"/>
    <cellStyle name="Moneda 5 4 3 2 5 2 2" xfId="31359" xr:uid="{2D9B4B0E-55FC-44E5-9659-1C0663B4D3A8}"/>
    <cellStyle name="Moneda 5 4 3 2 5 3" xfId="23434" xr:uid="{625FD3D7-84A7-4367-B456-E4F7D3DDA950}"/>
    <cellStyle name="Moneda 5 4 3 2 6" xfId="9420" xr:uid="{897F48D2-BC7C-4D2A-BDB3-4A4BB81BF057}"/>
    <cellStyle name="Moneda 5 4 3 2 6 2" xfId="24919" xr:uid="{8F89FE75-3505-4A1C-B4D4-4264A73F0A84}"/>
    <cellStyle name="Moneda 5 4 3 2 7" xfId="17347" xr:uid="{A6EBBC72-BCBA-44B9-AB87-2B0F5B1676CB}"/>
    <cellStyle name="Moneda 5 4 3 3" xfId="1004" xr:uid="{DDCC84CD-1FED-4280-8F7D-4BC9CFB83EC4}"/>
    <cellStyle name="Moneda 5 4 3 3 2" xfId="2593" xr:uid="{250657B3-AD9C-4088-8241-1F8CDCF07D5D}"/>
    <cellStyle name="Moneda 5 4 3 3 2 2" xfId="10665" xr:uid="{164CC54B-76AC-4B49-8A83-A0E4B8B2F64C}"/>
    <cellStyle name="Moneda 5 4 3 3 2 2 2" xfId="26164" xr:uid="{F2F5AA47-ECF0-450A-8E94-AE5A0334F5D9}"/>
    <cellStyle name="Moneda 5 4 3 3 2 3" xfId="18535" xr:uid="{2D2167EA-50E6-482B-B2C8-95EEF2ECD126}"/>
    <cellStyle name="Moneda 5 4 3 3 3" xfId="4355" xr:uid="{69ABF035-E2FA-486C-AB93-E068BF7089BA}"/>
    <cellStyle name="Moneda 5 4 3 3 3 2" xfId="12360" xr:uid="{EB5EEE4B-A127-4269-A7F6-9D92A14C8EA6}"/>
    <cellStyle name="Moneda 5 4 3 3 3 2 2" xfId="27828" xr:uid="{358CD0C7-4982-4D3A-A864-2FE35B1C0DC7}"/>
    <cellStyle name="Moneda 5 4 3 3 3 3" xfId="20116" xr:uid="{4E429645-D563-486C-9804-B6CD1A506969}"/>
    <cellStyle name="Moneda 5 4 3 3 4" xfId="6326" xr:uid="{6D070BCD-84C7-4449-8783-D93C8C9154A7}"/>
    <cellStyle name="Moneda 5 4 3 3 4 2" xfId="14327" xr:uid="{2E7CD1D4-9F9F-4593-BF68-C037637468B9}"/>
    <cellStyle name="Moneda 5 4 3 3 4 2 2" xfId="29784" xr:uid="{6650ACA0-D60D-40C3-A43C-88B1C3EDB698}"/>
    <cellStyle name="Moneda 5 4 3 3 4 3" xfId="21920" xr:uid="{0C209F5C-0F4A-4B44-A3EB-A03C0FBAE14F}"/>
    <cellStyle name="Moneda 5 4 3 3 5" xfId="9132" xr:uid="{66C15242-9D0B-484D-8543-24F89464CE75}"/>
    <cellStyle name="Moneda 5 4 3 3 5 2" xfId="24631" xr:uid="{F9D2BCC6-DBAC-4456-94D3-9EF559C91ED5}"/>
    <cellStyle name="Moneda 5 4 3 3 6" xfId="17079" xr:uid="{9AFC9AE4-CC61-41FD-A71B-33D930453436}"/>
    <cellStyle name="Moneda 5 4 3 4" xfId="1992" xr:uid="{9EED2981-A587-4511-86B2-B1AC78EFBE1B}"/>
    <cellStyle name="Moneda 5 4 3 4 2" xfId="10070" xr:uid="{08EC5AEF-9846-4228-9F7B-ECAEA670A3A9}"/>
    <cellStyle name="Moneda 5 4 3 4 2 2" xfId="25569" xr:uid="{B5406435-C48F-4077-89ED-9BC1A823E17B}"/>
    <cellStyle name="Moneda 5 4 3 4 3" xfId="17968" xr:uid="{50CA7011-2047-450F-8CBE-B5468F49ABF8}"/>
    <cellStyle name="Moneda 5 4 3 5" xfId="3760" xr:uid="{8C78316E-19E7-42BF-824A-68081949EB48}"/>
    <cellStyle name="Moneda 5 4 3 5 2" xfId="11765" xr:uid="{0FED2C5F-5260-4239-BF52-01F354562B72}"/>
    <cellStyle name="Moneda 5 4 3 5 2 2" xfId="27233" xr:uid="{045B11AD-141A-4794-9D3C-A94235C7583E}"/>
    <cellStyle name="Moneda 5 4 3 5 3" xfId="19549" xr:uid="{6E072709-CA6E-4B2C-83AE-B2AD8D9C38FD}"/>
    <cellStyle name="Moneda 5 4 3 6" xfId="5730" xr:uid="{FF3A2C6F-3193-4B51-AE00-4241C50139E5}"/>
    <cellStyle name="Moneda 5 4 3 6 2" xfId="13731" xr:uid="{FD92988A-C7A2-4552-961F-340FC4BD585B}"/>
    <cellStyle name="Moneda 5 4 3 6 2 2" xfId="29189" xr:uid="{106505E2-B67A-4CFD-8879-C56035564C2D}"/>
    <cellStyle name="Moneda 5 4 3 6 3" xfId="21353" xr:uid="{50357E8D-1F60-4271-85A9-82358C3F45E3}"/>
    <cellStyle name="Moneda 5 4 3 7" xfId="7349" xr:uid="{F0E04319-65F9-4838-8067-9017D01594E5}"/>
    <cellStyle name="Moneda 5 4 3 7 2" xfId="15336" xr:uid="{9A0527FB-A8C5-4820-9067-2631FE037529}"/>
    <cellStyle name="Moneda 5 4 3 7 2 2" xfId="30789" xr:uid="{912CB615-26B6-4524-8C8D-B8B0011D4CF6}"/>
    <cellStyle name="Moneda 5 4 3 7 3" xfId="22879" xr:uid="{5F541A7F-7AF0-4F9A-8EDC-F8EFF4700CB7}"/>
    <cellStyle name="Moneda 5 4 3 8" xfId="8537" xr:uid="{72B081F8-7D76-4FB1-8D95-6FE263E1C09B}"/>
    <cellStyle name="Moneda 5 4 3 8 2" xfId="24036" xr:uid="{575F72A8-FE54-4C50-9A4E-F9FE5076031A}"/>
    <cellStyle name="Moneda 5 4 3 9" xfId="16512" xr:uid="{EC449E0F-283B-4C03-BC0A-1EC988DEDE04}"/>
    <cellStyle name="Moneda 5 4 4" xfId="641" xr:uid="{DFCA86C5-13E8-4382-9F89-5D1DC19AF203}"/>
    <cellStyle name="Moneda 5 4 4 2" xfId="1579" xr:uid="{8728058C-33B5-4BFF-AE6D-72896E311EF6}"/>
    <cellStyle name="Moneda 5 4 4 2 2" xfId="3155" xr:uid="{E9031444-C66D-4478-A41B-43F5BECDA46D}"/>
    <cellStyle name="Moneda 5 4 4 2 2 2" xfId="11226" xr:uid="{4F8C7802-979F-4A45-B732-205DDE8FCA1C}"/>
    <cellStyle name="Moneda 5 4 4 2 2 2 2" xfId="26725" xr:uid="{9EBED014-E16E-498A-A6C6-9E6C049EDEF5}"/>
    <cellStyle name="Moneda 5 4 4 2 2 3" xfId="19065" xr:uid="{7677060D-951B-4A23-9F4A-7E301894EDD2}"/>
    <cellStyle name="Moneda 5 4 4 2 3" xfId="4916" xr:uid="{4B518256-F621-4D12-B732-711F1B004030}"/>
    <cellStyle name="Moneda 5 4 4 2 3 2" xfId="12921" xr:uid="{9A1D2E90-916E-4CB9-9A91-52975C73C84C}"/>
    <cellStyle name="Moneda 5 4 4 2 3 2 2" xfId="28389" xr:uid="{DC9E2331-1547-4094-A820-5516A285B6E2}"/>
    <cellStyle name="Moneda 5 4 4 2 3 3" xfId="20646" xr:uid="{2CD53AE5-E99F-4BB1-8BE9-4551212F64C1}"/>
    <cellStyle name="Moneda 5 4 4 2 4" xfId="6887" xr:uid="{1BE12EF1-76DF-42A6-AC16-6B086E6590CB}"/>
    <cellStyle name="Moneda 5 4 4 2 4 2" xfId="14888" xr:uid="{6F4B05D1-20D8-466C-9A9D-AB6A00DA2961}"/>
    <cellStyle name="Moneda 5 4 4 2 4 2 2" xfId="30345" xr:uid="{6B72ED35-43ED-4ADE-8D80-BF7208FC1237}"/>
    <cellStyle name="Moneda 5 4 4 2 4 3" xfId="22450" xr:uid="{8D08C530-6093-4060-8EC1-78BA0729E9C2}"/>
    <cellStyle name="Moneda 5 4 4 2 5" xfId="8185" xr:uid="{7779C1EF-ADAF-4EBA-A2E8-5AF3EE653C59}"/>
    <cellStyle name="Moneda 5 4 4 2 5 2" xfId="16168" xr:uid="{CF4F1BB5-25E0-4226-B02D-ECB83DEBE7E2}"/>
    <cellStyle name="Moneda 5 4 4 2 5 2 2" xfId="31621" xr:uid="{1DDEA155-0E63-44DD-B060-E25314DBB71C}"/>
    <cellStyle name="Moneda 5 4 4 2 5 3" xfId="23696" xr:uid="{559F695A-4FA9-4353-A0AD-312A90E7B212}"/>
    <cellStyle name="Moneda 5 4 4 2 6" xfId="9693" xr:uid="{50CD3E4E-1149-41B2-92D7-6715F7CF2B46}"/>
    <cellStyle name="Moneda 5 4 4 2 6 2" xfId="25192" xr:uid="{4802A7E0-A2E6-4A2C-889B-CB21EC02E33F}"/>
    <cellStyle name="Moneda 5 4 4 2 7" xfId="17609" xr:uid="{B008CC8C-8A74-429C-9399-9189C95426A4}"/>
    <cellStyle name="Moneda 5 4 4 3" xfId="2265" xr:uid="{3F3ABE19-A25E-4D55-8492-DF6839C23D2E}"/>
    <cellStyle name="Moneda 5 4 4 3 2" xfId="10343" xr:uid="{50387561-366A-4DA6-A19E-B96D1D62EA4E}"/>
    <cellStyle name="Moneda 5 4 4 3 2 2" xfId="25842" xr:uid="{FD24C461-7A25-4942-95CB-82D7768EB248}"/>
    <cellStyle name="Moneda 5 4 4 3 3" xfId="18230" xr:uid="{2ECF3591-4321-42B1-8E5E-310D00478B04}"/>
    <cellStyle name="Moneda 5 4 4 4" xfId="4033" xr:uid="{A9376E34-844A-4154-ADA1-2F2D2261B980}"/>
    <cellStyle name="Moneda 5 4 4 4 2" xfId="12038" xr:uid="{82F0A8DD-F1C1-4EDB-BE3C-A7908D696086}"/>
    <cellStyle name="Moneda 5 4 4 4 2 2" xfId="27506" xr:uid="{06298158-3C39-41FA-B2F9-B1E8C4A6FC42}"/>
    <cellStyle name="Moneda 5 4 4 4 3" xfId="19811" xr:uid="{9F5FA7FD-17A7-4FAE-803A-941DB0B1FD62}"/>
    <cellStyle name="Moneda 5 4 4 5" xfId="6003" xr:uid="{C408F00D-EEA1-46D0-8216-CDF6DAC3958E}"/>
    <cellStyle name="Moneda 5 4 4 5 2" xfId="14004" xr:uid="{A53246EB-94A6-4588-8DBD-D38E8BF520F7}"/>
    <cellStyle name="Moneda 5 4 4 5 2 2" xfId="29462" xr:uid="{4996D8ED-B84F-45BB-97A6-4FF8033049FA}"/>
    <cellStyle name="Moneda 5 4 4 5 3" xfId="21615" xr:uid="{13C77542-16D8-401D-973D-A551874D2B1F}"/>
    <cellStyle name="Moneda 5 4 4 6" xfId="7622" xr:uid="{33D3E13B-9E9B-44D8-A8BD-0F3FD9263524}"/>
    <cellStyle name="Moneda 5 4 4 6 2" xfId="15609" xr:uid="{9A0E3B65-B9D8-47F1-9D7D-4DF09F117424}"/>
    <cellStyle name="Moneda 5 4 4 6 2 2" xfId="31062" xr:uid="{63EA4473-FE92-4792-9A16-D6A34D4C62A8}"/>
    <cellStyle name="Moneda 5 4 4 6 3" xfId="23141" xr:uid="{86F3CBE3-36C9-48E3-9C42-FC18552017A8}"/>
    <cellStyle name="Moneda 5 4 4 7" xfId="8810" xr:uid="{BB32B9E6-C74D-4FD4-97D4-C86067172AB5}"/>
    <cellStyle name="Moneda 5 4 4 7 2" xfId="24309" xr:uid="{B5E7F31B-AD2F-4F01-A113-F390C26719C4}"/>
    <cellStyle name="Moneda 5 4 4 8" xfId="16774" xr:uid="{600CDE84-8EE5-4C04-A2B4-659DBAEF9936}"/>
    <cellStyle name="Moneda 5 4 5" xfId="1160" xr:uid="{6CC1E054-4DCE-4631-B288-B49F179B445E}"/>
    <cellStyle name="Moneda 5 4 5 2" xfId="2749" xr:uid="{2101200D-0C78-4380-903E-0803C4FC453F}"/>
    <cellStyle name="Moneda 5 4 5 2 2" xfId="10820" xr:uid="{16F18389-A7C5-4480-9E49-1A5317DF2B93}"/>
    <cellStyle name="Moneda 5 4 5 2 2 2" xfId="26319" xr:uid="{84077214-74C5-47E2-81F6-A03FD4706FA9}"/>
    <cellStyle name="Moneda 5 4 5 2 3" xfId="18681" xr:uid="{0FE34CC6-48BE-4481-808A-297977A61349}"/>
    <cellStyle name="Moneda 5 4 5 3" xfId="4510" xr:uid="{09B88EAC-CBB2-4884-9A95-EB143340392C}"/>
    <cellStyle name="Moneda 5 4 5 3 2" xfId="12515" xr:uid="{F1B0A48D-A098-4DED-B6DE-096B5E60B220}"/>
    <cellStyle name="Moneda 5 4 5 3 2 2" xfId="27983" xr:uid="{75C579A3-C4F4-4929-823A-43F2617693F9}"/>
    <cellStyle name="Moneda 5 4 5 3 3" xfId="20262" xr:uid="{158E2ED8-7636-4758-82A1-93CAA1F7FC73}"/>
    <cellStyle name="Moneda 5 4 5 4" xfId="6481" xr:uid="{6A87F229-9F2D-464E-9498-03A223210903}"/>
    <cellStyle name="Moneda 5 4 5 4 2" xfId="14482" xr:uid="{A9D8B3D2-CAAA-4250-81AF-86CFBBCA41E7}"/>
    <cellStyle name="Moneda 5 4 5 4 2 2" xfId="29939" xr:uid="{28A4F4A9-D1EB-4936-B75D-668F3738A2AA}"/>
    <cellStyle name="Moneda 5 4 5 4 3" xfId="22066" xr:uid="{32B77174-2DD8-4F80-9761-82411420F835}"/>
    <cellStyle name="Moneda 5 4 5 5" xfId="7801" xr:uid="{41B047C0-AC9B-4CBC-BE70-8298920D6F66}"/>
    <cellStyle name="Moneda 5 4 5 5 2" xfId="15784" xr:uid="{AAD159FC-DC6C-4C43-9254-75331936CBFA}"/>
    <cellStyle name="Moneda 5 4 5 5 2 2" xfId="31237" xr:uid="{1D476E3E-0967-4D63-8A40-EA7242C6BA9B}"/>
    <cellStyle name="Moneda 5 4 5 5 3" xfId="23312" xr:uid="{6259BFAA-2598-4C26-83EB-94C3AAA7B67F}"/>
    <cellStyle name="Moneda 5 4 5 6" xfId="9287" xr:uid="{5749C66F-C93C-43DF-A190-151CF68CC266}"/>
    <cellStyle name="Moneda 5 4 5 6 2" xfId="24786" xr:uid="{B4E94364-9184-4294-AF8C-E29A0B339281}"/>
    <cellStyle name="Moneda 5 4 5 7" xfId="17225" xr:uid="{371035CD-916D-4B65-B8FD-C2940742A915}"/>
    <cellStyle name="Moneda 5 4 6" xfId="867" xr:uid="{5BE4153D-B6E7-4761-B754-DDE7E5F1F9D1}"/>
    <cellStyle name="Moneda 5 4 6 2" xfId="2460" xr:uid="{EC413A90-6840-4C13-BF14-CCE93EBF1B8C}"/>
    <cellStyle name="Moneda 5 4 6 2 2" xfId="10532" xr:uid="{043BAFBD-92C6-449C-8666-BCE603FD0AC7}"/>
    <cellStyle name="Moneda 5 4 6 2 2 2" xfId="26031" xr:uid="{8E806C5E-77C2-4C2B-B995-792FB295637D}"/>
    <cellStyle name="Moneda 5 4 6 2 3" xfId="18413" xr:uid="{183AD992-8A0C-4DA4-B37D-19A5F156A3B3}"/>
    <cellStyle name="Moneda 5 4 6 3" xfId="4222" xr:uid="{712F5849-79FF-4A3C-946F-689EB446F4BA}"/>
    <cellStyle name="Moneda 5 4 6 3 2" xfId="12227" xr:uid="{98170308-B2AE-41EA-AD7D-FB057362BF70}"/>
    <cellStyle name="Moneda 5 4 6 3 2 2" xfId="27695" xr:uid="{6D13EA2B-3004-458E-BB16-C17B1C8E9B89}"/>
    <cellStyle name="Moneda 5 4 6 3 3" xfId="19994" xr:uid="{6A6F6CB0-729B-4152-BBC2-0F108B24837F}"/>
    <cellStyle name="Moneda 5 4 6 4" xfId="6193" xr:uid="{DFA68900-58AC-4CA0-B619-C1086650F53C}"/>
    <cellStyle name="Moneda 5 4 6 4 2" xfId="14194" xr:uid="{1F933F54-FC82-4DA0-9A57-8822863A6B6B}"/>
    <cellStyle name="Moneda 5 4 6 4 2 2" xfId="29651" xr:uid="{DB56F724-0626-4B40-8568-80DC77770B9D}"/>
    <cellStyle name="Moneda 5 4 6 4 3" xfId="21798" xr:uid="{009DC717-FEB9-4770-A762-3D2F21244027}"/>
    <cellStyle name="Moneda 5 4 6 5" xfId="8999" xr:uid="{35DF76CD-9744-408F-87CC-503888321A2B}"/>
    <cellStyle name="Moneda 5 4 6 5 2" xfId="24498" xr:uid="{58F49059-B97B-4A4A-8F13-31F19F811FAC}"/>
    <cellStyle name="Moneda 5 4 6 6" xfId="16957" xr:uid="{E78C017F-CF77-4682-9285-E0B6333C4BA6}"/>
    <cellStyle name="Moneda 5 4 7" xfId="1859" xr:uid="{EE8F34AE-6AF7-4F18-9F3A-203795BC6501}"/>
    <cellStyle name="Moneda 5 4 7 2" xfId="9937" xr:uid="{42837E55-C688-4D2E-A2BC-2DB5E5EC3196}"/>
    <cellStyle name="Moneda 5 4 7 2 2" xfId="25436" xr:uid="{C4A751AD-D2C0-42B5-A173-23BF7C6C286D}"/>
    <cellStyle name="Moneda 5 4 7 3" xfId="17846" xr:uid="{8B2B0FD3-B3D4-4193-A8CD-13D58D3A7CF5}"/>
    <cellStyle name="Moneda 5 4 8" xfId="3627" xr:uid="{110A4331-BCB6-4448-AAC9-E5D309001128}"/>
    <cellStyle name="Moneda 5 4 8 2" xfId="11632" xr:uid="{8BBF359E-49D1-4B66-BD26-4B4F6D4B35AE}"/>
    <cellStyle name="Moneda 5 4 8 2 2" xfId="27100" xr:uid="{A34F5F49-85C3-4C47-A101-C22DE30D1913}"/>
    <cellStyle name="Moneda 5 4 8 3" xfId="19427" xr:uid="{AAB42C14-33A0-436C-ABDB-99BE853BD920}"/>
    <cellStyle name="Moneda 5 4 9" xfId="5597" xr:uid="{D5BEDB5E-1E21-4457-8D20-0F844B0F134D}"/>
    <cellStyle name="Moneda 5 4 9 2" xfId="13598" xr:uid="{E94BA9B7-370B-49B2-B438-9662B2F51222}"/>
    <cellStyle name="Moneda 5 4 9 2 2" xfId="29056" xr:uid="{0216DB3E-1AA3-4303-BF1C-0FD77EE45022}"/>
    <cellStyle name="Moneda 5 4 9 3" xfId="21231" xr:uid="{B70DACA4-F7D0-4354-823B-DC9C3457495C}"/>
    <cellStyle name="Moneda 5 40" xfId="561" xr:uid="{78BFA1D3-AAC0-44DE-8EE2-FAB3BB838C11}"/>
    <cellStyle name="Moneda 5 40 2" xfId="1499" xr:uid="{754F0FC0-D4EC-46EF-BD1E-A6A28C20A762}"/>
    <cellStyle name="Moneda 5 40 2 2" xfId="3079" xr:uid="{C31658D9-AF62-473E-9583-0FEE972F97E4}"/>
    <cellStyle name="Moneda 5 40 2 2 2" xfId="11150" xr:uid="{9276DCFF-8331-44A7-AF8D-A23CC2679EC7}"/>
    <cellStyle name="Moneda 5 40 2 2 2 2" xfId="26649" xr:uid="{9AA636B9-4253-4B45-BFC8-EF4F36E8EF95}"/>
    <cellStyle name="Moneda 5 40 2 2 3" xfId="18992" xr:uid="{4D73B388-647D-4500-B064-8A6253D90D87}"/>
    <cellStyle name="Moneda 5 40 2 3" xfId="4840" xr:uid="{93702059-294F-4562-8FF1-69F9C0481B83}"/>
    <cellStyle name="Moneda 5 40 2 3 2" xfId="12845" xr:uid="{E01F995A-1675-466B-8F68-77FB403B0FF4}"/>
    <cellStyle name="Moneda 5 40 2 3 2 2" xfId="28313" xr:uid="{327C3B2A-7AD6-438F-9962-75E1EAACB3C8}"/>
    <cellStyle name="Moneda 5 40 2 3 3" xfId="20573" xr:uid="{37A0F3F9-3C40-41A7-B1CE-D6087CDAF180}"/>
    <cellStyle name="Moneda 5 40 2 4" xfId="6811" xr:uid="{357F486B-F1D5-4D4C-B17C-9A9F95CA6DC7}"/>
    <cellStyle name="Moneda 5 40 2 4 2" xfId="14812" xr:uid="{EAA2F8B2-EC68-4C6F-8842-91930719941B}"/>
    <cellStyle name="Moneda 5 40 2 4 2 2" xfId="30269" xr:uid="{2A79ED44-1B23-48B0-8451-ABEBA9C87BD6}"/>
    <cellStyle name="Moneda 5 40 2 4 3" xfId="22377" xr:uid="{A6D4F44B-C98B-4AA2-84E2-C222B0645FA3}"/>
    <cellStyle name="Moneda 5 40 2 5" xfId="8112" xr:uid="{9240539E-DC2B-4AD2-A1E3-263CD1B53C6B}"/>
    <cellStyle name="Moneda 5 40 2 5 2" xfId="16095" xr:uid="{64AA10CB-D2E7-4923-ADBD-34A5AA13F789}"/>
    <cellStyle name="Moneda 5 40 2 5 2 2" xfId="31548" xr:uid="{E517CFE5-CD88-4E25-8B1F-AE7680DCD7A9}"/>
    <cellStyle name="Moneda 5 40 2 5 3" xfId="23623" xr:uid="{474B83C7-A963-494C-A405-247BCC1D9459}"/>
    <cellStyle name="Moneda 5 40 2 6" xfId="9617" xr:uid="{6217CD6B-5856-4A68-BAF3-EE915AEB9095}"/>
    <cellStyle name="Moneda 5 40 2 6 2" xfId="25116" xr:uid="{2583E5DB-82BA-4709-BE3D-F83BF4107D6B}"/>
    <cellStyle name="Moneda 5 40 2 7" xfId="17536" xr:uid="{3D9256A7-A455-49DA-9682-C873EFA3107E}"/>
    <cellStyle name="Moneda 5 40 3" xfId="2189" xr:uid="{745C22A8-CD82-46E1-A145-DD67036B44A0}"/>
    <cellStyle name="Moneda 5 40 3 2" xfId="10267" xr:uid="{F5163236-8A1D-40A2-ABB4-B3A11CAE175A}"/>
    <cellStyle name="Moneda 5 40 3 2 2" xfId="25766" xr:uid="{5370EC2B-C3DF-44B2-9950-BD6F8BB89817}"/>
    <cellStyle name="Moneda 5 40 3 3" xfId="18157" xr:uid="{4B1D0743-BE75-4602-9A4B-2C23C12BB95F}"/>
    <cellStyle name="Moneda 5 40 4" xfId="3957" xr:uid="{3612DD55-8464-4866-B1E0-C7A0491E35DA}"/>
    <cellStyle name="Moneda 5 40 4 2" xfId="11962" xr:uid="{D8512AA6-42F6-4599-B667-89E0939437B0}"/>
    <cellStyle name="Moneda 5 40 4 2 2" xfId="27430" xr:uid="{E101459F-413B-496B-B277-6C50459B4AC3}"/>
    <cellStyle name="Moneda 5 40 4 3" xfId="19738" xr:uid="{5A2CE022-4FF1-4E5E-8C99-FC11736E3ABE}"/>
    <cellStyle name="Moneda 5 40 5" xfId="5927" xr:uid="{5088A4B3-09E5-404F-A1F4-C3C1CA4EED2E}"/>
    <cellStyle name="Moneda 5 40 5 2" xfId="13928" xr:uid="{A139B7DF-1C44-48C6-B0FD-1B8959340CAF}"/>
    <cellStyle name="Moneda 5 40 5 2 2" xfId="29386" xr:uid="{5D8C71F0-F3EC-45D2-98DD-0F3543F64262}"/>
    <cellStyle name="Moneda 5 40 5 3" xfId="21542" xr:uid="{C449CC44-84BC-4B01-802D-AF1A5D38129B}"/>
    <cellStyle name="Moneda 5 40 6" xfId="7546" xr:uid="{C555E75F-CF30-493E-86FB-3F1475FA9F00}"/>
    <cellStyle name="Moneda 5 40 6 2" xfId="15533" xr:uid="{AD305403-AE02-4A5B-B5F7-39CCB1D21664}"/>
    <cellStyle name="Moneda 5 40 6 2 2" xfId="30986" xr:uid="{8F69A548-B8E7-44E4-B549-9ACCC74698A8}"/>
    <cellStyle name="Moneda 5 40 6 3" xfId="23068" xr:uid="{103E86FC-07AE-4280-9BFE-FA6CE1C6AE5D}"/>
    <cellStyle name="Moneda 5 40 7" xfId="8734" xr:uid="{01486468-7617-4033-91BE-6B6BB4B6D64B}"/>
    <cellStyle name="Moneda 5 40 7 2" xfId="24233" xr:uid="{89EB40C2-1C22-4163-9858-E0E3752AAC1B}"/>
    <cellStyle name="Moneda 5 40 8" xfId="16701" xr:uid="{1082E4D2-77DC-4222-A26C-A392DEB11513}"/>
    <cellStyle name="Moneda 5 41" xfId="565" xr:uid="{400E5D5D-397A-430D-A934-4911CA4C9F4F}"/>
    <cellStyle name="Moneda 5 41 2" xfId="1503" xr:uid="{08098433-BD73-4195-A2FD-6A271215ACC3}"/>
    <cellStyle name="Moneda 5 41 2 2" xfId="3083" xr:uid="{5CE76CDB-A2FD-40E0-B2CE-DDC4FA106A35}"/>
    <cellStyle name="Moneda 5 41 2 2 2" xfId="11154" xr:uid="{AA977E66-A186-4BB2-BFF1-338395A186D7}"/>
    <cellStyle name="Moneda 5 41 2 2 2 2" xfId="26653" xr:uid="{17D7DF75-7233-4173-85C6-8662F7E0F4CF}"/>
    <cellStyle name="Moneda 5 41 2 2 3" xfId="18996" xr:uid="{FDF4EE49-F395-4619-B131-8BF285567A64}"/>
    <cellStyle name="Moneda 5 41 2 3" xfId="4844" xr:uid="{D22144B7-C0A3-4C39-AE05-113A2952217F}"/>
    <cellStyle name="Moneda 5 41 2 3 2" xfId="12849" xr:uid="{AA741C6B-0598-4E88-9B59-462A2D85DABC}"/>
    <cellStyle name="Moneda 5 41 2 3 2 2" xfId="28317" xr:uid="{553933EE-0119-4BDF-8FF8-0C70DDF13709}"/>
    <cellStyle name="Moneda 5 41 2 3 3" xfId="20577" xr:uid="{1F07375C-C33D-4EE2-8FE8-843AD78E185B}"/>
    <cellStyle name="Moneda 5 41 2 4" xfId="6815" xr:uid="{8DE356F0-DB40-45B4-AC17-5B67AA58C7F1}"/>
    <cellStyle name="Moneda 5 41 2 4 2" xfId="14816" xr:uid="{9B63CF3B-5358-4894-848E-73D06409BA76}"/>
    <cellStyle name="Moneda 5 41 2 4 2 2" xfId="30273" xr:uid="{B8AAA589-A08B-43B7-8CD7-F6CB5F0A1B5D}"/>
    <cellStyle name="Moneda 5 41 2 4 3" xfId="22381" xr:uid="{6D8EB1E2-19BF-4B5E-BF2B-F52E884A52FF}"/>
    <cellStyle name="Moneda 5 41 2 5" xfId="8116" xr:uid="{E101EFA9-D4EA-4C9A-A8FC-20A83BCCCCE5}"/>
    <cellStyle name="Moneda 5 41 2 5 2" xfId="16099" xr:uid="{E1F0B805-EA98-41E7-A722-AD9100D4372B}"/>
    <cellStyle name="Moneda 5 41 2 5 2 2" xfId="31552" xr:uid="{D51C9413-E4F1-40D5-A601-9DDFEEC50607}"/>
    <cellStyle name="Moneda 5 41 2 5 3" xfId="23627" xr:uid="{3826EB0A-0117-4E68-AEE1-124B8493D3D6}"/>
    <cellStyle name="Moneda 5 41 2 6" xfId="9621" xr:uid="{161F31F5-6620-4177-8B04-FF96CC96B760}"/>
    <cellStyle name="Moneda 5 41 2 6 2" xfId="25120" xr:uid="{39E36EF3-C906-47E9-96E9-0A76AC2ECFEB}"/>
    <cellStyle name="Moneda 5 41 2 7" xfId="17540" xr:uid="{0A743843-DBA1-404E-99F5-4C25EF94A809}"/>
    <cellStyle name="Moneda 5 41 3" xfId="2193" xr:uid="{F476336B-B082-44FC-B285-234144A01D50}"/>
    <cellStyle name="Moneda 5 41 3 2" xfId="10271" xr:uid="{1E835CBC-29AB-4796-9D0F-CC2E2771FEA1}"/>
    <cellStyle name="Moneda 5 41 3 2 2" xfId="25770" xr:uid="{D87EC672-222F-4A3C-AFA6-AB1338E8F705}"/>
    <cellStyle name="Moneda 5 41 3 3" xfId="18161" xr:uid="{1DC6F6AB-12F6-468C-BC6A-E5BBC36D5940}"/>
    <cellStyle name="Moneda 5 41 4" xfId="3961" xr:uid="{50EDA494-CF43-4F47-B23A-029FD82997CC}"/>
    <cellStyle name="Moneda 5 41 4 2" xfId="11966" xr:uid="{5556CE49-A6D4-4E59-B12A-4DCF74B342EF}"/>
    <cellStyle name="Moneda 5 41 4 2 2" xfId="27434" xr:uid="{4A0EBFC4-A398-42D9-BBBF-73544AE14819}"/>
    <cellStyle name="Moneda 5 41 4 3" xfId="19742" xr:uid="{1BE0F2F0-15AC-435B-B40B-CBBB41AA069C}"/>
    <cellStyle name="Moneda 5 41 5" xfId="5931" xr:uid="{3AFD4526-7F29-4B44-929D-250D93B39E7C}"/>
    <cellStyle name="Moneda 5 41 5 2" xfId="13932" xr:uid="{D676BA5E-240B-4609-89C4-EC73FAC15B37}"/>
    <cellStyle name="Moneda 5 41 5 2 2" xfId="29390" xr:uid="{7E67E2F8-D120-4938-ABA9-1E75F8D13611}"/>
    <cellStyle name="Moneda 5 41 5 3" xfId="21546" xr:uid="{5350A318-231B-47DB-AFD8-FBCCE5FCBDF1}"/>
    <cellStyle name="Moneda 5 41 6" xfId="7550" xr:uid="{9788D625-0669-4652-A406-772436B89A3A}"/>
    <cellStyle name="Moneda 5 41 6 2" xfId="15537" xr:uid="{90C87883-236E-4BD7-AF79-352A0709C032}"/>
    <cellStyle name="Moneda 5 41 6 2 2" xfId="30990" xr:uid="{3F80041F-B9D6-44B4-9965-9A44FE8B87DB}"/>
    <cellStyle name="Moneda 5 41 6 3" xfId="23072" xr:uid="{722E6688-8D05-4B66-B93A-9AC33AC02CC8}"/>
    <cellStyle name="Moneda 5 41 7" xfId="8738" xr:uid="{DB8D718F-9279-475A-B287-F5C98EEF0110}"/>
    <cellStyle name="Moneda 5 41 7 2" xfId="24237" xr:uid="{B114F19C-D4A5-4875-9A3D-E1A6E4DD6D7B}"/>
    <cellStyle name="Moneda 5 41 8" xfId="16705" xr:uid="{5149BA6B-3155-4821-A0A1-F86BABFFA8E3}"/>
    <cellStyle name="Moneda 5 42" xfId="569" xr:uid="{3E26F707-BF14-461E-811C-E61F27953194}"/>
    <cellStyle name="Moneda 5 42 2" xfId="1507" xr:uid="{601BC7C9-1654-4D4E-BBFB-FF164A586043}"/>
    <cellStyle name="Moneda 5 42 2 2" xfId="3087" xr:uid="{54E9EB31-A21F-4174-9BF8-B62E27624A77}"/>
    <cellStyle name="Moneda 5 42 2 2 2" xfId="11158" xr:uid="{F62ABA76-28AE-41A0-A707-FDCB8D728DE5}"/>
    <cellStyle name="Moneda 5 42 2 2 2 2" xfId="26657" xr:uid="{B8DA74C9-3F64-453C-8E04-CE4E57FE2CB5}"/>
    <cellStyle name="Moneda 5 42 2 2 3" xfId="19000" xr:uid="{9E4E0BCF-E299-44C0-ABAC-B6C779AAD2DF}"/>
    <cellStyle name="Moneda 5 42 2 3" xfId="4848" xr:uid="{A5DE60E9-5FC1-4899-8C62-59FF489AF505}"/>
    <cellStyle name="Moneda 5 42 2 3 2" xfId="12853" xr:uid="{0B2E3354-686D-4C9F-8A98-2D400FD297AA}"/>
    <cellStyle name="Moneda 5 42 2 3 2 2" xfId="28321" xr:uid="{1FEA73D9-81CC-4284-BE7E-8B2499C35586}"/>
    <cellStyle name="Moneda 5 42 2 3 3" xfId="20581" xr:uid="{9A23A0BE-7627-4E11-8885-E4CF1A93AF3F}"/>
    <cellStyle name="Moneda 5 42 2 4" xfId="6819" xr:uid="{E193E66B-A7F8-450D-B949-33A6ACD8E6C8}"/>
    <cellStyle name="Moneda 5 42 2 4 2" xfId="14820" xr:uid="{2EE5A65F-E3F8-4F2B-BF40-24A4243D41D7}"/>
    <cellStyle name="Moneda 5 42 2 4 2 2" xfId="30277" xr:uid="{E123613A-35C1-4806-8A11-4B8FAE35A60D}"/>
    <cellStyle name="Moneda 5 42 2 4 3" xfId="22385" xr:uid="{2BE3B6FF-1B00-41BA-8187-7D3BF947066D}"/>
    <cellStyle name="Moneda 5 42 2 5" xfId="8120" xr:uid="{99FE0F80-F770-44E4-9F1D-E7B2291DE638}"/>
    <cellStyle name="Moneda 5 42 2 5 2" xfId="16103" xr:uid="{381252D6-6F74-4986-BAA2-F13C18899903}"/>
    <cellStyle name="Moneda 5 42 2 5 2 2" xfId="31556" xr:uid="{B54FA727-1F4F-4802-9595-328E64BD9D94}"/>
    <cellStyle name="Moneda 5 42 2 5 3" xfId="23631" xr:uid="{529C225F-7B73-4113-B0F0-C0496FE34879}"/>
    <cellStyle name="Moneda 5 42 2 6" xfId="9625" xr:uid="{F7625460-AED2-4C22-B48F-041782087DE7}"/>
    <cellStyle name="Moneda 5 42 2 6 2" xfId="25124" xr:uid="{55FA362B-78F2-4417-87B6-E2394F4245E5}"/>
    <cellStyle name="Moneda 5 42 2 7" xfId="17544" xr:uid="{F28C70F8-48AB-453C-8E78-BE0576D55508}"/>
    <cellStyle name="Moneda 5 42 3" xfId="2197" xr:uid="{81F2A65B-5A72-484D-B8FC-E29A6B59BAC9}"/>
    <cellStyle name="Moneda 5 42 3 2" xfId="10275" xr:uid="{7016FE31-8750-4F53-AD33-1EA936236C91}"/>
    <cellStyle name="Moneda 5 42 3 2 2" xfId="25774" xr:uid="{49DF80F0-2402-4E59-9A61-8B7F44D6AEF4}"/>
    <cellStyle name="Moneda 5 42 3 3" xfId="18165" xr:uid="{14C8A45C-58A6-4D64-A598-96FFBF68F2DE}"/>
    <cellStyle name="Moneda 5 42 4" xfId="3965" xr:uid="{88919701-CDA3-4363-9A72-F5D065F2201C}"/>
    <cellStyle name="Moneda 5 42 4 2" xfId="11970" xr:uid="{67679665-387A-4C48-B798-7E3183E0162E}"/>
    <cellStyle name="Moneda 5 42 4 2 2" xfId="27438" xr:uid="{2A99F130-73D6-411A-BF5D-2A35A4FC0AD2}"/>
    <cellStyle name="Moneda 5 42 4 3" xfId="19746" xr:uid="{AB2D3AEE-8D45-49A6-9A5E-8F885144C563}"/>
    <cellStyle name="Moneda 5 42 5" xfId="5935" xr:uid="{A1B32515-82BE-4D94-A625-8C6D7D056C96}"/>
    <cellStyle name="Moneda 5 42 5 2" xfId="13936" xr:uid="{51C83BFB-97F1-4363-BA0A-1D5775F9ABFA}"/>
    <cellStyle name="Moneda 5 42 5 2 2" xfId="29394" xr:uid="{0D1FCC04-B808-46AE-8681-0A132B73ADB0}"/>
    <cellStyle name="Moneda 5 42 5 3" xfId="21550" xr:uid="{E9EADB83-550D-479D-BAF0-E1D0ACFAE348}"/>
    <cellStyle name="Moneda 5 42 6" xfId="7554" xr:uid="{FBF73CD2-7407-445E-AB8D-E0142B7F3627}"/>
    <cellStyle name="Moneda 5 42 6 2" xfId="15541" xr:uid="{A9E48C2C-36BF-462E-874D-A8F1102519EF}"/>
    <cellStyle name="Moneda 5 42 6 2 2" xfId="30994" xr:uid="{936DF58F-8E04-416D-8A87-943FCF80C3B4}"/>
    <cellStyle name="Moneda 5 42 6 3" xfId="23076" xr:uid="{B42A465E-D5EA-4FEA-BEAC-C519A885376E}"/>
    <cellStyle name="Moneda 5 42 7" xfId="8742" xr:uid="{3CFB90E3-9DA3-4D3B-B9EB-55BCC6D822E9}"/>
    <cellStyle name="Moneda 5 42 7 2" xfId="24241" xr:uid="{889CA7AB-F4B3-43F9-85B5-268A51A4E0EA}"/>
    <cellStyle name="Moneda 5 42 8" xfId="16709" xr:uid="{3A112775-E588-4CC0-9D81-3B043C34CA21}"/>
    <cellStyle name="Moneda 5 43" xfId="573" xr:uid="{ED19013E-5D43-4C66-8023-F7D95CC757DF}"/>
    <cellStyle name="Moneda 5 43 2" xfId="1511" xr:uid="{B7131A5D-8629-48A5-9DA5-F9DC5300D74E}"/>
    <cellStyle name="Moneda 5 43 2 2" xfId="3091" xr:uid="{6F41D58F-04E2-4BC9-B8CD-56FF87319671}"/>
    <cellStyle name="Moneda 5 43 2 2 2" xfId="11162" xr:uid="{B3BA1381-8CE9-4081-9939-73A9D58A2A9A}"/>
    <cellStyle name="Moneda 5 43 2 2 2 2" xfId="26661" xr:uid="{D6AA0E7E-C2AB-4EDE-8362-A60F84C45578}"/>
    <cellStyle name="Moneda 5 43 2 2 3" xfId="19004" xr:uid="{DB73E18C-47BF-40C1-B071-1BC3E97EA2D5}"/>
    <cellStyle name="Moneda 5 43 2 3" xfId="4852" xr:uid="{A9AA03E9-8169-4B31-86B8-CBA99516AB63}"/>
    <cellStyle name="Moneda 5 43 2 3 2" xfId="12857" xr:uid="{9CA5C997-3CF2-454D-AC08-0D968529E580}"/>
    <cellStyle name="Moneda 5 43 2 3 2 2" xfId="28325" xr:uid="{DBD8B5AF-7F01-44E2-BE60-A20CEDF251BE}"/>
    <cellStyle name="Moneda 5 43 2 3 3" xfId="20585" xr:uid="{5A78A7A8-BBD6-4C4A-BEE2-7591B709C69F}"/>
    <cellStyle name="Moneda 5 43 2 4" xfId="6823" xr:uid="{8641196D-4BB4-495C-95D0-A3462D34E1DE}"/>
    <cellStyle name="Moneda 5 43 2 4 2" xfId="14824" xr:uid="{37DBA33A-9E8F-499D-A38F-6183463E573C}"/>
    <cellStyle name="Moneda 5 43 2 4 2 2" xfId="30281" xr:uid="{B51EFEC4-7935-455C-80A5-82A88BA468EF}"/>
    <cellStyle name="Moneda 5 43 2 4 3" xfId="22389" xr:uid="{BE8E3D1B-7A89-4F3B-880C-54644319866D}"/>
    <cellStyle name="Moneda 5 43 2 5" xfId="8124" xr:uid="{855DF28E-5BD4-4679-8675-1C3C21152A16}"/>
    <cellStyle name="Moneda 5 43 2 5 2" xfId="16107" xr:uid="{0395988C-3C93-492B-AC3A-6C58BFBBB655}"/>
    <cellStyle name="Moneda 5 43 2 5 2 2" xfId="31560" xr:uid="{3A560033-3B29-4FD1-97F0-C3F95036FE79}"/>
    <cellStyle name="Moneda 5 43 2 5 3" xfId="23635" xr:uid="{06B45B9A-1002-42B2-8847-187995F9C6E7}"/>
    <cellStyle name="Moneda 5 43 2 6" xfId="9629" xr:uid="{11B3DE27-0158-4551-85B2-261032252053}"/>
    <cellStyle name="Moneda 5 43 2 6 2" xfId="25128" xr:uid="{2A0EE9FB-A177-4609-8FD7-C35B04B83285}"/>
    <cellStyle name="Moneda 5 43 2 7" xfId="17548" xr:uid="{7B7C3892-B4FC-47D6-A423-48513452C5EB}"/>
    <cellStyle name="Moneda 5 43 3" xfId="2201" xr:uid="{DF7E9262-DBB9-4A28-9A05-DD21FC8548CF}"/>
    <cellStyle name="Moneda 5 43 3 2" xfId="10279" xr:uid="{AA02E78C-1143-4CAD-95FB-1FF3BA030D40}"/>
    <cellStyle name="Moneda 5 43 3 2 2" xfId="25778" xr:uid="{529BB1E9-AA0B-44AD-BA4C-B39F21E5EA0D}"/>
    <cellStyle name="Moneda 5 43 3 3" xfId="18169" xr:uid="{178A44EF-3023-4860-BFD0-0A457D68FA3A}"/>
    <cellStyle name="Moneda 5 43 4" xfId="3969" xr:uid="{F8318E34-B10D-4827-A515-40892613F21A}"/>
    <cellStyle name="Moneda 5 43 4 2" xfId="11974" xr:uid="{5FFE71F4-4C3A-4789-A5DB-70F755910E36}"/>
    <cellStyle name="Moneda 5 43 4 2 2" xfId="27442" xr:uid="{B05014B4-8760-4FFB-B165-B330A04FAF7D}"/>
    <cellStyle name="Moneda 5 43 4 3" xfId="19750" xr:uid="{9F1D6F1F-450B-4F26-8424-140001F3185C}"/>
    <cellStyle name="Moneda 5 43 5" xfId="5939" xr:uid="{2B86C789-D4F7-414F-845B-CAAAFC25EF94}"/>
    <cellStyle name="Moneda 5 43 5 2" xfId="13940" xr:uid="{28617277-963D-417A-A5CE-55F04A6B720E}"/>
    <cellStyle name="Moneda 5 43 5 2 2" xfId="29398" xr:uid="{409C3C4B-DE34-4896-A98A-2AD7219C90A1}"/>
    <cellStyle name="Moneda 5 43 5 3" xfId="21554" xr:uid="{DB884F58-60D8-4982-8277-9211232ED57F}"/>
    <cellStyle name="Moneda 5 43 6" xfId="7558" xr:uid="{C44C8385-7B53-48BE-800C-62C4C5D83074}"/>
    <cellStyle name="Moneda 5 43 6 2" xfId="15545" xr:uid="{7DBE8DBE-7567-44D5-8131-EB7670CAD811}"/>
    <cellStyle name="Moneda 5 43 6 2 2" xfId="30998" xr:uid="{54309728-4193-41CA-83D1-592141DCE4C6}"/>
    <cellStyle name="Moneda 5 43 6 3" xfId="23080" xr:uid="{BD55D7FD-6D1A-48FE-BE18-FBFD9AB25AD2}"/>
    <cellStyle name="Moneda 5 43 7" xfId="8746" xr:uid="{980C92DE-7DCF-4018-A8CC-739DEC7F1FD3}"/>
    <cellStyle name="Moneda 5 43 7 2" xfId="24245" xr:uid="{70927E94-994E-45EE-A3C4-8936FAA68360}"/>
    <cellStyle name="Moneda 5 43 8" xfId="16713" xr:uid="{C5278BF6-5CA8-4598-9ABE-4F910E8FA7AA}"/>
    <cellStyle name="Moneda 5 44" xfId="577" xr:uid="{07502E3E-581B-453A-990E-4D4ABA270C93}"/>
    <cellStyle name="Moneda 5 44 2" xfId="1515" xr:uid="{5EB1DF88-E96A-49AE-88B5-3D15AE6DEBA2}"/>
    <cellStyle name="Moneda 5 44 2 2" xfId="3095" xr:uid="{9B822C08-EB82-4428-91E9-284BAC105063}"/>
    <cellStyle name="Moneda 5 44 2 2 2" xfId="11166" xr:uid="{5A5B5F25-8A2A-4254-95E4-3D6EA553BC0E}"/>
    <cellStyle name="Moneda 5 44 2 2 2 2" xfId="26665" xr:uid="{76FCB107-E4BC-4EAF-9937-FADBF25DC7C2}"/>
    <cellStyle name="Moneda 5 44 2 2 3" xfId="19008" xr:uid="{508393EE-CF37-4829-B7BD-1356F90F9DA7}"/>
    <cellStyle name="Moneda 5 44 2 3" xfId="4856" xr:uid="{3FD819C8-B1CC-46DF-AC09-092135CD6440}"/>
    <cellStyle name="Moneda 5 44 2 3 2" xfId="12861" xr:uid="{7A96986E-2B5A-4D02-92D3-771149F24A67}"/>
    <cellStyle name="Moneda 5 44 2 3 2 2" xfId="28329" xr:uid="{C638ADF4-FF6A-4713-BA7B-6A9F2570CA90}"/>
    <cellStyle name="Moneda 5 44 2 3 3" xfId="20589" xr:uid="{0245D259-9133-4692-9853-6F2226A3A1F5}"/>
    <cellStyle name="Moneda 5 44 2 4" xfId="6827" xr:uid="{CBCC1E15-3DFF-47A0-983B-E288DB1EB054}"/>
    <cellStyle name="Moneda 5 44 2 4 2" xfId="14828" xr:uid="{39821C8D-1317-48A6-B713-9E2272BA66F9}"/>
    <cellStyle name="Moneda 5 44 2 4 2 2" xfId="30285" xr:uid="{0AD13FB1-98EF-4638-AFA5-DE8AF51DA813}"/>
    <cellStyle name="Moneda 5 44 2 4 3" xfId="22393" xr:uid="{3B887C4B-34F3-4B9F-9B06-CCA26BB70647}"/>
    <cellStyle name="Moneda 5 44 2 5" xfId="8128" xr:uid="{551543D6-253A-4309-85BA-5EC34B92933D}"/>
    <cellStyle name="Moneda 5 44 2 5 2" xfId="16111" xr:uid="{9A343792-E10B-4630-B851-80796EE6AF11}"/>
    <cellStyle name="Moneda 5 44 2 5 2 2" xfId="31564" xr:uid="{3532A277-0D65-4CE6-B34F-A1A511DFE8F0}"/>
    <cellStyle name="Moneda 5 44 2 5 3" xfId="23639" xr:uid="{D3F1F386-B82B-48F9-83FE-A744A13BECBA}"/>
    <cellStyle name="Moneda 5 44 2 6" xfId="9633" xr:uid="{0CE16BA9-0431-4C7F-B6F9-A4CF58F70BA1}"/>
    <cellStyle name="Moneda 5 44 2 6 2" xfId="25132" xr:uid="{169F9994-9802-417B-BD1B-4CA6F1FF4D69}"/>
    <cellStyle name="Moneda 5 44 2 7" xfId="17552" xr:uid="{D7120308-FBDE-4C18-BA7C-A2F32DCB4B0F}"/>
    <cellStyle name="Moneda 5 44 3" xfId="2205" xr:uid="{0100EC09-F579-4BD2-AC71-1FF519FAD112}"/>
    <cellStyle name="Moneda 5 44 3 2" xfId="10283" xr:uid="{35921BBD-71BD-48AA-AC04-1EEC37ADD6E5}"/>
    <cellStyle name="Moneda 5 44 3 2 2" xfId="25782" xr:uid="{96E33228-C23B-4AFB-8BD2-B41FBCD625B7}"/>
    <cellStyle name="Moneda 5 44 3 3" xfId="18173" xr:uid="{B6FE3B6E-1B8A-4E27-94D7-57EBDE7F1825}"/>
    <cellStyle name="Moneda 5 44 4" xfId="3973" xr:uid="{7C21BE35-551F-4F88-A997-A7AD61A4B33D}"/>
    <cellStyle name="Moneda 5 44 4 2" xfId="11978" xr:uid="{879D37A4-B899-46C8-82A4-5C46F56104FA}"/>
    <cellStyle name="Moneda 5 44 4 2 2" xfId="27446" xr:uid="{6CCBA6AD-6D38-4D4A-B2A9-6EABE423536E}"/>
    <cellStyle name="Moneda 5 44 4 3" xfId="19754" xr:uid="{ECA70D37-6A6B-439E-8988-E2A64377DFFB}"/>
    <cellStyle name="Moneda 5 44 5" xfId="5943" xr:uid="{BAF87E59-6BFA-4841-B56C-95116D76232B}"/>
    <cellStyle name="Moneda 5 44 5 2" xfId="13944" xr:uid="{9C4337DF-96E5-4E2A-80EA-896E945BFB60}"/>
    <cellStyle name="Moneda 5 44 5 2 2" xfId="29402" xr:uid="{4C91DD1A-D3D8-4E2D-9732-7186A6954547}"/>
    <cellStyle name="Moneda 5 44 5 3" xfId="21558" xr:uid="{0E9A9462-7C30-43F4-8E17-786020920369}"/>
    <cellStyle name="Moneda 5 44 6" xfId="7562" xr:uid="{F6206935-677D-4619-9D4C-63DDC87EBFBE}"/>
    <cellStyle name="Moneda 5 44 6 2" xfId="15549" xr:uid="{BA77D36A-B4EE-4035-B515-E159B1226651}"/>
    <cellStyle name="Moneda 5 44 6 2 2" xfId="31002" xr:uid="{7E8497EB-2A96-4698-872F-F736D182192E}"/>
    <cellStyle name="Moneda 5 44 6 3" xfId="23084" xr:uid="{D02BB7D6-68EA-42BA-A72F-B9697856CBEC}"/>
    <cellStyle name="Moneda 5 44 7" xfId="8750" xr:uid="{2BFD5A5C-B8F2-40FE-A62C-0AAAA0E62611}"/>
    <cellStyle name="Moneda 5 44 7 2" xfId="24249" xr:uid="{9E94A2B9-6E79-4C63-BDCB-3723B562A88B}"/>
    <cellStyle name="Moneda 5 44 8" xfId="16717" xr:uid="{29E054F9-9AC2-403E-BBEE-89405DEB2BBC}"/>
    <cellStyle name="Moneda 5 45" xfId="586" xr:uid="{DE0EE8BF-6DA1-4A9B-A15C-CA7925AE032C}"/>
    <cellStyle name="Moneda 5 45 2" xfId="1524" xr:uid="{47C6A56A-66E1-44EA-929E-FE0955A4592E}"/>
    <cellStyle name="Moneda 5 45 2 2" xfId="3104" xr:uid="{BE5C04FB-6237-448D-B1DC-47EDED3DD1AF}"/>
    <cellStyle name="Moneda 5 45 2 2 2" xfId="11175" xr:uid="{4A4393EC-7E8A-4FD0-8794-5E044C93DAAB}"/>
    <cellStyle name="Moneda 5 45 2 2 2 2" xfId="26674" xr:uid="{CBFC88D2-C082-42D9-9F64-2E65F9354F67}"/>
    <cellStyle name="Moneda 5 45 2 2 3" xfId="19017" xr:uid="{48FD0AD5-21A0-4E08-AE64-DBF48BF6AA2E}"/>
    <cellStyle name="Moneda 5 45 2 3" xfId="4865" xr:uid="{54989FE4-D367-400E-BB53-8C6FF8FBB4F0}"/>
    <cellStyle name="Moneda 5 45 2 3 2" xfId="12870" xr:uid="{4706F547-6171-4B34-AA4A-3873E088CCE2}"/>
    <cellStyle name="Moneda 5 45 2 3 2 2" xfId="28338" xr:uid="{A446ECF6-A7DA-4ED2-AB8B-B165EF434348}"/>
    <cellStyle name="Moneda 5 45 2 3 3" xfId="20598" xr:uid="{8C2C7CC2-4410-4AEA-AF30-0F8FACDC9B47}"/>
    <cellStyle name="Moneda 5 45 2 4" xfId="6836" xr:uid="{98D35155-1BC7-441C-8AD5-B4A80750ABA7}"/>
    <cellStyle name="Moneda 5 45 2 4 2" xfId="14837" xr:uid="{CE7BA187-6327-49E2-A81B-61172B0B0BC2}"/>
    <cellStyle name="Moneda 5 45 2 4 2 2" xfId="30294" xr:uid="{5AA51AE9-4E6A-45C1-9D43-F1EB08760886}"/>
    <cellStyle name="Moneda 5 45 2 4 3" xfId="22402" xr:uid="{599C30E6-1042-4305-A83D-A7458EC14EDA}"/>
    <cellStyle name="Moneda 5 45 2 5" xfId="8137" xr:uid="{3F6EA8AB-95A7-407C-A0CD-76A4A3429176}"/>
    <cellStyle name="Moneda 5 45 2 5 2" xfId="16120" xr:uid="{500BCFC4-DBD6-4355-B6C4-7CDAE431F18A}"/>
    <cellStyle name="Moneda 5 45 2 5 2 2" xfId="31573" xr:uid="{50E1A9CB-1397-4169-B98B-AE4D4F9BD65B}"/>
    <cellStyle name="Moneda 5 45 2 5 3" xfId="23648" xr:uid="{B8820FDD-239D-4B51-A11B-121607031160}"/>
    <cellStyle name="Moneda 5 45 2 6" xfId="9642" xr:uid="{9F64BD5F-1DF9-4CB5-97A9-6D3BC74A7EBD}"/>
    <cellStyle name="Moneda 5 45 2 6 2" xfId="25141" xr:uid="{32081F66-2863-4938-9774-31E80ED26752}"/>
    <cellStyle name="Moneda 5 45 2 7" xfId="17561" xr:uid="{1DC271F0-9E7F-47B6-B783-19C8690712D3}"/>
    <cellStyle name="Moneda 5 45 3" xfId="2214" xr:uid="{25E0E004-6927-4F1C-9E47-757D00F25306}"/>
    <cellStyle name="Moneda 5 45 3 2" xfId="10292" xr:uid="{700BEF21-7FD5-47D5-943C-34A3C5A16EDC}"/>
    <cellStyle name="Moneda 5 45 3 2 2" xfId="25791" xr:uid="{340BC49C-B40C-4421-894A-303E779113E3}"/>
    <cellStyle name="Moneda 5 45 3 3" xfId="18182" xr:uid="{ECA5B62D-1AC5-4846-8759-AABA90D1B5FA}"/>
    <cellStyle name="Moneda 5 45 4" xfId="3982" xr:uid="{BA1A5CF2-B27D-469A-8137-5356B82E5116}"/>
    <cellStyle name="Moneda 5 45 4 2" xfId="11987" xr:uid="{1C38E9D9-B189-447C-8303-8FDF7B82AE9C}"/>
    <cellStyle name="Moneda 5 45 4 2 2" xfId="27455" xr:uid="{89068E26-B77F-4A31-A76E-E7C9520ACAFA}"/>
    <cellStyle name="Moneda 5 45 4 3" xfId="19763" xr:uid="{8DA95A4C-12A3-46C3-8C5A-B792F806CC3B}"/>
    <cellStyle name="Moneda 5 45 5" xfId="5952" xr:uid="{F9070A4C-234A-4CE2-9FE5-34E27A8F961C}"/>
    <cellStyle name="Moneda 5 45 5 2" xfId="13953" xr:uid="{3D651F30-2711-44EC-B356-DEE6F8546E52}"/>
    <cellStyle name="Moneda 5 45 5 2 2" xfId="29411" xr:uid="{984D1C74-D3BD-435C-A6AF-A544CA8A2AD0}"/>
    <cellStyle name="Moneda 5 45 5 3" xfId="21567" xr:uid="{15830A75-A38A-416D-97D4-FC86582A340C}"/>
    <cellStyle name="Moneda 5 45 6" xfId="7571" xr:uid="{B741B782-DF99-4E95-A893-A02E88A6497A}"/>
    <cellStyle name="Moneda 5 45 6 2" xfId="15558" xr:uid="{ADBA6623-867C-4C80-A1D6-0AF6CF01B30C}"/>
    <cellStyle name="Moneda 5 45 6 2 2" xfId="31011" xr:uid="{7F1C0813-765C-46AB-9C96-497826CA2CF0}"/>
    <cellStyle name="Moneda 5 45 6 3" xfId="23093" xr:uid="{FC64488A-2DC8-4898-A405-535FBC6CF204}"/>
    <cellStyle name="Moneda 5 45 7" xfId="8759" xr:uid="{E7A6B4AD-5D77-4C6C-AFFA-BF46475ADC36}"/>
    <cellStyle name="Moneda 5 45 7 2" xfId="24258" xr:uid="{14FA30C1-CD8C-4021-AFAA-F0E905C18D4C}"/>
    <cellStyle name="Moneda 5 45 8" xfId="16726" xr:uid="{B6616747-8024-4EA2-9C0A-53A2EA0AA15A}"/>
    <cellStyle name="Moneda 5 46" xfId="590" xr:uid="{914C1B46-8826-419F-B4F8-006B7B96016A}"/>
    <cellStyle name="Moneda 5 46 2" xfId="1528" xr:uid="{2583252E-1DDA-417F-A503-7326E8D33D1C}"/>
    <cellStyle name="Moneda 5 46 2 2" xfId="3108" xr:uid="{C12E77C0-3CC5-4CAA-9C59-1CF1F75721F8}"/>
    <cellStyle name="Moneda 5 46 2 2 2" xfId="11179" xr:uid="{65675995-0B57-4BD2-A21E-D38EDEB38D50}"/>
    <cellStyle name="Moneda 5 46 2 2 2 2" xfId="26678" xr:uid="{72D22762-A5CC-4FCC-B823-B0B3C7554432}"/>
    <cellStyle name="Moneda 5 46 2 2 3" xfId="19021" xr:uid="{CC53DD26-682F-40CA-995A-42F19042FDC4}"/>
    <cellStyle name="Moneda 5 46 2 3" xfId="4869" xr:uid="{2D0E867E-4F32-483C-A6FF-9FF039BA2D37}"/>
    <cellStyle name="Moneda 5 46 2 3 2" xfId="12874" xr:uid="{743CB18A-8C9B-48D5-BC1B-E6C6BEF1AC37}"/>
    <cellStyle name="Moneda 5 46 2 3 2 2" xfId="28342" xr:uid="{4E498D46-31D7-4205-9FA0-07F494EFD5E6}"/>
    <cellStyle name="Moneda 5 46 2 3 3" xfId="20602" xr:uid="{17A42EBB-956E-45F8-8BB3-954C48C300F0}"/>
    <cellStyle name="Moneda 5 46 2 4" xfId="6840" xr:uid="{D8CBD0AE-B90B-4DF3-896C-2C9A5C2A8B48}"/>
    <cellStyle name="Moneda 5 46 2 4 2" xfId="14841" xr:uid="{1F08C1D4-171F-4F5E-944A-ADC1FE5993D4}"/>
    <cellStyle name="Moneda 5 46 2 4 2 2" xfId="30298" xr:uid="{51675F35-0673-425E-BBF0-4A0D3FB28320}"/>
    <cellStyle name="Moneda 5 46 2 4 3" xfId="22406" xr:uid="{988CDC7E-047A-422E-BC1D-895248E85C3D}"/>
    <cellStyle name="Moneda 5 46 2 5" xfId="8141" xr:uid="{FD995C4E-9CE2-4531-8D2C-23D6EE113CC7}"/>
    <cellStyle name="Moneda 5 46 2 5 2" xfId="16124" xr:uid="{2B0E3C15-2AD0-4D3D-B6FD-02C5A32E71CD}"/>
    <cellStyle name="Moneda 5 46 2 5 2 2" xfId="31577" xr:uid="{74B86B91-0EEC-4E90-9041-515AD12049A5}"/>
    <cellStyle name="Moneda 5 46 2 5 3" xfId="23652" xr:uid="{4E74EA21-FC15-4B8C-BB07-10D0C1A7D5EA}"/>
    <cellStyle name="Moneda 5 46 2 6" xfId="9646" xr:uid="{E8F11721-90F2-443D-9167-3D811245CC33}"/>
    <cellStyle name="Moneda 5 46 2 6 2" xfId="25145" xr:uid="{9B2230BC-813A-492C-BE13-D12C58156CF5}"/>
    <cellStyle name="Moneda 5 46 2 7" xfId="17565" xr:uid="{076C6B9E-D7BF-4A15-88C5-2B4F1E4DD3BC}"/>
    <cellStyle name="Moneda 5 46 3" xfId="2218" xr:uid="{EF8BF910-BD3B-4CEC-B055-D7553A846608}"/>
    <cellStyle name="Moneda 5 46 3 2" xfId="10296" xr:uid="{EF1B9DF2-3376-4DC6-90D5-7410F93C7B06}"/>
    <cellStyle name="Moneda 5 46 3 2 2" xfId="25795" xr:uid="{5FEA358E-CABB-4907-BBAF-3BF5E184E1FD}"/>
    <cellStyle name="Moneda 5 46 3 3" xfId="18186" xr:uid="{635340C5-E528-47C5-9E65-11B47287BB36}"/>
    <cellStyle name="Moneda 5 46 4" xfId="3986" xr:uid="{A48B75D4-C21D-41E1-9F40-47E5BBD24161}"/>
    <cellStyle name="Moneda 5 46 4 2" xfId="11991" xr:uid="{3622BDFF-AC3C-4555-B6A4-04DD6FFD6C6B}"/>
    <cellStyle name="Moneda 5 46 4 2 2" xfId="27459" xr:uid="{822A96EF-256C-4A46-A9C7-C7ADB12DA44C}"/>
    <cellStyle name="Moneda 5 46 4 3" xfId="19767" xr:uid="{343E665A-AC59-457E-9FE7-85BAD0D825E2}"/>
    <cellStyle name="Moneda 5 46 5" xfId="5956" xr:uid="{224D1984-8A6F-4024-B13E-F14DC4CD5D69}"/>
    <cellStyle name="Moneda 5 46 5 2" xfId="13957" xr:uid="{DD3996FD-C213-4FD3-BCE4-84BA5795E364}"/>
    <cellStyle name="Moneda 5 46 5 2 2" xfId="29415" xr:uid="{612539D0-445A-4F1D-9689-B0766B1713A7}"/>
    <cellStyle name="Moneda 5 46 5 3" xfId="21571" xr:uid="{20AB9E41-0925-4551-91E4-59B64A1E4429}"/>
    <cellStyle name="Moneda 5 46 6" xfId="7575" xr:uid="{9D39BA02-DECA-4960-A6F7-10BD025B6F12}"/>
    <cellStyle name="Moneda 5 46 6 2" xfId="15562" xr:uid="{21327794-80FD-48D4-B8F4-9AA383DC971D}"/>
    <cellStyle name="Moneda 5 46 6 2 2" xfId="31015" xr:uid="{DC0092D4-9651-4951-8F45-64A37E242B03}"/>
    <cellStyle name="Moneda 5 46 6 3" xfId="23097" xr:uid="{3D89047C-4237-4D0B-AAD5-62333B51D304}"/>
    <cellStyle name="Moneda 5 46 7" xfId="8763" xr:uid="{A86F1DD3-7BE6-4D02-AEF3-1FF9E1B9DE8F}"/>
    <cellStyle name="Moneda 5 46 7 2" xfId="24262" xr:uid="{0AEA1C08-7E22-4E28-836A-2D1D925693BF}"/>
    <cellStyle name="Moneda 5 46 8" xfId="16730" xr:uid="{32A23FB0-E5F1-42CC-BA31-E29DD9E7F93A}"/>
    <cellStyle name="Moneda 5 47" xfId="612" xr:uid="{D90D35D9-4421-463A-8C36-7DBBEDC1743E}"/>
    <cellStyle name="Moneda 5 47 2" xfId="1550" xr:uid="{2A88FD1B-413D-49CD-AC6F-4580A30FB873}"/>
    <cellStyle name="Moneda 5 47 2 2" xfId="3129" xr:uid="{6CCEF7CC-7F2A-40A9-B2BF-A7093B3BE985}"/>
    <cellStyle name="Moneda 5 47 2 2 2" xfId="11200" xr:uid="{AF6D1767-1C1F-4D6B-82FB-7096F0C6193F}"/>
    <cellStyle name="Moneda 5 47 2 2 2 2" xfId="26699" xr:uid="{56F09377-BEDC-4556-ACAE-30507E46F34B}"/>
    <cellStyle name="Moneda 5 47 2 2 3" xfId="19041" xr:uid="{1A7E39D1-756B-43C5-ABEA-4C792E938D90}"/>
    <cellStyle name="Moneda 5 47 2 3" xfId="4890" xr:uid="{FC2F4ECB-D8D0-48D5-B59E-AEDDC36F6977}"/>
    <cellStyle name="Moneda 5 47 2 3 2" xfId="12895" xr:uid="{DA8633D9-2B22-4085-8645-40D248EE5DB2}"/>
    <cellStyle name="Moneda 5 47 2 3 2 2" xfId="28363" xr:uid="{E8A2E401-7251-42F4-B3BF-F9E51FD6D13A}"/>
    <cellStyle name="Moneda 5 47 2 3 3" xfId="20622" xr:uid="{82DB9FDC-6BD0-4DBD-98BC-1D0DD8F33768}"/>
    <cellStyle name="Moneda 5 47 2 4" xfId="6861" xr:uid="{A547B3FC-1318-4997-BF76-8CC5620DB463}"/>
    <cellStyle name="Moneda 5 47 2 4 2" xfId="14862" xr:uid="{3543FA1D-AE0E-419C-A134-0123B16141C6}"/>
    <cellStyle name="Moneda 5 47 2 4 2 2" xfId="30319" xr:uid="{267B1DD1-1098-4554-B0E1-DDA3660A9892}"/>
    <cellStyle name="Moneda 5 47 2 4 3" xfId="22426" xr:uid="{84BFBC82-A927-46A5-996C-91712AB87FA9}"/>
    <cellStyle name="Moneda 5 47 2 5" xfId="8161" xr:uid="{472AD16D-979D-4F4F-AE5D-1B79B36873F1}"/>
    <cellStyle name="Moneda 5 47 2 5 2" xfId="16144" xr:uid="{920550FE-C962-4C6E-AFA0-98A820CA1862}"/>
    <cellStyle name="Moneda 5 47 2 5 2 2" xfId="31597" xr:uid="{DFADE7B5-0C00-41E2-B6C5-98AF91EE4E03}"/>
    <cellStyle name="Moneda 5 47 2 5 3" xfId="23672" xr:uid="{4E5E5396-76CE-43EF-A8B4-68022E7C3F73}"/>
    <cellStyle name="Moneda 5 47 2 6" xfId="9667" xr:uid="{E01A16CA-3F9F-4E55-8FB1-55646AB9637D}"/>
    <cellStyle name="Moneda 5 47 2 6 2" xfId="25166" xr:uid="{DC39692B-FFA6-4992-9551-DA97DC5CBC2B}"/>
    <cellStyle name="Moneda 5 47 2 7" xfId="17585" xr:uid="{3DF77C70-B20A-43E6-B84A-B7E2F4107D7E}"/>
    <cellStyle name="Moneda 5 47 3" xfId="2239" xr:uid="{68901EC6-D661-4133-A26D-74F8AE68CC14}"/>
    <cellStyle name="Moneda 5 47 3 2" xfId="10317" xr:uid="{6B6A0295-B6AB-44E2-9145-9F1EF55FC68F}"/>
    <cellStyle name="Moneda 5 47 3 2 2" xfId="25816" xr:uid="{403A94C3-FE44-4C78-88F4-3E25B30BE776}"/>
    <cellStyle name="Moneda 5 47 3 3" xfId="18206" xr:uid="{A38CF05F-2386-41CC-9D34-0734EC5D243D}"/>
    <cellStyle name="Moneda 5 47 4" xfId="4007" xr:uid="{CC976A12-B6AA-4BD5-AD53-1827D093C70F}"/>
    <cellStyle name="Moneda 5 47 4 2" xfId="12012" xr:uid="{73B7509E-1E82-42A1-AA07-54D59F8A7607}"/>
    <cellStyle name="Moneda 5 47 4 2 2" xfId="27480" xr:uid="{FB7FDDCC-25DC-4DAD-A954-63FEDF5B9EFD}"/>
    <cellStyle name="Moneda 5 47 4 3" xfId="19787" xr:uid="{D75635B0-CEE2-44F3-8312-0CBA34D1C9A7}"/>
    <cellStyle name="Moneda 5 47 5" xfId="5977" xr:uid="{44A951AF-5EED-49A1-A872-E8BFDDD4C066}"/>
    <cellStyle name="Moneda 5 47 5 2" xfId="13978" xr:uid="{EA725F75-B2ED-45D5-AC6A-CCC0ECAF6208}"/>
    <cellStyle name="Moneda 5 47 5 2 2" xfId="29436" xr:uid="{9322D5B7-5D1E-4F3E-B53D-A44F269A7E0D}"/>
    <cellStyle name="Moneda 5 47 5 3" xfId="21591" xr:uid="{D565F100-3D94-4193-80DB-871C5A54229E}"/>
    <cellStyle name="Moneda 5 47 6" xfId="7596" xr:uid="{ACCC38B8-F152-44F5-B3AB-93B3D75DBD2B}"/>
    <cellStyle name="Moneda 5 47 6 2" xfId="15583" xr:uid="{DCB0A85A-9598-4EB8-B636-97129EC69F2E}"/>
    <cellStyle name="Moneda 5 47 6 2 2" xfId="31036" xr:uid="{BE4DBB98-4852-4B85-853F-3EC75D4F4437}"/>
    <cellStyle name="Moneda 5 47 6 3" xfId="23117" xr:uid="{44BD6A20-97FA-4B68-9515-77A9E27A4007}"/>
    <cellStyle name="Moneda 5 47 7" xfId="8784" xr:uid="{86924FAF-346B-4322-8B4D-1349F5E07E32}"/>
    <cellStyle name="Moneda 5 47 7 2" xfId="24283" xr:uid="{9F1F4111-ED88-4C57-AA9C-5545833B9469}"/>
    <cellStyle name="Moneda 5 47 8" xfId="16750" xr:uid="{07D6EA7B-FF3D-4F85-85B0-385E5782A05A}"/>
    <cellStyle name="Moneda 5 48" xfId="690" xr:uid="{4F8E96EB-9CD6-4867-A3E4-5256D9ED4350}"/>
    <cellStyle name="Moneda 5 48 2" xfId="1628" xr:uid="{D1996CD8-CDC4-4953-8C39-40FFB30781E3}"/>
    <cellStyle name="Moneda 5 48 2 2" xfId="3204" xr:uid="{DCA1A015-0520-42DB-A09F-6EF78E31491A}"/>
    <cellStyle name="Moneda 5 48 2 2 2" xfId="11275" xr:uid="{F5A8AC9B-8F63-4CD1-8B76-D962B22498C7}"/>
    <cellStyle name="Moneda 5 48 2 2 2 2" xfId="26774" xr:uid="{46EA8E6B-A49F-46F6-9FA5-486AB41B3537}"/>
    <cellStyle name="Moneda 5 48 2 2 3" xfId="19111" xr:uid="{1D292021-E54F-42F5-AED9-01273684DAA6}"/>
    <cellStyle name="Moneda 5 48 2 3" xfId="4965" xr:uid="{901EB3B3-5AC1-4AF5-8B10-062A06A1BDDD}"/>
    <cellStyle name="Moneda 5 48 2 3 2" xfId="12970" xr:uid="{4931AEA6-2687-4D40-9730-3844918F93B2}"/>
    <cellStyle name="Moneda 5 48 2 3 2 2" xfId="28438" xr:uid="{F6A49086-BED8-41FB-8A53-6C5AE9FBF2E5}"/>
    <cellStyle name="Moneda 5 48 2 3 3" xfId="20692" xr:uid="{37F04819-7818-4E6F-9DAD-EB1822E1D05D}"/>
    <cellStyle name="Moneda 5 48 2 4" xfId="6936" xr:uid="{954EC60B-A660-4B2B-9BCD-5094CF8DF0CB}"/>
    <cellStyle name="Moneda 5 48 2 4 2" xfId="14937" xr:uid="{DA897845-7408-4485-94E5-1D41F95FCADE}"/>
    <cellStyle name="Moneda 5 48 2 4 2 2" xfId="30394" xr:uid="{D788C116-C7EF-4E05-8441-1A3041788ED9}"/>
    <cellStyle name="Moneda 5 48 2 4 3" xfId="22496" xr:uid="{30C18910-90E1-4AAB-BCF9-B9AC3FCE5AC2}"/>
    <cellStyle name="Moneda 5 48 2 5" xfId="8231" xr:uid="{C7EC761A-989F-423C-B7D3-E82D927C3CB4}"/>
    <cellStyle name="Moneda 5 48 2 5 2" xfId="16214" xr:uid="{8596F53D-DE56-4EBF-9EBC-8DB6266CB872}"/>
    <cellStyle name="Moneda 5 48 2 5 2 2" xfId="31667" xr:uid="{3EB29989-689A-4C0B-85A8-31545A769877}"/>
    <cellStyle name="Moneda 5 48 2 5 3" xfId="23742" xr:uid="{AF540A17-FAA2-4FEE-BCAC-4226C69353AE}"/>
    <cellStyle name="Moneda 5 48 2 6" xfId="9742" xr:uid="{D54D6F92-FA4B-4DF1-B72D-374C5951E53E}"/>
    <cellStyle name="Moneda 5 48 2 6 2" xfId="25241" xr:uid="{A8B5D114-4292-429D-A676-609B3F9F09A4}"/>
    <cellStyle name="Moneda 5 48 2 7" xfId="17655" xr:uid="{8E778E58-68A2-4D3D-9F61-EC0A4E122657}"/>
    <cellStyle name="Moneda 5 48 3" xfId="2314" xr:uid="{6946AB61-5AF8-4545-9F77-CC4CB4AD66A3}"/>
    <cellStyle name="Moneda 5 48 3 2" xfId="10392" xr:uid="{ECFF2215-C9AE-44E5-B193-126AA6EB2D47}"/>
    <cellStyle name="Moneda 5 48 3 2 2" xfId="25891" xr:uid="{7F833E73-6B4A-4E40-83B2-200CED1BEA71}"/>
    <cellStyle name="Moneda 5 48 3 3" xfId="18276" xr:uid="{DE85AE5C-5B29-4BD0-89FA-684B1C4A8C62}"/>
    <cellStyle name="Moneda 5 48 4" xfId="4082" xr:uid="{7368567E-3FF3-497D-BAB2-946A92ED1727}"/>
    <cellStyle name="Moneda 5 48 4 2" xfId="12087" xr:uid="{026616B3-5886-4F89-AF81-15A5C09F5D37}"/>
    <cellStyle name="Moneda 5 48 4 2 2" xfId="27555" xr:uid="{2743AEC2-641C-452B-8CF4-C2D041E62F92}"/>
    <cellStyle name="Moneda 5 48 4 3" xfId="19857" xr:uid="{EF34B3CE-1078-4777-A9E0-7A10FA898035}"/>
    <cellStyle name="Moneda 5 48 5" xfId="6052" xr:uid="{9DDC38F3-9AB0-4657-88BC-8D60BBC19F37}"/>
    <cellStyle name="Moneda 5 48 5 2" xfId="14053" xr:uid="{7330B4B5-CBED-47D6-AD52-DF348D6E2AE0}"/>
    <cellStyle name="Moneda 5 48 5 2 2" xfId="29511" xr:uid="{C53B3CC8-56FB-46F3-A461-2A9F8B9571FF}"/>
    <cellStyle name="Moneda 5 48 5 3" xfId="21661" xr:uid="{275575CC-B2F1-4077-8B53-E814605A868E}"/>
    <cellStyle name="Moneda 5 48 6" xfId="7671" xr:uid="{1C3AA7CC-7BB9-4B8E-B4F4-706DB26AFE99}"/>
    <cellStyle name="Moneda 5 48 6 2" xfId="15658" xr:uid="{DBB43094-905C-424A-832E-4443ED631811}"/>
    <cellStyle name="Moneda 5 48 6 2 2" xfId="31111" xr:uid="{D70F971A-2B8A-45F0-B16F-4AA6F9F7BF16}"/>
    <cellStyle name="Moneda 5 48 6 3" xfId="23187" xr:uid="{F1E25106-D90E-4BE1-BD2F-23EC892E6CE1}"/>
    <cellStyle name="Moneda 5 48 7" xfId="8859" xr:uid="{690EF74F-3995-4C7E-9E39-D7F383021D7D}"/>
    <cellStyle name="Moneda 5 48 7 2" xfId="24358" xr:uid="{0C987549-5F27-44B7-A2B4-256DDC13C698}"/>
    <cellStyle name="Moneda 5 48 8" xfId="16820" xr:uid="{9A575C14-6BF9-4D63-B41D-D59D120C752C}"/>
    <cellStyle name="Moneda 5 49" xfId="696" xr:uid="{5DDE8EF3-70A8-427C-8071-5DE0401EE84D}"/>
    <cellStyle name="Moneda 5 49 2" xfId="1634" xr:uid="{767E4DAC-96F9-4CF3-AB92-EB6311E9450F}"/>
    <cellStyle name="Moneda 5 49 2 2" xfId="3208" xr:uid="{6301E733-53AB-4FDF-9EC8-E318BB9FA7F3}"/>
    <cellStyle name="Moneda 5 49 2 2 2" xfId="11279" xr:uid="{A1CE4C68-E70B-43F9-8EF8-D4C64D3E955C}"/>
    <cellStyle name="Moneda 5 49 2 2 2 2" xfId="26778" xr:uid="{7C90D4ED-75CA-41CF-A5D8-217BAF4ABE23}"/>
    <cellStyle name="Moneda 5 49 2 2 3" xfId="19115" xr:uid="{CD83E43C-4676-4625-AFD8-CF383D23EFE2}"/>
    <cellStyle name="Moneda 5 49 2 3" xfId="4969" xr:uid="{1D3F94B4-04C7-43E8-BF03-CAC6F03988FD}"/>
    <cellStyle name="Moneda 5 49 2 3 2" xfId="12974" xr:uid="{5EEC2AF4-0B16-4D4A-AA07-9B639985A71B}"/>
    <cellStyle name="Moneda 5 49 2 3 2 2" xfId="28442" xr:uid="{74586229-012A-401F-A1E6-7A268C254CD7}"/>
    <cellStyle name="Moneda 5 49 2 3 3" xfId="20696" xr:uid="{91BB050A-D53C-4531-8C50-7DA18B02A6A1}"/>
    <cellStyle name="Moneda 5 49 2 4" xfId="6940" xr:uid="{C6C8E537-02BB-4159-8C46-9C981375A40D}"/>
    <cellStyle name="Moneda 5 49 2 4 2" xfId="14941" xr:uid="{27A36A25-DAB7-42F2-B79E-48C4447999F3}"/>
    <cellStyle name="Moneda 5 49 2 4 2 2" xfId="30398" xr:uid="{7309A7C0-094A-4998-AC39-58E27AA2A971}"/>
    <cellStyle name="Moneda 5 49 2 4 3" xfId="22500" xr:uid="{FC2A1AF8-FA20-4DFE-9493-B1FD47E4B629}"/>
    <cellStyle name="Moneda 5 49 2 5" xfId="8235" xr:uid="{2642B18F-4159-4C9A-810A-38D70E514E62}"/>
    <cellStyle name="Moneda 5 49 2 5 2" xfId="16218" xr:uid="{4DECAE35-7800-422A-A623-3633FD9C76C0}"/>
    <cellStyle name="Moneda 5 49 2 5 2 2" xfId="31671" xr:uid="{6D9F248D-02DC-4C66-928F-2D846CEA8298}"/>
    <cellStyle name="Moneda 5 49 2 5 3" xfId="23746" xr:uid="{3FDD749C-ACCD-4D35-BEE4-E10663FBC9F2}"/>
    <cellStyle name="Moneda 5 49 2 6" xfId="9746" xr:uid="{9F910E4D-93DC-483B-8AD3-8EEE5F198ACB}"/>
    <cellStyle name="Moneda 5 49 2 6 2" xfId="25245" xr:uid="{7A7FCC6A-2D79-4606-A853-555B0732F995}"/>
    <cellStyle name="Moneda 5 49 2 7" xfId="17659" xr:uid="{2201BFB2-91AE-4936-9CE1-9902EF36C829}"/>
    <cellStyle name="Moneda 5 49 3" xfId="2318" xr:uid="{CBACDFC5-4ECF-4D0F-ABB3-CD78576281F6}"/>
    <cellStyle name="Moneda 5 49 3 2" xfId="10396" xr:uid="{7A1F7D6C-5BFD-41D3-8EA4-EAA6A4D9E76F}"/>
    <cellStyle name="Moneda 5 49 3 2 2" xfId="25895" xr:uid="{91CC6F97-6478-4C2C-8E55-52737E06D9C0}"/>
    <cellStyle name="Moneda 5 49 3 3" xfId="18280" xr:uid="{A31FA316-200E-484A-951A-61E8C08F7F73}"/>
    <cellStyle name="Moneda 5 49 4" xfId="4086" xr:uid="{4CDA14F1-8A68-4EA9-B4E8-484E97237733}"/>
    <cellStyle name="Moneda 5 49 4 2" xfId="12091" xr:uid="{7F53B657-203E-4D8B-BE7C-99248C7C058E}"/>
    <cellStyle name="Moneda 5 49 4 2 2" xfId="27559" xr:uid="{54DC9F23-5FA2-4B11-8BC9-36860AB28815}"/>
    <cellStyle name="Moneda 5 49 4 3" xfId="19861" xr:uid="{35C1C693-6D22-4D88-8196-62FDE6E84F95}"/>
    <cellStyle name="Moneda 5 49 5" xfId="6056" xr:uid="{366AC2CC-8E41-4D01-897C-770613577661}"/>
    <cellStyle name="Moneda 5 49 5 2" xfId="14057" xr:uid="{5B40C07C-BE78-42BC-8081-5AA03DC6C418}"/>
    <cellStyle name="Moneda 5 49 5 2 2" xfId="29515" xr:uid="{30A3A977-FFB4-429B-8892-442390F51D41}"/>
    <cellStyle name="Moneda 5 49 5 3" xfId="21665" xr:uid="{4C84A7F5-E11C-4E10-8B0F-2337BDCD9B37}"/>
    <cellStyle name="Moneda 5 49 6" xfId="7675" xr:uid="{28682948-2579-48D5-B468-2BAFAB10D491}"/>
    <cellStyle name="Moneda 5 49 6 2" xfId="15662" xr:uid="{13D1BBAA-5F38-4BAC-AB5D-C6C2F33CC228}"/>
    <cellStyle name="Moneda 5 49 6 2 2" xfId="31115" xr:uid="{3EF97D15-AA01-4160-B480-0B9E2D243C71}"/>
    <cellStyle name="Moneda 5 49 6 3" xfId="23191" xr:uid="{1ABA6FD3-334C-4F3B-B2CC-D6F8718DE43B}"/>
    <cellStyle name="Moneda 5 49 7" xfId="8863" xr:uid="{AC87A6B9-F2A9-4CA1-A535-5F4A98FB8B3B}"/>
    <cellStyle name="Moneda 5 49 7 2" xfId="24362" xr:uid="{88D9F0A5-C1E7-49CF-A374-B84E23CB6007}"/>
    <cellStyle name="Moneda 5 49 8" xfId="16824" xr:uid="{C32925E4-7265-407E-9407-60BF4E53F62B}"/>
    <cellStyle name="Moneda 5 5" xfId="222" xr:uid="{977A12F0-5BD9-43CB-BA89-38A14F0B2942}"/>
    <cellStyle name="Moneda 5 5 10" xfId="8424" xr:uid="{57852D17-3E5F-444F-8EB9-1A1026152948}"/>
    <cellStyle name="Moneda 5 5 10 2" xfId="23923" xr:uid="{C22701DF-BA09-4713-A603-F1A9CC513F1F}"/>
    <cellStyle name="Moneda 5 5 11" xfId="16409" xr:uid="{7D9DBF3A-4E8B-4217-83DF-AA4EB6B58539}"/>
    <cellStyle name="Moneda 5 5 2" xfId="374" xr:uid="{FAD599C0-A42E-4427-9F78-974AE4843388}"/>
    <cellStyle name="Moneda 5 5 2 2" xfId="1317" xr:uid="{C895E2AA-9052-46D8-98D7-510E4641E79A}"/>
    <cellStyle name="Moneda 5 5 2 2 2" xfId="2902" xr:uid="{BA44D09F-1BA0-450A-BE3C-FD7F44E6F4A3}"/>
    <cellStyle name="Moneda 5 5 2 2 2 2" xfId="10973" xr:uid="{F63C4BD9-F461-4FA5-A6B3-7B518D7788B1}"/>
    <cellStyle name="Moneda 5 5 2 2 2 2 2" xfId="26472" xr:uid="{243929DC-7630-4112-8250-CBD83FCD0693}"/>
    <cellStyle name="Moneda 5 5 2 2 2 3" xfId="18822" xr:uid="{8C0704A8-ED96-4CAF-92A0-5CE5E49B008D}"/>
    <cellStyle name="Moneda 5 5 2 2 3" xfId="4663" xr:uid="{BE2B48C4-3505-4F1F-B00D-231BB9DB385C}"/>
    <cellStyle name="Moneda 5 5 2 2 3 2" xfId="12668" xr:uid="{99F69806-1DBB-45F0-9C97-81973C195245}"/>
    <cellStyle name="Moneda 5 5 2 2 3 2 2" xfId="28136" xr:uid="{8B16B299-1E9D-4395-8174-F051C6F2BB2A}"/>
    <cellStyle name="Moneda 5 5 2 2 3 3" xfId="20403" xr:uid="{F9A27EA0-165D-4A1C-99B7-210A293FE4DC}"/>
    <cellStyle name="Moneda 5 5 2 2 4" xfId="6634" xr:uid="{1AB4399C-8364-42B7-BE3A-8CB70AC9281C}"/>
    <cellStyle name="Moneda 5 5 2 2 4 2" xfId="14635" xr:uid="{C70B80F3-974D-40C3-8E89-68DE15BFEC9D}"/>
    <cellStyle name="Moneda 5 5 2 2 4 2 2" xfId="30092" xr:uid="{395EDC8A-E9E2-460C-A134-5956DA4EEEE8}"/>
    <cellStyle name="Moneda 5 5 2 2 4 3" xfId="22207" xr:uid="{FE02020E-543D-4E4E-A3DA-C520DA0FF677}"/>
    <cellStyle name="Moneda 5 5 2 2 5" xfId="7942" xr:uid="{3D65398A-E6D4-42AD-9391-A06DD3E761B6}"/>
    <cellStyle name="Moneda 5 5 2 2 5 2" xfId="15925" xr:uid="{68A7863C-C5E8-4D4F-9251-313E04B5886C}"/>
    <cellStyle name="Moneda 5 5 2 2 5 2 2" xfId="31378" xr:uid="{8A8A386C-9AE1-4343-855B-E858ED9ACB78}"/>
    <cellStyle name="Moneda 5 5 2 2 5 3" xfId="23453" xr:uid="{2190CC38-87A6-4BF8-8F38-D786CBE8E194}"/>
    <cellStyle name="Moneda 5 5 2 2 6" xfId="9440" xr:uid="{13F200DB-DFD4-4226-9863-CF1642EC713F}"/>
    <cellStyle name="Moneda 5 5 2 2 6 2" xfId="24939" xr:uid="{4482D2EB-FC80-47E6-98D3-2645ADD3EDF2}"/>
    <cellStyle name="Moneda 5 5 2 2 7" xfId="17366" xr:uid="{2C45E84D-53CE-424F-8362-FF293202EE58}"/>
    <cellStyle name="Moneda 5 5 2 3" xfId="1024" xr:uid="{0C3B4C73-3D96-49B0-8590-612B8E8D130C}"/>
    <cellStyle name="Moneda 5 5 2 3 2" xfId="2613" xr:uid="{2BC0007D-B801-4768-87EE-0B5FFB209E2A}"/>
    <cellStyle name="Moneda 5 5 2 3 2 2" xfId="10685" xr:uid="{6D148A3F-1596-4FD5-BFA4-470C3FAC69C2}"/>
    <cellStyle name="Moneda 5 5 2 3 2 2 2" xfId="26184" xr:uid="{ED2973CF-A5A2-49F9-B2A0-D7F1F9016EB3}"/>
    <cellStyle name="Moneda 5 5 2 3 2 3" xfId="18554" xr:uid="{EC659924-61C8-442E-AA07-4055E9FF9525}"/>
    <cellStyle name="Moneda 5 5 2 3 3" xfId="4375" xr:uid="{85C9B6A3-5540-428A-8350-926F5955522F}"/>
    <cellStyle name="Moneda 5 5 2 3 3 2" xfId="12380" xr:uid="{F3AA0333-8746-437D-90D7-C77AFE2C49C3}"/>
    <cellStyle name="Moneda 5 5 2 3 3 2 2" xfId="27848" xr:uid="{3D2DBFC8-0A64-4320-A47D-23B806F5F556}"/>
    <cellStyle name="Moneda 5 5 2 3 3 3" xfId="20135" xr:uid="{244EFEF3-29E3-4362-823B-6E0FD1A22A4B}"/>
    <cellStyle name="Moneda 5 5 2 3 4" xfId="6346" xr:uid="{5CE270DA-5E26-4376-BBA7-C5DC529F8696}"/>
    <cellStyle name="Moneda 5 5 2 3 4 2" xfId="14347" xr:uid="{0FF4C014-981A-4F62-B00B-EF1993D71023}"/>
    <cellStyle name="Moneda 5 5 2 3 4 2 2" xfId="29804" xr:uid="{7B5653F5-EBEE-408C-995C-7DDDA176D23D}"/>
    <cellStyle name="Moneda 5 5 2 3 4 3" xfId="21939" xr:uid="{35E13386-A85C-4F8D-8FFE-FFCF335BB263}"/>
    <cellStyle name="Moneda 5 5 2 3 5" xfId="9152" xr:uid="{499EDEA2-4C97-43D4-8128-436906726F44}"/>
    <cellStyle name="Moneda 5 5 2 3 5 2" xfId="24651" xr:uid="{FAAD0481-D156-4B9D-A811-77F540F0D3D4}"/>
    <cellStyle name="Moneda 5 5 2 3 6" xfId="17098" xr:uid="{B7724498-F59F-46F5-8CC6-92C31916932F}"/>
    <cellStyle name="Moneda 5 5 2 4" xfId="2012" xr:uid="{0B6C7105-BD50-44E1-B63B-6F4AA3A46DEB}"/>
    <cellStyle name="Moneda 5 5 2 4 2" xfId="10090" xr:uid="{D06D6264-4B90-4FDF-A1FC-66418947A374}"/>
    <cellStyle name="Moneda 5 5 2 4 2 2" xfId="25589" xr:uid="{F2306369-02D3-48D9-9D85-18764FFDCD70}"/>
    <cellStyle name="Moneda 5 5 2 4 3" xfId="17987" xr:uid="{B9A021F2-C2B6-42B7-97D5-E444761CD51A}"/>
    <cellStyle name="Moneda 5 5 2 5" xfId="3780" xr:uid="{1E01E117-7A93-4B21-B332-060D4E5D0171}"/>
    <cellStyle name="Moneda 5 5 2 5 2" xfId="11785" xr:uid="{39A31101-F535-41F1-9FDC-06FC174A8A9A}"/>
    <cellStyle name="Moneda 5 5 2 5 2 2" xfId="27253" xr:uid="{C2FE5FAA-D480-4DCC-A109-2C29DC3714DC}"/>
    <cellStyle name="Moneda 5 5 2 5 3" xfId="19568" xr:uid="{439BFB97-319E-46E1-A3E6-8D0E1846A442}"/>
    <cellStyle name="Moneda 5 5 2 6" xfId="5750" xr:uid="{5941FE7A-D453-49C4-8655-138D01CE3090}"/>
    <cellStyle name="Moneda 5 5 2 6 2" xfId="13751" xr:uid="{B3C95BDC-74E8-4656-B16E-8102A765F1E1}"/>
    <cellStyle name="Moneda 5 5 2 6 2 2" xfId="29209" xr:uid="{6D842F90-3B28-4B7B-81C7-62AA9D6DE04D}"/>
    <cellStyle name="Moneda 5 5 2 6 3" xfId="21372" xr:uid="{54E8F48B-18FF-4553-8795-68E83354DB6C}"/>
    <cellStyle name="Moneda 5 5 2 7" xfId="7369" xr:uid="{BA385B87-90D4-4D65-A4B3-E55F5AD906D7}"/>
    <cellStyle name="Moneda 5 5 2 7 2" xfId="15356" xr:uid="{3625E01A-ED84-4BC6-BA90-B0669DFBF9C8}"/>
    <cellStyle name="Moneda 5 5 2 7 2 2" xfId="30809" xr:uid="{46F78575-E435-4415-AED3-E10B85AA1B7E}"/>
    <cellStyle name="Moneda 5 5 2 7 3" xfId="22898" xr:uid="{C02CC601-2172-4FFE-8DF0-E4445F9815B5}"/>
    <cellStyle name="Moneda 5 5 2 8" xfId="8557" xr:uid="{99D0C835-9D67-420A-8B18-607C7DA21391}"/>
    <cellStyle name="Moneda 5 5 2 8 2" xfId="24056" xr:uid="{3D6FE508-BC2C-4C8F-9968-B7778D1B91C2}"/>
    <cellStyle name="Moneda 5 5 2 9" xfId="16531" xr:uid="{50E14CE7-8D0F-4DEF-A09D-B2E86A239B2F}"/>
    <cellStyle name="Moneda 5 5 3" xfId="660" xr:uid="{72D120E3-6CD7-4013-99B8-302F18BE6253}"/>
    <cellStyle name="Moneda 5 5 3 2" xfId="1598" xr:uid="{58C47A78-6039-409B-9240-470A74520028}"/>
    <cellStyle name="Moneda 5 5 3 2 2" xfId="3174" xr:uid="{285D2700-9DB8-4F57-BCD5-8A3D1BFFA3B3}"/>
    <cellStyle name="Moneda 5 5 3 2 2 2" xfId="11245" xr:uid="{71207CD8-B1BE-4E67-BB34-7DA9B202C56D}"/>
    <cellStyle name="Moneda 5 5 3 2 2 2 2" xfId="26744" xr:uid="{979D6750-F67B-40D0-BAC1-11713BF86DA1}"/>
    <cellStyle name="Moneda 5 5 3 2 2 3" xfId="19083" xr:uid="{4378BEFA-A4BA-4D07-9EC5-8DE9AC59D09B}"/>
    <cellStyle name="Moneda 5 5 3 2 3" xfId="4935" xr:uid="{0B5A7B24-E88C-4EE3-BEEC-886E798EFF22}"/>
    <cellStyle name="Moneda 5 5 3 2 3 2" xfId="12940" xr:uid="{1ABF4866-BFA1-4FEA-A8A5-1489C05AC9C6}"/>
    <cellStyle name="Moneda 5 5 3 2 3 2 2" xfId="28408" xr:uid="{0334E453-3C0C-438E-82FD-A2879E681D49}"/>
    <cellStyle name="Moneda 5 5 3 2 3 3" xfId="20664" xr:uid="{D54E4284-7C1A-4A16-9D63-A50CFBA51C2B}"/>
    <cellStyle name="Moneda 5 5 3 2 4" xfId="6906" xr:uid="{B62B3AC1-3CC6-4FE1-ADF6-96F332E495C7}"/>
    <cellStyle name="Moneda 5 5 3 2 4 2" xfId="14907" xr:uid="{40131CAF-11E4-4070-B84A-BB9ED56E5BAE}"/>
    <cellStyle name="Moneda 5 5 3 2 4 2 2" xfId="30364" xr:uid="{787C97EE-6310-4EA8-8FB2-A013FBA5AE8E}"/>
    <cellStyle name="Moneda 5 5 3 2 4 3" xfId="22468" xr:uid="{36C75F5B-4371-456F-9776-4E15FE195412}"/>
    <cellStyle name="Moneda 5 5 3 2 5" xfId="8203" xr:uid="{26A98076-404C-468F-90E5-0B7A9D07515F}"/>
    <cellStyle name="Moneda 5 5 3 2 5 2" xfId="16186" xr:uid="{BFB751F8-72BE-45F2-A6EE-2EDDD4D2CD1A}"/>
    <cellStyle name="Moneda 5 5 3 2 5 2 2" xfId="31639" xr:uid="{C7D35C57-2391-4656-BFBD-32C9E7B00368}"/>
    <cellStyle name="Moneda 5 5 3 2 5 3" xfId="23714" xr:uid="{7C10B304-1C32-4AAD-BDB2-8F160C4E7E14}"/>
    <cellStyle name="Moneda 5 5 3 2 6" xfId="9712" xr:uid="{252AD7D8-8A10-4CA0-9BCE-E637ADDB9E1F}"/>
    <cellStyle name="Moneda 5 5 3 2 6 2" xfId="25211" xr:uid="{86F3CD9B-AC34-4DD1-A820-266D87DA3212}"/>
    <cellStyle name="Moneda 5 5 3 2 7" xfId="17627" xr:uid="{CCC87EBE-249C-40F5-BD13-ADB5A3D1C201}"/>
    <cellStyle name="Moneda 5 5 3 3" xfId="2284" xr:uid="{96ECD170-3BE7-4691-A302-180501A798F4}"/>
    <cellStyle name="Moneda 5 5 3 3 2" xfId="10362" xr:uid="{B2170A11-42DA-413C-951B-A1DEB3DABEB2}"/>
    <cellStyle name="Moneda 5 5 3 3 2 2" xfId="25861" xr:uid="{2E2D50C8-AF63-411F-89D6-8031D06144F0}"/>
    <cellStyle name="Moneda 5 5 3 3 3" xfId="18248" xr:uid="{EBB5081D-5885-477E-833C-2F437B1C7546}"/>
    <cellStyle name="Moneda 5 5 3 4" xfId="4052" xr:uid="{A383013B-53AC-4C75-887B-F474B41E5FF3}"/>
    <cellStyle name="Moneda 5 5 3 4 2" xfId="12057" xr:uid="{D72C6AD1-1A5B-4C98-BC03-EBFAFC0800C7}"/>
    <cellStyle name="Moneda 5 5 3 4 2 2" xfId="27525" xr:uid="{CE6D2545-E100-414A-9E50-77F9B35C561E}"/>
    <cellStyle name="Moneda 5 5 3 4 3" xfId="19829" xr:uid="{5A6C4F7F-3AD5-4E02-BC2E-9856341EB41B}"/>
    <cellStyle name="Moneda 5 5 3 5" xfId="6022" xr:uid="{7844A8BC-19D3-4C76-BFD7-6CC1AE7F92DF}"/>
    <cellStyle name="Moneda 5 5 3 5 2" xfId="14023" xr:uid="{506ECE08-37C8-4113-8DEE-C07A7948E8B5}"/>
    <cellStyle name="Moneda 5 5 3 5 2 2" xfId="29481" xr:uid="{E830AABA-D985-442C-B39B-67F981DB0D81}"/>
    <cellStyle name="Moneda 5 5 3 5 3" xfId="21633" xr:uid="{076B43E6-3C02-4034-B4FD-D3E9FF760CC4}"/>
    <cellStyle name="Moneda 5 5 3 6" xfId="7641" xr:uid="{87CDCC77-A069-4000-8BCC-B616EF892A9E}"/>
    <cellStyle name="Moneda 5 5 3 6 2" xfId="15628" xr:uid="{B4E71EDE-50EA-41D5-A6BB-12FC4869CA54}"/>
    <cellStyle name="Moneda 5 5 3 6 2 2" xfId="31081" xr:uid="{514B04DA-0F43-4429-9EC4-B02093F2CC01}"/>
    <cellStyle name="Moneda 5 5 3 6 3" xfId="23159" xr:uid="{EA4097CE-0297-4D23-91D7-D03DB6CCF16C}"/>
    <cellStyle name="Moneda 5 5 3 7" xfId="8829" xr:uid="{C9F2BF39-2E92-454D-9B55-B2A4D165785F}"/>
    <cellStyle name="Moneda 5 5 3 7 2" xfId="24328" xr:uid="{16E226A9-423A-49FD-8F0F-E0E411F52940}"/>
    <cellStyle name="Moneda 5 5 3 8" xfId="16792" xr:uid="{C1D4B758-E384-437B-A67A-ACCE39448898}"/>
    <cellStyle name="Moneda 5 5 4" xfId="1180" xr:uid="{EE4B5632-0F92-4247-A866-A5410C734362}"/>
    <cellStyle name="Moneda 5 5 4 2" xfId="2769" xr:uid="{04313DA4-612B-405C-8ACB-308247F6C1C7}"/>
    <cellStyle name="Moneda 5 5 4 2 2" xfId="10840" xr:uid="{DF90D299-C0A6-47A3-AF18-A5D38A8DD916}"/>
    <cellStyle name="Moneda 5 5 4 2 2 2" xfId="26339" xr:uid="{4135DC3B-5F45-4A6E-B880-0137C06E9542}"/>
    <cellStyle name="Moneda 5 5 4 2 3" xfId="18700" xr:uid="{911AAD6C-B73D-441B-B516-2B7F92B675D1}"/>
    <cellStyle name="Moneda 5 5 4 3" xfId="4530" xr:uid="{090F5C1F-EA61-432D-85C5-5C6D9B02CB4A}"/>
    <cellStyle name="Moneda 5 5 4 3 2" xfId="12535" xr:uid="{28902001-F537-4BDD-AAE0-8EC6DCFD4EEF}"/>
    <cellStyle name="Moneda 5 5 4 3 2 2" xfId="28003" xr:uid="{C598CB22-EAF2-4C6E-9720-DD983166500B}"/>
    <cellStyle name="Moneda 5 5 4 3 3" xfId="20281" xr:uid="{78964236-5F98-455A-97F4-0FCF05C03EDC}"/>
    <cellStyle name="Moneda 5 5 4 4" xfId="6501" xr:uid="{CD1C6615-CB7A-48A7-B55A-53AE69C3119B}"/>
    <cellStyle name="Moneda 5 5 4 4 2" xfId="14502" xr:uid="{368350E6-6A20-42DA-B5ED-82884A822C6B}"/>
    <cellStyle name="Moneda 5 5 4 4 2 2" xfId="29959" xr:uid="{8AF2AE65-BD1E-47A0-8CB0-B01C6A1160E6}"/>
    <cellStyle name="Moneda 5 5 4 4 3" xfId="22085" xr:uid="{611EA8D4-4F4F-46EA-BE0E-487BB7EBF0B2}"/>
    <cellStyle name="Moneda 5 5 4 5" xfId="7820" xr:uid="{C7377504-BD9D-48E4-936B-5DC4C47924C0}"/>
    <cellStyle name="Moneda 5 5 4 5 2" xfId="15803" xr:uid="{19871E51-8F05-4BDB-9231-D16B0C6421E1}"/>
    <cellStyle name="Moneda 5 5 4 5 2 2" xfId="31256" xr:uid="{51D56D32-553F-41AD-BAF0-192A7FAF5A8D}"/>
    <cellStyle name="Moneda 5 5 4 5 3" xfId="23331" xr:uid="{D35C3EF0-52D9-46D4-A864-18160ADE04C4}"/>
    <cellStyle name="Moneda 5 5 4 6" xfId="9307" xr:uid="{90DA9151-4E38-4206-B583-F427D52E24EE}"/>
    <cellStyle name="Moneda 5 5 4 6 2" xfId="24806" xr:uid="{0BCAB85A-40D6-4AE5-ACA0-D4EC256F289B}"/>
    <cellStyle name="Moneda 5 5 4 7" xfId="17244" xr:uid="{0B043F8A-D76D-41AE-B60A-B4825BB096F8}"/>
    <cellStyle name="Moneda 5 5 5" xfId="887" xr:uid="{53A3952B-15F1-4483-9236-C859DFB90289}"/>
    <cellStyle name="Moneda 5 5 5 2" xfId="2480" xr:uid="{574E259B-8FAF-421E-B876-8FA1EF1B9B5F}"/>
    <cellStyle name="Moneda 5 5 5 2 2" xfId="10552" xr:uid="{DB61E9A9-7D44-412D-BBD3-57B8D8A78C70}"/>
    <cellStyle name="Moneda 5 5 5 2 2 2" xfId="26051" xr:uid="{27095F7B-A724-453C-8E34-D10D0365A478}"/>
    <cellStyle name="Moneda 5 5 5 2 3" xfId="18432" xr:uid="{9A994B4B-66A7-46DC-93EC-9A7D66B777DA}"/>
    <cellStyle name="Moneda 5 5 5 3" xfId="4242" xr:uid="{1FE294CF-2CBA-4D58-A78B-9FF25B2FBC00}"/>
    <cellStyle name="Moneda 5 5 5 3 2" xfId="12247" xr:uid="{F94ED3B0-FA96-4859-9A80-52A4F6779DD4}"/>
    <cellStyle name="Moneda 5 5 5 3 2 2" xfId="27715" xr:uid="{00226002-5413-48CC-8460-071E993C57A2}"/>
    <cellStyle name="Moneda 5 5 5 3 3" xfId="20013" xr:uid="{818E9036-3038-461C-9578-534D373D5509}"/>
    <cellStyle name="Moneda 5 5 5 4" xfId="6213" xr:uid="{AC748763-D011-411C-BD6A-A634749EAAB5}"/>
    <cellStyle name="Moneda 5 5 5 4 2" xfId="14214" xr:uid="{C579852E-0902-4E56-B071-DE1980E712AB}"/>
    <cellStyle name="Moneda 5 5 5 4 2 2" xfId="29671" xr:uid="{11DF0E1A-1964-4159-A077-0D353F167A78}"/>
    <cellStyle name="Moneda 5 5 5 4 3" xfId="21817" xr:uid="{6210F496-55A1-4EA9-8152-743A7601F9FE}"/>
    <cellStyle name="Moneda 5 5 5 5" xfId="9019" xr:uid="{6D5BE345-1ACD-4CE5-A626-DFD0CF5A21E8}"/>
    <cellStyle name="Moneda 5 5 5 5 2" xfId="24518" xr:uid="{096D053D-015A-46E0-B517-B6125A44FAF8}"/>
    <cellStyle name="Moneda 5 5 5 6" xfId="16976" xr:uid="{DBE53689-9542-4066-8C93-27E6F13D2393}"/>
    <cellStyle name="Moneda 5 5 6" xfId="1879" xr:uid="{B1F2D2FF-F1B7-4094-858D-AEB07D2BC465}"/>
    <cellStyle name="Moneda 5 5 6 2" xfId="9957" xr:uid="{15B848DC-2ADE-451E-85CB-0CD79074EAC4}"/>
    <cellStyle name="Moneda 5 5 6 2 2" xfId="25456" xr:uid="{5C129423-9BDD-4725-A27D-F10B0F56C4AE}"/>
    <cellStyle name="Moneda 5 5 6 3" xfId="17865" xr:uid="{084AD486-5CF6-4700-9FED-2347F452292B}"/>
    <cellStyle name="Moneda 5 5 7" xfId="3647" xr:uid="{50C222FC-7C02-4694-BB42-B3EC2AD4025D}"/>
    <cellStyle name="Moneda 5 5 7 2" xfId="11652" xr:uid="{6B0A7C80-36E4-4E2A-84BA-6DB5413D00B6}"/>
    <cellStyle name="Moneda 5 5 7 2 2" xfId="27120" xr:uid="{A6FD1DA8-DADC-4EEC-AC11-7B2B7ECDE67E}"/>
    <cellStyle name="Moneda 5 5 7 3" xfId="19446" xr:uid="{1BBE0590-22C7-4F7F-81CA-646327CDF0FA}"/>
    <cellStyle name="Moneda 5 5 8" xfId="5617" xr:uid="{75B113CE-9664-45AD-B66D-90ACB326475C}"/>
    <cellStyle name="Moneda 5 5 8 2" xfId="13618" xr:uid="{BF7F8CEF-E347-4CC5-B2E2-1170C9224AF4}"/>
    <cellStyle name="Moneda 5 5 8 2 2" xfId="29076" xr:uid="{A69D0A3C-0F89-4E5F-B7B9-98C8A0ACDB50}"/>
    <cellStyle name="Moneda 5 5 8 3" xfId="21250" xr:uid="{2CD327AA-599D-43A5-86D7-632BDE4511C9}"/>
    <cellStyle name="Moneda 5 5 9" xfId="7236" xr:uid="{10372EC9-E803-476C-926E-A84F7028BCDE}"/>
    <cellStyle name="Moneda 5 5 9 2" xfId="15223" xr:uid="{D9133EBE-C1D2-40AB-9F70-387BCBEE94BE}"/>
    <cellStyle name="Moneda 5 5 9 2 2" xfId="30676" xr:uid="{7790692C-C078-42F7-843C-D14D0DA6EF17}"/>
    <cellStyle name="Moneda 5 5 9 3" xfId="22776" xr:uid="{98DFE6B2-E644-45C0-B184-3AEB6B4B35EC}"/>
    <cellStyle name="Moneda 5 50" xfId="701" xr:uid="{C835FEB7-4920-440E-A59E-152EA3E230D2}"/>
    <cellStyle name="Moneda 5 50 2" xfId="1639" xr:uid="{EE21C979-E172-4838-8B1D-83CF47F27FB3}"/>
    <cellStyle name="Moneda 5 50 2 2" xfId="3212" xr:uid="{140CB865-5969-425C-9693-A0096ED329FB}"/>
    <cellStyle name="Moneda 5 50 2 2 2" xfId="11283" xr:uid="{BF5AD83E-A745-46ED-A81A-5D5ED4351E05}"/>
    <cellStyle name="Moneda 5 50 2 2 2 2" xfId="26782" xr:uid="{E2DD98A7-D74C-4C36-9CE1-8EE995B69217}"/>
    <cellStyle name="Moneda 5 50 2 2 3" xfId="19119" xr:uid="{3F125DC4-E5F7-48A0-8D9D-AAC8528B9775}"/>
    <cellStyle name="Moneda 5 50 2 3" xfId="4973" xr:uid="{47AFB3BD-5102-4E49-9CB7-29EC37A14B7E}"/>
    <cellStyle name="Moneda 5 50 2 3 2" xfId="12978" xr:uid="{0E03481B-FB2A-4084-ABC4-CE58926AE70A}"/>
    <cellStyle name="Moneda 5 50 2 3 2 2" xfId="28446" xr:uid="{B50BD1A8-6E43-4BF8-9BA9-6273831CD495}"/>
    <cellStyle name="Moneda 5 50 2 3 3" xfId="20700" xr:uid="{24A7154D-550A-415C-9E03-11A5136C008A}"/>
    <cellStyle name="Moneda 5 50 2 4" xfId="6944" xr:uid="{0500C2A7-3E3A-40F0-9CE1-9D4B4977C695}"/>
    <cellStyle name="Moneda 5 50 2 4 2" xfId="14945" xr:uid="{938A9CCF-38C2-4455-94D7-13F588D51AD5}"/>
    <cellStyle name="Moneda 5 50 2 4 2 2" xfId="30402" xr:uid="{369ACF51-4E59-4F1F-B19D-CF1810C7C2A4}"/>
    <cellStyle name="Moneda 5 50 2 4 3" xfId="22504" xr:uid="{C183B177-6EEB-4742-A669-BD096A9E5EC9}"/>
    <cellStyle name="Moneda 5 50 2 5" xfId="8239" xr:uid="{CC3C3233-54C3-4F94-AD55-9DA878D8E10E}"/>
    <cellStyle name="Moneda 5 50 2 5 2" xfId="16222" xr:uid="{5390D269-B9D1-4093-8664-536305A21021}"/>
    <cellStyle name="Moneda 5 50 2 5 2 2" xfId="31675" xr:uid="{88918888-0924-4485-A1F9-D65335D57C1C}"/>
    <cellStyle name="Moneda 5 50 2 5 3" xfId="23750" xr:uid="{083FAE1F-4D35-460B-A4C5-B6BF22B516F2}"/>
    <cellStyle name="Moneda 5 50 2 6" xfId="9750" xr:uid="{760EE195-DD20-4E8E-BE05-24F0168730F8}"/>
    <cellStyle name="Moneda 5 50 2 6 2" xfId="25249" xr:uid="{DF856EFE-E4F6-49D7-BA3D-517A9B7E51BD}"/>
    <cellStyle name="Moneda 5 50 2 7" xfId="17663" xr:uid="{48413663-C0ED-4BD5-B72B-16379F935EDD}"/>
    <cellStyle name="Moneda 5 50 3" xfId="2322" xr:uid="{2BCEADCB-986C-4BB8-B4E2-74AAA563EE65}"/>
    <cellStyle name="Moneda 5 50 3 2" xfId="10400" xr:uid="{633B00D0-9B9B-48F1-955B-C8EF8E33E36D}"/>
    <cellStyle name="Moneda 5 50 3 2 2" xfId="25899" xr:uid="{710EF0E5-0BE6-4C3A-BB80-874CE365B680}"/>
    <cellStyle name="Moneda 5 50 3 3" xfId="18284" xr:uid="{5EC8DE3B-AAE8-4D74-A7B8-A2CED80B15E8}"/>
    <cellStyle name="Moneda 5 50 4" xfId="4090" xr:uid="{444C7BE7-6695-4401-8A3B-137525980794}"/>
    <cellStyle name="Moneda 5 50 4 2" xfId="12095" xr:uid="{2B2D8CAD-0555-4CCC-960E-69FD904CB516}"/>
    <cellStyle name="Moneda 5 50 4 2 2" xfId="27563" xr:uid="{76917EA5-C476-4169-83C0-C3AC8A7E22F9}"/>
    <cellStyle name="Moneda 5 50 4 3" xfId="19865" xr:uid="{4B18B862-7BF1-4AB0-A466-0EB7A224B32B}"/>
    <cellStyle name="Moneda 5 50 5" xfId="6060" xr:uid="{CA4EF39E-EF0F-421A-AD1C-E9A705F7B591}"/>
    <cellStyle name="Moneda 5 50 5 2" xfId="14061" xr:uid="{5C8353AD-8763-430A-B7A3-F67EC0B23C47}"/>
    <cellStyle name="Moneda 5 50 5 2 2" xfId="29519" xr:uid="{74E8110E-F32F-4684-89F9-0F80BC65B88F}"/>
    <cellStyle name="Moneda 5 50 5 3" xfId="21669" xr:uid="{E050014E-EF21-4089-8F61-75ACD2812964}"/>
    <cellStyle name="Moneda 5 50 6" xfId="7679" xr:uid="{AA461F57-5CA4-4BAE-8055-73035A04BEC9}"/>
    <cellStyle name="Moneda 5 50 6 2" xfId="15666" xr:uid="{F97E5DB4-F0D9-4937-856F-E66074D9A701}"/>
    <cellStyle name="Moneda 5 50 6 2 2" xfId="31119" xr:uid="{D42C659F-F7DE-4EA9-9D9B-2C795087FE6C}"/>
    <cellStyle name="Moneda 5 50 6 3" xfId="23195" xr:uid="{3BC15790-6CB9-4F0C-883C-1CC4F809C43F}"/>
    <cellStyle name="Moneda 5 50 7" xfId="8867" xr:uid="{8316CB7B-A466-4348-9F9D-A08D88054348}"/>
    <cellStyle name="Moneda 5 50 7 2" xfId="24366" xr:uid="{80F8AE78-5C2D-4CAF-BAAB-57D516EC03C9}"/>
    <cellStyle name="Moneda 5 50 8" xfId="16828" xr:uid="{895A58CF-18DD-4532-92C6-418BAA370491}"/>
    <cellStyle name="Moneda 5 51" xfId="707" xr:uid="{C64777BE-078F-44C5-B621-C9BA8FEED03A}"/>
    <cellStyle name="Moneda 5 51 2" xfId="1645" xr:uid="{FB0097C6-4BA1-4714-A08A-3D42DF4F7C67}"/>
    <cellStyle name="Moneda 5 51 2 2" xfId="3216" xr:uid="{F0233462-0EFD-43E6-BC6A-042CBA2CEE13}"/>
    <cellStyle name="Moneda 5 51 2 2 2" xfId="11287" xr:uid="{EC09E839-FB90-4BDF-BFB5-587F272ACB9D}"/>
    <cellStyle name="Moneda 5 51 2 2 2 2" xfId="26786" xr:uid="{DA86672F-14AA-4DBE-920F-07879AA0F0BE}"/>
    <cellStyle name="Moneda 5 51 2 2 3" xfId="19123" xr:uid="{3D7A0DF8-4B27-4A7C-B822-4FBF83BB7A53}"/>
    <cellStyle name="Moneda 5 51 2 3" xfId="4977" xr:uid="{4CF86E0F-16EA-4B5A-AC4C-3C186DBC05D7}"/>
    <cellStyle name="Moneda 5 51 2 3 2" xfId="12982" xr:uid="{6CBAF2AA-39C2-495F-9880-565C4693C896}"/>
    <cellStyle name="Moneda 5 51 2 3 2 2" xfId="28450" xr:uid="{5A1D2344-8372-4DC5-A450-A5953E182583}"/>
    <cellStyle name="Moneda 5 51 2 3 3" xfId="20704" xr:uid="{FBBB0872-82A2-42DC-91E3-2913DAE96665}"/>
    <cellStyle name="Moneda 5 51 2 4" xfId="6948" xr:uid="{B39C2427-40FF-4275-B8B9-EF2201D79270}"/>
    <cellStyle name="Moneda 5 51 2 4 2" xfId="14949" xr:uid="{B8240BE8-3CD5-4BEC-B2A5-4E4B3D004FDC}"/>
    <cellStyle name="Moneda 5 51 2 4 2 2" xfId="30406" xr:uid="{A4AC8E87-5105-443D-B4A8-C149B6B8D7F8}"/>
    <cellStyle name="Moneda 5 51 2 4 3" xfId="22508" xr:uid="{6538C02A-CB79-4301-80C7-EDAA27C5FA18}"/>
    <cellStyle name="Moneda 5 51 2 5" xfId="8244" xr:uid="{8AF8BF32-E3A3-4EF6-AEE6-F0637A5F3E7C}"/>
    <cellStyle name="Moneda 5 51 2 5 2" xfId="16227" xr:uid="{FAB38D83-A935-4EC3-85A3-4B782BF2D41F}"/>
    <cellStyle name="Moneda 5 51 2 5 2 2" xfId="31680" xr:uid="{FEFD4BCA-298C-49BD-B998-E98EFD2E74B8}"/>
    <cellStyle name="Moneda 5 51 2 5 3" xfId="23754" xr:uid="{4654B16E-8541-4850-8E15-23AD80ADD5D8}"/>
    <cellStyle name="Moneda 5 51 2 6" xfId="9754" xr:uid="{5158039E-A1FA-43CF-A02E-B3B85A3BF62D}"/>
    <cellStyle name="Moneda 5 51 2 6 2" xfId="25253" xr:uid="{208F52A1-8F7C-4E57-A6FF-5AC3AA5954BD}"/>
    <cellStyle name="Moneda 5 51 2 7" xfId="17667" xr:uid="{294AB6CA-5D8B-433D-820C-6A4D9E0988D6}"/>
    <cellStyle name="Moneda 5 51 3" xfId="2326" xr:uid="{249D3973-E73C-4602-80B1-A3C53788E8DD}"/>
    <cellStyle name="Moneda 5 51 3 2" xfId="10404" xr:uid="{8F5F8E91-F1CA-45DE-8EFB-6EA2CA1CEDCD}"/>
    <cellStyle name="Moneda 5 51 3 2 2" xfId="25903" xr:uid="{BAE2A914-7E12-41E8-B3F2-85B20D12E1B4}"/>
    <cellStyle name="Moneda 5 51 3 3" xfId="18288" xr:uid="{BE7885F3-12CD-4B49-9F0C-B2B312A3A75F}"/>
    <cellStyle name="Moneda 5 51 4" xfId="4094" xr:uid="{1EC99A27-0897-4C17-BF33-909E803626FB}"/>
    <cellStyle name="Moneda 5 51 4 2" xfId="12099" xr:uid="{AF1556BA-77BA-4382-8529-F5FE19E9B8D6}"/>
    <cellStyle name="Moneda 5 51 4 2 2" xfId="27567" xr:uid="{C7AEC922-A965-42FD-9C2E-60E4944353DF}"/>
    <cellStyle name="Moneda 5 51 4 3" xfId="19869" xr:uid="{BB6FD243-6955-4F4A-89C1-C632A612B709}"/>
    <cellStyle name="Moneda 5 51 5" xfId="6064" xr:uid="{4052DCF1-C38C-45A9-A685-EF9978F8F9C3}"/>
    <cellStyle name="Moneda 5 51 5 2" xfId="14065" xr:uid="{4E5956B9-D97C-4422-BE7C-BAA339ACBD2B}"/>
    <cellStyle name="Moneda 5 51 5 2 2" xfId="29523" xr:uid="{04F30742-F996-41DD-B3BA-6BA3C5EFC41E}"/>
    <cellStyle name="Moneda 5 51 5 3" xfId="21673" xr:uid="{E22C5011-63C6-416E-90AE-C9DFE9DFBEE4}"/>
    <cellStyle name="Moneda 5 51 6" xfId="7683" xr:uid="{DC2FC817-772F-4716-B74B-2A1C83B6F0A2}"/>
    <cellStyle name="Moneda 5 51 6 2" xfId="15670" xr:uid="{CB98F25D-7242-43EA-8BB6-F98BADECE295}"/>
    <cellStyle name="Moneda 5 51 6 2 2" xfId="31123" xr:uid="{6551CF19-85E9-43AE-AC66-99876878133F}"/>
    <cellStyle name="Moneda 5 51 6 3" xfId="23199" xr:uid="{4863CA9A-19DB-45FF-A0E9-7C414C162C79}"/>
    <cellStyle name="Moneda 5 51 7" xfId="8871" xr:uid="{A24EE756-DEFB-4567-B5DB-A4E1AD2479C0}"/>
    <cellStyle name="Moneda 5 51 7 2" xfId="24370" xr:uid="{657352FA-4E15-4C3A-82A1-E16D360379EA}"/>
    <cellStyle name="Moneda 5 51 8" xfId="16832" xr:uid="{C537BEB8-86CE-4E7E-971D-EBBA689C2B13}"/>
    <cellStyle name="Moneda 5 52" xfId="712" xr:uid="{95D50A17-E12B-4BE1-A283-7B6A31B96048}"/>
    <cellStyle name="Moneda 5 52 2" xfId="1650" xr:uid="{8EA58701-3295-4C3F-9BAD-28A8C56D4B53}"/>
    <cellStyle name="Moneda 5 52 2 2" xfId="3220" xr:uid="{AA297B80-0AB8-4238-A715-1663CB636AB6}"/>
    <cellStyle name="Moneda 5 52 2 2 2" xfId="11291" xr:uid="{09697234-E8C1-4505-BBF1-DA7BAEC05A5A}"/>
    <cellStyle name="Moneda 5 52 2 2 2 2" xfId="26790" xr:uid="{08CA577D-0154-407A-AD73-8198825A72E0}"/>
    <cellStyle name="Moneda 5 52 2 2 3" xfId="19127" xr:uid="{6AEAF612-7868-4541-A389-EE0BC8DDFF77}"/>
    <cellStyle name="Moneda 5 52 2 3" xfId="4981" xr:uid="{6F99AA96-2F47-42E6-99CC-1AEE1AEF0002}"/>
    <cellStyle name="Moneda 5 52 2 3 2" xfId="12986" xr:uid="{49D92295-1D5D-43EE-A26E-E4C07EC77284}"/>
    <cellStyle name="Moneda 5 52 2 3 2 2" xfId="28454" xr:uid="{17343DD9-F0F8-4451-B439-67261FC26C4F}"/>
    <cellStyle name="Moneda 5 52 2 3 3" xfId="20708" xr:uid="{44F271CD-CBD8-4EF2-90EC-D389FE5B01D1}"/>
    <cellStyle name="Moneda 5 52 2 4" xfId="6952" xr:uid="{A72033FC-FB91-4E40-8624-DF73E8368FA5}"/>
    <cellStyle name="Moneda 5 52 2 4 2" xfId="14953" xr:uid="{2C7E4338-3726-4504-B46D-8587F5C18916}"/>
    <cellStyle name="Moneda 5 52 2 4 2 2" xfId="30410" xr:uid="{8BF11CF4-FDC6-4E2C-97E5-7A4D38BA744B}"/>
    <cellStyle name="Moneda 5 52 2 4 3" xfId="22512" xr:uid="{4A7A88FD-2241-4A3C-8A9F-7C09F795A2A7}"/>
    <cellStyle name="Moneda 5 52 2 5" xfId="8248" xr:uid="{FBCEE9AD-806F-4D62-9F87-4CCC209C13A1}"/>
    <cellStyle name="Moneda 5 52 2 5 2" xfId="16231" xr:uid="{C6BBD689-B661-4E10-8477-7F4F37F19C80}"/>
    <cellStyle name="Moneda 5 52 2 5 2 2" xfId="31684" xr:uid="{A49AC5ED-A836-4C81-A8BE-1DF423650DE0}"/>
    <cellStyle name="Moneda 5 52 2 5 3" xfId="23758" xr:uid="{C841AD4D-19B9-43A5-8359-C9F24B18D605}"/>
    <cellStyle name="Moneda 5 52 2 6" xfId="9758" xr:uid="{BF975F3A-BA64-46AC-8071-08EB49283066}"/>
    <cellStyle name="Moneda 5 52 2 6 2" xfId="25257" xr:uid="{5AC6E20C-B537-4F53-9689-BE56532A6BFB}"/>
    <cellStyle name="Moneda 5 52 2 7" xfId="17671" xr:uid="{B7C2AA0F-D186-4E54-B318-40B78EEF030C}"/>
    <cellStyle name="Moneda 5 52 3" xfId="2330" xr:uid="{FE179693-ECBF-45B7-9B87-2395E46E4446}"/>
    <cellStyle name="Moneda 5 52 3 2" xfId="10408" xr:uid="{EBD1A992-633D-4647-BAA4-EC83C74C5B8E}"/>
    <cellStyle name="Moneda 5 52 3 2 2" xfId="25907" xr:uid="{1AECB49B-F8C3-4DD6-8EEF-72640F51B15B}"/>
    <cellStyle name="Moneda 5 52 3 3" xfId="18292" xr:uid="{54B7AB90-6EB3-42BB-A1E3-8CD832CA79AC}"/>
    <cellStyle name="Moneda 5 52 4" xfId="4098" xr:uid="{C5A0D97F-C876-4276-AD51-D4A14164E466}"/>
    <cellStyle name="Moneda 5 52 4 2" xfId="12103" xr:uid="{9DDD2328-A309-4669-8372-8EFA8C7055AF}"/>
    <cellStyle name="Moneda 5 52 4 2 2" xfId="27571" xr:uid="{C7418076-B7F1-4BB6-ABB6-8BF676E39EC0}"/>
    <cellStyle name="Moneda 5 52 4 3" xfId="19873" xr:uid="{77042C8B-CA2C-43F8-9CCB-1B5462DD0FB1}"/>
    <cellStyle name="Moneda 5 52 5" xfId="6068" xr:uid="{DD8CA0EB-60C6-480A-8348-8623E30106B7}"/>
    <cellStyle name="Moneda 5 52 5 2" xfId="14069" xr:uid="{4D361505-A69F-4930-B8D5-F64E9C2F239D}"/>
    <cellStyle name="Moneda 5 52 5 2 2" xfId="29527" xr:uid="{7E7D77EE-B296-4592-94DB-92048BAFB58E}"/>
    <cellStyle name="Moneda 5 52 5 3" xfId="21677" xr:uid="{754A7DBB-7431-48D6-BE23-9DC64F70AF7E}"/>
    <cellStyle name="Moneda 5 52 6" xfId="7687" xr:uid="{7C219443-5405-45F8-80EF-86ED09B8740B}"/>
    <cellStyle name="Moneda 5 52 6 2" xfId="15674" xr:uid="{73CABB72-05F0-4344-8944-D71D54C2E9F6}"/>
    <cellStyle name="Moneda 5 52 6 2 2" xfId="31127" xr:uid="{49A6660D-13C5-447F-ABA2-1DD4704547CD}"/>
    <cellStyle name="Moneda 5 52 6 3" xfId="23203" xr:uid="{A390A849-D723-4AFF-AE65-35008B063FF7}"/>
    <cellStyle name="Moneda 5 52 7" xfId="8875" xr:uid="{22F79ABC-5BAB-4C30-907B-C6C7CF142FDF}"/>
    <cellStyle name="Moneda 5 52 7 2" xfId="24374" xr:uid="{5A42E0F7-3063-4D3D-AC36-A8F2FE0BE007}"/>
    <cellStyle name="Moneda 5 52 8" xfId="16836" xr:uid="{6012C6B8-36D5-40DC-A933-11FFA2ECD522}"/>
    <cellStyle name="Moneda 5 53" xfId="716" xr:uid="{E61E3F2D-3925-4962-9362-F88EB59F6567}"/>
    <cellStyle name="Moneda 5 53 2" xfId="1654" xr:uid="{FCFAA1F3-2FE1-4439-88F8-AFDC9680A7E6}"/>
    <cellStyle name="Moneda 5 53 2 2" xfId="3224" xr:uid="{E7ABB263-93FC-4374-9669-51A785DAA736}"/>
    <cellStyle name="Moneda 5 53 2 2 2" xfId="11295" xr:uid="{1458E1EC-7991-4E7E-8B37-2CC3DAC14375}"/>
    <cellStyle name="Moneda 5 53 2 2 2 2" xfId="26794" xr:uid="{2C4FC50A-B982-4789-BA68-A8401921B495}"/>
    <cellStyle name="Moneda 5 53 2 2 3" xfId="19131" xr:uid="{B27A91D6-6DEB-4FA8-AC98-A3E6E068C1E8}"/>
    <cellStyle name="Moneda 5 53 2 3" xfId="4985" xr:uid="{A78F6202-B08F-4DAD-BCE3-AE4F4706DD25}"/>
    <cellStyle name="Moneda 5 53 2 3 2" xfId="12990" xr:uid="{3FD264A0-9EE6-4781-8A4D-DFE68D69BE0A}"/>
    <cellStyle name="Moneda 5 53 2 3 2 2" xfId="28458" xr:uid="{0F00FF6A-4052-4D02-8D29-098B3917AB97}"/>
    <cellStyle name="Moneda 5 53 2 3 3" xfId="20712" xr:uid="{B09BFA7D-577D-452A-B739-53D924A263D4}"/>
    <cellStyle name="Moneda 5 53 2 4" xfId="6956" xr:uid="{EFC6482D-569A-484E-8BAB-9844E2FA93D2}"/>
    <cellStyle name="Moneda 5 53 2 4 2" xfId="14957" xr:uid="{80A0DE8B-2763-4184-AC39-33C45C181077}"/>
    <cellStyle name="Moneda 5 53 2 4 2 2" xfId="30414" xr:uid="{5E7B9354-63CE-401B-892A-39476F87B874}"/>
    <cellStyle name="Moneda 5 53 2 4 3" xfId="22516" xr:uid="{D11B4606-C9A1-4FDE-AA4A-02BF602736A9}"/>
    <cellStyle name="Moneda 5 53 2 5" xfId="8252" xr:uid="{507EF0E0-DEC5-4061-9541-FD73FE182E40}"/>
    <cellStyle name="Moneda 5 53 2 5 2" xfId="16235" xr:uid="{E207114A-7EA5-49A9-9C72-848E892D89F5}"/>
    <cellStyle name="Moneda 5 53 2 5 2 2" xfId="31688" xr:uid="{1E1BBF7D-7D1F-4E0E-B323-3762D80B359C}"/>
    <cellStyle name="Moneda 5 53 2 5 3" xfId="23762" xr:uid="{017A9D57-FC44-4F82-BFCE-F4C9694B94B6}"/>
    <cellStyle name="Moneda 5 53 2 6" xfId="9762" xr:uid="{DC80562F-5594-4D7A-80EE-5E3ECFC23C6B}"/>
    <cellStyle name="Moneda 5 53 2 6 2" xfId="25261" xr:uid="{941A8D88-F708-4D6F-8912-2B41E68537EF}"/>
    <cellStyle name="Moneda 5 53 2 7" xfId="17675" xr:uid="{08DD9484-FE62-4BF9-B654-82C196A4D4D3}"/>
    <cellStyle name="Moneda 5 53 3" xfId="2334" xr:uid="{CCF25C63-5C72-4BFC-8CCF-CD0D79194759}"/>
    <cellStyle name="Moneda 5 53 3 2" xfId="10412" xr:uid="{ACCB484B-466D-45DC-9C6C-C03588338341}"/>
    <cellStyle name="Moneda 5 53 3 2 2" xfId="25911" xr:uid="{06BBAC96-18ED-4745-AF00-89802EB4CCD6}"/>
    <cellStyle name="Moneda 5 53 3 3" xfId="18296" xr:uid="{18729EED-59FF-4430-BA0C-2EF475C6AABF}"/>
    <cellStyle name="Moneda 5 53 4" xfId="4102" xr:uid="{17DF433C-4284-4DAB-8AA4-ECAF3966F74D}"/>
    <cellStyle name="Moneda 5 53 4 2" xfId="12107" xr:uid="{3E94C254-CD17-41C0-B7F0-9C2018C99E0C}"/>
    <cellStyle name="Moneda 5 53 4 2 2" xfId="27575" xr:uid="{0A0A3852-9F35-4D1A-A980-D8FDA03D815C}"/>
    <cellStyle name="Moneda 5 53 4 3" xfId="19877" xr:uid="{5DF7E2CD-5718-4BC5-9B93-52C7C4645E68}"/>
    <cellStyle name="Moneda 5 53 5" xfId="6072" xr:uid="{A1844C18-8D1E-40B9-B393-8A7147D2D703}"/>
    <cellStyle name="Moneda 5 53 5 2" xfId="14073" xr:uid="{11273F39-4FE5-443F-8C60-FF37CFDB94B5}"/>
    <cellStyle name="Moneda 5 53 5 2 2" xfId="29531" xr:uid="{D946B039-2955-453C-8BD4-62D773D1BA29}"/>
    <cellStyle name="Moneda 5 53 5 3" xfId="21681" xr:uid="{A6365D14-DF02-446E-A29B-177E22671DC5}"/>
    <cellStyle name="Moneda 5 53 6" xfId="7691" xr:uid="{F058F77B-B2EA-4BFD-9064-36DE6EF64E7F}"/>
    <cellStyle name="Moneda 5 53 6 2" xfId="15678" xr:uid="{4ABEF1A0-EABE-4D8C-A878-18AC8F2F0298}"/>
    <cellStyle name="Moneda 5 53 6 2 2" xfId="31131" xr:uid="{30B09F1C-B32B-4830-96DF-5CC0E534CF8F}"/>
    <cellStyle name="Moneda 5 53 6 3" xfId="23207" xr:uid="{23217A47-D381-4527-9ADC-C2EF22879D50}"/>
    <cellStyle name="Moneda 5 53 7" xfId="8879" xr:uid="{9DF18198-A235-4429-8FA0-08E97E255C7E}"/>
    <cellStyle name="Moneda 5 53 7 2" xfId="24378" xr:uid="{2350AC6E-F232-43D8-89DD-306F60E1E95C}"/>
    <cellStyle name="Moneda 5 53 8" xfId="16840" xr:uid="{638A1268-6853-450F-B732-0F65158A68FA}"/>
    <cellStyle name="Moneda 5 54" xfId="722" xr:uid="{1010FD11-9C18-4BED-B353-62A8C113F0C1}"/>
    <cellStyle name="Moneda 5 54 2" xfId="1660" xr:uid="{5ED22628-9546-4240-9901-07E86162CE2B}"/>
    <cellStyle name="Moneda 5 54 2 2" xfId="3230" xr:uid="{7EF0325C-3823-44B6-A857-4E2CE1DDF7F0}"/>
    <cellStyle name="Moneda 5 54 2 2 2" xfId="11301" xr:uid="{D7449BFE-C449-41EE-ACD3-F0550F90F54A}"/>
    <cellStyle name="Moneda 5 54 2 2 2 2" xfId="26800" xr:uid="{F9E681A6-8173-4490-8B46-80C45D848DC4}"/>
    <cellStyle name="Moneda 5 54 2 2 3" xfId="19137" xr:uid="{94850109-B2B2-4E63-B423-9F0B70F245C1}"/>
    <cellStyle name="Moneda 5 54 2 3" xfId="4991" xr:uid="{D168677B-9295-48FD-B43B-FB7A84BCAB13}"/>
    <cellStyle name="Moneda 5 54 2 3 2" xfId="12996" xr:uid="{A7F3BFEF-A203-4ACE-81C5-80C8FA69E4B4}"/>
    <cellStyle name="Moneda 5 54 2 3 2 2" xfId="28464" xr:uid="{89502260-6207-4A63-9140-C200AAEE3E9E}"/>
    <cellStyle name="Moneda 5 54 2 3 3" xfId="20718" xr:uid="{038CA5E9-76F8-4A43-AC92-45FC762D7A4D}"/>
    <cellStyle name="Moneda 5 54 2 4" xfId="6962" xr:uid="{2FB0DB32-022A-4EF3-8DC0-735316DF3110}"/>
    <cellStyle name="Moneda 5 54 2 4 2" xfId="14963" xr:uid="{85E8EB33-147E-4C4C-99F0-1C653126FC4F}"/>
    <cellStyle name="Moneda 5 54 2 4 2 2" xfId="30420" xr:uid="{0C448276-D81B-4A9C-BC4D-7369281D667A}"/>
    <cellStyle name="Moneda 5 54 2 4 3" xfId="22522" xr:uid="{7F5B7DC3-EF1D-414F-807D-C74C084D01AB}"/>
    <cellStyle name="Moneda 5 54 2 5" xfId="8258" xr:uid="{D91BE0E8-C4E3-4D3A-94B4-0144ED8DCD89}"/>
    <cellStyle name="Moneda 5 54 2 5 2" xfId="16241" xr:uid="{2AFFD731-2E69-43E6-9822-3EB1FBAA48D1}"/>
    <cellStyle name="Moneda 5 54 2 5 2 2" xfId="31694" xr:uid="{17723F59-2387-4510-A8E1-89B0096794DD}"/>
    <cellStyle name="Moneda 5 54 2 5 3" xfId="23768" xr:uid="{04709041-36FD-4F99-AF88-F6055C60EC5F}"/>
    <cellStyle name="Moneda 5 54 2 6" xfId="9768" xr:uid="{563BAB79-1BFA-4A81-B005-EEFA1E7AFCE3}"/>
    <cellStyle name="Moneda 5 54 2 6 2" xfId="25267" xr:uid="{6CE488C1-4EB4-43DC-B9F6-EF699457A8DC}"/>
    <cellStyle name="Moneda 5 54 2 7" xfId="17681" xr:uid="{83E8D5A4-96FD-4672-B3D7-0A66DA567DB8}"/>
    <cellStyle name="Moneda 5 54 3" xfId="2340" xr:uid="{854D1099-3F42-42A1-8602-C57BFE4EEC74}"/>
    <cellStyle name="Moneda 5 54 3 2" xfId="10418" xr:uid="{209CBB49-3328-4684-B358-319062B36D19}"/>
    <cellStyle name="Moneda 5 54 3 2 2" xfId="25917" xr:uid="{D7116EA3-8713-4C00-95A0-7624444F6247}"/>
    <cellStyle name="Moneda 5 54 3 3" xfId="18302" xr:uid="{5DD18FE0-1505-4BE8-AD3F-33106048F41B}"/>
    <cellStyle name="Moneda 5 54 4" xfId="4108" xr:uid="{E8E89B3A-6375-4266-B973-4D1B9174EA63}"/>
    <cellStyle name="Moneda 5 54 4 2" xfId="12113" xr:uid="{BDF68FB3-0018-489E-85CE-00744BCD257C}"/>
    <cellStyle name="Moneda 5 54 4 2 2" xfId="27581" xr:uid="{D9804EB5-35FE-4BDC-975D-C2127B7C680B}"/>
    <cellStyle name="Moneda 5 54 4 3" xfId="19883" xr:uid="{BC7067FE-0156-4373-B157-B87ABEA0ADBA}"/>
    <cellStyle name="Moneda 5 54 5" xfId="6078" xr:uid="{845FC7AD-4926-49B0-9959-E68DD8AAC01C}"/>
    <cellStyle name="Moneda 5 54 5 2" xfId="14079" xr:uid="{F9F8AB5D-3F17-4472-AB98-DDE7A73CCBC8}"/>
    <cellStyle name="Moneda 5 54 5 2 2" xfId="29537" xr:uid="{68A3A81C-939B-46A9-AF82-831150AF9056}"/>
    <cellStyle name="Moneda 5 54 5 3" xfId="21687" xr:uid="{DD476979-22A1-4AFD-8AD9-057988BD731F}"/>
    <cellStyle name="Moneda 5 54 6" xfId="7697" xr:uid="{6288FD14-B632-4B48-B2BE-B472DB913E37}"/>
    <cellStyle name="Moneda 5 54 6 2" xfId="15684" xr:uid="{E87D411E-4872-4376-ABFF-345EDD312EC1}"/>
    <cellStyle name="Moneda 5 54 6 2 2" xfId="31137" xr:uid="{7292EFF9-7429-47EE-BBBA-0E287826BB44}"/>
    <cellStyle name="Moneda 5 54 6 3" xfId="23213" xr:uid="{76C276E3-3781-4292-8928-2AD1A2A12B79}"/>
    <cellStyle name="Moneda 5 54 7" xfId="8885" xr:uid="{8991835A-02BE-452A-AB06-326E715B9076}"/>
    <cellStyle name="Moneda 5 54 7 2" xfId="24384" xr:uid="{5830432D-F2EF-46AC-B90A-BCD10ACF7F79}"/>
    <cellStyle name="Moneda 5 54 8" xfId="16846" xr:uid="{613424B5-6837-45D5-9C4F-FBEECB2A6D8E}"/>
    <cellStyle name="Moneda 5 55" xfId="728" xr:uid="{3DE233A4-3C97-42E5-B061-9F2E36462853}"/>
    <cellStyle name="Moneda 5 55 2" xfId="1666" xr:uid="{202A8008-D508-4610-8552-DDD522E9546D}"/>
    <cellStyle name="Moneda 5 55 2 2" xfId="3234" xr:uid="{5506F120-37C0-4798-BE4F-1A2347381107}"/>
    <cellStyle name="Moneda 5 55 2 2 2" xfId="11305" xr:uid="{38627E65-7142-4A91-B3E2-C909B058EFD7}"/>
    <cellStyle name="Moneda 5 55 2 2 2 2" xfId="26804" xr:uid="{3C65CF3C-11D1-4025-9321-D24ED7755D8A}"/>
    <cellStyle name="Moneda 5 55 2 2 3" xfId="19141" xr:uid="{28425CF6-821E-4BDB-9BD8-1A08BA0E435A}"/>
    <cellStyle name="Moneda 5 55 2 3" xfId="4995" xr:uid="{26112ABD-007B-46B9-AB76-B369363CC692}"/>
    <cellStyle name="Moneda 5 55 2 3 2" xfId="13000" xr:uid="{FB4E66D4-033E-4A53-B6CC-0DA76F4BAB71}"/>
    <cellStyle name="Moneda 5 55 2 3 2 2" xfId="28468" xr:uid="{6100D48C-E717-487E-8136-6F64E49DF255}"/>
    <cellStyle name="Moneda 5 55 2 3 3" xfId="20722" xr:uid="{D2AEB97F-DCE6-4061-8F5F-EC33AF5DD7E7}"/>
    <cellStyle name="Moneda 5 55 2 4" xfId="6966" xr:uid="{DB3A0698-2C74-4B83-89AA-ED3385B1F99C}"/>
    <cellStyle name="Moneda 5 55 2 4 2" xfId="14967" xr:uid="{78A41EA8-A141-4564-9124-E23A5A8F79F4}"/>
    <cellStyle name="Moneda 5 55 2 4 2 2" xfId="30424" xr:uid="{0C55B122-08F2-4A3F-AB96-DE63B541CEDC}"/>
    <cellStyle name="Moneda 5 55 2 4 3" xfId="22526" xr:uid="{035065E8-3E55-48C7-8616-712586B5C81F}"/>
    <cellStyle name="Moneda 5 55 2 5" xfId="8262" xr:uid="{693AE8BD-6A47-4C91-91D3-C32F781FC93B}"/>
    <cellStyle name="Moneda 5 55 2 5 2" xfId="16245" xr:uid="{CAE92CDE-EE00-471A-BBE9-736EDD01CF50}"/>
    <cellStyle name="Moneda 5 55 2 5 2 2" xfId="31698" xr:uid="{D7AE24E9-072A-45A2-948D-170516A893AA}"/>
    <cellStyle name="Moneda 5 55 2 5 3" xfId="23772" xr:uid="{5367442B-BFF5-40AD-88EA-4FDDB96D21D3}"/>
    <cellStyle name="Moneda 5 55 2 6" xfId="9772" xr:uid="{8AE7D851-033A-418D-BF2C-18404D657B7D}"/>
    <cellStyle name="Moneda 5 55 2 6 2" xfId="25271" xr:uid="{05071034-B0BE-4230-822F-5F7BD863D9F4}"/>
    <cellStyle name="Moneda 5 55 2 7" xfId="17685" xr:uid="{EE0B1E3E-2248-4F7D-85A3-74D29C15AFFD}"/>
    <cellStyle name="Moneda 5 55 3" xfId="2344" xr:uid="{CB25EDED-7392-426C-90E5-4C8A81E8525F}"/>
    <cellStyle name="Moneda 5 55 3 2" xfId="10422" xr:uid="{AA349563-45E0-4924-92EE-9B6FC64156DD}"/>
    <cellStyle name="Moneda 5 55 3 2 2" xfId="25921" xr:uid="{A6099789-6A98-43EF-A525-6C58C02A5953}"/>
    <cellStyle name="Moneda 5 55 3 3" xfId="18306" xr:uid="{C2D48F83-DC6D-4C8A-B05B-102DA1121D91}"/>
    <cellStyle name="Moneda 5 55 4" xfId="4112" xr:uid="{DCE83DC6-978A-4E8F-8D92-E951B055D2A5}"/>
    <cellStyle name="Moneda 5 55 4 2" xfId="12117" xr:uid="{BAA84DAD-C3B5-41ED-8A64-3ACC1EE8521C}"/>
    <cellStyle name="Moneda 5 55 4 2 2" xfId="27585" xr:uid="{B8EBC5B0-610D-4895-9CE7-1218F171055E}"/>
    <cellStyle name="Moneda 5 55 4 3" xfId="19887" xr:uid="{24C27ED4-F19F-46EE-B41F-6AAF79BDE9A6}"/>
    <cellStyle name="Moneda 5 55 5" xfId="6082" xr:uid="{73842125-A3B2-49F8-BF60-B5FA11F53FBC}"/>
    <cellStyle name="Moneda 5 55 5 2" xfId="14083" xr:uid="{5B7C26CB-44B6-4BCC-818A-042C7C1FC6D6}"/>
    <cellStyle name="Moneda 5 55 5 2 2" xfId="29541" xr:uid="{21FA80A4-2749-4DBC-897B-A18FA08F0C1F}"/>
    <cellStyle name="Moneda 5 55 5 3" xfId="21691" xr:uid="{EC52BB2F-CCC3-46D9-8E56-7395B1351E4C}"/>
    <cellStyle name="Moneda 5 55 6" xfId="7701" xr:uid="{0E9E399E-903B-44CF-89D5-D42B3BA9991F}"/>
    <cellStyle name="Moneda 5 55 6 2" xfId="15688" xr:uid="{1E79FC8C-F2BC-4992-9439-6219DA7D44A2}"/>
    <cellStyle name="Moneda 5 55 6 2 2" xfId="31141" xr:uid="{7BDB336D-A68C-46CF-8D81-810E8CA6C806}"/>
    <cellStyle name="Moneda 5 55 6 3" xfId="23217" xr:uid="{D66A14DF-A29B-42FC-8789-586AF10FC471}"/>
    <cellStyle name="Moneda 5 55 7" xfId="8889" xr:uid="{89F291CE-A424-418C-A776-C4368B03D61D}"/>
    <cellStyle name="Moneda 5 55 7 2" xfId="24388" xr:uid="{DCD33B2F-F0F7-4361-AC47-EA568CB363B6}"/>
    <cellStyle name="Moneda 5 55 8" xfId="16850" xr:uid="{90FFF9C2-A407-434A-9D13-9ABA485B994F}"/>
    <cellStyle name="Moneda 5 56" xfId="733" xr:uid="{009FF4C8-A791-4C04-9369-DC577BFE752D}"/>
    <cellStyle name="Moneda 5 56 2" xfId="1671" xr:uid="{A3E453CE-8A79-452F-AD48-F62B773D8E33}"/>
    <cellStyle name="Moneda 5 56 2 2" xfId="3238" xr:uid="{7E1E53DC-E416-4063-8B7C-0AF6B2B2A600}"/>
    <cellStyle name="Moneda 5 56 2 2 2" xfId="11309" xr:uid="{D9A863DA-11C0-4278-949D-B29B17F75E1B}"/>
    <cellStyle name="Moneda 5 56 2 2 2 2" xfId="26808" xr:uid="{A992C52F-BD92-479A-B84E-C881F16CF1B5}"/>
    <cellStyle name="Moneda 5 56 2 2 3" xfId="19145" xr:uid="{65A86B59-D054-4EA6-90CA-898C9C878C66}"/>
    <cellStyle name="Moneda 5 56 2 3" xfId="4999" xr:uid="{3F549CA2-1383-4308-8BB4-E634196D34B6}"/>
    <cellStyle name="Moneda 5 56 2 3 2" xfId="13004" xr:uid="{21CA0AA9-7CE9-4D0B-8B0E-1EE43ED49E7A}"/>
    <cellStyle name="Moneda 5 56 2 3 2 2" xfId="28472" xr:uid="{BEDDBDD7-9435-4325-9A5C-1FEF5ACC9A2D}"/>
    <cellStyle name="Moneda 5 56 2 3 3" xfId="20726" xr:uid="{3F16274B-1FBC-4A98-A2A3-DB6245FB1A0A}"/>
    <cellStyle name="Moneda 5 56 2 4" xfId="6970" xr:uid="{E16B7E51-925E-4863-A602-0AB7BF403015}"/>
    <cellStyle name="Moneda 5 56 2 4 2" xfId="14971" xr:uid="{CC32A12E-0DC2-408C-A4E4-6FC259E6CC95}"/>
    <cellStyle name="Moneda 5 56 2 4 2 2" xfId="30428" xr:uid="{AE10934B-0386-481E-A86C-AAC56FD5C1B5}"/>
    <cellStyle name="Moneda 5 56 2 4 3" xfId="22530" xr:uid="{B242FD9E-D58C-4A7F-90A4-38BA60B45CC0}"/>
    <cellStyle name="Moneda 5 56 2 5" xfId="8266" xr:uid="{1D7C75B4-06AE-4B89-9826-CD3409A3CAE2}"/>
    <cellStyle name="Moneda 5 56 2 5 2" xfId="16249" xr:uid="{8298AD01-AF27-4462-88CA-D8E3D1FBB000}"/>
    <cellStyle name="Moneda 5 56 2 5 2 2" xfId="31702" xr:uid="{B4887BCA-FE29-4F29-9825-7FBFA01ADEBA}"/>
    <cellStyle name="Moneda 5 56 2 5 3" xfId="23776" xr:uid="{0112C60B-BB79-4C22-AC70-78C61DBE6211}"/>
    <cellStyle name="Moneda 5 56 2 6" xfId="9776" xr:uid="{05959766-325D-475C-998E-22981E93AA6E}"/>
    <cellStyle name="Moneda 5 56 2 6 2" xfId="25275" xr:uid="{ED102393-32D9-4FB4-9A9D-BC9756147E34}"/>
    <cellStyle name="Moneda 5 56 2 7" xfId="17689" xr:uid="{F8E34EDF-09D7-4B79-9952-9CC19C393AEF}"/>
    <cellStyle name="Moneda 5 56 3" xfId="2348" xr:uid="{4B5B4078-F4E5-4F9D-B0FC-B2F94BEEDF09}"/>
    <cellStyle name="Moneda 5 56 3 2" xfId="10426" xr:uid="{DF7E398F-C284-4F0D-A6C2-117EDEB80B54}"/>
    <cellStyle name="Moneda 5 56 3 2 2" xfId="25925" xr:uid="{E919D771-8D57-4C53-8FEB-B62982ADA0B6}"/>
    <cellStyle name="Moneda 5 56 3 3" xfId="18310" xr:uid="{67FC1477-5A3E-4D71-83BB-CA46E4BC1036}"/>
    <cellStyle name="Moneda 5 56 4" xfId="4116" xr:uid="{3563CDDD-6552-46CC-8C4D-B2AA1EDB3E95}"/>
    <cellStyle name="Moneda 5 56 4 2" xfId="12121" xr:uid="{E2026D79-87C0-478D-9EDA-4720176C70AE}"/>
    <cellStyle name="Moneda 5 56 4 2 2" xfId="27589" xr:uid="{EFD6C2BD-4975-4E33-A996-FD4B9CEED1CD}"/>
    <cellStyle name="Moneda 5 56 4 3" xfId="19891" xr:uid="{3CF9084B-7BAB-428E-9B4D-CCEECFC7AEDD}"/>
    <cellStyle name="Moneda 5 56 5" xfId="6086" xr:uid="{9AF9972B-6D9D-4B73-A97F-40C311C73B03}"/>
    <cellStyle name="Moneda 5 56 5 2" xfId="14087" xr:uid="{9C29DC5A-0232-4C47-A2FE-D967397E8821}"/>
    <cellStyle name="Moneda 5 56 5 2 2" xfId="29545" xr:uid="{B3EE7704-0842-4D5E-9ADD-4D36586B55FB}"/>
    <cellStyle name="Moneda 5 56 5 3" xfId="21695" xr:uid="{A667E05D-2AE8-4717-BF2F-DA66433DCEFF}"/>
    <cellStyle name="Moneda 5 56 6" xfId="7705" xr:uid="{5195B478-60BC-4E57-89CD-3ECE73AD215D}"/>
    <cellStyle name="Moneda 5 56 6 2" xfId="15692" xr:uid="{A4D3D793-2A55-468B-89BE-451E94286E7D}"/>
    <cellStyle name="Moneda 5 56 6 2 2" xfId="31145" xr:uid="{835260D3-093A-4217-9E15-FB89B07153E2}"/>
    <cellStyle name="Moneda 5 56 6 3" xfId="23221" xr:uid="{33692FD7-61C2-4D0B-A448-62DAC7EA1D18}"/>
    <cellStyle name="Moneda 5 56 7" xfId="8893" xr:uid="{63FAA1A3-F3AA-4787-A5B1-9B84688A36AD}"/>
    <cellStyle name="Moneda 5 56 7 2" xfId="24392" xr:uid="{7D9A805C-C011-4D6B-8A98-F9A94632B499}"/>
    <cellStyle name="Moneda 5 56 8" xfId="16854" xr:uid="{42568A35-B62C-437B-8990-4E8CA334626B}"/>
    <cellStyle name="Moneda 5 57" xfId="739" xr:uid="{2F26ACD1-6CA7-4905-A66D-FA344654A7AC}"/>
    <cellStyle name="Moneda 5 57 2" xfId="1677" xr:uid="{ACD1FA28-CD88-4CB0-930D-95D5D601C488}"/>
    <cellStyle name="Moneda 5 57 2 2" xfId="3242" xr:uid="{70881889-1043-4F82-88E7-258802F5B900}"/>
    <cellStyle name="Moneda 5 57 2 2 2" xfId="11313" xr:uid="{61EC5FAE-BF57-4A9D-8C53-09C310184274}"/>
    <cellStyle name="Moneda 5 57 2 2 2 2" xfId="26812" xr:uid="{451320E5-5A4E-4AA9-976D-B360496FD1CF}"/>
    <cellStyle name="Moneda 5 57 2 2 3" xfId="19149" xr:uid="{06E06BE5-B3EB-46C6-9BA4-D119416247F3}"/>
    <cellStyle name="Moneda 5 57 2 3" xfId="5003" xr:uid="{D13EDB61-324E-4994-B188-B4F7EFFC4A6D}"/>
    <cellStyle name="Moneda 5 57 2 3 2" xfId="13008" xr:uid="{E2F26A6A-D140-4A95-95AD-F6AB7B798A96}"/>
    <cellStyle name="Moneda 5 57 2 3 2 2" xfId="28476" xr:uid="{65E9ED81-FE84-4337-9FCD-14C26F4DA71F}"/>
    <cellStyle name="Moneda 5 57 2 3 3" xfId="20730" xr:uid="{09B75782-2FF2-4D23-BF26-40326E2A18D6}"/>
    <cellStyle name="Moneda 5 57 2 4" xfId="6974" xr:uid="{325F62CF-9060-4E21-9171-7E903C551BBB}"/>
    <cellStyle name="Moneda 5 57 2 4 2" xfId="14975" xr:uid="{ECEB5015-5C59-4B45-8072-D6BC38382FAF}"/>
    <cellStyle name="Moneda 5 57 2 4 2 2" xfId="30432" xr:uid="{2D606D3A-1F1B-4E6C-B445-F85D0CCA0050}"/>
    <cellStyle name="Moneda 5 57 2 4 3" xfId="22534" xr:uid="{40F915B8-7B02-4860-8636-5EDF3BE3D40C}"/>
    <cellStyle name="Moneda 5 57 2 5" xfId="8271" xr:uid="{8C48D633-6541-4AD9-A6AD-0BDA2EAF1CC5}"/>
    <cellStyle name="Moneda 5 57 2 5 2" xfId="16253" xr:uid="{5507CE67-2F64-4CF2-AE38-5765227FE58C}"/>
    <cellStyle name="Moneda 5 57 2 5 2 2" xfId="31706" xr:uid="{A14A54F2-402E-4B93-8FC4-8D7D379D777A}"/>
    <cellStyle name="Moneda 5 57 2 5 3" xfId="23780" xr:uid="{8BDF6A89-24CB-4ACB-AA09-12035F087905}"/>
    <cellStyle name="Moneda 5 57 2 6" xfId="9780" xr:uid="{8B0626D2-C1A9-4034-8224-172988CCAA61}"/>
    <cellStyle name="Moneda 5 57 2 6 2" xfId="25279" xr:uid="{36409240-4EDB-463E-B98B-D2067F4B5641}"/>
    <cellStyle name="Moneda 5 57 2 7" xfId="17693" xr:uid="{C9154181-2E30-4ADE-9F38-A83053B9B36E}"/>
    <cellStyle name="Moneda 5 57 3" xfId="2352" xr:uid="{F75B6D36-BDD4-4372-A252-1D11EBF3205F}"/>
    <cellStyle name="Moneda 5 57 3 2" xfId="10430" xr:uid="{2054A89A-271B-4601-8CE4-87FFD98D8F0F}"/>
    <cellStyle name="Moneda 5 57 3 2 2" xfId="25929" xr:uid="{C1925604-43B1-417E-A13D-88E9F5B04311}"/>
    <cellStyle name="Moneda 5 57 3 3" xfId="18314" xr:uid="{CC6A546B-8E21-4A00-903C-48963AEC657B}"/>
    <cellStyle name="Moneda 5 57 4" xfId="4120" xr:uid="{9F1A44C3-CA24-4ED4-ABD5-8BBB4F3A2D2A}"/>
    <cellStyle name="Moneda 5 57 4 2" xfId="12125" xr:uid="{9C4444E8-646A-4D70-A0AD-4DBDAB5478B0}"/>
    <cellStyle name="Moneda 5 57 4 2 2" xfId="27593" xr:uid="{A6866A9A-21B4-437D-B785-AABFBEA029E7}"/>
    <cellStyle name="Moneda 5 57 4 3" xfId="19895" xr:uid="{92250BC3-D70A-4299-9417-CB1B550A1094}"/>
    <cellStyle name="Moneda 5 57 5" xfId="6090" xr:uid="{4B5C6954-6365-46EC-9530-9817760FCE5B}"/>
    <cellStyle name="Moneda 5 57 5 2" xfId="14091" xr:uid="{48F4D6FE-0D0B-477A-B387-83F22ED61EC6}"/>
    <cellStyle name="Moneda 5 57 5 2 2" xfId="29549" xr:uid="{4D41294D-5698-4430-B44B-C6A564A80D1B}"/>
    <cellStyle name="Moneda 5 57 5 3" xfId="21699" xr:uid="{5C037636-B3C6-403D-8F1E-1C704E07DDB6}"/>
    <cellStyle name="Moneda 5 57 6" xfId="7709" xr:uid="{45EE1F88-FF98-4CFC-81A5-23FAFA855DB3}"/>
    <cellStyle name="Moneda 5 57 6 2" xfId="15696" xr:uid="{01003E50-A53A-45F8-B51B-56758840AF06}"/>
    <cellStyle name="Moneda 5 57 6 2 2" xfId="31149" xr:uid="{5D77C3B9-9E38-4ABA-A081-DF4EBCFE4B64}"/>
    <cellStyle name="Moneda 5 57 6 3" xfId="23225" xr:uid="{D36340F8-24DC-4146-8005-A3905D3FFC85}"/>
    <cellStyle name="Moneda 5 57 7" xfId="8897" xr:uid="{B6AE7DD4-1A90-4B65-8E34-B787A7F631D9}"/>
    <cellStyle name="Moneda 5 57 7 2" xfId="24396" xr:uid="{468F7945-B26A-4C8D-8E4C-5FA2E058773F}"/>
    <cellStyle name="Moneda 5 57 8" xfId="16858" xr:uid="{B52D05AC-2B2F-4563-A91B-06308C20E590}"/>
    <cellStyle name="Moneda 5 58" xfId="744" xr:uid="{A8FCEB50-1EEC-43A2-A50C-C810DA16C1A7}"/>
    <cellStyle name="Moneda 5 58 2" xfId="1682" xr:uid="{89E45AD0-9EB4-4E17-9286-E602DCE1A822}"/>
    <cellStyle name="Moneda 5 58 2 2" xfId="3246" xr:uid="{AA36B493-FECE-4C9A-807D-B7BEAEAC96A2}"/>
    <cellStyle name="Moneda 5 58 2 2 2" xfId="11317" xr:uid="{79B7E46C-DE12-46C7-BE44-D44E83FD9E08}"/>
    <cellStyle name="Moneda 5 58 2 2 2 2" xfId="26816" xr:uid="{8D077CD5-20FF-41B6-A7AB-D9DDB9024B92}"/>
    <cellStyle name="Moneda 5 58 2 2 3" xfId="19153" xr:uid="{2ED03DBF-5431-4C0A-AC35-DDB77810B854}"/>
    <cellStyle name="Moneda 5 58 2 3" xfId="5007" xr:uid="{37A30258-B7C7-4AA9-BDD0-930F78A53527}"/>
    <cellStyle name="Moneda 5 58 2 3 2" xfId="13012" xr:uid="{F56D00DB-CEF6-4B94-BA76-1009E8994648}"/>
    <cellStyle name="Moneda 5 58 2 3 2 2" xfId="28480" xr:uid="{588FFFB7-9E94-4850-A7A2-F9545D9226B8}"/>
    <cellStyle name="Moneda 5 58 2 3 3" xfId="20734" xr:uid="{658CFC34-5507-4C2A-ADFA-64B9F4796F7A}"/>
    <cellStyle name="Moneda 5 58 2 4" xfId="6978" xr:uid="{E85E1038-418F-43EC-8037-957D8D89DA7F}"/>
    <cellStyle name="Moneda 5 58 2 4 2" xfId="14979" xr:uid="{7EAD99A9-ECCA-49BC-8BC8-75A7A10247C2}"/>
    <cellStyle name="Moneda 5 58 2 4 2 2" xfId="30436" xr:uid="{48C13502-48E2-4129-AAB2-F59BE558ED5E}"/>
    <cellStyle name="Moneda 5 58 2 4 3" xfId="22538" xr:uid="{6F47D2EC-1756-4E1E-8E1B-C2E0CEA43B0D}"/>
    <cellStyle name="Moneda 5 58 2 5" xfId="8275" xr:uid="{B13076E2-A9AD-45DC-BB1D-944BD0E01FAC}"/>
    <cellStyle name="Moneda 5 58 2 5 2" xfId="16257" xr:uid="{A26CD716-476B-4414-84A2-53AFEB34C29D}"/>
    <cellStyle name="Moneda 5 58 2 5 2 2" xfId="31710" xr:uid="{CF7287CB-2287-4060-8F98-FF8A78FC4E6E}"/>
    <cellStyle name="Moneda 5 58 2 5 3" xfId="23784" xr:uid="{BAC7DBC8-513D-4B08-87A3-40ADF9995CAB}"/>
    <cellStyle name="Moneda 5 58 2 6" xfId="9784" xr:uid="{9120252A-09E0-4089-AEB0-01D74C23F203}"/>
    <cellStyle name="Moneda 5 58 2 6 2" xfId="25283" xr:uid="{0E64FAD3-CA62-4526-B2DF-617C2A280CAC}"/>
    <cellStyle name="Moneda 5 58 2 7" xfId="17697" xr:uid="{277B6B16-D819-47EA-A0D7-83F7040DAD13}"/>
    <cellStyle name="Moneda 5 58 3" xfId="2356" xr:uid="{C4F35468-7252-40F7-AC11-3AB8205C47AE}"/>
    <cellStyle name="Moneda 5 58 3 2" xfId="10434" xr:uid="{0C180BEF-FCA0-4435-B88E-E42DF5B18B15}"/>
    <cellStyle name="Moneda 5 58 3 2 2" xfId="25933" xr:uid="{57963603-E52E-4C64-BB72-5F45578268F0}"/>
    <cellStyle name="Moneda 5 58 3 3" xfId="18318" xr:uid="{21A9B43F-ECD3-45AF-8820-35EB09CEF46A}"/>
    <cellStyle name="Moneda 5 58 4" xfId="4124" xr:uid="{A0488A9A-DD0B-422A-9A83-366F2B6C188D}"/>
    <cellStyle name="Moneda 5 58 4 2" xfId="12129" xr:uid="{30EB0326-4917-41F2-9C85-A783BEE0C7A3}"/>
    <cellStyle name="Moneda 5 58 4 2 2" xfId="27597" xr:uid="{67D5E167-46A0-43C1-A6C8-248025FF2FED}"/>
    <cellStyle name="Moneda 5 58 4 3" xfId="19899" xr:uid="{C9275F76-2753-48A3-9B43-84A64A2D0D1E}"/>
    <cellStyle name="Moneda 5 58 5" xfId="6094" xr:uid="{99E762E1-516A-4992-A6F8-9CC2BB0E566C}"/>
    <cellStyle name="Moneda 5 58 5 2" xfId="14095" xr:uid="{6A91FC99-19B5-4B2B-8CCE-BC957BDDAE22}"/>
    <cellStyle name="Moneda 5 58 5 2 2" xfId="29553" xr:uid="{D187C717-2A33-4D89-BEA4-9E9DF370951E}"/>
    <cellStyle name="Moneda 5 58 5 3" xfId="21703" xr:uid="{A21A0D11-510C-48D5-8DF7-4B273234B7E3}"/>
    <cellStyle name="Moneda 5 58 6" xfId="7713" xr:uid="{95106A64-60E7-4000-8AF9-2761EC344962}"/>
    <cellStyle name="Moneda 5 58 6 2" xfId="15700" xr:uid="{CC1349CF-EEAE-497F-8523-7FC03C02BCC0}"/>
    <cellStyle name="Moneda 5 58 6 2 2" xfId="31153" xr:uid="{5977EFA9-09BB-45F8-B686-86116BAB9847}"/>
    <cellStyle name="Moneda 5 58 6 3" xfId="23229" xr:uid="{9D815428-9D5A-4516-B06E-B51CBD2677E6}"/>
    <cellStyle name="Moneda 5 58 7" xfId="8901" xr:uid="{C4A22D32-3D6B-4C27-9F65-D5A8A2AE01FC}"/>
    <cellStyle name="Moneda 5 58 7 2" xfId="24400" xr:uid="{1EEE24D3-AC17-4C1C-A7CA-4541D6519F60}"/>
    <cellStyle name="Moneda 5 58 8" xfId="16862" xr:uid="{B6A01574-DF08-4797-95B3-830F22A6EC69}"/>
    <cellStyle name="Moneda 5 59" xfId="750" xr:uid="{2040D79E-A45E-43D8-ABBB-AB0403207160}"/>
    <cellStyle name="Moneda 5 59 2" xfId="1686" xr:uid="{115969ED-EE22-4B1D-A173-F7EA21474809}"/>
    <cellStyle name="Moneda 5 59 2 2" xfId="3250" xr:uid="{42DE94AF-317D-4A0A-A5C7-A4B565D84107}"/>
    <cellStyle name="Moneda 5 59 2 2 2" xfId="11321" xr:uid="{6CD0408F-3022-4F24-BB31-F74BD7A7E258}"/>
    <cellStyle name="Moneda 5 59 2 2 2 2" xfId="26820" xr:uid="{1092F53F-B7B3-4A2B-A0EC-04EDCD8E6022}"/>
    <cellStyle name="Moneda 5 59 2 2 3" xfId="19157" xr:uid="{F8CFEFEF-79BB-4D1D-960B-6F2D860FF130}"/>
    <cellStyle name="Moneda 5 59 2 3" xfId="5011" xr:uid="{1C44B353-BCE0-4CE7-B6DC-2F8BA4BD2060}"/>
    <cellStyle name="Moneda 5 59 2 3 2" xfId="13016" xr:uid="{444AB4E9-457D-4434-8C6B-4A4108CED1CC}"/>
    <cellStyle name="Moneda 5 59 2 3 2 2" xfId="28484" xr:uid="{0A7971FB-F33D-4871-96F8-51B3DAACB098}"/>
    <cellStyle name="Moneda 5 59 2 3 3" xfId="20738" xr:uid="{596AAEE1-2EF6-467A-8FAF-A5D95BC12820}"/>
    <cellStyle name="Moneda 5 59 2 4" xfId="6982" xr:uid="{718C2E9E-F30F-4AD2-9713-BB5252C4865C}"/>
    <cellStyle name="Moneda 5 59 2 4 2" xfId="14983" xr:uid="{2B08AAF7-F174-4A52-8AD7-AD97ACA8C690}"/>
    <cellStyle name="Moneda 5 59 2 4 2 2" xfId="30440" xr:uid="{7697D664-B7D2-4853-B79B-EC93CF37329C}"/>
    <cellStyle name="Moneda 5 59 2 4 3" xfId="22542" xr:uid="{83E602FD-D97E-4F01-A81B-9952445A5103}"/>
    <cellStyle name="Moneda 5 59 2 5" xfId="8279" xr:uid="{42A003B8-7FF5-4AB5-9FAE-D1191F6E981F}"/>
    <cellStyle name="Moneda 5 59 2 5 2" xfId="16261" xr:uid="{4525C825-3735-425F-A0A2-47BB640D3ED6}"/>
    <cellStyle name="Moneda 5 59 2 5 2 2" xfId="31714" xr:uid="{3E1D24E1-9460-49CE-B39C-A39039C1F70F}"/>
    <cellStyle name="Moneda 5 59 2 5 3" xfId="23788" xr:uid="{41D8FD64-EDD6-4AF4-B14A-E958A6C5D245}"/>
    <cellStyle name="Moneda 5 59 2 6" xfId="9788" xr:uid="{8590DAC2-0C3C-4F31-B03E-4A0291A4B73A}"/>
    <cellStyle name="Moneda 5 59 2 6 2" xfId="25287" xr:uid="{E8D0797D-DB4B-4220-83D0-24D0CC2B5DC1}"/>
    <cellStyle name="Moneda 5 59 2 7" xfId="17701" xr:uid="{2343754C-6CDA-4415-9836-F6665F6B0340}"/>
    <cellStyle name="Moneda 5 59 3" xfId="2360" xr:uid="{E25A0303-8AD2-498A-B270-9D87A2BCDE9E}"/>
    <cellStyle name="Moneda 5 59 3 2" xfId="10438" xr:uid="{68421ACE-892D-4233-9C0A-0A0D48B282A1}"/>
    <cellStyle name="Moneda 5 59 3 2 2" xfId="25937" xr:uid="{6C15ECD9-E92E-462C-8430-8856CB0EC4C3}"/>
    <cellStyle name="Moneda 5 59 3 3" xfId="18322" xr:uid="{24E2AB21-E05E-44D9-A589-5D247E34917B}"/>
    <cellStyle name="Moneda 5 59 4" xfId="4128" xr:uid="{F8C37AE0-165D-4EF2-AED7-1CA0EAF4F0FA}"/>
    <cellStyle name="Moneda 5 59 4 2" xfId="12133" xr:uid="{C7A9069A-621D-473F-BD21-689D35EE258E}"/>
    <cellStyle name="Moneda 5 59 4 2 2" xfId="27601" xr:uid="{CEC75611-8858-40D1-BFD3-459C4E68002E}"/>
    <cellStyle name="Moneda 5 59 4 3" xfId="19903" xr:uid="{791B987A-1DF2-4B63-96AE-5A85EBF342EC}"/>
    <cellStyle name="Moneda 5 59 5" xfId="6098" xr:uid="{C8F9DE91-E27E-4312-A4ED-514FA81655BA}"/>
    <cellStyle name="Moneda 5 59 5 2" xfId="14099" xr:uid="{2FB2F068-D576-4351-A7C4-A29536D14256}"/>
    <cellStyle name="Moneda 5 59 5 2 2" xfId="29557" xr:uid="{ABC91395-8F22-4F10-9E52-0E981C2178D7}"/>
    <cellStyle name="Moneda 5 59 5 3" xfId="21707" xr:uid="{4103B79C-D5C7-4FDB-A301-0F86D72870A2}"/>
    <cellStyle name="Moneda 5 59 6" xfId="7717" xr:uid="{A8EB30B0-1746-4579-B3C4-1A3E99D486AF}"/>
    <cellStyle name="Moneda 5 59 6 2" xfId="15704" xr:uid="{384A956D-926F-4135-87C3-C63D07075458}"/>
    <cellStyle name="Moneda 5 59 6 2 2" xfId="31157" xr:uid="{B75080A2-935B-4D49-82BB-72334AE2AC8B}"/>
    <cellStyle name="Moneda 5 59 6 3" xfId="23233" xr:uid="{C7873AB4-C5BD-47FC-9A52-96DE42D3A4B8}"/>
    <cellStyle name="Moneda 5 59 7" xfId="8905" xr:uid="{A22F2620-A907-4C7A-A95A-A356C3775C62}"/>
    <cellStyle name="Moneda 5 59 7 2" xfId="24404" xr:uid="{7F93D1FC-7D37-447D-A293-BDE8272485E1}"/>
    <cellStyle name="Moneda 5 59 8" xfId="16866" xr:uid="{D6AA030C-CCE1-4CD3-9F07-092BE1F3FA75}"/>
    <cellStyle name="Moneda 5 6" xfId="273" xr:uid="{26955D94-BBE2-4044-8A12-000DA49FB637}"/>
    <cellStyle name="Moneda 5 6 10" xfId="16441" xr:uid="{97C70157-2BA5-4D3C-8BA7-D8B2968E843D}"/>
    <cellStyle name="Moneda 5 6 2" xfId="413" xr:uid="{B0CADAAA-4063-4009-9EE3-FE6E3D198CF6}"/>
    <cellStyle name="Moneda 5 6 2 2" xfId="1356" xr:uid="{81A6EAE0-579A-4BCF-A62F-690B17434F29}"/>
    <cellStyle name="Moneda 5 6 2 2 2" xfId="2941" xr:uid="{3A4E49FE-2601-4456-96F0-DF74224BB1DB}"/>
    <cellStyle name="Moneda 5 6 2 2 2 2" xfId="11012" xr:uid="{37B1FC4F-8FBC-461B-A47C-86B9AC2E07B6}"/>
    <cellStyle name="Moneda 5 6 2 2 2 2 2" xfId="26511" xr:uid="{6D53256E-02C3-4D05-B5A3-DF1F8BC850B7}"/>
    <cellStyle name="Moneda 5 6 2 2 2 3" xfId="18854" xr:uid="{902163E7-BF12-4789-B5E5-43F39C0E73D3}"/>
    <cellStyle name="Moneda 5 6 2 2 3" xfId="4702" xr:uid="{992765EA-D376-416D-A96F-6C11732D3A5B}"/>
    <cellStyle name="Moneda 5 6 2 2 3 2" xfId="12707" xr:uid="{345A99D1-D205-44DD-9778-C7681D69AF1B}"/>
    <cellStyle name="Moneda 5 6 2 2 3 2 2" xfId="28175" xr:uid="{FB07F4F3-C726-46F2-A5A2-6A09A9DF5F2F}"/>
    <cellStyle name="Moneda 5 6 2 2 3 3" xfId="20435" xr:uid="{D26B9153-1248-4872-B61A-E60789A78054}"/>
    <cellStyle name="Moneda 5 6 2 2 4" xfId="6673" xr:uid="{25FD8AA7-B37D-4C2B-B7EB-5469E5CE531F}"/>
    <cellStyle name="Moneda 5 6 2 2 4 2" xfId="14674" xr:uid="{1EEAF82B-6678-4BAE-870D-059DC212B466}"/>
    <cellStyle name="Moneda 5 6 2 2 4 2 2" xfId="30131" xr:uid="{5AFE2703-8A0C-42CA-B445-40AC7DF342C1}"/>
    <cellStyle name="Moneda 5 6 2 2 4 3" xfId="22239" xr:uid="{B5C425AB-CDA2-4778-B4C8-ABB72C9CE3BD}"/>
    <cellStyle name="Moneda 5 6 2 2 5" xfId="7974" xr:uid="{AFCD92FD-6C24-46B6-B000-005C99661F9E}"/>
    <cellStyle name="Moneda 5 6 2 2 5 2" xfId="15957" xr:uid="{3F770BFC-3B90-4700-811B-6E08FFF56300}"/>
    <cellStyle name="Moneda 5 6 2 2 5 2 2" xfId="31410" xr:uid="{E5270896-67ED-4F51-A6B7-DFB76A8750F0}"/>
    <cellStyle name="Moneda 5 6 2 2 5 3" xfId="23485" xr:uid="{96E5B8B0-F093-4CBC-AD09-A94DA8AF0E73}"/>
    <cellStyle name="Moneda 5 6 2 2 6" xfId="9479" xr:uid="{B181E55E-574D-4BB5-BFAA-5F8B86AE2328}"/>
    <cellStyle name="Moneda 5 6 2 2 6 2" xfId="24978" xr:uid="{198DDDFE-22D9-4F1E-823D-974C59A848A8}"/>
    <cellStyle name="Moneda 5 6 2 2 7" xfId="17398" xr:uid="{BF2E83EC-BCBA-4998-99A9-B8A7E648DE6A}"/>
    <cellStyle name="Moneda 5 6 2 3" xfId="1063" xr:uid="{B738E429-18ED-473B-9C9B-1D1D3009864E}"/>
    <cellStyle name="Moneda 5 6 2 3 2" xfId="2652" xr:uid="{4244B6F3-084C-4E4C-9525-433D9A15A3BB}"/>
    <cellStyle name="Moneda 5 6 2 3 2 2" xfId="10724" xr:uid="{4C50BA5F-55B4-4705-A824-F7B4ECFE521F}"/>
    <cellStyle name="Moneda 5 6 2 3 2 2 2" xfId="26223" xr:uid="{8D285EF3-04EF-4793-AD3B-BC18564F3944}"/>
    <cellStyle name="Moneda 5 6 2 3 2 3" xfId="18586" xr:uid="{2A122E53-97D9-412B-A63C-8C687621F47C}"/>
    <cellStyle name="Moneda 5 6 2 3 3" xfId="4414" xr:uid="{03B4C560-6AE3-4A71-96BA-28B00C5E3556}"/>
    <cellStyle name="Moneda 5 6 2 3 3 2" xfId="12419" xr:uid="{0955ECBC-6E10-440E-8D3B-BB80C5B083CD}"/>
    <cellStyle name="Moneda 5 6 2 3 3 2 2" xfId="27887" xr:uid="{C7857FF1-71FF-44DA-A50E-B92966E7F00D}"/>
    <cellStyle name="Moneda 5 6 2 3 3 3" xfId="20167" xr:uid="{C2B2C916-14D4-4C0C-8FEC-BD5B9080F5CB}"/>
    <cellStyle name="Moneda 5 6 2 3 4" xfId="6385" xr:uid="{94AF4EF2-D7E5-403B-B9BB-989381104035}"/>
    <cellStyle name="Moneda 5 6 2 3 4 2" xfId="14386" xr:uid="{766C92E1-61F1-4665-BAE1-C77DEEA01050}"/>
    <cellStyle name="Moneda 5 6 2 3 4 2 2" xfId="29843" xr:uid="{203CA17D-6E49-4E89-B5B8-BE2A8328B75C}"/>
    <cellStyle name="Moneda 5 6 2 3 4 3" xfId="21971" xr:uid="{C2CCE523-EB81-44A9-BA28-CAF4F63964A5}"/>
    <cellStyle name="Moneda 5 6 2 3 5" xfId="9191" xr:uid="{01E5969F-CECB-456C-AACC-CA2AA8C6D644}"/>
    <cellStyle name="Moneda 5 6 2 3 5 2" xfId="24690" xr:uid="{3BA070C3-934B-4214-9D80-71EF428C82D9}"/>
    <cellStyle name="Moneda 5 6 2 3 6" xfId="17130" xr:uid="{ACCCF09B-5915-4248-A0EB-28DF72C77ED8}"/>
    <cellStyle name="Moneda 5 6 2 4" xfId="2051" xr:uid="{032578FD-B4F9-4054-9922-15737B06F269}"/>
    <cellStyle name="Moneda 5 6 2 4 2" xfId="10129" xr:uid="{DBB9E5CA-2EC0-457C-BC87-4781CAEB9336}"/>
    <cellStyle name="Moneda 5 6 2 4 2 2" xfId="25628" xr:uid="{09CAB0DE-7137-43AC-BE1E-C2670FE200BD}"/>
    <cellStyle name="Moneda 5 6 2 4 3" xfId="18019" xr:uid="{F8ECF209-B0A8-4CC9-8BAD-BEFCD35D47AB}"/>
    <cellStyle name="Moneda 5 6 2 5" xfId="3819" xr:uid="{3F2797A3-88A7-4AAE-B8A4-B53C2E95076A}"/>
    <cellStyle name="Moneda 5 6 2 5 2" xfId="11824" xr:uid="{E91BC48E-B8B5-4F71-AC52-47919F258AA1}"/>
    <cellStyle name="Moneda 5 6 2 5 2 2" xfId="27292" xr:uid="{CEAFA849-DD3A-4EA3-8802-7F0365F6250F}"/>
    <cellStyle name="Moneda 5 6 2 5 3" xfId="19600" xr:uid="{F83C0EA1-5520-42F3-A710-93B4992BCA16}"/>
    <cellStyle name="Moneda 5 6 2 6" xfId="5789" xr:uid="{A651F5E2-55F4-4104-887D-16CCC9DE2333}"/>
    <cellStyle name="Moneda 5 6 2 6 2" xfId="13790" xr:uid="{814AC89B-7167-46DB-82C2-0FADF491AA70}"/>
    <cellStyle name="Moneda 5 6 2 6 2 2" xfId="29248" xr:uid="{0C1AB80C-C9B3-4530-9FD0-6E10FF762285}"/>
    <cellStyle name="Moneda 5 6 2 6 3" xfId="21404" xr:uid="{E8729F86-6093-4ED7-B334-9DEA0706D119}"/>
    <cellStyle name="Moneda 5 6 2 7" xfId="7408" xr:uid="{C3D634A7-9C9C-4EF4-A2DA-2D6A4E2E5E4A}"/>
    <cellStyle name="Moneda 5 6 2 7 2" xfId="15395" xr:uid="{A013FC59-46EC-4C02-9489-21A9E7D937B8}"/>
    <cellStyle name="Moneda 5 6 2 7 2 2" xfId="30848" xr:uid="{7E6BCC08-2778-4CE6-9ABE-F94A8E1314B1}"/>
    <cellStyle name="Moneda 5 6 2 7 3" xfId="22930" xr:uid="{2FDA0F74-80E2-49BB-B083-B5C27848381F}"/>
    <cellStyle name="Moneda 5 6 2 8" xfId="8596" xr:uid="{EE6ED69A-6631-489E-A282-6EBBFC526248}"/>
    <cellStyle name="Moneda 5 6 2 8 2" xfId="24095" xr:uid="{709F4934-AA93-4EA9-870D-6776B7BA6C16}"/>
    <cellStyle name="Moneda 5 6 2 9" xfId="16563" xr:uid="{91B3CAA9-B4C5-4AE2-9DFE-9676F3DBF5F0}"/>
    <cellStyle name="Moneda 5 6 3" xfId="1219" xr:uid="{0FD316FC-3099-4773-A284-EC1ADDD43C3C}"/>
    <cellStyle name="Moneda 5 6 3 2" xfId="2808" xr:uid="{345C2DB8-0A38-4DD4-BAB7-518EBFC93C2D}"/>
    <cellStyle name="Moneda 5 6 3 2 2" xfId="10879" xr:uid="{084ABB37-6A40-42D0-B4C1-FAEB747FD1BD}"/>
    <cellStyle name="Moneda 5 6 3 2 2 2" xfId="26378" xr:uid="{3D3E3C9C-2ED2-41E7-9459-CFD34140421A}"/>
    <cellStyle name="Moneda 5 6 3 2 3" xfId="18732" xr:uid="{1ADC5F71-F6BB-4464-842C-DBC35DB50A61}"/>
    <cellStyle name="Moneda 5 6 3 3" xfId="4569" xr:uid="{47F680ED-B42F-416A-8FF6-53A2E708FFC7}"/>
    <cellStyle name="Moneda 5 6 3 3 2" xfId="12574" xr:uid="{29EFC0A5-C354-4D85-B0F4-0CD706F6FE74}"/>
    <cellStyle name="Moneda 5 6 3 3 2 2" xfId="28042" xr:uid="{AB4E6D9F-3AA6-42EB-885D-8041C2EFBB79}"/>
    <cellStyle name="Moneda 5 6 3 3 3" xfId="20313" xr:uid="{80A466FE-51DC-4C2A-A04D-8B24E365BB9E}"/>
    <cellStyle name="Moneda 5 6 3 4" xfId="6540" xr:uid="{0A829376-CF7C-4D56-A644-4B58A62AFDFF}"/>
    <cellStyle name="Moneda 5 6 3 4 2" xfId="14541" xr:uid="{99E35517-7528-470B-95E2-B7098DD34564}"/>
    <cellStyle name="Moneda 5 6 3 4 2 2" xfId="29998" xr:uid="{4615F46C-BE34-4035-A0F3-B599739DE6B2}"/>
    <cellStyle name="Moneda 5 6 3 4 3" xfId="22117" xr:uid="{D44F611C-7CBD-4022-9A32-000A4CBB434B}"/>
    <cellStyle name="Moneda 5 6 3 5" xfId="7852" xr:uid="{6CECC060-6601-484D-AFF8-4F066189A393}"/>
    <cellStyle name="Moneda 5 6 3 5 2" xfId="15835" xr:uid="{849228C3-B342-41C2-A913-5B48372CFD92}"/>
    <cellStyle name="Moneda 5 6 3 5 2 2" xfId="31288" xr:uid="{416BE73E-4BF2-4985-8056-D69B83C4863D}"/>
    <cellStyle name="Moneda 5 6 3 5 3" xfId="23363" xr:uid="{5345890A-A8ED-4D3E-9613-699A2DA29C28}"/>
    <cellStyle name="Moneda 5 6 3 6" xfId="9346" xr:uid="{6AB39687-C55E-4199-9D25-373DCDD7B6E0}"/>
    <cellStyle name="Moneda 5 6 3 6 2" xfId="24845" xr:uid="{E8C5549D-83A2-42CE-866C-99AFC4C98585}"/>
    <cellStyle name="Moneda 5 6 3 7" xfId="17276" xr:uid="{8DF0C008-5873-4CCE-A246-B1E2C7D0C683}"/>
    <cellStyle name="Moneda 5 6 4" xfId="926" xr:uid="{735F467F-68D9-4350-BA39-F2791BA050F5}"/>
    <cellStyle name="Moneda 5 6 4 2" xfId="2519" xr:uid="{B60AC186-5AEB-499D-AB9E-D8AD56FDBFB9}"/>
    <cellStyle name="Moneda 5 6 4 2 2" xfId="10591" xr:uid="{F10BDE44-EEB5-443A-90B2-51A10FFEF558}"/>
    <cellStyle name="Moneda 5 6 4 2 2 2" xfId="26090" xr:uid="{B76BCB44-A43E-4CF8-9865-E98993D46C18}"/>
    <cellStyle name="Moneda 5 6 4 2 3" xfId="18464" xr:uid="{A88EBF38-0306-44F1-9EDA-989D490498F0}"/>
    <cellStyle name="Moneda 5 6 4 3" xfId="4281" xr:uid="{08BA86E9-700A-4DAE-8A3F-93D1DDB627A0}"/>
    <cellStyle name="Moneda 5 6 4 3 2" xfId="12286" xr:uid="{2BA9EFD9-EC3F-4A65-ACF0-4D272659C616}"/>
    <cellStyle name="Moneda 5 6 4 3 2 2" xfId="27754" xr:uid="{27AA2EB3-0359-462E-87B0-A6ED07B2A07D}"/>
    <cellStyle name="Moneda 5 6 4 3 3" xfId="20045" xr:uid="{F20D7BB3-F0D7-4516-A356-C4B38E9D7994}"/>
    <cellStyle name="Moneda 5 6 4 4" xfId="6252" xr:uid="{D6FBBA4F-FAB4-4DB9-904C-9EA404F5F979}"/>
    <cellStyle name="Moneda 5 6 4 4 2" xfId="14253" xr:uid="{1C87D3F8-B4F1-4C29-9DCC-DD2FBAC5448B}"/>
    <cellStyle name="Moneda 5 6 4 4 2 2" xfId="29710" xr:uid="{7DEF286C-6FD6-43BC-B301-373DCC167A81}"/>
    <cellStyle name="Moneda 5 6 4 4 3" xfId="21849" xr:uid="{337F0E24-1184-4705-BAB2-1B9B981E71BE}"/>
    <cellStyle name="Moneda 5 6 4 5" xfId="9058" xr:uid="{4D46BC38-0227-4FB9-B9D4-3EC6CC823A56}"/>
    <cellStyle name="Moneda 5 6 4 5 2" xfId="24557" xr:uid="{C98A18E8-30FB-4BE1-922B-B320F1BBB8C7}"/>
    <cellStyle name="Moneda 5 6 4 6" xfId="17008" xr:uid="{7B9B33A7-D51B-49C9-AA21-3DE877C9EA33}"/>
    <cellStyle name="Moneda 5 6 5" xfId="1918" xr:uid="{07F88F6F-9168-4F44-82ED-838B3599949F}"/>
    <cellStyle name="Moneda 5 6 5 2" xfId="9996" xr:uid="{E79FC021-E6C7-402F-BD64-6DDEF8A97D39}"/>
    <cellStyle name="Moneda 5 6 5 2 2" xfId="25495" xr:uid="{312AFB45-279F-4F60-A3F1-14BA5A3E0CDD}"/>
    <cellStyle name="Moneda 5 6 5 3" xfId="17897" xr:uid="{E33F253C-A112-4A0C-AD4D-A7998C115D62}"/>
    <cellStyle name="Moneda 5 6 6" xfId="3686" xr:uid="{978AFDF6-9A2F-4088-B3AA-B89DF76514BF}"/>
    <cellStyle name="Moneda 5 6 6 2" xfId="11691" xr:uid="{FE7D15C1-E686-4EC5-8513-B807C90055AE}"/>
    <cellStyle name="Moneda 5 6 6 2 2" xfId="27159" xr:uid="{2A281A4A-7C99-4985-B940-B64DA5E28EEC}"/>
    <cellStyle name="Moneda 5 6 6 3" xfId="19478" xr:uid="{06B4E80C-FFE0-47B1-9480-CF15785B4404}"/>
    <cellStyle name="Moneda 5 6 7" xfId="5656" xr:uid="{01342BD0-45BD-4C27-87BF-7593503932F3}"/>
    <cellStyle name="Moneda 5 6 7 2" xfId="13657" xr:uid="{F55C9BFA-1A6B-49C7-BEC9-CB4A74EB88F0}"/>
    <cellStyle name="Moneda 5 6 7 2 2" xfId="29115" xr:uid="{A12980F6-FBBA-4BEF-BBE5-FE6CA593109A}"/>
    <cellStyle name="Moneda 5 6 7 3" xfId="21282" xr:uid="{21F8F160-6FC6-4CA7-885B-E55027D96101}"/>
    <cellStyle name="Moneda 5 6 8" xfId="7275" xr:uid="{35C7CAF8-ABB5-4017-8EF7-30E2A94B70C2}"/>
    <cellStyle name="Moneda 5 6 8 2" xfId="15262" xr:uid="{25C099C1-7207-4F1D-9BCA-0D7D2439470D}"/>
    <cellStyle name="Moneda 5 6 8 2 2" xfId="30715" xr:uid="{2E31D857-A3B2-4A7E-9C27-D51F62CAADF5}"/>
    <cellStyle name="Moneda 5 6 8 3" xfId="22808" xr:uid="{E70AAAC3-2B1A-4B01-A71F-D9D9117ABC01}"/>
    <cellStyle name="Moneda 5 6 9" xfId="8463" xr:uid="{D9C93B5C-8BCD-45B9-8025-C3D2CD888EC8}"/>
    <cellStyle name="Moneda 5 6 9 2" xfId="23962" xr:uid="{267FE8F8-C69C-40EF-9718-181DF5282390}"/>
    <cellStyle name="Moneda 5 60" xfId="758" xr:uid="{01873558-14A4-4718-BEB6-95C45B253F7B}"/>
    <cellStyle name="Moneda 5 60 2" xfId="1694" xr:uid="{E3635405-027B-4A19-847F-17AD0D6895C0}"/>
    <cellStyle name="Moneda 5 60 2 2" xfId="3254" xr:uid="{39E17E37-4685-4940-A86C-C72E3AF91CA9}"/>
    <cellStyle name="Moneda 5 60 2 2 2" xfId="11325" xr:uid="{85143769-EB9C-4A59-B227-409C0C523CAE}"/>
    <cellStyle name="Moneda 5 60 2 2 2 2" xfId="26824" xr:uid="{CC2A88B3-5DF5-4D35-B84D-FFB2D0BE8804}"/>
    <cellStyle name="Moneda 5 60 2 2 3" xfId="19161" xr:uid="{EF0A207F-DC56-44D1-9C51-78213692E26A}"/>
    <cellStyle name="Moneda 5 60 2 3" xfId="5015" xr:uid="{518FFCBC-9296-4515-A545-96311AF6536C}"/>
    <cellStyle name="Moneda 5 60 2 3 2" xfId="13020" xr:uid="{DE1EAB86-FF14-44B1-8821-D0C0EC189E06}"/>
    <cellStyle name="Moneda 5 60 2 3 2 2" xfId="28488" xr:uid="{5D67BCB1-2D0B-472D-97B6-62C14E53E6FD}"/>
    <cellStyle name="Moneda 5 60 2 3 3" xfId="20742" xr:uid="{A2374B01-2DFD-4B0A-AB5B-B94DEC7CD979}"/>
    <cellStyle name="Moneda 5 60 2 4" xfId="6986" xr:uid="{EADC6849-001D-4D84-912F-2738DDD57CC3}"/>
    <cellStyle name="Moneda 5 60 2 4 2" xfId="14987" xr:uid="{0DF4FF23-D5FB-4744-9F02-ABB7AAED37CD}"/>
    <cellStyle name="Moneda 5 60 2 4 2 2" xfId="30444" xr:uid="{4EA120ED-12BE-4CFF-90ED-84F9F924FC09}"/>
    <cellStyle name="Moneda 5 60 2 4 3" xfId="22546" xr:uid="{08ACE87A-B7F3-456B-87E1-EDDBBFEFF0C3}"/>
    <cellStyle name="Moneda 5 60 2 5" xfId="8283" xr:uid="{971A0626-3068-4E89-B09A-D986B067C00E}"/>
    <cellStyle name="Moneda 5 60 2 5 2" xfId="16265" xr:uid="{67153C53-D378-403F-AC78-DEE0DEB063AB}"/>
    <cellStyle name="Moneda 5 60 2 5 2 2" xfId="31718" xr:uid="{C1D21171-99B1-4393-980D-EA057192D1B2}"/>
    <cellStyle name="Moneda 5 60 2 5 3" xfId="23792" xr:uid="{7A32AAE8-BBAC-4EC4-8576-FCDB8A118A31}"/>
    <cellStyle name="Moneda 5 60 2 6" xfId="9792" xr:uid="{D52041CA-220F-4468-901F-B9E866CED347}"/>
    <cellStyle name="Moneda 5 60 2 6 2" xfId="25291" xr:uid="{FBAF3C44-4EDF-4C54-A0A8-F50A15A69BDF}"/>
    <cellStyle name="Moneda 5 60 2 7" xfId="17705" xr:uid="{07C45B6F-FE29-4504-A307-92E9A0146F15}"/>
    <cellStyle name="Moneda 5 60 3" xfId="2364" xr:uid="{0E23F302-5097-4374-8A69-13E1AFCD491A}"/>
    <cellStyle name="Moneda 5 60 3 2" xfId="10442" xr:uid="{861AEA65-E6FA-48CA-8BE6-C2EF1598C34B}"/>
    <cellStyle name="Moneda 5 60 3 2 2" xfId="25941" xr:uid="{EC2A9CAD-2662-4AC6-8BE8-9EBA5BC894FA}"/>
    <cellStyle name="Moneda 5 60 3 3" xfId="18326" xr:uid="{C9185A37-2E05-4A0B-8C99-8CC425CE9C8E}"/>
    <cellStyle name="Moneda 5 60 4" xfId="4132" xr:uid="{A120E71A-36B4-485C-9A99-F139A2CCEEBC}"/>
    <cellStyle name="Moneda 5 60 4 2" xfId="12137" xr:uid="{9E1FB4EC-2237-45AC-A3C4-C2FF2451A062}"/>
    <cellStyle name="Moneda 5 60 4 2 2" xfId="27605" xr:uid="{94B2B5F7-83E0-4FD9-A4FB-F6F2F789D373}"/>
    <cellStyle name="Moneda 5 60 4 3" xfId="19907" xr:uid="{C7D1C156-FC22-4B41-B9B4-DBE85CF94CCE}"/>
    <cellStyle name="Moneda 5 60 5" xfId="6102" xr:uid="{88719C9D-9E5D-4D8D-BCE4-05B3833392D0}"/>
    <cellStyle name="Moneda 5 60 5 2" xfId="14103" xr:uid="{8F413229-7EFC-4399-B4A3-5BBFE4AD04EE}"/>
    <cellStyle name="Moneda 5 60 5 2 2" xfId="29561" xr:uid="{E32DBDC7-50E9-4316-8B4C-030C411CDB1F}"/>
    <cellStyle name="Moneda 5 60 5 3" xfId="21711" xr:uid="{7A3B20D6-9EE4-42EC-A567-5C09E1471799}"/>
    <cellStyle name="Moneda 5 60 6" xfId="7721" xr:uid="{55D514BD-06E8-48B1-813F-6D799BFAFCBC}"/>
    <cellStyle name="Moneda 5 60 6 2" xfId="15708" xr:uid="{A695EBE3-E7CA-432C-8E08-4A478F2AFBFD}"/>
    <cellStyle name="Moneda 5 60 6 2 2" xfId="31161" xr:uid="{85F2894B-A664-4778-B1DF-881D8FCD5BA8}"/>
    <cellStyle name="Moneda 5 60 6 3" xfId="23237" xr:uid="{5ED7CBD8-19B6-431F-B98F-6862FFEB5D10}"/>
    <cellStyle name="Moneda 5 60 7" xfId="8909" xr:uid="{BAD9ABB7-E4AE-4C76-A675-DF854CB91E4B}"/>
    <cellStyle name="Moneda 5 60 7 2" xfId="24408" xr:uid="{3BA540BF-7482-407A-9095-818791D3C6B9}"/>
    <cellStyle name="Moneda 5 60 8" xfId="16870" xr:uid="{67691687-03C2-4911-BFBB-ACFBB4238265}"/>
    <cellStyle name="Moneda 5 61" xfId="764" xr:uid="{3ED21E7B-A624-4C32-97A3-880D5F44F625}"/>
    <cellStyle name="Moneda 5 61 2" xfId="1700" xr:uid="{94C770BC-54E6-43B6-8BD6-F2E4F6178FCA}"/>
    <cellStyle name="Moneda 5 61 2 2" xfId="3258" xr:uid="{DE55BAE8-42E5-46EE-9A07-8C69ECA4B15C}"/>
    <cellStyle name="Moneda 5 61 2 2 2" xfId="11329" xr:uid="{698965F5-2AEE-4AA1-853A-252DAD2F5472}"/>
    <cellStyle name="Moneda 5 61 2 2 2 2" xfId="26828" xr:uid="{F91D435F-10B9-4EAA-AC9D-005B8D7A84D7}"/>
    <cellStyle name="Moneda 5 61 2 2 3" xfId="19165" xr:uid="{F8F0E89E-D6C2-4B40-9375-2A133E1D50C6}"/>
    <cellStyle name="Moneda 5 61 2 3" xfId="5019" xr:uid="{12A75E8C-693F-491B-A955-040E61ABE1FE}"/>
    <cellStyle name="Moneda 5 61 2 3 2" xfId="13024" xr:uid="{F3DAD954-1823-4EF4-AAF4-C316D8F6A70F}"/>
    <cellStyle name="Moneda 5 61 2 3 2 2" xfId="28492" xr:uid="{2FD9D33B-76A6-4E1E-98D7-FC15D4AC965C}"/>
    <cellStyle name="Moneda 5 61 2 3 3" xfId="20746" xr:uid="{5BF406C1-8D37-4479-BDB4-3B6829BD2232}"/>
    <cellStyle name="Moneda 5 61 2 4" xfId="6990" xr:uid="{13320974-D65E-4D73-9856-FFB58577EE34}"/>
    <cellStyle name="Moneda 5 61 2 4 2" xfId="14991" xr:uid="{63D8E26C-7E0F-47CF-AC5B-9361CF903228}"/>
    <cellStyle name="Moneda 5 61 2 4 2 2" xfId="30448" xr:uid="{F7650AAA-D59E-432C-B0A6-FB9CE39ED914}"/>
    <cellStyle name="Moneda 5 61 2 4 3" xfId="22550" xr:uid="{59C25AF6-6253-416D-BA43-F245B23314B4}"/>
    <cellStyle name="Moneda 5 61 2 5" xfId="8287" xr:uid="{6071CA81-2598-434B-BF27-AF5A3289F4DF}"/>
    <cellStyle name="Moneda 5 61 2 5 2" xfId="16269" xr:uid="{551A17FF-663E-43EF-B502-9C4D0D6F259D}"/>
    <cellStyle name="Moneda 5 61 2 5 2 2" xfId="31722" xr:uid="{900377C9-67C2-45A5-8166-28792A09AEE6}"/>
    <cellStyle name="Moneda 5 61 2 5 3" xfId="23796" xr:uid="{40C1019E-E693-4051-B2D7-331FBC446222}"/>
    <cellStyle name="Moneda 5 61 2 6" xfId="9796" xr:uid="{91FB1DA8-F9D2-40D6-A983-3E2C3A23FAB6}"/>
    <cellStyle name="Moneda 5 61 2 6 2" xfId="25295" xr:uid="{1063954F-C0E1-412B-94A6-A8FF7911E4C8}"/>
    <cellStyle name="Moneda 5 61 2 7" xfId="17709" xr:uid="{7BC1826A-EAAD-4BB7-BC44-E04ADCB50D2C}"/>
    <cellStyle name="Moneda 5 61 3" xfId="2368" xr:uid="{A4459ED8-8931-4841-828A-56B18B865D1A}"/>
    <cellStyle name="Moneda 5 61 3 2" xfId="10446" xr:uid="{9FEB35E8-73E9-41CD-AB3C-54C0AD012517}"/>
    <cellStyle name="Moneda 5 61 3 2 2" xfId="25945" xr:uid="{BB4CF889-039E-4641-9130-B95B265007BC}"/>
    <cellStyle name="Moneda 5 61 3 3" xfId="18330" xr:uid="{A13F416E-9AF5-4FCE-BB99-48D7C776773F}"/>
    <cellStyle name="Moneda 5 61 4" xfId="4136" xr:uid="{6465717A-7570-4C5A-992A-4DB8C2D97BA6}"/>
    <cellStyle name="Moneda 5 61 4 2" xfId="12141" xr:uid="{222D308A-366E-4AE1-886B-2AABB164112B}"/>
    <cellStyle name="Moneda 5 61 4 2 2" xfId="27609" xr:uid="{958E7F17-0EAA-4119-9FBD-A9726AD978E0}"/>
    <cellStyle name="Moneda 5 61 4 3" xfId="19911" xr:uid="{545DC0AD-68E1-4500-87B5-78105C9E0F46}"/>
    <cellStyle name="Moneda 5 61 5" xfId="6107" xr:uid="{26471251-89DA-40B1-884E-D6491246B371}"/>
    <cellStyle name="Moneda 5 61 5 2" xfId="14108" xr:uid="{7F53241B-8DB7-424D-BD9A-CABECB8B1D49}"/>
    <cellStyle name="Moneda 5 61 5 2 2" xfId="29565" xr:uid="{A0D6F015-AD30-43CB-AEDE-C86DA140A031}"/>
    <cellStyle name="Moneda 5 61 5 3" xfId="21715" xr:uid="{055D3EDE-DF5C-4FD2-AB79-A06F30F344EE}"/>
    <cellStyle name="Moneda 5 61 6" xfId="7725" xr:uid="{7445EEEE-DFF7-43BB-9886-ABC37A8DD5E6}"/>
    <cellStyle name="Moneda 5 61 6 2" xfId="15712" xr:uid="{22D408BA-3878-4E77-B414-5953C65A763C}"/>
    <cellStyle name="Moneda 5 61 6 2 2" xfId="31165" xr:uid="{E1E0F99A-9060-4B98-BD08-F1C75E158DDB}"/>
    <cellStyle name="Moneda 5 61 6 3" xfId="23241" xr:uid="{7AE823B8-6C53-454C-9F6B-48851C14208E}"/>
    <cellStyle name="Moneda 5 61 7" xfId="8913" xr:uid="{79967919-78D3-41F2-9E55-A7DBA405EF3C}"/>
    <cellStyle name="Moneda 5 61 7 2" xfId="24412" xr:uid="{E346E218-404F-4237-B9EE-96501B4F7975}"/>
    <cellStyle name="Moneda 5 61 8" xfId="16874" xr:uid="{1591A6D7-EF66-4C6E-8B6B-4911D58CB923}"/>
    <cellStyle name="Moneda 5 62" xfId="768" xr:uid="{8DB4FB22-FE61-41C8-8C2D-D5DD378E6B6A}"/>
    <cellStyle name="Moneda 5 62 2" xfId="1704" xr:uid="{861D43D5-C73F-45A7-8990-3A7C84D4BCDC}"/>
    <cellStyle name="Moneda 5 62 2 2" xfId="3262" xr:uid="{996327A7-93E6-4499-A15D-C21D0F484D4A}"/>
    <cellStyle name="Moneda 5 62 2 2 2" xfId="11333" xr:uid="{3385F5A3-C309-4951-814C-19C930B6D8DA}"/>
    <cellStyle name="Moneda 5 62 2 2 2 2" xfId="26832" xr:uid="{B2B1E4D8-9AF5-4A62-A855-3D347A3184AC}"/>
    <cellStyle name="Moneda 5 62 2 2 3" xfId="19169" xr:uid="{C762106F-782E-41E6-8CC9-864AE3537868}"/>
    <cellStyle name="Moneda 5 62 2 3" xfId="5023" xr:uid="{D9827D4D-9D07-4670-9BB1-A208016E0AA5}"/>
    <cellStyle name="Moneda 5 62 2 3 2" xfId="13028" xr:uid="{F0C47044-E504-4BA7-BB27-18B2262E413E}"/>
    <cellStyle name="Moneda 5 62 2 3 2 2" xfId="28496" xr:uid="{A5271063-6825-4B31-9760-14A3DD507AE1}"/>
    <cellStyle name="Moneda 5 62 2 3 3" xfId="20750" xr:uid="{6E39ED9A-E2EE-4954-BAE1-D4C746556966}"/>
    <cellStyle name="Moneda 5 62 2 4" xfId="6994" xr:uid="{BD735FC6-AE5E-48F4-A032-872A9B082D98}"/>
    <cellStyle name="Moneda 5 62 2 4 2" xfId="14995" xr:uid="{F5A17B3F-962A-42FB-A490-7621CD469F38}"/>
    <cellStyle name="Moneda 5 62 2 4 2 2" xfId="30452" xr:uid="{A53D159F-7B60-42E0-9BB0-E5FB5D8253E0}"/>
    <cellStyle name="Moneda 5 62 2 4 3" xfId="22554" xr:uid="{F6C6A0A1-3835-40AD-B53D-3FA267BAF7C7}"/>
    <cellStyle name="Moneda 5 62 2 5" xfId="8291" xr:uid="{C996542F-26D1-47CE-B334-7BE966C68197}"/>
    <cellStyle name="Moneda 5 62 2 5 2" xfId="16273" xr:uid="{7BB80E69-791C-4642-8943-92F8882DFD11}"/>
    <cellStyle name="Moneda 5 62 2 5 2 2" xfId="31726" xr:uid="{8036C0EB-C2EB-4AC1-BB0C-6309AF687CDB}"/>
    <cellStyle name="Moneda 5 62 2 5 3" xfId="23800" xr:uid="{FF13A07F-57BE-4DEC-8BD5-D4B73ABF22EC}"/>
    <cellStyle name="Moneda 5 62 2 6" xfId="9800" xr:uid="{2064ECE4-8804-44AE-82FF-18D62A1F5E03}"/>
    <cellStyle name="Moneda 5 62 2 6 2" xfId="25299" xr:uid="{7B877A84-E13F-4DF4-B5F0-9A7A5E13B35C}"/>
    <cellStyle name="Moneda 5 62 2 7" xfId="17713" xr:uid="{A706E6DC-8732-41BC-A412-FEDD6A8D3B6A}"/>
    <cellStyle name="Moneda 5 62 3" xfId="2372" xr:uid="{25D440AE-16C3-4604-B74D-8008940F8DD6}"/>
    <cellStyle name="Moneda 5 62 3 2" xfId="10450" xr:uid="{309B7D9B-E3D4-4213-B328-C8AE27A6AF02}"/>
    <cellStyle name="Moneda 5 62 3 2 2" xfId="25949" xr:uid="{426757B5-09F1-447A-AC0A-740F2DBE2BCA}"/>
    <cellStyle name="Moneda 5 62 3 3" xfId="18334" xr:uid="{34682C44-D08F-42B9-A31C-DE74712507E3}"/>
    <cellStyle name="Moneda 5 62 4" xfId="4140" xr:uid="{E0B1403F-0A21-4550-AB20-A57F88FD95B8}"/>
    <cellStyle name="Moneda 5 62 4 2" xfId="12145" xr:uid="{9FB4AAB1-EB49-4E3D-AF63-17BD3BA2BA81}"/>
    <cellStyle name="Moneda 5 62 4 2 2" xfId="27613" xr:uid="{F8CC26CC-08BB-4266-A5B7-FA490C13A6FB}"/>
    <cellStyle name="Moneda 5 62 4 3" xfId="19915" xr:uid="{42CC3DE8-211E-403B-AB45-B27FA4631E07}"/>
    <cellStyle name="Moneda 5 62 5" xfId="6111" xr:uid="{157D2625-5F38-4EAA-A9A2-61DC6A94616F}"/>
    <cellStyle name="Moneda 5 62 5 2" xfId="14112" xr:uid="{9D010C8B-85E2-4BF1-9166-1DDBA798D320}"/>
    <cellStyle name="Moneda 5 62 5 2 2" xfId="29569" xr:uid="{8936D5D5-1099-4B33-92DC-30CC7E8C557C}"/>
    <cellStyle name="Moneda 5 62 5 3" xfId="21719" xr:uid="{B3A1DC87-A302-4052-BC73-99BDC41273D6}"/>
    <cellStyle name="Moneda 5 62 6" xfId="7729" xr:uid="{42B77E9D-2021-441E-B8B7-977179DFA95B}"/>
    <cellStyle name="Moneda 5 62 6 2" xfId="15716" xr:uid="{87139B64-988E-4A2A-984A-A937BC42A18B}"/>
    <cellStyle name="Moneda 5 62 6 2 2" xfId="31169" xr:uid="{4DCBD401-CB13-4B5C-A36B-1C548ED6FDC9}"/>
    <cellStyle name="Moneda 5 62 6 3" xfId="23245" xr:uid="{C59634EA-8FDB-4DC2-A044-3FBBEFC5B18C}"/>
    <cellStyle name="Moneda 5 62 7" xfId="8917" xr:uid="{0AC76930-DAE9-44E5-AC6F-7C250DD863FE}"/>
    <cellStyle name="Moneda 5 62 7 2" xfId="24416" xr:uid="{C9A09C93-2E95-410F-BD19-BAC239650FED}"/>
    <cellStyle name="Moneda 5 62 8" xfId="16878" xr:uid="{82540044-2212-46D9-B6E5-D3A12453F70A}"/>
    <cellStyle name="Moneda 5 63" xfId="777" xr:uid="{53484E2B-7979-4528-BF42-2C5F07DD20DF}"/>
    <cellStyle name="Moneda 5 63 2" xfId="1713" xr:uid="{13817581-10EC-47DD-80D5-C7292B8CFC7E}"/>
    <cellStyle name="Moneda 5 63 2 2" xfId="3267" xr:uid="{F303DD50-8E65-4A91-A721-33EB01656CB9}"/>
    <cellStyle name="Moneda 5 63 2 2 2" xfId="11338" xr:uid="{9594DA4C-FECD-4E3E-8AB7-B315FFB0361C}"/>
    <cellStyle name="Moneda 5 63 2 2 2 2" xfId="26837" xr:uid="{61B415AD-5687-4F4A-8A89-A6A3CE43727E}"/>
    <cellStyle name="Moneda 5 63 2 2 3" xfId="19174" xr:uid="{BBE12711-2019-453B-9178-DA9BACDEDCF3}"/>
    <cellStyle name="Moneda 5 63 2 3" xfId="5028" xr:uid="{CACECB94-C8D0-4B0E-87A9-CD6DF5CCC10D}"/>
    <cellStyle name="Moneda 5 63 2 3 2" xfId="13033" xr:uid="{5B080D66-B64D-4C64-9470-82E874515BA2}"/>
    <cellStyle name="Moneda 5 63 2 3 2 2" xfId="28501" xr:uid="{6D7A652E-86F9-4EA6-ADDD-E06FDC386A05}"/>
    <cellStyle name="Moneda 5 63 2 3 3" xfId="20755" xr:uid="{9B522A39-CABA-41BE-95ED-E1F9746216E1}"/>
    <cellStyle name="Moneda 5 63 2 4" xfId="6999" xr:uid="{64EA5281-7CCF-411B-A713-001CB825170A}"/>
    <cellStyle name="Moneda 5 63 2 4 2" xfId="15000" xr:uid="{65609469-6342-4385-8279-D9F16233FFE2}"/>
    <cellStyle name="Moneda 5 63 2 4 2 2" xfId="30457" xr:uid="{AF620E60-EE19-4FFD-B927-9EA9F3F899F3}"/>
    <cellStyle name="Moneda 5 63 2 4 3" xfId="22559" xr:uid="{5BFE5F91-46BC-43F3-8828-D3238B04429B}"/>
    <cellStyle name="Moneda 5 63 2 5" xfId="8296" xr:uid="{80DE1AD1-4A42-4790-B420-97D9C7891D7F}"/>
    <cellStyle name="Moneda 5 63 2 5 2" xfId="16278" xr:uid="{E2DA30D8-D059-4399-97EC-73775DAE58DA}"/>
    <cellStyle name="Moneda 5 63 2 5 2 2" xfId="31731" xr:uid="{650B6AF9-B4FB-421E-8E2D-679B0F10ED29}"/>
    <cellStyle name="Moneda 5 63 2 5 3" xfId="23805" xr:uid="{9B282931-A571-43E5-84F3-FA50EB83D2BE}"/>
    <cellStyle name="Moneda 5 63 2 6" xfId="9805" xr:uid="{18405A57-B42C-4E75-A666-098D42AF72C7}"/>
    <cellStyle name="Moneda 5 63 2 6 2" xfId="25304" xr:uid="{8279E153-1C5B-4117-AACC-F19668DC09E2}"/>
    <cellStyle name="Moneda 5 63 2 7" xfId="17718" xr:uid="{44DCAA02-05F7-4211-A6F3-0BBB70E75346}"/>
    <cellStyle name="Moneda 5 63 3" xfId="2377" xr:uid="{88825DF4-4407-47B6-9631-7BE15CA20EC8}"/>
    <cellStyle name="Moneda 5 63 3 2" xfId="10455" xr:uid="{BE9E0624-654D-469E-AADB-00D949E3A477}"/>
    <cellStyle name="Moneda 5 63 3 2 2" xfId="25954" xr:uid="{57D9B731-05A0-40E2-AF28-047348813E62}"/>
    <cellStyle name="Moneda 5 63 3 3" xfId="18339" xr:uid="{65B2C06D-8EAC-42C1-80B4-C5EC614CDE6A}"/>
    <cellStyle name="Moneda 5 63 4" xfId="4145" xr:uid="{CAAA1477-0488-4ED9-879C-4F3B4DD247BD}"/>
    <cellStyle name="Moneda 5 63 4 2" xfId="12150" xr:uid="{812A9127-C351-4C81-A224-9BFE3643857D}"/>
    <cellStyle name="Moneda 5 63 4 2 2" xfId="27618" xr:uid="{B01B2B45-DA4F-4F5D-9623-24DFC5430FFB}"/>
    <cellStyle name="Moneda 5 63 4 3" xfId="19920" xr:uid="{78973770-7340-4D50-86E6-993EE285E447}"/>
    <cellStyle name="Moneda 5 63 5" xfId="6116" xr:uid="{174CFCD0-4B10-4956-889C-140D9233D0C4}"/>
    <cellStyle name="Moneda 5 63 5 2" xfId="14117" xr:uid="{4EC3D4FD-D80D-43D2-9F51-EBC31B6F9CED}"/>
    <cellStyle name="Moneda 5 63 5 2 2" xfId="29574" xr:uid="{20F703A9-AC32-439D-8C2B-1FC7D2516110}"/>
    <cellStyle name="Moneda 5 63 5 3" xfId="21724" xr:uid="{1DF026C0-E615-4EEF-AB16-8D84B9E3B8B2}"/>
    <cellStyle name="Moneda 5 63 6" xfId="7734" xr:uid="{D2A54342-E04B-4A41-807D-5435662F07E9}"/>
    <cellStyle name="Moneda 5 63 6 2" xfId="15721" xr:uid="{2844521C-33EA-457C-96BD-3F60F6EBD4CB}"/>
    <cellStyle name="Moneda 5 63 6 2 2" xfId="31174" xr:uid="{1A8FD856-5CDE-4CB9-BA25-83B1845691DB}"/>
    <cellStyle name="Moneda 5 63 6 3" xfId="23250" xr:uid="{877B1030-0A8E-4491-B410-485E2D5B298C}"/>
    <cellStyle name="Moneda 5 63 7" xfId="8922" xr:uid="{161E6ED0-24CB-4802-A41D-A0FEEFB61CEF}"/>
    <cellStyle name="Moneda 5 63 7 2" xfId="24421" xr:uid="{4DD19164-4301-486C-BEBC-40EA251001AC}"/>
    <cellStyle name="Moneda 5 63 8" xfId="16883" xr:uid="{A162D534-C52C-45F8-A648-9828B374C647}"/>
    <cellStyle name="Moneda 5 64" xfId="785" xr:uid="{4B38EEC6-25E6-4089-9E8C-31AC95FC7502}"/>
    <cellStyle name="Moneda 5 64 2" xfId="1719" xr:uid="{064B5107-4683-4E9A-A914-56D85F5EAAB6}"/>
    <cellStyle name="Moneda 5 64 2 2" xfId="3271" xr:uid="{BC42EDDE-BE58-434F-8433-E4D2EC72C82E}"/>
    <cellStyle name="Moneda 5 64 2 2 2" xfId="11342" xr:uid="{2523882F-A817-4571-83F6-2CD411538415}"/>
    <cellStyle name="Moneda 5 64 2 2 2 2" xfId="26841" xr:uid="{2FEC46F3-7955-427F-875C-442032FCC1B7}"/>
    <cellStyle name="Moneda 5 64 2 2 3" xfId="19178" xr:uid="{11BC51F2-B300-42CE-B6C3-804DDBA9B049}"/>
    <cellStyle name="Moneda 5 64 2 3" xfId="5032" xr:uid="{F2A69CB3-296F-47CD-B1AA-A6FF07ABF785}"/>
    <cellStyle name="Moneda 5 64 2 3 2" xfId="13037" xr:uid="{AC8DA41E-25A3-4820-98D5-1D2E78C5763D}"/>
    <cellStyle name="Moneda 5 64 2 3 2 2" xfId="28505" xr:uid="{9E6EB093-E1BE-473E-BA3E-057B0A4E4CE2}"/>
    <cellStyle name="Moneda 5 64 2 3 3" xfId="20759" xr:uid="{D9EC3890-DA29-4953-8F35-E5E1A406E32B}"/>
    <cellStyle name="Moneda 5 64 2 4" xfId="7003" xr:uid="{5748C6FE-82D7-40E2-950C-4C0745688812}"/>
    <cellStyle name="Moneda 5 64 2 4 2" xfId="15004" xr:uid="{7AB68407-C8C9-479D-8E96-721209B46549}"/>
    <cellStyle name="Moneda 5 64 2 4 2 2" xfId="30461" xr:uid="{68029DCA-13AB-4347-B691-2F98403CEC7E}"/>
    <cellStyle name="Moneda 5 64 2 4 3" xfId="22563" xr:uid="{EA224106-EA8E-4398-92A3-3120AE66ED1F}"/>
    <cellStyle name="Moneda 5 64 2 5" xfId="8300" xr:uid="{7A6E2814-D943-4B29-AF28-CB3C2EE71DED}"/>
    <cellStyle name="Moneda 5 64 2 5 2" xfId="16282" xr:uid="{C0A97B87-F99A-4B87-8A30-EA118617F61F}"/>
    <cellStyle name="Moneda 5 64 2 5 2 2" xfId="31735" xr:uid="{C2D796E4-D666-4F69-999E-222B259459FA}"/>
    <cellStyle name="Moneda 5 64 2 5 3" xfId="23809" xr:uid="{A60CB144-261C-499C-BD1C-7CBDD181A3C1}"/>
    <cellStyle name="Moneda 5 64 2 6" xfId="9809" xr:uid="{00337A39-67C2-4D8C-A7BA-CF20A9F4118F}"/>
    <cellStyle name="Moneda 5 64 2 6 2" xfId="25308" xr:uid="{A25F17FF-DDA9-445D-8B65-8ABB62C9A158}"/>
    <cellStyle name="Moneda 5 64 2 7" xfId="17722" xr:uid="{F9CC4EBD-C248-4DB1-B98B-E5F958FF1F25}"/>
    <cellStyle name="Moneda 5 64 3" xfId="2383" xr:uid="{BB77DA24-A904-4D50-83F5-23E0F701F710}"/>
    <cellStyle name="Moneda 5 64 3 2" xfId="10459" xr:uid="{5D5B10A4-5EB7-4E59-BFB3-B25812FEBC4A}"/>
    <cellStyle name="Moneda 5 64 3 2 2" xfId="25958" xr:uid="{BA73B86F-7C99-4887-B4E1-0D3B283907D2}"/>
    <cellStyle name="Moneda 5 64 3 3" xfId="18343" xr:uid="{E6804FBF-1271-42BB-A26E-117E4CCED2F8}"/>
    <cellStyle name="Moneda 5 64 4" xfId="4149" xr:uid="{A5617A25-C473-422B-B7E6-EB1160FC9A37}"/>
    <cellStyle name="Moneda 5 64 4 2" xfId="12154" xr:uid="{D04C1746-61D3-4B69-8B47-08359412EE2F}"/>
    <cellStyle name="Moneda 5 64 4 2 2" xfId="27622" xr:uid="{6C50BCFF-E00D-4AB9-9F30-080617AB1700}"/>
    <cellStyle name="Moneda 5 64 4 3" xfId="19924" xr:uid="{1C05B64A-AEB0-4D68-A95C-5E4B69110E47}"/>
    <cellStyle name="Moneda 5 64 5" xfId="6120" xr:uid="{78925534-4D12-4542-830A-12F02864C77A}"/>
    <cellStyle name="Moneda 5 64 5 2" xfId="14121" xr:uid="{52D163EB-D990-49E5-91DD-1CF07F62A744}"/>
    <cellStyle name="Moneda 5 64 5 2 2" xfId="29578" xr:uid="{E8123707-51CD-437D-A131-6DF11EE9A55A}"/>
    <cellStyle name="Moneda 5 64 5 3" xfId="21728" xr:uid="{63EE729E-3281-431C-9000-F461CD8B6BBF}"/>
    <cellStyle name="Moneda 5 64 6" xfId="7738" xr:uid="{DBDC9D4F-2990-41ED-B81E-D0F656FE5A35}"/>
    <cellStyle name="Moneda 5 64 6 2" xfId="15725" xr:uid="{7CAFF9BA-2C7D-47E0-A565-DF583CCDA498}"/>
    <cellStyle name="Moneda 5 64 6 2 2" xfId="31178" xr:uid="{3E726395-0131-472E-9A4D-30D78B0D9D22}"/>
    <cellStyle name="Moneda 5 64 6 3" xfId="23254" xr:uid="{182D6017-2E76-4127-B022-A26779C0167C}"/>
    <cellStyle name="Moneda 5 64 7" xfId="8926" xr:uid="{E4950B45-A54F-4B4C-BFCD-DDD30FB42F5C}"/>
    <cellStyle name="Moneda 5 64 7 2" xfId="24425" xr:uid="{C123F20B-4003-486D-85B2-2DF5BE57BD15}"/>
    <cellStyle name="Moneda 5 64 8" xfId="16887" xr:uid="{DAB7960D-04E6-412A-AFE2-3154D9648BD1}"/>
    <cellStyle name="Moneda 5 65" xfId="792" xr:uid="{060C4FFE-7CAF-4AFD-8C0E-EDD09CC6E5CD}"/>
    <cellStyle name="Moneda 5 65 2" xfId="1723" xr:uid="{D99F3D3A-D940-4517-B4A0-B3F3D389AEE5}"/>
    <cellStyle name="Moneda 5 65 2 2" xfId="3275" xr:uid="{1C0A04EB-612B-4AD8-A531-1E6D3488C2C2}"/>
    <cellStyle name="Moneda 5 65 2 2 2" xfId="11346" xr:uid="{3FCE4657-EA82-40E0-AC49-15A0222285D0}"/>
    <cellStyle name="Moneda 5 65 2 2 2 2" xfId="26845" xr:uid="{AB276C28-1EE4-4EE2-96A4-5E0213312193}"/>
    <cellStyle name="Moneda 5 65 2 2 3" xfId="19182" xr:uid="{682087E4-23B4-4F53-B2DB-778DC5542AD5}"/>
    <cellStyle name="Moneda 5 65 2 3" xfId="5036" xr:uid="{61378BDB-1451-47CF-B804-028DC1407AB9}"/>
    <cellStyle name="Moneda 5 65 2 3 2" xfId="13041" xr:uid="{B5768016-E3F1-4BA7-ACF2-1DFE59FC9E13}"/>
    <cellStyle name="Moneda 5 65 2 3 2 2" xfId="28509" xr:uid="{CED58DC8-8666-4A51-921D-C27D92097D90}"/>
    <cellStyle name="Moneda 5 65 2 3 3" xfId="20763" xr:uid="{0760947A-23F5-4905-BCF7-0DBF42FD4DF4}"/>
    <cellStyle name="Moneda 5 65 2 4" xfId="7007" xr:uid="{8E910732-8690-44EB-8FF8-CE905716B929}"/>
    <cellStyle name="Moneda 5 65 2 4 2" xfId="15008" xr:uid="{166ABE5B-4819-4D4E-817F-5665066CB54B}"/>
    <cellStyle name="Moneda 5 65 2 4 2 2" xfId="30465" xr:uid="{97291FF8-2114-420C-9980-12D2D76D8EB0}"/>
    <cellStyle name="Moneda 5 65 2 4 3" xfId="22567" xr:uid="{012965A5-BA56-490A-94C0-B25A01C80C81}"/>
    <cellStyle name="Moneda 5 65 2 5" xfId="8304" xr:uid="{ADF1B3E5-22D0-43B4-8B7F-3B678AB89167}"/>
    <cellStyle name="Moneda 5 65 2 5 2" xfId="16286" xr:uid="{33C3678C-6B06-45C9-88A3-27DF9B70F105}"/>
    <cellStyle name="Moneda 5 65 2 5 2 2" xfId="31739" xr:uid="{0135384D-B65E-4AAA-A879-252B1075C635}"/>
    <cellStyle name="Moneda 5 65 2 5 3" xfId="23813" xr:uid="{1E343D1F-6E7E-4C9D-BA83-B41EB8673DEB}"/>
    <cellStyle name="Moneda 5 65 2 6" xfId="9813" xr:uid="{E5CC870C-5AF0-4993-B0AB-07B95F09FBD6}"/>
    <cellStyle name="Moneda 5 65 2 6 2" xfId="25312" xr:uid="{811C520D-3725-4535-9B7B-334D9C6FBDC5}"/>
    <cellStyle name="Moneda 5 65 2 7" xfId="17726" xr:uid="{908A3955-195A-4751-83AA-13644F2A04EE}"/>
    <cellStyle name="Moneda 5 65 3" xfId="2390" xr:uid="{EE26AA61-C103-4D2B-BE5B-E18A87946253}"/>
    <cellStyle name="Moneda 5 65 3 2" xfId="10463" xr:uid="{2ACE9DB6-1028-441B-970E-D39104EFCDD6}"/>
    <cellStyle name="Moneda 5 65 3 2 2" xfId="25962" xr:uid="{B61F9152-477A-4EEC-B9F8-F5F67A7C80E1}"/>
    <cellStyle name="Moneda 5 65 3 3" xfId="18347" xr:uid="{9226EFDA-36D7-4C04-907F-B850B64E6B57}"/>
    <cellStyle name="Moneda 5 65 4" xfId="4153" xr:uid="{11A813B4-51AD-4AA7-A1E6-76DB9ABA1CB9}"/>
    <cellStyle name="Moneda 5 65 4 2" xfId="12158" xr:uid="{30D49FF5-8E4B-49AE-9C93-7609A7F64FEC}"/>
    <cellStyle name="Moneda 5 65 4 2 2" xfId="27626" xr:uid="{6080AE03-4B53-464A-963D-77B5255FA938}"/>
    <cellStyle name="Moneda 5 65 4 3" xfId="19928" xr:uid="{F82BCA8F-2BCA-4AE3-A5B5-9E7E85E9B91E}"/>
    <cellStyle name="Moneda 5 65 5" xfId="6124" xr:uid="{E9754774-7A1B-4109-9BE0-EEFF35F858CF}"/>
    <cellStyle name="Moneda 5 65 5 2" xfId="14125" xr:uid="{AFF4E1BC-5216-4D2F-A25F-5D4F9B9E6FF1}"/>
    <cellStyle name="Moneda 5 65 5 2 2" xfId="29582" xr:uid="{BA4A3211-9BC3-4777-9686-5814702AF965}"/>
    <cellStyle name="Moneda 5 65 5 3" xfId="21732" xr:uid="{239FE6E1-A8C8-4D56-B52C-A32974BB1992}"/>
    <cellStyle name="Moneda 5 65 6" xfId="7742" xr:uid="{9A396B52-F2E4-4A84-B202-3E2EA2D6459F}"/>
    <cellStyle name="Moneda 5 65 6 2" xfId="15729" xr:uid="{967160B7-D5D8-48C3-87A5-24997F3D7BE0}"/>
    <cellStyle name="Moneda 5 65 6 2 2" xfId="31182" xr:uid="{B72688FE-C575-423F-964E-DE1F6393F5CA}"/>
    <cellStyle name="Moneda 5 65 6 3" xfId="23258" xr:uid="{1C7FFA43-43DE-4D8B-9600-A06FA3E1B51F}"/>
    <cellStyle name="Moneda 5 65 7" xfId="8930" xr:uid="{74C62462-E372-4639-847F-90503370278F}"/>
    <cellStyle name="Moneda 5 65 7 2" xfId="24429" xr:uid="{71E4A7DB-F567-421A-AC7D-81BE45E30DD3}"/>
    <cellStyle name="Moneda 5 65 8" xfId="16891" xr:uid="{EB35635D-02FA-4153-8A92-36C3CEF5BC43}"/>
    <cellStyle name="Moneda 5 66" xfId="799" xr:uid="{D4384F04-3197-4B58-B9FB-13FB9BBAAC05}"/>
    <cellStyle name="Moneda 5 66 2" xfId="1729" xr:uid="{F9336728-5985-4065-BCF5-85FDEE221C2A}"/>
    <cellStyle name="Moneda 5 66 2 2" xfId="3281" xr:uid="{F820A191-DE0A-409F-BBD2-75AF273F3702}"/>
    <cellStyle name="Moneda 5 66 2 2 2" xfId="11352" xr:uid="{CBA390E5-7F4E-4131-8E43-072A8CB0501A}"/>
    <cellStyle name="Moneda 5 66 2 2 2 2" xfId="26851" xr:uid="{F88AF890-07C0-4818-AEA4-86D3C3D09390}"/>
    <cellStyle name="Moneda 5 66 2 2 3" xfId="19188" xr:uid="{25FEB118-91B2-47FF-8BBA-44210742F5D4}"/>
    <cellStyle name="Moneda 5 66 2 3" xfId="5042" xr:uid="{E1F919BE-62D2-43F9-AEBC-4DF9586172AA}"/>
    <cellStyle name="Moneda 5 66 2 3 2" xfId="13047" xr:uid="{484DB4B3-FB34-47EF-B768-765FA3930019}"/>
    <cellStyle name="Moneda 5 66 2 3 2 2" xfId="28515" xr:uid="{2F99BBE0-05C1-4C3F-A9AE-D81EC09F2A0C}"/>
    <cellStyle name="Moneda 5 66 2 3 3" xfId="20769" xr:uid="{6BDED142-D3AD-44AD-9604-50A0A1FF47B6}"/>
    <cellStyle name="Moneda 5 66 2 4" xfId="7013" xr:uid="{DDFF085D-F805-44F6-B10F-93F5CC792520}"/>
    <cellStyle name="Moneda 5 66 2 4 2" xfId="15014" xr:uid="{FA1BDDD8-890F-48D4-B111-600EC2A8B0BC}"/>
    <cellStyle name="Moneda 5 66 2 4 2 2" xfId="30471" xr:uid="{6A46CB91-59C5-40DF-9DC9-EEEC88F10105}"/>
    <cellStyle name="Moneda 5 66 2 4 3" xfId="22573" xr:uid="{92BF334A-656D-4A54-9729-099BCD5D0673}"/>
    <cellStyle name="Moneda 5 66 2 5" xfId="8310" xr:uid="{843176FB-D0A8-4AE7-AED0-EAD22A305485}"/>
    <cellStyle name="Moneda 5 66 2 5 2" xfId="16292" xr:uid="{E96E8B7C-1405-43BC-BCD8-961984CE03A7}"/>
    <cellStyle name="Moneda 5 66 2 5 2 2" xfId="31745" xr:uid="{AB778355-501B-40DB-8D08-BE62B56B2D3C}"/>
    <cellStyle name="Moneda 5 66 2 5 3" xfId="23819" xr:uid="{6D184686-544A-47E4-AFCD-0786137B037A}"/>
    <cellStyle name="Moneda 5 66 2 6" xfId="9819" xr:uid="{3372C0DA-C324-4321-98F2-946D3336CD7E}"/>
    <cellStyle name="Moneda 5 66 2 6 2" xfId="25318" xr:uid="{FA30B7FD-CC96-4BDF-A034-421925956107}"/>
    <cellStyle name="Moneda 5 66 2 7" xfId="17732" xr:uid="{7948C6DF-C702-4890-BD76-DBB3F855EA8E}"/>
    <cellStyle name="Moneda 5 66 3" xfId="2397" xr:uid="{8677A127-CD0A-4B37-9925-5D06AE9DBD50}"/>
    <cellStyle name="Moneda 5 66 3 2" xfId="10469" xr:uid="{027D6679-5EB4-48A8-878F-CC0CF7486761}"/>
    <cellStyle name="Moneda 5 66 3 2 2" xfId="25968" xr:uid="{B350328D-DC0E-4BEB-9C67-D4A2A448D2F1}"/>
    <cellStyle name="Moneda 5 66 3 3" xfId="18353" xr:uid="{ABAD50A0-248A-46C4-B6BD-B6B2A4220B12}"/>
    <cellStyle name="Moneda 5 66 4" xfId="4159" xr:uid="{F3C85120-160E-470E-9D47-6FD548AE3930}"/>
    <cellStyle name="Moneda 5 66 4 2" xfId="12164" xr:uid="{559C8C32-B2BC-4CBD-8D91-81B7507BD750}"/>
    <cellStyle name="Moneda 5 66 4 2 2" xfId="27632" xr:uid="{BBC1D1DA-B726-4FBF-8F94-A622E0601AAC}"/>
    <cellStyle name="Moneda 5 66 4 3" xfId="19934" xr:uid="{6A934896-4041-4A51-8846-7AABF98754DA}"/>
    <cellStyle name="Moneda 5 66 5" xfId="6130" xr:uid="{A397CD8A-4EB1-4FFF-8593-6BCB9A25BB4D}"/>
    <cellStyle name="Moneda 5 66 5 2" xfId="14131" xr:uid="{94F16FD6-B34D-4C44-BD72-4FBFB1A611FF}"/>
    <cellStyle name="Moneda 5 66 5 2 2" xfId="29588" xr:uid="{58D55F9A-5452-4A02-AE97-6A9789DD69B4}"/>
    <cellStyle name="Moneda 5 66 5 3" xfId="21738" xr:uid="{36D35970-DA93-47C0-9922-4184A5E6E946}"/>
    <cellStyle name="Moneda 5 66 6" xfId="7748" xr:uid="{4315D2D5-8AA4-474C-83D3-CD378DB9F8DF}"/>
    <cellStyle name="Moneda 5 66 6 2" xfId="15735" xr:uid="{C347F9E1-B6DF-451A-A5DD-D3C95F3047D3}"/>
    <cellStyle name="Moneda 5 66 6 2 2" xfId="31188" xr:uid="{F569FF97-D562-4A4A-BC86-27457040F6E7}"/>
    <cellStyle name="Moneda 5 66 6 3" xfId="23264" xr:uid="{FDC34B85-6C46-4C04-A1C4-C5E6725456DF}"/>
    <cellStyle name="Moneda 5 66 7" xfId="8936" xr:uid="{F3BF5080-11C8-4153-B3EF-3F505CEC140A}"/>
    <cellStyle name="Moneda 5 66 7 2" xfId="24435" xr:uid="{FB8FEC86-FCF2-41BA-B648-B7492DA95A62}"/>
    <cellStyle name="Moneda 5 66 8" xfId="16897" xr:uid="{406A7801-6914-4062-957E-1A3504C0970E}"/>
    <cellStyle name="Moneda 5 67" xfId="803" xr:uid="{A4816EB6-7D09-45CD-B593-4C70FAC42DA3}"/>
    <cellStyle name="Moneda 5 67 2" xfId="1733" xr:uid="{27095A8D-F66D-4B70-AB89-43F91DF36C58}"/>
    <cellStyle name="Moneda 5 67 2 2" xfId="3285" xr:uid="{3B480757-D915-48C7-BD2B-6015DA045C49}"/>
    <cellStyle name="Moneda 5 67 2 2 2" xfId="11356" xr:uid="{B39173FB-15B3-4FD0-9F25-1B011AF1E691}"/>
    <cellStyle name="Moneda 5 67 2 2 2 2" xfId="26855" xr:uid="{023FD7C5-DAB8-404E-A8F1-D619EDE4571B}"/>
    <cellStyle name="Moneda 5 67 2 2 3" xfId="19192" xr:uid="{C571600C-1220-4D10-8CC6-E75A1B3BD6D0}"/>
    <cellStyle name="Moneda 5 67 2 3" xfId="5046" xr:uid="{C191BC74-FF6E-4595-A901-430A79FC7211}"/>
    <cellStyle name="Moneda 5 67 2 3 2" xfId="13051" xr:uid="{908BD793-2931-428D-A5D3-659ECA831A3A}"/>
    <cellStyle name="Moneda 5 67 2 3 2 2" xfId="28519" xr:uid="{6AEC9FC7-FEC0-40B5-84AC-CF41FE70CD2A}"/>
    <cellStyle name="Moneda 5 67 2 3 3" xfId="20773" xr:uid="{54269F93-F262-49F6-89C3-24BB2828A666}"/>
    <cellStyle name="Moneda 5 67 2 4" xfId="7017" xr:uid="{B4A14194-553E-4F2D-A2B3-2F84B1735518}"/>
    <cellStyle name="Moneda 5 67 2 4 2" xfId="15018" xr:uid="{27B655F4-A826-4109-AF54-B8C424DB816F}"/>
    <cellStyle name="Moneda 5 67 2 4 2 2" xfId="30475" xr:uid="{FD21CC43-67B6-4292-9F11-58F2E0BC0DE7}"/>
    <cellStyle name="Moneda 5 67 2 4 3" xfId="22577" xr:uid="{A55C6562-E567-4690-AD27-8D4602DE3152}"/>
    <cellStyle name="Moneda 5 67 2 5" xfId="8314" xr:uid="{E9D08F91-3693-4E27-AF30-6C597098D9DB}"/>
    <cellStyle name="Moneda 5 67 2 5 2" xfId="16296" xr:uid="{BB1E239F-FA23-4236-902E-32A9B93C536E}"/>
    <cellStyle name="Moneda 5 67 2 5 2 2" xfId="31749" xr:uid="{8474916C-2993-4CFA-91FE-633C806663F1}"/>
    <cellStyle name="Moneda 5 67 2 5 3" xfId="23823" xr:uid="{0C1255C0-8B8F-4A9E-942C-2F1366627CA1}"/>
    <cellStyle name="Moneda 5 67 2 6" xfId="9823" xr:uid="{9C81C941-0084-40C5-953B-B11ED0B6ECBA}"/>
    <cellStyle name="Moneda 5 67 2 6 2" xfId="25322" xr:uid="{C1763A83-04AF-448F-A814-11BEE4E9C0E8}"/>
    <cellStyle name="Moneda 5 67 2 7" xfId="17736" xr:uid="{7BA94D20-7549-4DA1-82D9-5E8A8ABE82F6}"/>
    <cellStyle name="Moneda 5 67 3" xfId="2401" xr:uid="{DA038410-B2F7-4368-8DD7-08D555825CC1}"/>
    <cellStyle name="Moneda 5 67 3 2" xfId="10473" xr:uid="{846943BF-9CD7-4CC8-A845-12D6FEADDBF0}"/>
    <cellStyle name="Moneda 5 67 3 2 2" xfId="25972" xr:uid="{94D08936-89FD-4CB0-A746-F234F20C62E2}"/>
    <cellStyle name="Moneda 5 67 3 3" xfId="18357" xr:uid="{CCB22E4D-26B7-40B4-B726-D06F3D32933A}"/>
    <cellStyle name="Moneda 5 67 4" xfId="4163" xr:uid="{F34758A8-1914-4246-ABC5-323D8CCC29D9}"/>
    <cellStyle name="Moneda 5 67 4 2" xfId="12168" xr:uid="{5A3A0DEF-2731-46CA-BD95-FADE7C78D5A7}"/>
    <cellStyle name="Moneda 5 67 4 2 2" xfId="27636" xr:uid="{AC0DC61A-EAA3-479A-B09D-A574589279BA}"/>
    <cellStyle name="Moneda 5 67 4 3" xfId="19938" xr:uid="{E8810E35-FDBE-4499-B512-8BE0568BE8F6}"/>
    <cellStyle name="Moneda 5 67 5" xfId="6134" xr:uid="{2F52FAB9-FA7F-4587-B458-E2F4693001D6}"/>
    <cellStyle name="Moneda 5 67 5 2" xfId="14135" xr:uid="{448C8387-C1A6-4715-8B37-736600BFA8DB}"/>
    <cellStyle name="Moneda 5 67 5 2 2" xfId="29592" xr:uid="{C17A6B88-5ECB-4C20-B264-685F8FDDD3E0}"/>
    <cellStyle name="Moneda 5 67 5 3" xfId="21742" xr:uid="{9BA67F50-E4D1-41BF-8B15-2AF71BAB2958}"/>
    <cellStyle name="Moneda 5 67 6" xfId="7752" xr:uid="{857B9BF0-9449-4A8D-B874-14B4EC41CDC6}"/>
    <cellStyle name="Moneda 5 67 6 2" xfId="15739" xr:uid="{FDAFA164-BAF1-4DF3-A5AE-4425919C2182}"/>
    <cellStyle name="Moneda 5 67 6 2 2" xfId="31192" xr:uid="{73B778AE-520B-4BFD-9C1C-5CB7EE0F0D21}"/>
    <cellStyle name="Moneda 5 67 6 3" xfId="23268" xr:uid="{03F0865E-7407-43B4-8C1D-56A5483BB73E}"/>
    <cellStyle name="Moneda 5 67 7" xfId="8940" xr:uid="{7CB42F8F-766D-487F-B8AC-64FF6C8D6C1F}"/>
    <cellStyle name="Moneda 5 67 7 2" xfId="24439" xr:uid="{0BA6D84F-2EA6-48B4-B108-711D088D7521}"/>
    <cellStyle name="Moneda 5 67 8" xfId="16901" xr:uid="{C41D7605-E080-4709-AF29-91C2DB17CC26}"/>
    <cellStyle name="Moneda 5 68" xfId="807" xr:uid="{614CA2AC-78C1-431B-BCE4-8673CB5A63D5}"/>
    <cellStyle name="Moneda 5 68 2" xfId="1737" xr:uid="{1C2E9619-8A7E-47A2-90DE-20129622F664}"/>
    <cellStyle name="Moneda 5 68 2 2" xfId="3289" xr:uid="{FEB7E0D4-0E9B-4501-A1B9-8845B8212748}"/>
    <cellStyle name="Moneda 5 68 2 2 2" xfId="11360" xr:uid="{78C4CF04-3A8E-49A8-9B84-EC54CCC5F480}"/>
    <cellStyle name="Moneda 5 68 2 2 2 2" xfId="26859" xr:uid="{B070E768-787A-4F0A-A595-48B33113B1A2}"/>
    <cellStyle name="Moneda 5 68 2 2 3" xfId="19196" xr:uid="{FD8D2A38-115C-447D-BA7E-DC9A1023A3FD}"/>
    <cellStyle name="Moneda 5 68 2 3" xfId="5050" xr:uid="{16A7A334-B36D-40FD-B11D-B74E7FB7B5B3}"/>
    <cellStyle name="Moneda 5 68 2 3 2" xfId="13055" xr:uid="{7898019D-07E7-427A-9DC7-52EF528C6CDF}"/>
    <cellStyle name="Moneda 5 68 2 3 2 2" xfId="28523" xr:uid="{AE5704E6-0F1E-42DA-B5A7-F44775BD4860}"/>
    <cellStyle name="Moneda 5 68 2 3 3" xfId="20777" xr:uid="{4DDF39B3-C7B5-4B31-B172-5431204F7F27}"/>
    <cellStyle name="Moneda 5 68 2 4" xfId="7021" xr:uid="{9E995F27-5111-4B91-A42C-93015E1D2534}"/>
    <cellStyle name="Moneda 5 68 2 4 2" xfId="15022" xr:uid="{F49B2841-CDCF-49A8-A751-EA606B2E91E3}"/>
    <cellStyle name="Moneda 5 68 2 4 2 2" xfId="30479" xr:uid="{77987189-BC05-4808-BA79-4384965394AA}"/>
    <cellStyle name="Moneda 5 68 2 4 3" xfId="22581" xr:uid="{31687D7C-FB9A-4D88-A994-6C69B1F7C071}"/>
    <cellStyle name="Moneda 5 68 2 5" xfId="9827" xr:uid="{38CC4DE2-A1BE-45F2-805E-FA97099005B5}"/>
    <cellStyle name="Moneda 5 68 2 5 2" xfId="25326" xr:uid="{22AC424B-B6ED-4054-AFE4-37D675D40BCE}"/>
    <cellStyle name="Moneda 5 68 2 6" xfId="17740" xr:uid="{F70B19D4-30E3-47DA-A11D-817A796CBB56}"/>
    <cellStyle name="Moneda 5 68 3" xfId="2405" xr:uid="{33620426-6F08-4CD5-9F5B-0635936DF41B}"/>
    <cellStyle name="Moneda 5 68 3 2" xfId="10477" xr:uid="{9139054B-1361-4729-A82D-E6A1F3D33FE0}"/>
    <cellStyle name="Moneda 5 68 3 2 2" xfId="25976" xr:uid="{D12F545A-2922-4650-8BB8-D53B7DEEDFF8}"/>
    <cellStyle name="Moneda 5 68 3 3" xfId="18361" xr:uid="{E445EAC7-8B9F-4626-BEEB-8228D6D6C9A2}"/>
    <cellStyle name="Moneda 5 68 4" xfId="4167" xr:uid="{AD37BC0A-B11A-4367-BF4B-7FCDC3476712}"/>
    <cellStyle name="Moneda 5 68 4 2" xfId="12172" xr:uid="{3DD913FB-B2CE-459D-A691-0F05700EEF6A}"/>
    <cellStyle name="Moneda 5 68 4 2 2" xfId="27640" xr:uid="{1F108958-9A1E-4439-BEDB-547C2D7BE7EE}"/>
    <cellStyle name="Moneda 5 68 4 3" xfId="19942" xr:uid="{7298786F-A91C-4397-807C-9F4F69D1402D}"/>
    <cellStyle name="Moneda 5 68 5" xfId="6138" xr:uid="{6C29604E-5567-4B8E-9E6F-AC17744FBF7B}"/>
    <cellStyle name="Moneda 5 68 5 2" xfId="14139" xr:uid="{B1EB4591-8D2A-4583-8485-EA06A9FD8D80}"/>
    <cellStyle name="Moneda 5 68 5 2 2" xfId="29596" xr:uid="{F581B2E4-6326-4DF2-AFEE-654168A1D5E9}"/>
    <cellStyle name="Moneda 5 68 5 3" xfId="21746" xr:uid="{5B90579E-9D42-4C74-B90C-D0E4E1F6FED5}"/>
    <cellStyle name="Moneda 5 68 6" xfId="7775" xr:uid="{49AEAD3E-7EC6-4CFF-BD0C-4506D292E709}"/>
    <cellStyle name="Moneda 5 68 6 2" xfId="15759" xr:uid="{14C3C855-0126-4E18-B038-40935311E597}"/>
    <cellStyle name="Moneda 5 68 6 2 2" xfId="31212" xr:uid="{98961FAD-2FEE-43AB-925C-E11F31F7EC3E}"/>
    <cellStyle name="Moneda 5 68 6 3" xfId="23288" xr:uid="{25CACC65-6CAB-439E-AD37-EA4B36F383F8}"/>
    <cellStyle name="Moneda 5 68 7" xfId="8944" xr:uid="{835EE41B-8F74-49B1-BFAA-9E12AF99619B}"/>
    <cellStyle name="Moneda 5 68 7 2" xfId="24443" xr:uid="{B6213D42-6D4C-4373-8B6B-F3A59D154953}"/>
    <cellStyle name="Moneda 5 68 8" xfId="16905" xr:uid="{CC7E9CFC-944C-4717-948E-F1BCA1C1EC70}"/>
    <cellStyle name="Moneda 5 69" xfId="811" xr:uid="{16B5E119-74A6-449A-BD14-25BB9449E4F1}"/>
    <cellStyle name="Moneda 5 69 2" xfId="1741" xr:uid="{EC3BCFAD-58F2-4C06-A5A5-5CFFF1E48238}"/>
    <cellStyle name="Moneda 5 69 2 2" xfId="3293" xr:uid="{68E60C51-22A9-4457-BBCB-7A771BBDA140}"/>
    <cellStyle name="Moneda 5 69 2 2 2" xfId="11364" xr:uid="{27D59C58-3E3C-46B8-90F5-ABD66DB96F75}"/>
    <cellStyle name="Moneda 5 69 2 2 2 2" xfId="26863" xr:uid="{32FCDEF3-A5C3-4992-A8E0-3487277E2854}"/>
    <cellStyle name="Moneda 5 69 2 2 3" xfId="19200" xr:uid="{6784A473-15C9-42BA-B09F-D8F44D06D501}"/>
    <cellStyle name="Moneda 5 69 2 3" xfId="5054" xr:uid="{128A8A3A-812B-413F-9AFA-184076BBB65D}"/>
    <cellStyle name="Moneda 5 69 2 3 2" xfId="13059" xr:uid="{23AC3BFC-1E30-4D51-95E3-10A5414418CD}"/>
    <cellStyle name="Moneda 5 69 2 3 2 2" xfId="28527" xr:uid="{A09611FA-8241-4374-A04F-8EDA9BE04D7D}"/>
    <cellStyle name="Moneda 5 69 2 3 3" xfId="20781" xr:uid="{95FA767C-B38D-45D7-8A81-6FB05545DF21}"/>
    <cellStyle name="Moneda 5 69 2 4" xfId="7025" xr:uid="{896E635B-CC32-488F-B7A4-7DBC73AB1EF0}"/>
    <cellStyle name="Moneda 5 69 2 4 2" xfId="15026" xr:uid="{0E546C84-706F-47AE-A201-3B96DD1CCA4F}"/>
    <cellStyle name="Moneda 5 69 2 4 2 2" xfId="30483" xr:uid="{310ECCC0-BBFC-424B-9915-998BCB8F75C6}"/>
    <cellStyle name="Moneda 5 69 2 4 3" xfId="22585" xr:uid="{8BA21776-BE95-44FB-B611-5443FA4623CC}"/>
    <cellStyle name="Moneda 5 69 2 5" xfId="9831" xr:uid="{CDEDF18C-7EE8-4E67-ABD6-2A1182DFC1D4}"/>
    <cellStyle name="Moneda 5 69 2 5 2" xfId="25330" xr:uid="{78F5B306-61CE-4C60-B749-D0A83CC93836}"/>
    <cellStyle name="Moneda 5 69 2 6" xfId="17744" xr:uid="{8C65B573-2E59-41B0-BF63-EA1884BF73B9}"/>
    <cellStyle name="Moneda 5 69 3" xfId="2409" xr:uid="{A8BF4711-C034-442A-9CBA-AA35BC8E46AF}"/>
    <cellStyle name="Moneda 5 69 3 2" xfId="10481" xr:uid="{87661207-7643-4C8B-8135-61597BD9E28B}"/>
    <cellStyle name="Moneda 5 69 3 2 2" xfId="25980" xr:uid="{2D9099DB-3BFD-4F38-B429-DB810C3734D0}"/>
    <cellStyle name="Moneda 5 69 3 3" xfId="18365" xr:uid="{A2BDB2D4-FD68-4C69-9C13-8D9E41601D57}"/>
    <cellStyle name="Moneda 5 69 4" xfId="4171" xr:uid="{6403A567-5B5D-4B62-8A56-1556B26C6E33}"/>
    <cellStyle name="Moneda 5 69 4 2" xfId="12176" xr:uid="{7E557559-AC92-41FD-A2E9-4CAE19131EC2}"/>
    <cellStyle name="Moneda 5 69 4 2 2" xfId="27644" xr:uid="{8D0C712A-797E-43E9-912B-91D54E2535E5}"/>
    <cellStyle name="Moneda 5 69 4 3" xfId="19946" xr:uid="{37FD12C5-7F3F-43A5-8845-48B5818E766F}"/>
    <cellStyle name="Moneda 5 69 5" xfId="6142" xr:uid="{2E62A975-084A-49D8-B7C7-F0E019989BD5}"/>
    <cellStyle name="Moneda 5 69 5 2" xfId="14143" xr:uid="{E312D18A-5316-4DDB-B635-9573A67BB653}"/>
    <cellStyle name="Moneda 5 69 5 2 2" xfId="29600" xr:uid="{3D2B74A9-73AA-4441-96D7-57C94F1BAA0D}"/>
    <cellStyle name="Moneda 5 69 5 3" xfId="21750" xr:uid="{667F2952-2114-420C-9A48-90A9B0CDB9F9}"/>
    <cellStyle name="Moneda 5 69 6" xfId="8948" xr:uid="{00BDAB74-6BC9-40BE-A0F4-33D4DC192DD5}"/>
    <cellStyle name="Moneda 5 69 6 2" xfId="24447" xr:uid="{426999C1-A83C-47B4-B3C9-F9FAAE6ED927}"/>
    <cellStyle name="Moneda 5 69 7" xfId="16909" xr:uid="{3B82314A-CDD5-4431-B85B-B82A4A5077EB}"/>
    <cellStyle name="Moneda 5 7" xfId="277" xr:uid="{B71F20EB-DFFC-4A49-B3AD-3604590A28CF}"/>
    <cellStyle name="Moneda 5 7 10" xfId="16445" xr:uid="{0BCF6C98-CF4D-4578-AAD4-0EB27C032F9E}"/>
    <cellStyle name="Moneda 5 7 2" xfId="417" xr:uid="{3AB31A78-3669-41E2-BF82-13C9DD0B1DD7}"/>
    <cellStyle name="Moneda 5 7 2 2" xfId="1360" xr:uid="{94CC87EB-683E-450C-8C4D-539ACD3D42CD}"/>
    <cellStyle name="Moneda 5 7 2 2 2" xfId="2945" xr:uid="{04DAC78D-8908-47EC-8552-10250661BA4D}"/>
    <cellStyle name="Moneda 5 7 2 2 2 2" xfId="11016" xr:uid="{DE65FB6D-22FF-4BA4-B59A-516D2BFE8C48}"/>
    <cellStyle name="Moneda 5 7 2 2 2 2 2" xfId="26515" xr:uid="{50675FE5-D856-4CC2-9845-F7DFDED045FA}"/>
    <cellStyle name="Moneda 5 7 2 2 2 3" xfId="18858" xr:uid="{A4ECE6C6-2B17-4438-8A71-E4ABEFCA8C89}"/>
    <cellStyle name="Moneda 5 7 2 2 3" xfId="4706" xr:uid="{160DF944-66B0-441E-A14C-166883F05850}"/>
    <cellStyle name="Moneda 5 7 2 2 3 2" xfId="12711" xr:uid="{648D3DC7-104E-4A00-8712-1034086EBD64}"/>
    <cellStyle name="Moneda 5 7 2 2 3 2 2" xfId="28179" xr:uid="{9A7C1C5F-52FF-4A5A-A9E0-6EB9BFD87BE2}"/>
    <cellStyle name="Moneda 5 7 2 2 3 3" xfId="20439" xr:uid="{8824AC9E-248E-43FD-BB6B-CE8E530B6503}"/>
    <cellStyle name="Moneda 5 7 2 2 4" xfId="6677" xr:uid="{E05812E6-BACE-499C-960F-8CEC933E06BC}"/>
    <cellStyle name="Moneda 5 7 2 2 4 2" xfId="14678" xr:uid="{5BF2D864-25E0-4CC1-9215-D99448E38203}"/>
    <cellStyle name="Moneda 5 7 2 2 4 2 2" xfId="30135" xr:uid="{617438D9-EDD0-4A59-9594-E5F45CED3725}"/>
    <cellStyle name="Moneda 5 7 2 2 4 3" xfId="22243" xr:uid="{13E8CB42-2BA6-421A-8DD3-1C0B44BD5244}"/>
    <cellStyle name="Moneda 5 7 2 2 5" xfId="7978" xr:uid="{62AD7A4D-33BF-4093-84D7-AE19630533DF}"/>
    <cellStyle name="Moneda 5 7 2 2 5 2" xfId="15961" xr:uid="{5B6081AE-C680-4688-A5AB-C9F1AA8A1C19}"/>
    <cellStyle name="Moneda 5 7 2 2 5 2 2" xfId="31414" xr:uid="{D5437565-EEE0-4F47-9B4C-6C420A926CFF}"/>
    <cellStyle name="Moneda 5 7 2 2 5 3" xfId="23489" xr:uid="{0FFD2A2E-C6F6-4C63-AC22-E0CF2B4D1B24}"/>
    <cellStyle name="Moneda 5 7 2 2 6" xfId="9483" xr:uid="{10256F66-5D56-4F55-B9E4-CA2662635B61}"/>
    <cellStyle name="Moneda 5 7 2 2 6 2" xfId="24982" xr:uid="{F23ABDE9-4CF4-4247-9F0E-866C9642CD1D}"/>
    <cellStyle name="Moneda 5 7 2 2 7" xfId="17402" xr:uid="{7A11BA10-47DD-4F96-BFA6-9B24099DF3EA}"/>
    <cellStyle name="Moneda 5 7 2 3" xfId="1067" xr:uid="{64C4B634-85BD-4C80-8946-BE6C8811376E}"/>
    <cellStyle name="Moneda 5 7 2 3 2" xfId="2656" xr:uid="{0B3154E2-F9CB-4100-9D50-D5580218CF9A}"/>
    <cellStyle name="Moneda 5 7 2 3 2 2" xfId="10728" xr:uid="{F25312DC-754F-4F73-8887-A2C1245BA63C}"/>
    <cellStyle name="Moneda 5 7 2 3 2 2 2" xfId="26227" xr:uid="{3255C979-E497-4DD6-A7F4-F98DFB1CD782}"/>
    <cellStyle name="Moneda 5 7 2 3 2 3" xfId="18590" xr:uid="{7BDECE50-231D-4C24-A7D2-096F3123D12A}"/>
    <cellStyle name="Moneda 5 7 2 3 3" xfId="4418" xr:uid="{4D33E1B2-2F59-48CA-B3A4-7454BF2B6D05}"/>
    <cellStyle name="Moneda 5 7 2 3 3 2" xfId="12423" xr:uid="{5EA48D07-FC47-4B43-9641-37E511C08348}"/>
    <cellStyle name="Moneda 5 7 2 3 3 2 2" xfId="27891" xr:uid="{37364F23-D2C9-45AD-B4AE-5B5AFBE27589}"/>
    <cellStyle name="Moneda 5 7 2 3 3 3" xfId="20171" xr:uid="{5A3C48FA-BCA5-41ED-B0EF-B7BB3A512A8B}"/>
    <cellStyle name="Moneda 5 7 2 3 4" xfId="6389" xr:uid="{F8D0B2F4-353C-4A67-9070-342219504109}"/>
    <cellStyle name="Moneda 5 7 2 3 4 2" xfId="14390" xr:uid="{CC1F8D41-87E8-4C46-A654-3B8F7369809C}"/>
    <cellStyle name="Moneda 5 7 2 3 4 2 2" xfId="29847" xr:uid="{D5A151E2-3348-4E2F-9375-F0F57ED367E9}"/>
    <cellStyle name="Moneda 5 7 2 3 4 3" xfId="21975" xr:uid="{A3B17DF9-40D7-4949-9ECE-F916D964E8C1}"/>
    <cellStyle name="Moneda 5 7 2 3 5" xfId="9195" xr:uid="{85DD694E-80E5-4425-885B-77268399C0FF}"/>
    <cellStyle name="Moneda 5 7 2 3 5 2" xfId="24694" xr:uid="{F4AAD4D6-4B05-42E4-95F6-09900912E8CE}"/>
    <cellStyle name="Moneda 5 7 2 3 6" xfId="17134" xr:uid="{B6C097C4-C454-42CB-8441-A3BB7BBBDEBE}"/>
    <cellStyle name="Moneda 5 7 2 4" xfId="2055" xr:uid="{E7492A47-F123-467A-BF35-720FE246CC94}"/>
    <cellStyle name="Moneda 5 7 2 4 2" xfId="10133" xr:uid="{04D1FC7C-B2E0-42C8-8C26-3BA094151E94}"/>
    <cellStyle name="Moneda 5 7 2 4 2 2" xfId="25632" xr:uid="{2019F557-4288-43B3-9FC5-31EA33817BB5}"/>
    <cellStyle name="Moneda 5 7 2 4 3" xfId="18023" xr:uid="{EA1AA48F-EBC3-4CA4-8990-394293B6F186}"/>
    <cellStyle name="Moneda 5 7 2 5" xfId="3823" xr:uid="{3D0AA6F6-74F6-4F1D-8DA6-FC98760E06E3}"/>
    <cellStyle name="Moneda 5 7 2 5 2" xfId="11828" xr:uid="{E3131DF9-7D62-47DD-B9D7-D429ED515647}"/>
    <cellStyle name="Moneda 5 7 2 5 2 2" xfId="27296" xr:uid="{4BD91DD3-471F-48AC-9FD6-AFF6F52A0E6B}"/>
    <cellStyle name="Moneda 5 7 2 5 3" xfId="19604" xr:uid="{7B53E511-0D4C-458A-B8C6-986E2B75FBFE}"/>
    <cellStyle name="Moneda 5 7 2 6" xfId="5793" xr:uid="{2242E594-0FF3-4501-9C04-8B9830125744}"/>
    <cellStyle name="Moneda 5 7 2 6 2" xfId="13794" xr:uid="{4D39AD25-300D-460D-8823-7972C87E40CC}"/>
    <cellStyle name="Moneda 5 7 2 6 2 2" xfId="29252" xr:uid="{052577EC-3888-4B45-98A6-386458A78E26}"/>
    <cellStyle name="Moneda 5 7 2 6 3" xfId="21408" xr:uid="{08A219AC-7B1B-408E-A7FA-9F17525A633B}"/>
    <cellStyle name="Moneda 5 7 2 7" xfId="7412" xr:uid="{65C4BB97-BBAA-40E0-A44B-7FA9110C7B26}"/>
    <cellStyle name="Moneda 5 7 2 7 2" xfId="15399" xr:uid="{9FE931FB-152A-45A9-9D5B-296EFFF0FE8C}"/>
    <cellStyle name="Moneda 5 7 2 7 2 2" xfId="30852" xr:uid="{1C1D143A-B113-413B-B61A-E2CD5433B11D}"/>
    <cellStyle name="Moneda 5 7 2 7 3" xfId="22934" xr:uid="{04533583-E17C-408B-B470-D6DBCB35434D}"/>
    <cellStyle name="Moneda 5 7 2 8" xfId="8600" xr:uid="{C22FED69-3ABF-4CA2-A123-6DD3E9E7339F}"/>
    <cellStyle name="Moneda 5 7 2 8 2" xfId="24099" xr:uid="{C674465F-C090-4040-BFB4-D2C9D6DF505A}"/>
    <cellStyle name="Moneda 5 7 2 9" xfId="16567" xr:uid="{A67E8328-708B-4935-AAA9-B950064ACB7A}"/>
    <cellStyle name="Moneda 5 7 3" xfId="1223" xr:uid="{B02B53EF-AE28-496A-AD9D-EA034EC1E9A8}"/>
    <cellStyle name="Moneda 5 7 3 2" xfId="2812" xr:uid="{D72BB565-8B74-4851-BEE3-9209E71A5130}"/>
    <cellStyle name="Moneda 5 7 3 2 2" xfId="10883" xr:uid="{968E52CF-5234-4A85-B055-A4727B00809A}"/>
    <cellStyle name="Moneda 5 7 3 2 2 2" xfId="26382" xr:uid="{B5243352-7CAD-4806-8C0A-5FF574CDF27C}"/>
    <cellStyle name="Moneda 5 7 3 2 3" xfId="18736" xr:uid="{252F6722-430A-4DE9-93D1-F8D1BE4E8353}"/>
    <cellStyle name="Moneda 5 7 3 3" xfId="4573" xr:uid="{A57C38BB-ECC9-47E0-8A31-4F3594B56EA8}"/>
    <cellStyle name="Moneda 5 7 3 3 2" xfId="12578" xr:uid="{C9ABC8B8-077A-452D-91A7-D135E0187D50}"/>
    <cellStyle name="Moneda 5 7 3 3 2 2" xfId="28046" xr:uid="{4BAB382D-8D8B-468A-8C51-7FB826D979F8}"/>
    <cellStyle name="Moneda 5 7 3 3 3" xfId="20317" xr:uid="{138B989A-52FB-4B9C-8BAF-01922B30D4BB}"/>
    <cellStyle name="Moneda 5 7 3 4" xfId="6544" xr:uid="{475E5399-0EF0-46DF-B911-4A7B0FF62FF3}"/>
    <cellStyle name="Moneda 5 7 3 4 2" xfId="14545" xr:uid="{5B869392-7221-4E1A-8E38-67F6C43A9732}"/>
    <cellStyle name="Moneda 5 7 3 4 2 2" xfId="30002" xr:uid="{C5DB6EB8-2984-4D69-8B58-AF6490D18DE9}"/>
    <cellStyle name="Moneda 5 7 3 4 3" xfId="22121" xr:uid="{F75091EF-7C9D-44F4-A815-4CD860FA3D82}"/>
    <cellStyle name="Moneda 5 7 3 5" xfId="7856" xr:uid="{D83C3009-94E8-4A23-B208-679DA9D6FB5D}"/>
    <cellStyle name="Moneda 5 7 3 5 2" xfId="15839" xr:uid="{BF09EB7D-DA2A-44F1-A142-F4AF2C80A727}"/>
    <cellStyle name="Moneda 5 7 3 5 2 2" xfId="31292" xr:uid="{D7EFBCAD-EAF7-4505-8EC6-0EBC379D7051}"/>
    <cellStyle name="Moneda 5 7 3 5 3" xfId="23367" xr:uid="{0CC22BEF-D25E-4265-87D7-88EB7060D5CD}"/>
    <cellStyle name="Moneda 5 7 3 6" xfId="9350" xr:uid="{EDACB918-13FD-4904-82B4-AEB630774AAE}"/>
    <cellStyle name="Moneda 5 7 3 6 2" xfId="24849" xr:uid="{EF3CD7B5-8276-4068-92F9-07ED5FBD7E72}"/>
    <cellStyle name="Moneda 5 7 3 7" xfId="17280" xr:uid="{16911007-B843-4732-BDC7-211D591AFB77}"/>
    <cellStyle name="Moneda 5 7 4" xfId="930" xr:uid="{5031D4A8-4353-410E-BBB3-73C9B9B9D207}"/>
    <cellStyle name="Moneda 5 7 4 2" xfId="2523" xr:uid="{62E8B3DB-F62F-45F5-ABE5-45CE7561AB2D}"/>
    <cellStyle name="Moneda 5 7 4 2 2" xfId="10595" xr:uid="{360ECC63-1CFC-4B1F-8FC0-B2277D214D0E}"/>
    <cellStyle name="Moneda 5 7 4 2 2 2" xfId="26094" xr:uid="{BEC8C209-7BA6-4B8C-B938-8760C063273D}"/>
    <cellStyle name="Moneda 5 7 4 2 3" xfId="18468" xr:uid="{B3319BE9-B580-48A0-BF62-A58CB939BB23}"/>
    <cellStyle name="Moneda 5 7 4 3" xfId="4285" xr:uid="{356D2F04-8534-4EBF-80E5-9FBFED1799A9}"/>
    <cellStyle name="Moneda 5 7 4 3 2" xfId="12290" xr:uid="{E5648CD0-EA34-40BA-B8D8-F21295542428}"/>
    <cellStyle name="Moneda 5 7 4 3 2 2" xfId="27758" xr:uid="{06D9D4A3-AEC7-4905-801B-04D0A4D2D72B}"/>
    <cellStyle name="Moneda 5 7 4 3 3" xfId="20049" xr:uid="{A7D9E9DF-C628-4659-9B0F-B3ED5D6BF59A}"/>
    <cellStyle name="Moneda 5 7 4 4" xfId="6256" xr:uid="{7E7BDA3D-3D24-4B19-9020-53189C7CDF0D}"/>
    <cellStyle name="Moneda 5 7 4 4 2" xfId="14257" xr:uid="{F8C54EC4-B074-4BE5-98D3-154089010CCF}"/>
    <cellStyle name="Moneda 5 7 4 4 2 2" xfId="29714" xr:uid="{0F21A7A7-02D3-4C43-BFA0-A46B37ADD2BD}"/>
    <cellStyle name="Moneda 5 7 4 4 3" xfId="21853" xr:uid="{677EF5A4-496E-4A5E-AD01-FBD755249E78}"/>
    <cellStyle name="Moneda 5 7 4 5" xfId="9062" xr:uid="{ABF687C3-C220-458E-B979-7A832A1C8B78}"/>
    <cellStyle name="Moneda 5 7 4 5 2" xfId="24561" xr:uid="{4F5E754E-DE32-42BE-AF13-869548D65735}"/>
    <cellStyle name="Moneda 5 7 4 6" xfId="17012" xr:uid="{89933B54-E9C0-4A6B-ABDC-4A10CF7B2EF9}"/>
    <cellStyle name="Moneda 5 7 5" xfId="1922" xr:uid="{C9C70F56-F054-4582-BDC9-DC5DB518DE93}"/>
    <cellStyle name="Moneda 5 7 5 2" xfId="10000" xr:uid="{E2DD96D6-F235-48DB-8CED-A2F452596793}"/>
    <cellStyle name="Moneda 5 7 5 2 2" xfId="25499" xr:uid="{AFD80E4B-FE7A-409B-97CC-F896E4CC569F}"/>
    <cellStyle name="Moneda 5 7 5 3" xfId="17901" xr:uid="{B97E9DC3-2569-49FA-B644-744FBE2F28F2}"/>
    <cellStyle name="Moneda 5 7 6" xfId="3690" xr:uid="{3CCCE616-E407-4442-B21A-285372E5FE77}"/>
    <cellStyle name="Moneda 5 7 6 2" xfId="11695" xr:uid="{C5951ACB-66EF-4FB9-AC2D-2835AB41B753}"/>
    <cellStyle name="Moneda 5 7 6 2 2" xfId="27163" xr:uid="{941C1DAD-F5ED-4545-BEB9-3CB2AA1906A0}"/>
    <cellStyle name="Moneda 5 7 6 3" xfId="19482" xr:uid="{C8E61C34-FDF7-4469-BA39-FBBD64C53616}"/>
    <cellStyle name="Moneda 5 7 7" xfId="5660" xr:uid="{7ED66871-92BC-42ED-BB07-D79E4BB1F672}"/>
    <cellStyle name="Moneda 5 7 7 2" xfId="13661" xr:uid="{F9AF2DD4-0968-4283-A87B-DDF8948336B7}"/>
    <cellStyle name="Moneda 5 7 7 2 2" xfId="29119" xr:uid="{D94B6DBC-24B0-4C53-8FED-02B10AE71B96}"/>
    <cellStyle name="Moneda 5 7 7 3" xfId="21286" xr:uid="{61543F19-C707-4B79-86E4-B118E6669669}"/>
    <cellStyle name="Moneda 5 7 8" xfId="7279" xr:uid="{06A2BC51-E819-4D35-BD40-CC59D8EE017C}"/>
    <cellStyle name="Moneda 5 7 8 2" xfId="15266" xr:uid="{7A876E89-083B-4F09-9E46-94C279EDEBD8}"/>
    <cellStyle name="Moneda 5 7 8 2 2" xfId="30719" xr:uid="{13E764BB-2CCD-44C1-A694-DF17C1B5B9F4}"/>
    <cellStyle name="Moneda 5 7 8 3" xfId="22812" xr:uid="{94D26F2A-FD0C-42D7-BE6B-A427643DC7BC}"/>
    <cellStyle name="Moneda 5 7 9" xfId="8467" xr:uid="{E774AC03-A1A1-4D6B-AF16-2F13AAD90383}"/>
    <cellStyle name="Moneda 5 7 9 2" xfId="23966" xr:uid="{E48EB2FB-CE94-45FF-94DA-B57DDFC302E8}"/>
    <cellStyle name="Moneda 5 70" xfId="815" xr:uid="{B1912F13-1B60-4B83-8F9A-F3D94EE25B33}"/>
    <cellStyle name="Moneda 5 70 2" xfId="1745" xr:uid="{ACB77D2E-3E43-4628-9DA7-C0AD3FC1A38E}"/>
    <cellStyle name="Moneda 5 70 2 2" xfId="3297" xr:uid="{F204B541-48C9-43AB-B89A-56FAA4BB1DB7}"/>
    <cellStyle name="Moneda 5 70 2 2 2" xfId="11368" xr:uid="{45682035-40B6-42F8-B385-7332E40EECDD}"/>
    <cellStyle name="Moneda 5 70 2 2 2 2" xfId="26867" xr:uid="{055068B3-01FA-4E74-9891-B8B96DC88EBE}"/>
    <cellStyle name="Moneda 5 70 2 2 3" xfId="19204" xr:uid="{81D15098-22DD-4623-A57C-91586EEC2A46}"/>
    <cellStyle name="Moneda 5 70 2 3" xfId="5058" xr:uid="{C8073397-65EE-4450-9D03-6BBFCFC9477C}"/>
    <cellStyle name="Moneda 5 70 2 3 2" xfId="13063" xr:uid="{6A21D37B-7EB6-4244-8CD4-61CDA7AB6F1E}"/>
    <cellStyle name="Moneda 5 70 2 3 2 2" xfId="28531" xr:uid="{6D8D8883-7F0B-4A95-8934-762CC961A9CA}"/>
    <cellStyle name="Moneda 5 70 2 3 3" xfId="20785" xr:uid="{9963AAFE-399A-4F0D-82AC-D79B5B3A8081}"/>
    <cellStyle name="Moneda 5 70 2 4" xfId="7029" xr:uid="{91FAD9D3-FBFA-4BC0-8CCE-43410057A125}"/>
    <cellStyle name="Moneda 5 70 2 4 2" xfId="15030" xr:uid="{0CCAB2A5-68BD-4647-A171-56B451D383AB}"/>
    <cellStyle name="Moneda 5 70 2 4 2 2" xfId="30487" xr:uid="{53425BF3-CDD3-4660-8A33-07BA83F42FE4}"/>
    <cellStyle name="Moneda 5 70 2 4 3" xfId="22589" xr:uid="{871AB862-01C9-4449-95D4-8925184EA263}"/>
    <cellStyle name="Moneda 5 70 2 5" xfId="9835" xr:uid="{76DD4B55-7D40-4290-A0FB-980DB3033030}"/>
    <cellStyle name="Moneda 5 70 2 5 2" xfId="25334" xr:uid="{6E4DE9A5-23A6-4211-A89E-C81FB5B72863}"/>
    <cellStyle name="Moneda 5 70 2 6" xfId="17748" xr:uid="{1974E5F1-06C9-4189-AC78-CD0C789A46E5}"/>
    <cellStyle name="Moneda 5 70 3" xfId="2413" xr:uid="{6C8E8AE8-61B6-427B-AD81-DE3027E349C8}"/>
    <cellStyle name="Moneda 5 70 3 2" xfId="10485" xr:uid="{CF3813AC-61AA-4D81-B7E0-6B6B40CB4256}"/>
    <cellStyle name="Moneda 5 70 3 2 2" xfId="25984" xr:uid="{1F354A6E-07CD-47F4-A8A4-EE5050D26662}"/>
    <cellStyle name="Moneda 5 70 3 3" xfId="18369" xr:uid="{CA00810C-8CBF-402B-B986-0AFC0C3008D6}"/>
    <cellStyle name="Moneda 5 70 4" xfId="4175" xr:uid="{4131219B-964D-40B8-846B-3FE4CE0601F1}"/>
    <cellStyle name="Moneda 5 70 4 2" xfId="12180" xr:uid="{B9FCE28E-6298-4B04-83B5-9ACC2C94FB52}"/>
    <cellStyle name="Moneda 5 70 4 2 2" xfId="27648" xr:uid="{ADD1FC1E-CC53-4394-A49E-0740210F5FE2}"/>
    <cellStyle name="Moneda 5 70 4 3" xfId="19950" xr:uid="{570C94A2-B87E-4744-BBA7-A5F1218C6A99}"/>
    <cellStyle name="Moneda 5 70 5" xfId="6146" xr:uid="{051B73A6-CC07-4192-AB6B-988C053A1049}"/>
    <cellStyle name="Moneda 5 70 5 2" xfId="14147" xr:uid="{64933D81-21AC-4A04-81B2-3BD0864BEC75}"/>
    <cellStyle name="Moneda 5 70 5 2 2" xfId="29604" xr:uid="{99B748E4-AE1B-443C-8B91-3793B62EEA2C}"/>
    <cellStyle name="Moneda 5 70 5 3" xfId="21754" xr:uid="{4099157D-9014-4456-BFC9-7B8B941FCD56}"/>
    <cellStyle name="Moneda 5 70 6" xfId="8952" xr:uid="{7C0EB5B9-983E-4860-9384-4E67B86697F9}"/>
    <cellStyle name="Moneda 5 70 6 2" xfId="24451" xr:uid="{7410E8B9-B165-4700-AA11-03226BB9C74B}"/>
    <cellStyle name="Moneda 5 70 7" xfId="16913" xr:uid="{B6F08526-1CAE-4F20-A9AE-7E6A6E25B001}"/>
    <cellStyle name="Moneda 5 71" xfId="819" xr:uid="{2ADEA13D-B102-4FE8-908A-51E29C9FCADC}"/>
    <cellStyle name="Moneda 5 71 2" xfId="2417" xr:uid="{90D72DB6-DC07-408E-972A-20EF87606F0F}"/>
    <cellStyle name="Moneda 5 71 2 2" xfId="10489" xr:uid="{E629555A-D3CA-4B85-A5EA-FC852E53BC2E}"/>
    <cellStyle name="Moneda 5 71 2 2 2" xfId="25988" xr:uid="{91320A29-61B8-4CD4-8185-06EA28CB43A7}"/>
    <cellStyle name="Moneda 5 71 2 3" xfId="18373" xr:uid="{4BAC6128-4225-4964-9B87-93442EA5091D}"/>
    <cellStyle name="Moneda 5 71 3" xfId="4179" xr:uid="{2960D88B-6AB7-42BE-95DA-CE449CA8CF26}"/>
    <cellStyle name="Moneda 5 71 3 2" xfId="12184" xr:uid="{B598C931-CB19-4A0D-87CE-D67D115BAAB6}"/>
    <cellStyle name="Moneda 5 71 3 2 2" xfId="27652" xr:uid="{C0ACB4F3-2D12-4FBA-B48B-835C7C685098}"/>
    <cellStyle name="Moneda 5 71 3 3" xfId="19954" xr:uid="{98C2740C-22EB-4ABA-938D-9A71CEB29687}"/>
    <cellStyle name="Moneda 5 71 4" xfId="6150" xr:uid="{1FFC446A-4879-4E47-8AEC-3165AE19A1A7}"/>
    <cellStyle name="Moneda 5 71 4 2" xfId="14151" xr:uid="{E0CEEB8A-87C5-41CD-B533-3B837681FD9F}"/>
    <cellStyle name="Moneda 5 71 4 2 2" xfId="29608" xr:uid="{60C9D214-5890-4D54-ADA7-7A02689E8EC2}"/>
    <cellStyle name="Moneda 5 71 4 3" xfId="21758" xr:uid="{B58D1EC5-E990-4B8E-9FE8-34CB5B907F6B}"/>
    <cellStyle name="Moneda 5 71 5" xfId="8956" xr:uid="{E4530352-9C98-41F2-AD34-C8E681E74048}"/>
    <cellStyle name="Moneda 5 71 5 2" xfId="24455" xr:uid="{81399FB3-A3F1-4A10-ADB7-F602BFBB3925}"/>
    <cellStyle name="Moneda 5 71 6" xfId="16917" xr:uid="{2D28986F-E1C9-4E44-994C-A22117AD6A75}"/>
    <cellStyle name="Moneda 5 72" xfId="1749" xr:uid="{E5B18B68-DEF5-4E14-B4F8-32C1FA5DFBA1}"/>
    <cellStyle name="Moneda 5 72 2" xfId="3301" xr:uid="{80D10561-EA67-408F-AF4B-59F6E54FD7A9}"/>
    <cellStyle name="Moneda 5 72 2 2" xfId="11372" xr:uid="{98AE47CA-7A8E-4046-906D-713299ACC8F0}"/>
    <cellStyle name="Moneda 5 72 2 2 2" xfId="26871" xr:uid="{80946880-FD63-4610-8D9C-502B3675EB65}"/>
    <cellStyle name="Moneda 5 72 2 3" xfId="19208" xr:uid="{1AD499BE-8415-4462-8222-0C85055B263F}"/>
    <cellStyle name="Moneda 5 72 3" xfId="5062" xr:uid="{8FAF0EC6-4880-465A-8715-FB5730AF1D4F}"/>
    <cellStyle name="Moneda 5 72 3 2" xfId="13067" xr:uid="{8328185F-9F65-4B6B-847A-AF60F06258F5}"/>
    <cellStyle name="Moneda 5 72 3 2 2" xfId="28535" xr:uid="{C29568E1-471B-4872-AE1B-DCD585AE3E53}"/>
    <cellStyle name="Moneda 5 72 3 3" xfId="20789" xr:uid="{93E14A0B-6186-4897-AC17-22BAD8682CCD}"/>
    <cellStyle name="Moneda 5 72 4" xfId="7033" xr:uid="{3A169579-9418-47EE-BCAA-1CC3C647BED9}"/>
    <cellStyle name="Moneda 5 72 4 2" xfId="15034" xr:uid="{1616FA41-45D0-4074-8CD6-0CDE6D23F404}"/>
    <cellStyle name="Moneda 5 72 4 2 2" xfId="30491" xr:uid="{484B289D-D3EE-41E4-95BA-6930EB23C017}"/>
    <cellStyle name="Moneda 5 72 4 3" xfId="22593" xr:uid="{DA7232AD-70FA-49CF-AC05-F536103585AF}"/>
    <cellStyle name="Moneda 5 72 5" xfId="9839" xr:uid="{33664782-0716-46E1-948F-132EAEF65B51}"/>
    <cellStyle name="Moneda 5 72 5 2" xfId="25338" xr:uid="{9EC88A03-5C0E-41E9-B8D4-9E25780D41A0}"/>
    <cellStyle name="Moneda 5 72 6" xfId="17752" xr:uid="{F8F31065-1547-4E5B-9F52-BE67D8FE37EE}"/>
    <cellStyle name="Moneda 5 73" xfId="1753" xr:uid="{2179EEA1-D6AB-4DB6-B260-467A54F87877}"/>
    <cellStyle name="Moneda 5 73 2" xfId="3305" xr:uid="{74A45A7D-D2BF-4197-81D0-60BA52BE71F5}"/>
    <cellStyle name="Moneda 5 73 2 2" xfId="11376" xr:uid="{8955AB85-16D7-4467-931A-BB76DFE500B8}"/>
    <cellStyle name="Moneda 5 73 2 2 2" xfId="26875" xr:uid="{B0E1B134-ABBF-44E5-82DE-B9B80D91FB06}"/>
    <cellStyle name="Moneda 5 73 2 3" xfId="19212" xr:uid="{381E9E61-3303-49DB-B5FE-C8C25A15C1E4}"/>
    <cellStyle name="Moneda 5 73 3" xfId="5066" xr:uid="{0CD65B7D-6790-4770-B0C0-7A14C6D6DF6B}"/>
    <cellStyle name="Moneda 5 73 3 2" xfId="13071" xr:uid="{90E7043B-3AFE-4B67-8A16-71F95F36CC88}"/>
    <cellStyle name="Moneda 5 73 3 2 2" xfId="28539" xr:uid="{7CD79040-A2C4-453D-BE2B-7435B4C55DA6}"/>
    <cellStyle name="Moneda 5 73 3 3" xfId="20793" xr:uid="{9F315E88-16E0-414D-B45C-7272071EBB64}"/>
    <cellStyle name="Moneda 5 73 4" xfId="7037" xr:uid="{A2E2EAA1-B01C-4F51-88D2-0864DC8BD1F3}"/>
    <cellStyle name="Moneda 5 73 4 2" xfId="15038" xr:uid="{D7BDDE58-51FA-43F6-9AB6-F4DBB473610B}"/>
    <cellStyle name="Moneda 5 73 4 2 2" xfId="30495" xr:uid="{09A85A42-8B7F-4C12-BB32-9A8DA968757B}"/>
    <cellStyle name="Moneda 5 73 4 3" xfId="22597" xr:uid="{F3333ADE-3D79-44C2-863A-8903D8174337}"/>
    <cellStyle name="Moneda 5 73 5" xfId="9843" xr:uid="{C67C718F-5930-4D31-A820-D1FECC6EE44D}"/>
    <cellStyle name="Moneda 5 73 5 2" xfId="25342" xr:uid="{E770C8F2-00D7-4F4B-8550-54E7D136E9CB}"/>
    <cellStyle name="Moneda 5 73 6" xfId="17756" xr:uid="{0F982826-1598-45D8-B43C-C41925C37B10}"/>
    <cellStyle name="Moneda 5 74" xfId="1761" xr:uid="{C39F370C-1DDC-4723-AA46-130DAC0D07D8}"/>
    <cellStyle name="Moneda 5 74 2" xfId="3313" xr:uid="{19AA7F4B-20B2-4012-96A7-BBA94334C208}"/>
    <cellStyle name="Moneda 5 74 2 2" xfId="11380" xr:uid="{62ED572B-5C2F-431F-9FE7-F18E1A8AB3DD}"/>
    <cellStyle name="Moneda 5 74 2 2 2" xfId="26879" xr:uid="{D22F190A-BD71-4B6D-A676-1B3E1FDDE284}"/>
    <cellStyle name="Moneda 5 74 2 3" xfId="19216" xr:uid="{B2B30665-2CFA-4639-9373-0224DE78CAEE}"/>
    <cellStyle name="Moneda 5 74 3" xfId="5070" xr:uid="{092320C3-04B4-4869-A101-8136DB35EC6F}"/>
    <cellStyle name="Moneda 5 74 3 2" xfId="13075" xr:uid="{1BA882E2-3247-424E-92ED-89A18BCE30B0}"/>
    <cellStyle name="Moneda 5 74 3 2 2" xfId="28543" xr:uid="{EE452D3B-2DD1-4032-BAFF-B1ADDA7D1546}"/>
    <cellStyle name="Moneda 5 74 3 3" xfId="20797" xr:uid="{92F4F8CD-2103-44C2-AA82-65DDFB102B11}"/>
    <cellStyle name="Moneda 5 74 4" xfId="7041" xr:uid="{681829E2-B06D-45BE-A2B2-E1AD6ACB78D0}"/>
    <cellStyle name="Moneda 5 74 4 2" xfId="15042" xr:uid="{41A716C5-8610-42DC-94E4-4A3024E47877}"/>
    <cellStyle name="Moneda 5 74 4 2 2" xfId="30499" xr:uid="{B62256AC-B540-4B42-A148-9CDA34ADB3A8}"/>
    <cellStyle name="Moneda 5 74 4 3" xfId="22601" xr:uid="{58A1FFA0-65EB-4DA9-B6ED-F4FDD963BAF0}"/>
    <cellStyle name="Moneda 5 74 5" xfId="9847" xr:uid="{D96E8A31-B37B-45D9-9BD6-A9DF219F644E}"/>
    <cellStyle name="Moneda 5 74 5 2" xfId="25346" xr:uid="{7CB7477E-AFF9-4328-B39E-8956DCE27FD4}"/>
    <cellStyle name="Moneda 5 74 6" xfId="17760" xr:uid="{C0F691CF-CF0F-4BE2-919E-277C2905E43E}"/>
    <cellStyle name="Moneda 5 75" xfId="1771" xr:uid="{79F3455F-FFBB-44FE-B700-0217B430910D}"/>
    <cellStyle name="Moneda 5 75 2" xfId="3323" xr:uid="{B30413A6-F7DA-45E1-9AD1-6FC09519D97A}"/>
    <cellStyle name="Moneda 5 75 2 2" xfId="11388" xr:uid="{F604013E-EC3A-41E1-9820-F1F8E060388C}"/>
    <cellStyle name="Moneda 5 75 2 2 2" xfId="26887" xr:uid="{660A975A-41B1-494A-86AB-892AAEEDD926}"/>
    <cellStyle name="Moneda 5 75 2 3" xfId="19224" xr:uid="{B9D0C8F4-B9B1-4C1E-BF10-1721E29E060A}"/>
    <cellStyle name="Moneda 5 75 3" xfId="5078" xr:uid="{4E31DFD2-D2B0-4441-A7D8-4C14B4A50928}"/>
    <cellStyle name="Moneda 5 75 3 2" xfId="13083" xr:uid="{4307A889-6BB3-40EF-88B7-440F88BF447B}"/>
    <cellStyle name="Moneda 5 75 3 2 2" xfId="28551" xr:uid="{479F3210-DBF0-4B09-8773-AE0BB4C502D0}"/>
    <cellStyle name="Moneda 5 75 3 3" xfId="20805" xr:uid="{11EBB8E5-49A1-4A3A-8881-5D3966BFF14D}"/>
    <cellStyle name="Moneda 5 75 4" xfId="7049" xr:uid="{8D107297-58F2-4167-A0FF-8CD703EE90E3}"/>
    <cellStyle name="Moneda 5 75 4 2" xfId="15050" xr:uid="{EB363F8E-D064-4E94-A9CD-9B0611FC18D9}"/>
    <cellStyle name="Moneda 5 75 4 2 2" xfId="30507" xr:uid="{D8C5265B-DA8E-4066-A758-6F8D3B8491B4}"/>
    <cellStyle name="Moneda 5 75 4 3" xfId="22609" xr:uid="{A684D88E-7A57-40CA-B67E-9FB31184BB8D}"/>
    <cellStyle name="Moneda 5 75 5" xfId="9855" xr:uid="{B08CC081-560E-4529-949F-941576B048DC}"/>
    <cellStyle name="Moneda 5 75 5 2" xfId="25354" xr:uid="{EB43FD7C-E02F-4049-A741-42633736518C}"/>
    <cellStyle name="Moneda 5 75 6" xfId="17768" xr:uid="{3DDA7F07-54F9-4527-BD9A-6CC4FF3A8711}"/>
    <cellStyle name="Moneda 5 76" xfId="1775" xr:uid="{3E774692-E5E2-42DD-AC25-BECEB4AA1756}"/>
    <cellStyle name="Moneda 5 76 2" xfId="3327" xr:uid="{7612B811-B836-450D-B96B-2CDAEE6CC0B7}"/>
    <cellStyle name="Moneda 5 76 2 2" xfId="11392" xr:uid="{17F73182-D65C-43E3-B729-B91E7004D8B5}"/>
    <cellStyle name="Moneda 5 76 2 2 2" xfId="26891" xr:uid="{7AEA9C86-4DA8-42F6-8480-5F591A22ED98}"/>
    <cellStyle name="Moneda 5 76 2 3" xfId="19228" xr:uid="{AC2D526E-9409-4549-91EB-D784AAAF5D8D}"/>
    <cellStyle name="Moneda 5 76 3" xfId="5082" xr:uid="{0E66CB57-3AD9-4A4F-95B3-32680321CB3A}"/>
    <cellStyle name="Moneda 5 76 3 2" xfId="13087" xr:uid="{A9B5B713-D25C-4C09-A516-04E6537F09B5}"/>
    <cellStyle name="Moneda 5 76 3 2 2" xfId="28555" xr:uid="{8B949EE7-B655-4904-A104-2D97D17AFEC7}"/>
    <cellStyle name="Moneda 5 76 3 3" xfId="20809" xr:uid="{2EB96BD4-3DB2-40DE-B7E3-8B6AC9603A03}"/>
    <cellStyle name="Moneda 5 76 4" xfId="7053" xr:uid="{68DEEEFE-E415-43EC-9A65-E2CE81E1DD38}"/>
    <cellStyle name="Moneda 5 76 4 2" xfId="15054" xr:uid="{1EA3D270-48FA-4252-A06A-06086BE07090}"/>
    <cellStyle name="Moneda 5 76 4 2 2" xfId="30511" xr:uid="{358420F4-5541-4DE5-8719-4CBF6EA4CFD0}"/>
    <cellStyle name="Moneda 5 76 4 3" xfId="22613" xr:uid="{8E419803-A4B1-44A8-95BD-BCF8F0EEC70B}"/>
    <cellStyle name="Moneda 5 76 5" xfId="9859" xr:uid="{186BF771-533B-4061-8476-9AB654886AC1}"/>
    <cellStyle name="Moneda 5 76 5 2" xfId="25358" xr:uid="{9351F478-2447-4FBF-B8C3-ED32B7FCEB63}"/>
    <cellStyle name="Moneda 5 76 6" xfId="17772" xr:uid="{90C1ECE5-F6F9-4C98-A98C-D8E7CD73F998}"/>
    <cellStyle name="Moneda 5 77" xfId="1784" xr:uid="{8A1E4E93-B781-42E2-BFD1-155AF6412135}"/>
    <cellStyle name="Moneda 5 77 2" xfId="3336" xr:uid="{EF7B9BC1-84EF-43A3-9255-548E179D5534}"/>
    <cellStyle name="Moneda 5 77 2 2" xfId="11401" xr:uid="{B7A2DA02-5570-4022-92B4-48E9D1C023BF}"/>
    <cellStyle name="Moneda 5 77 2 2 2" xfId="26900" xr:uid="{624282E6-BD8C-4220-A031-D3724C364836}"/>
    <cellStyle name="Moneda 5 77 2 3" xfId="19237" xr:uid="{96F74F41-5321-4F57-AC62-FAA11B37E4A9}"/>
    <cellStyle name="Moneda 5 77 3" xfId="5091" xr:uid="{CC9426E1-7CEF-43D0-B226-F0ACF5B2B181}"/>
    <cellStyle name="Moneda 5 77 3 2" xfId="13096" xr:uid="{4BD6173D-ECE7-4CBC-BB97-D3304FFD8718}"/>
    <cellStyle name="Moneda 5 77 3 2 2" xfId="28564" xr:uid="{AFC9B8D9-6946-4262-8E05-2A3B680AC8BD}"/>
    <cellStyle name="Moneda 5 77 3 3" xfId="20818" xr:uid="{5A3CC3BF-DD89-4E98-97A9-518C4E8C60C2}"/>
    <cellStyle name="Moneda 5 77 4" xfId="7062" xr:uid="{4AEE3BAE-8493-4D80-B132-CC17FAA28D1C}"/>
    <cellStyle name="Moneda 5 77 4 2" xfId="15063" xr:uid="{169B2EEB-8657-4A0E-8D1D-896A5647D162}"/>
    <cellStyle name="Moneda 5 77 4 2 2" xfId="30520" xr:uid="{FF8142E2-F003-410B-8321-7174912604A5}"/>
    <cellStyle name="Moneda 5 77 4 3" xfId="22622" xr:uid="{0FF944F7-F516-44D3-A333-8D4B288FA01D}"/>
    <cellStyle name="Moneda 5 77 5" xfId="9868" xr:uid="{A4D34A68-5EA6-4156-9915-D7E8C6E90F4D}"/>
    <cellStyle name="Moneda 5 77 5 2" xfId="25367" xr:uid="{14E1494B-7878-4C11-A1A0-5AAA67AF49EE}"/>
    <cellStyle name="Moneda 5 77 6" xfId="17781" xr:uid="{BF6592B3-1A9F-4DF2-9F11-EF9ABAFF1D41}"/>
    <cellStyle name="Moneda 5 78" xfId="1791" xr:uid="{2A1D29E5-3194-42E9-AB42-303F5286F53E}"/>
    <cellStyle name="Moneda 5 78 2" xfId="3343" xr:uid="{D46F1125-B1B2-4B97-A180-0236D0B08479}"/>
    <cellStyle name="Moneda 5 78 2 2" xfId="11408" xr:uid="{9C06178B-BC78-45FA-B2D8-B912F6E94CAE}"/>
    <cellStyle name="Moneda 5 78 2 2 2" xfId="26907" xr:uid="{9E1CA3A5-44F6-4C08-ADC6-1940AB5C8073}"/>
    <cellStyle name="Moneda 5 78 2 3" xfId="19244" xr:uid="{722E50A2-6980-47A6-BD0D-03862B312AEE}"/>
    <cellStyle name="Moneda 5 78 3" xfId="5098" xr:uid="{118E0ED3-102F-4050-A1D7-D17945B9D07A}"/>
    <cellStyle name="Moneda 5 78 3 2" xfId="13103" xr:uid="{16D570AA-73D1-40FA-BF32-5CDCD5DAF2BE}"/>
    <cellStyle name="Moneda 5 78 3 2 2" xfId="28571" xr:uid="{3FE7E8F8-D9D1-43E5-B376-E6F9580F1BB3}"/>
    <cellStyle name="Moneda 5 78 3 3" xfId="20825" xr:uid="{FC389B33-FF34-45F2-A046-9B63F75E5D2C}"/>
    <cellStyle name="Moneda 5 78 4" xfId="7069" xr:uid="{8C3060DF-F39B-4A46-99EC-CF5D02E51AD7}"/>
    <cellStyle name="Moneda 5 78 4 2" xfId="15070" xr:uid="{85AA6513-BB0C-4BF3-9C85-127D5905360B}"/>
    <cellStyle name="Moneda 5 78 4 2 2" xfId="30527" xr:uid="{F7F56B9F-A856-4174-A733-7F108B8C5C50}"/>
    <cellStyle name="Moneda 5 78 4 3" xfId="22629" xr:uid="{F586F752-2018-4AF9-BE8C-F1790A60CAB1}"/>
    <cellStyle name="Moneda 5 78 5" xfId="9875" xr:uid="{C08B32B3-80F2-4336-A22D-51E2CFA378D2}"/>
    <cellStyle name="Moneda 5 78 5 2" xfId="25374" xr:uid="{2B20D081-6B8F-432A-885E-81706E8446A1}"/>
    <cellStyle name="Moneda 5 78 6" xfId="17788" xr:uid="{27E4C40C-AF23-432F-B6EF-4FD55FA35893}"/>
    <cellStyle name="Moneda 5 79" xfId="1796" xr:uid="{B4075CE7-BBB3-4D6D-BEF2-49BA287C2073}"/>
    <cellStyle name="Moneda 5 79 2" xfId="3348" xr:uid="{E888A274-2502-4A72-BA16-323F0B1A75D2}"/>
    <cellStyle name="Moneda 5 79 2 2" xfId="11413" xr:uid="{A97A71BC-6EA7-4C36-8446-564088C6ED9B}"/>
    <cellStyle name="Moneda 5 79 2 2 2" xfId="26912" xr:uid="{19109CB6-2821-421D-9867-699F0568B4B6}"/>
    <cellStyle name="Moneda 5 79 2 3" xfId="19249" xr:uid="{6C358A49-27FF-46F1-A5B0-0950E51DCFE3}"/>
    <cellStyle name="Moneda 5 79 3" xfId="7074" xr:uid="{67FFB6C1-5385-42FD-95BA-E5A308301D79}"/>
    <cellStyle name="Moneda 5 79 3 2" xfId="15075" xr:uid="{1F55C433-4600-495E-9204-11E0C8D213BA}"/>
    <cellStyle name="Moneda 5 79 3 2 2" xfId="30532" xr:uid="{DDFC1316-6487-42DD-B1E3-082EF06A297F}"/>
    <cellStyle name="Moneda 5 79 3 3" xfId="22634" xr:uid="{3AB862CC-3383-478B-8875-5692C32DAE07}"/>
    <cellStyle name="Moneda 5 79 4" xfId="9880" xr:uid="{0807687C-69DE-49A0-B21E-83D5A203C328}"/>
    <cellStyle name="Moneda 5 79 4 2" xfId="25379" xr:uid="{B6502519-6E42-4659-BF66-37BE9F239397}"/>
    <cellStyle name="Moneda 5 79 5" xfId="17793" xr:uid="{24655A5C-3094-48D5-88D6-956D5D75A922}"/>
    <cellStyle name="Moneda 5 8" xfId="281" xr:uid="{9FD56045-55CA-4DF2-81C1-57C092BF3DC3}"/>
    <cellStyle name="Moneda 5 8 10" xfId="16449" xr:uid="{B0C7DC3B-337F-4088-A00F-FBE28FD7656F}"/>
    <cellStyle name="Moneda 5 8 2" xfId="421" xr:uid="{5FC17C13-B35B-429B-BEA4-6059C3E9E17B}"/>
    <cellStyle name="Moneda 5 8 2 2" xfId="1364" xr:uid="{3C3102A6-AF4C-4E30-99F4-87781224A668}"/>
    <cellStyle name="Moneda 5 8 2 2 2" xfId="2949" xr:uid="{F926E1B8-F129-4D99-A1A4-04475B2FBFA7}"/>
    <cellStyle name="Moneda 5 8 2 2 2 2" xfId="11020" xr:uid="{21E974C4-A78F-4EFA-A0DD-D1BFD4BF3EEE}"/>
    <cellStyle name="Moneda 5 8 2 2 2 2 2" xfId="26519" xr:uid="{66EFD0F2-8953-43B7-B4B7-C1F9A73A5911}"/>
    <cellStyle name="Moneda 5 8 2 2 2 3" xfId="18862" xr:uid="{CCF74F7E-4747-4EC7-8610-5BC0BFB0A72C}"/>
    <cellStyle name="Moneda 5 8 2 2 3" xfId="4710" xr:uid="{A581FD1E-F4DA-49B6-AAF7-7B486339E1DD}"/>
    <cellStyle name="Moneda 5 8 2 2 3 2" xfId="12715" xr:uid="{625DD0CE-72B4-4EE7-B70C-3D48FD35DF68}"/>
    <cellStyle name="Moneda 5 8 2 2 3 2 2" xfId="28183" xr:uid="{54C7E072-E0FD-44E3-90E4-65A28DC0411F}"/>
    <cellStyle name="Moneda 5 8 2 2 3 3" xfId="20443" xr:uid="{7DB07A90-84BB-4DAD-A673-012964CBE32D}"/>
    <cellStyle name="Moneda 5 8 2 2 4" xfId="6681" xr:uid="{0F03F963-25E7-40C7-A53B-3179B7CD2157}"/>
    <cellStyle name="Moneda 5 8 2 2 4 2" xfId="14682" xr:uid="{D55F3D62-ED6C-46AF-8829-A56C72EB3B51}"/>
    <cellStyle name="Moneda 5 8 2 2 4 2 2" xfId="30139" xr:uid="{A812E410-0D02-4664-9C54-9F13F9EE0896}"/>
    <cellStyle name="Moneda 5 8 2 2 4 3" xfId="22247" xr:uid="{7A1BF660-2055-4309-80B9-E5952FF4CAAE}"/>
    <cellStyle name="Moneda 5 8 2 2 5" xfId="7982" xr:uid="{F8A9BE9F-5353-4184-8468-7D2ABEABFA81}"/>
    <cellStyle name="Moneda 5 8 2 2 5 2" xfId="15965" xr:uid="{27CA597A-47DE-4DAF-BE84-E374815882B4}"/>
    <cellStyle name="Moneda 5 8 2 2 5 2 2" xfId="31418" xr:uid="{4F7839BA-F029-4110-97E7-E955F453258E}"/>
    <cellStyle name="Moneda 5 8 2 2 5 3" xfId="23493" xr:uid="{B38A7A31-942C-4C87-B852-F72E6A67238C}"/>
    <cellStyle name="Moneda 5 8 2 2 6" xfId="9487" xr:uid="{035EC00A-2F6C-4AE2-8311-FBE662D58C1F}"/>
    <cellStyle name="Moneda 5 8 2 2 6 2" xfId="24986" xr:uid="{8E5C85A8-0E71-43C2-982F-46E484B9841A}"/>
    <cellStyle name="Moneda 5 8 2 2 7" xfId="17406" xr:uid="{069C501A-2CE3-4965-9B1C-5939A670B0FE}"/>
    <cellStyle name="Moneda 5 8 2 3" xfId="1071" xr:uid="{473E8CB7-8A1B-4532-82F3-BF2D22FD14CA}"/>
    <cellStyle name="Moneda 5 8 2 3 2" xfId="2660" xr:uid="{C0B96083-026B-4854-B4FA-D364119FAF58}"/>
    <cellStyle name="Moneda 5 8 2 3 2 2" xfId="10732" xr:uid="{68D22BEE-2B6B-4408-A3AF-E1E398AC7269}"/>
    <cellStyle name="Moneda 5 8 2 3 2 2 2" xfId="26231" xr:uid="{338E1884-6F2E-4419-85CF-3999AC37EE14}"/>
    <cellStyle name="Moneda 5 8 2 3 2 3" xfId="18594" xr:uid="{1A2ADA12-D99E-441F-A666-862A7F79F03F}"/>
    <cellStyle name="Moneda 5 8 2 3 3" xfId="4422" xr:uid="{B6B44752-90AF-4631-8988-16CD50F2C218}"/>
    <cellStyle name="Moneda 5 8 2 3 3 2" xfId="12427" xr:uid="{8A54CED7-E9BC-4DF8-A2D4-57F1AABC9429}"/>
    <cellStyle name="Moneda 5 8 2 3 3 2 2" xfId="27895" xr:uid="{38C343B6-73B5-460F-9911-812EDFCF425C}"/>
    <cellStyle name="Moneda 5 8 2 3 3 3" xfId="20175" xr:uid="{5CC873EA-A8D1-459A-A646-FCE82AA13FC4}"/>
    <cellStyle name="Moneda 5 8 2 3 4" xfId="6393" xr:uid="{A56757FC-6023-4E0B-A860-6E848BB202D9}"/>
    <cellStyle name="Moneda 5 8 2 3 4 2" xfId="14394" xr:uid="{8DE080E8-A3BA-4D47-BF24-6151F574999F}"/>
    <cellStyle name="Moneda 5 8 2 3 4 2 2" xfId="29851" xr:uid="{967978D5-2F68-4BA3-8EE1-7040B0299F45}"/>
    <cellStyle name="Moneda 5 8 2 3 4 3" xfId="21979" xr:uid="{EEF0068A-38C0-4999-9739-2328E792FF3C}"/>
    <cellStyle name="Moneda 5 8 2 3 5" xfId="9199" xr:uid="{1887C972-EB87-4E69-AF46-18A9794F5FF4}"/>
    <cellStyle name="Moneda 5 8 2 3 5 2" xfId="24698" xr:uid="{93CFE462-9650-4059-8360-75C83FCFE798}"/>
    <cellStyle name="Moneda 5 8 2 3 6" xfId="17138" xr:uid="{D27FB8F4-7006-40A0-B0E8-D1C2ECA43FEC}"/>
    <cellStyle name="Moneda 5 8 2 4" xfId="2059" xr:uid="{35678232-EEBC-49E4-ABB9-4E0F6ABE3BB5}"/>
    <cellStyle name="Moneda 5 8 2 4 2" xfId="10137" xr:uid="{D24B0F4D-E7F0-4F19-A8A9-0A0EDD9F9760}"/>
    <cellStyle name="Moneda 5 8 2 4 2 2" xfId="25636" xr:uid="{BD35CDD6-AA17-4BD0-81AF-623CD6B33DC6}"/>
    <cellStyle name="Moneda 5 8 2 4 3" xfId="18027" xr:uid="{B5EFC900-4D62-42C4-9E97-2C4F4CE6BDAB}"/>
    <cellStyle name="Moneda 5 8 2 5" xfId="3827" xr:uid="{6CA1AAFD-98A7-4473-9707-70DC2ADBDAC6}"/>
    <cellStyle name="Moneda 5 8 2 5 2" xfId="11832" xr:uid="{CD106F9F-D146-49D4-B288-AEF2CDBB5986}"/>
    <cellStyle name="Moneda 5 8 2 5 2 2" xfId="27300" xr:uid="{C1E2982B-6194-4568-B5F7-8715370DF001}"/>
    <cellStyle name="Moneda 5 8 2 5 3" xfId="19608" xr:uid="{C3F513E4-E5B8-4AD1-9781-CEBEC1326466}"/>
    <cellStyle name="Moneda 5 8 2 6" xfId="5797" xr:uid="{4E3B6676-0540-4100-9A01-98FE01F1A1FA}"/>
    <cellStyle name="Moneda 5 8 2 6 2" xfId="13798" xr:uid="{3CECE6E7-8051-46F5-B90C-31A0DF3590A0}"/>
    <cellStyle name="Moneda 5 8 2 6 2 2" xfId="29256" xr:uid="{B5975228-EF5A-42AE-A27A-8B28BDD56EAD}"/>
    <cellStyle name="Moneda 5 8 2 6 3" xfId="21412" xr:uid="{5E7FD5F3-C8D7-4460-988E-1EFAFCEDC40C}"/>
    <cellStyle name="Moneda 5 8 2 7" xfId="7416" xr:uid="{5F214E9C-8EE4-4350-BD0C-8BE4DBD6007F}"/>
    <cellStyle name="Moneda 5 8 2 7 2" xfId="15403" xr:uid="{1E7E4686-D2FD-4B8B-971B-797B39532FE5}"/>
    <cellStyle name="Moneda 5 8 2 7 2 2" xfId="30856" xr:uid="{2B710D61-4965-4100-9D86-DB4CFC5EB8B2}"/>
    <cellStyle name="Moneda 5 8 2 7 3" xfId="22938" xr:uid="{39B41EC7-E703-4BD1-9A2C-922703B44B9D}"/>
    <cellStyle name="Moneda 5 8 2 8" xfId="8604" xr:uid="{5AA047D7-6910-424F-8CB3-88FE2343CA62}"/>
    <cellStyle name="Moneda 5 8 2 8 2" xfId="24103" xr:uid="{521C0DF3-78EE-4C34-8585-566CD967FB31}"/>
    <cellStyle name="Moneda 5 8 2 9" xfId="16571" xr:uid="{9E2D2669-C1E3-4F4E-85A9-6FA12E90B69F}"/>
    <cellStyle name="Moneda 5 8 3" xfId="1227" xr:uid="{ADB0D510-E866-4F54-9814-FF2D7E986482}"/>
    <cellStyle name="Moneda 5 8 3 2" xfId="2816" xr:uid="{51AA4D10-FCB6-4A76-81A7-A6BBBF632087}"/>
    <cellStyle name="Moneda 5 8 3 2 2" xfId="10887" xr:uid="{02C6BEC7-A0FB-4476-8444-4D6C2CAE2977}"/>
    <cellStyle name="Moneda 5 8 3 2 2 2" xfId="26386" xr:uid="{AA4D0033-FC34-4BC1-A744-3E7FD08EC7C6}"/>
    <cellStyle name="Moneda 5 8 3 2 3" xfId="18740" xr:uid="{7DD1CDCF-515E-4552-8C0B-F98FD630A606}"/>
    <cellStyle name="Moneda 5 8 3 3" xfId="4577" xr:uid="{A15B9559-3F83-4E59-A7AB-90283E58B130}"/>
    <cellStyle name="Moneda 5 8 3 3 2" xfId="12582" xr:uid="{336500E9-8DF7-4DBD-B26D-FE93AABEB1C1}"/>
    <cellStyle name="Moneda 5 8 3 3 2 2" xfId="28050" xr:uid="{6F73F0AD-8C89-49E0-B68B-F4281E9406CE}"/>
    <cellStyle name="Moneda 5 8 3 3 3" xfId="20321" xr:uid="{4AFD736C-10A0-44DF-82AE-2F040A600847}"/>
    <cellStyle name="Moneda 5 8 3 4" xfId="6548" xr:uid="{FC9AC8F6-AC80-49F1-9B63-9000C62228F3}"/>
    <cellStyle name="Moneda 5 8 3 4 2" xfId="14549" xr:uid="{44841769-4D6F-4757-AC59-84F5C2402EBF}"/>
    <cellStyle name="Moneda 5 8 3 4 2 2" xfId="30006" xr:uid="{3EBE1AA1-3AF6-41C7-BC41-92F8177487C5}"/>
    <cellStyle name="Moneda 5 8 3 4 3" xfId="22125" xr:uid="{F7F1A25A-D5DD-42DE-A067-2E54C9335754}"/>
    <cellStyle name="Moneda 5 8 3 5" xfId="7860" xr:uid="{AF0CC987-3F10-45A2-B5CE-DD434117ACE7}"/>
    <cellStyle name="Moneda 5 8 3 5 2" xfId="15843" xr:uid="{9F403547-F2FE-4837-8AE9-503E23074C14}"/>
    <cellStyle name="Moneda 5 8 3 5 2 2" xfId="31296" xr:uid="{C50653B1-BCF4-4BDF-AFDD-3A02C3F68983}"/>
    <cellStyle name="Moneda 5 8 3 5 3" xfId="23371" xr:uid="{E08126E7-BE64-463B-A655-1C5BF8E987F6}"/>
    <cellStyle name="Moneda 5 8 3 6" xfId="9354" xr:uid="{4B2F648A-809C-44FF-A944-2795B971063F}"/>
    <cellStyle name="Moneda 5 8 3 6 2" xfId="24853" xr:uid="{4401ECB0-7AEE-434C-AC5E-C4E7A4C5972F}"/>
    <cellStyle name="Moneda 5 8 3 7" xfId="17284" xr:uid="{138B6ABE-D443-4C34-A50F-5B2801D0DD9F}"/>
    <cellStyle name="Moneda 5 8 4" xfId="934" xr:uid="{F96951E2-208C-4529-BDEF-3B2F01C33D51}"/>
    <cellStyle name="Moneda 5 8 4 2" xfId="2527" xr:uid="{E32B3EAE-CDFA-4C7A-8C63-D5232D7413DD}"/>
    <cellStyle name="Moneda 5 8 4 2 2" xfId="10599" xr:uid="{D50F8A9C-A3BD-4351-A039-4FE2D462978A}"/>
    <cellStyle name="Moneda 5 8 4 2 2 2" xfId="26098" xr:uid="{F06697B7-7098-40B1-95A8-5A5EE95A471D}"/>
    <cellStyle name="Moneda 5 8 4 2 3" xfId="18472" xr:uid="{C6450BFD-70DA-488C-AC8C-5F612D2FA900}"/>
    <cellStyle name="Moneda 5 8 4 3" xfId="4289" xr:uid="{05DC4035-D1F0-4619-AB57-66F1CB47FF6A}"/>
    <cellStyle name="Moneda 5 8 4 3 2" xfId="12294" xr:uid="{B1E7CD26-F813-4FFE-9635-63D8D5C28085}"/>
    <cellStyle name="Moneda 5 8 4 3 2 2" xfId="27762" xr:uid="{3451CAFD-64FA-4C46-B6FF-F372DCF3B2FB}"/>
    <cellStyle name="Moneda 5 8 4 3 3" xfId="20053" xr:uid="{01448666-DDDF-45D6-AE2B-F567E9B8354B}"/>
    <cellStyle name="Moneda 5 8 4 4" xfId="6260" xr:uid="{AC5E5B67-9283-41C8-9E82-EFC8014281B6}"/>
    <cellStyle name="Moneda 5 8 4 4 2" xfId="14261" xr:uid="{728E9287-86CE-4189-9CC3-964034345DBD}"/>
    <cellStyle name="Moneda 5 8 4 4 2 2" xfId="29718" xr:uid="{0750FBA1-B114-4186-AC07-7849CEB9E5CC}"/>
    <cellStyle name="Moneda 5 8 4 4 3" xfId="21857" xr:uid="{8E0FDAD8-6B98-407F-9427-788F7E9AC5A8}"/>
    <cellStyle name="Moneda 5 8 4 5" xfId="9066" xr:uid="{7456EC65-EFC6-4E39-9BBF-8AE063A0E3B1}"/>
    <cellStyle name="Moneda 5 8 4 5 2" xfId="24565" xr:uid="{0D3A7380-2282-4E0E-9EB8-644B1C167D34}"/>
    <cellStyle name="Moneda 5 8 4 6" xfId="17016" xr:uid="{9299960A-F6B2-42B4-84FF-47512C9BE764}"/>
    <cellStyle name="Moneda 5 8 5" xfId="1926" xr:uid="{05F95BE9-8D60-475A-9341-6419271FF5C3}"/>
    <cellStyle name="Moneda 5 8 5 2" xfId="10004" xr:uid="{D28089F7-7FE1-40A9-8C64-728AB2C8FDC3}"/>
    <cellStyle name="Moneda 5 8 5 2 2" xfId="25503" xr:uid="{A0142198-486E-46F4-A58C-8B25AFB2E72E}"/>
    <cellStyle name="Moneda 5 8 5 3" xfId="17905" xr:uid="{121ED2FE-7633-4D3F-9412-FE50330B6B2B}"/>
    <cellStyle name="Moneda 5 8 6" xfId="3694" xr:uid="{557B1DC2-32A2-4138-83CA-0E1551A25C3E}"/>
    <cellStyle name="Moneda 5 8 6 2" xfId="11699" xr:uid="{91712C9D-006A-4455-87D2-86B18FE575E4}"/>
    <cellStyle name="Moneda 5 8 6 2 2" xfId="27167" xr:uid="{D0E8A582-A0D3-4772-A4FE-05A18FEE6D11}"/>
    <cellStyle name="Moneda 5 8 6 3" xfId="19486" xr:uid="{7B3BBF69-F204-4B9C-90F7-F302C5027326}"/>
    <cellStyle name="Moneda 5 8 7" xfId="5664" xr:uid="{F7CB3F1E-6824-4D8B-9D17-59DF516E3EB6}"/>
    <cellStyle name="Moneda 5 8 7 2" xfId="13665" xr:uid="{CFBDEF28-75A4-4DA6-910A-707067F92BC1}"/>
    <cellStyle name="Moneda 5 8 7 2 2" xfId="29123" xr:uid="{1B27D872-A398-4F74-A799-4BAEFAF56CEC}"/>
    <cellStyle name="Moneda 5 8 7 3" xfId="21290" xr:uid="{A62A5220-4F1E-4DEE-9628-B48B9ED522F8}"/>
    <cellStyle name="Moneda 5 8 8" xfId="7283" xr:uid="{F5BFA59C-BBCF-43AE-9EB3-8058DABDBB29}"/>
    <cellStyle name="Moneda 5 8 8 2" xfId="15270" xr:uid="{87F38F76-3DFB-4763-A96B-B1C8A3D663B9}"/>
    <cellStyle name="Moneda 5 8 8 2 2" xfId="30723" xr:uid="{57C1A22B-83C6-4E0A-88FD-51ED0A12F1F0}"/>
    <cellStyle name="Moneda 5 8 8 3" xfId="22816" xr:uid="{ED5070B0-34CA-4B20-B249-004233711677}"/>
    <cellStyle name="Moneda 5 8 9" xfId="8471" xr:uid="{6A814495-6E02-4415-908B-2EEE6D3A70C7}"/>
    <cellStyle name="Moneda 5 8 9 2" xfId="23970" xr:uid="{8C0ED5D6-578A-4915-9269-8554559BC548}"/>
    <cellStyle name="Moneda 5 80" xfId="1803" xr:uid="{630AED43-D55A-4D02-9479-7A9F964E0225}"/>
    <cellStyle name="Moneda 5 80 2" xfId="3354" xr:uid="{9B008043-0646-4652-83BB-979FF6586DE1}"/>
    <cellStyle name="Moneda 5 80 2 2" xfId="11419" xr:uid="{04FC8647-284E-4CF6-8669-1E952A1A1DC8}"/>
    <cellStyle name="Moneda 5 80 2 2 2" xfId="26918" xr:uid="{74D782AA-7022-4225-8436-9DC83C706B0B}"/>
    <cellStyle name="Moneda 5 80 2 3" xfId="19255" xr:uid="{56E3E60F-B144-495D-8796-D9547C72AC08}"/>
    <cellStyle name="Moneda 5 80 3" xfId="9886" xr:uid="{E846787D-17B7-43D2-90E7-ED9BB344C488}"/>
    <cellStyle name="Moneda 5 80 3 2" xfId="25385" xr:uid="{00D56B9D-F237-446C-9B1D-E97ED125C9FD}"/>
    <cellStyle name="Moneda 5 80 4" xfId="17799" xr:uid="{13D5C8CA-03EF-4C29-9CB9-03FF43A547C0}"/>
    <cellStyle name="Moneda 5 81" xfId="1808" xr:uid="{2E5ADAEC-8BE3-4780-9B51-1E8C129C5261}"/>
    <cellStyle name="Moneda 5 81 2" xfId="3358" xr:uid="{AF163506-19FC-41BD-95B3-6BED55445690}"/>
    <cellStyle name="Moneda 5 81 2 2" xfId="11423" xr:uid="{ABBC0582-A9BF-490B-96FB-5637E2B708D2}"/>
    <cellStyle name="Moneda 5 81 2 2 2" xfId="26922" xr:uid="{7DD8F74B-C7B8-4EF7-9F7F-75F2920E1198}"/>
    <cellStyle name="Moneda 5 81 2 3" xfId="19259" xr:uid="{C40CD7C8-5554-4C6F-AEC4-922B49988833}"/>
    <cellStyle name="Moneda 5 81 3" xfId="9890" xr:uid="{7574729A-4CF2-4E1F-8C71-3E3DF126A8E1}"/>
    <cellStyle name="Moneda 5 81 3 2" xfId="25389" xr:uid="{C6D58524-7B1D-4BDE-8767-19047176E036}"/>
    <cellStyle name="Moneda 5 81 4" xfId="17803" xr:uid="{FD5669BC-1C97-4E33-995E-942DCDE35FF4}"/>
    <cellStyle name="Moneda 5 82" xfId="1832" xr:uid="{B834C685-EE88-4978-90C7-B81ECD7B62A5}"/>
    <cellStyle name="Moneda 5 82 2" xfId="9911" xr:uid="{10510438-3257-4CAE-8FCE-0E779822AA0A}"/>
    <cellStyle name="Moneda 5 82 2 2" xfId="25410" xr:uid="{CE183B58-53AC-4984-9452-07E1D8CC3B5F}"/>
    <cellStyle name="Moneda 5 82 3" xfId="17822" xr:uid="{0E7E572F-4846-448D-8F12-A097A01189B8}"/>
    <cellStyle name="Moneda 5 83" xfId="3362" xr:uid="{0CCEFD1A-F712-4D39-9AAD-AF09DE858F45}"/>
    <cellStyle name="Moneda 5 83 2" xfId="11427" xr:uid="{60EF9A35-CF4A-4E6A-98BA-262A04322FCB}"/>
    <cellStyle name="Moneda 5 83 2 2" xfId="26926" xr:uid="{36E1EE63-6482-4846-B1B6-03CF5A5E2FAE}"/>
    <cellStyle name="Moneda 5 83 3" xfId="19263" xr:uid="{5104D498-4C99-4A30-9472-EC4C98DDE446}"/>
    <cellStyle name="Moneda 5 84" xfId="3372" xr:uid="{7E5FF8EF-3276-464D-A0C9-58E7E269AEE9}"/>
    <cellStyle name="Moneda 5 84 2" xfId="11437" xr:uid="{C0086C55-1FE7-431D-95E6-C256C4FF9CD0}"/>
    <cellStyle name="Moneda 5 84 2 2" xfId="26931" xr:uid="{BFEDDB03-5FD7-4D7D-8B38-2FE43A14284F}"/>
    <cellStyle name="Moneda 5 84 3" xfId="19268" xr:uid="{83062B9D-BC0F-4C21-AE9B-39B1338F6BA9}"/>
    <cellStyle name="Moneda 5 85" xfId="3382" xr:uid="{7D703C80-2590-437E-BE60-B7DE8A916944}"/>
    <cellStyle name="Moneda 5 85 2" xfId="11444" xr:uid="{B6203A3E-57D0-4262-8658-D16643A09609}"/>
    <cellStyle name="Moneda 5 85 2 2" xfId="26935" xr:uid="{8FA51654-52CA-4E05-BE86-972110A64ACB}"/>
    <cellStyle name="Moneda 5 85 3" xfId="19272" xr:uid="{2F9C6412-FF5C-4BE5-9FC4-6BC1A31D68EC}"/>
    <cellStyle name="Moneda 5 86" xfId="3391" xr:uid="{9F47BE29-F34A-4405-9E7E-6CBD31206903}"/>
    <cellStyle name="Moneda 5 86 2" xfId="11452" xr:uid="{FD641FBB-5AE8-4013-95D1-DBAFA5180CD3}"/>
    <cellStyle name="Moneda 5 86 2 2" xfId="26942" xr:uid="{5CE7CF6E-D09B-4401-8055-AEC36AFEF7F3}"/>
    <cellStyle name="Moneda 5 86 3" xfId="19279" xr:uid="{1EDF90C9-4B1D-4301-820D-ADE835304C41}"/>
    <cellStyle name="Moneda 5 87" xfId="3398" xr:uid="{E7319B07-6AF5-4BA7-B058-1EAEA842A50E}"/>
    <cellStyle name="Moneda 5 87 2" xfId="11457" xr:uid="{ED0C33DF-55DC-4ADE-BCF8-3874851A27CB}"/>
    <cellStyle name="Moneda 5 87 2 2" xfId="26947" xr:uid="{B5AB3FD3-8B26-4A66-AB1B-1C27D91AA836}"/>
    <cellStyle name="Moneda 5 87 3" xfId="19284" xr:uid="{07BE9B1F-457D-4EDD-B73A-746DE879D8EA}"/>
    <cellStyle name="Moneda 5 88" xfId="3412" xr:uid="{966DF640-1EC6-44EA-BF93-2C4A2CD3A395}"/>
    <cellStyle name="Moneda 5 88 2" xfId="11468" xr:uid="{D465BA66-BC6F-48B5-9CEE-B5CFF97AA380}"/>
    <cellStyle name="Moneda 5 88 2 2" xfId="26955" xr:uid="{D8EC1FB9-4877-4DAD-B249-F40899132D05}"/>
    <cellStyle name="Moneda 5 88 3" xfId="19292" xr:uid="{5968B994-73B4-4DC3-B614-A7F0E73C5DAA}"/>
    <cellStyle name="Moneda 5 89" xfId="3427" xr:uid="{D124B76C-C605-4316-B186-6BB2C1247CD0}"/>
    <cellStyle name="Moneda 5 89 2" xfId="11480" xr:uid="{6FF646F4-CB93-43C3-8618-32AD8502FA69}"/>
    <cellStyle name="Moneda 5 89 2 2" xfId="26965" xr:uid="{4D6D25DE-370C-4FA2-9CE4-15B90DBC4191}"/>
    <cellStyle name="Moneda 5 89 3" xfId="19302" xr:uid="{8CB208BB-6730-440B-A8D3-B02768911CEA}"/>
    <cellStyle name="Moneda 5 9" xfId="285" xr:uid="{7DB0B15E-7BAD-45C9-A1AD-8A9093080130}"/>
    <cellStyle name="Moneda 5 9 10" xfId="16453" xr:uid="{03AD1017-BEE3-4ACA-B036-8FFCEC4624F4}"/>
    <cellStyle name="Moneda 5 9 2" xfId="425" xr:uid="{BCA86A6A-6329-4F45-98C7-E0AB28C0DEBB}"/>
    <cellStyle name="Moneda 5 9 2 2" xfId="1368" xr:uid="{14AC947D-CC13-416E-AFED-68C4E5D88BCE}"/>
    <cellStyle name="Moneda 5 9 2 2 2" xfId="2953" xr:uid="{72416FEC-B619-480F-BBF7-FC7A8B3C8C40}"/>
    <cellStyle name="Moneda 5 9 2 2 2 2" xfId="11024" xr:uid="{00C1A1F9-2D23-4AC1-8161-3928ECBA0496}"/>
    <cellStyle name="Moneda 5 9 2 2 2 2 2" xfId="26523" xr:uid="{FBB75CF6-A3BE-4C6A-871A-27E807C08267}"/>
    <cellStyle name="Moneda 5 9 2 2 2 3" xfId="18866" xr:uid="{5C719A15-E8EC-4940-B429-20ECCA227CAB}"/>
    <cellStyle name="Moneda 5 9 2 2 3" xfId="4714" xr:uid="{037D3EB1-BD51-41BB-9EF0-C74285640CC3}"/>
    <cellStyle name="Moneda 5 9 2 2 3 2" xfId="12719" xr:uid="{FB11B344-CB69-4716-BD58-D724FD6DE22B}"/>
    <cellStyle name="Moneda 5 9 2 2 3 2 2" xfId="28187" xr:uid="{0C81D241-D25F-4465-BF95-5339DA451FC8}"/>
    <cellStyle name="Moneda 5 9 2 2 3 3" xfId="20447" xr:uid="{79E710AA-5A0A-4D49-AA16-B1F549FEAB6B}"/>
    <cellStyle name="Moneda 5 9 2 2 4" xfId="6685" xr:uid="{237D670C-BF55-4161-8191-8E8E28F91EC8}"/>
    <cellStyle name="Moneda 5 9 2 2 4 2" xfId="14686" xr:uid="{40F95459-E7CA-4D17-93B3-ACF18FBB84FF}"/>
    <cellStyle name="Moneda 5 9 2 2 4 2 2" xfId="30143" xr:uid="{C5FD39BA-C62D-4322-8B80-7B6A22F98C47}"/>
    <cellStyle name="Moneda 5 9 2 2 4 3" xfId="22251" xr:uid="{901BF5F9-EDEF-4184-BCE0-AD4127C586E2}"/>
    <cellStyle name="Moneda 5 9 2 2 5" xfId="7986" xr:uid="{C2F106A1-B294-4E80-A010-C84CD80B42B4}"/>
    <cellStyle name="Moneda 5 9 2 2 5 2" xfId="15969" xr:uid="{996BBA10-333E-4645-9B34-C78F23787C04}"/>
    <cellStyle name="Moneda 5 9 2 2 5 2 2" xfId="31422" xr:uid="{75D62D40-7FFB-4E7D-B774-34D148EE7F0E}"/>
    <cellStyle name="Moneda 5 9 2 2 5 3" xfId="23497" xr:uid="{62505CDB-8C71-4467-BC5B-C9A81C336230}"/>
    <cellStyle name="Moneda 5 9 2 2 6" xfId="9491" xr:uid="{42469FEF-8B97-452C-A27F-2034E051AF0F}"/>
    <cellStyle name="Moneda 5 9 2 2 6 2" xfId="24990" xr:uid="{63808306-F717-48C6-9892-DF100AECBB0C}"/>
    <cellStyle name="Moneda 5 9 2 2 7" xfId="17410" xr:uid="{C474AE14-F9A1-454E-8BBC-33108A5114B2}"/>
    <cellStyle name="Moneda 5 9 2 3" xfId="1075" xr:uid="{909DEB49-C9A9-4EDE-A812-5C979EFDF9B4}"/>
    <cellStyle name="Moneda 5 9 2 3 2" xfId="2664" xr:uid="{B0F25BC2-DFCA-4406-A4F7-D5D6767977CF}"/>
    <cellStyle name="Moneda 5 9 2 3 2 2" xfId="10736" xr:uid="{1B0272CB-792C-4752-9389-69573849D01C}"/>
    <cellStyle name="Moneda 5 9 2 3 2 2 2" xfId="26235" xr:uid="{C44FB1A0-8868-45AE-AC68-15A660C0898D}"/>
    <cellStyle name="Moneda 5 9 2 3 2 3" xfId="18598" xr:uid="{72A5C93F-4F08-4BD2-B4FC-2A7953FAD08E}"/>
    <cellStyle name="Moneda 5 9 2 3 3" xfId="4426" xr:uid="{D5787930-62D0-4699-A7E8-5E88A0FD0F42}"/>
    <cellStyle name="Moneda 5 9 2 3 3 2" xfId="12431" xr:uid="{E9C5930F-37A8-451C-B3D5-56A6ED209B19}"/>
    <cellStyle name="Moneda 5 9 2 3 3 2 2" xfId="27899" xr:uid="{59D4AA39-C4B9-4530-A5E5-34F4A471DD84}"/>
    <cellStyle name="Moneda 5 9 2 3 3 3" xfId="20179" xr:uid="{AC947201-600C-4C54-86D5-1A390791AA76}"/>
    <cellStyle name="Moneda 5 9 2 3 4" xfId="6397" xr:uid="{8043142E-F20A-4F8F-A12B-3571E8491830}"/>
    <cellStyle name="Moneda 5 9 2 3 4 2" xfId="14398" xr:uid="{B3FA40DA-7877-404A-95BB-C1FFE55784E3}"/>
    <cellStyle name="Moneda 5 9 2 3 4 2 2" xfId="29855" xr:uid="{BC2AABCE-DC58-45DA-80E3-9AC4524D38D7}"/>
    <cellStyle name="Moneda 5 9 2 3 4 3" xfId="21983" xr:uid="{DD29D9FB-6DB7-4021-989E-517A81AAD338}"/>
    <cellStyle name="Moneda 5 9 2 3 5" xfId="9203" xr:uid="{A882329C-7E07-4A07-9B9D-E72CA838E89B}"/>
    <cellStyle name="Moneda 5 9 2 3 5 2" xfId="24702" xr:uid="{7D12B0E0-E684-4A52-B46D-0E9AEC3EF47E}"/>
    <cellStyle name="Moneda 5 9 2 3 6" xfId="17142" xr:uid="{6578711E-658F-4925-8AC6-D98899BC767F}"/>
    <cellStyle name="Moneda 5 9 2 4" xfId="2063" xr:uid="{24AF1D2F-A088-4B18-B0C8-1208C9CD1948}"/>
    <cellStyle name="Moneda 5 9 2 4 2" xfId="10141" xr:uid="{19A1967B-1B54-4D87-A14F-B2AF311A1A52}"/>
    <cellStyle name="Moneda 5 9 2 4 2 2" xfId="25640" xr:uid="{812BBEA2-7862-4603-9636-DBA0CE1E7370}"/>
    <cellStyle name="Moneda 5 9 2 4 3" xfId="18031" xr:uid="{34BEA04D-6D2B-4004-ABF1-CF4A0C08295C}"/>
    <cellStyle name="Moneda 5 9 2 5" xfId="3831" xr:uid="{70D85975-29A0-4785-98D0-81A9F3FFBFEC}"/>
    <cellStyle name="Moneda 5 9 2 5 2" xfId="11836" xr:uid="{F2C97CB2-A989-4BF9-A3A0-8E2FA6000830}"/>
    <cellStyle name="Moneda 5 9 2 5 2 2" xfId="27304" xr:uid="{949F79BB-F4E1-493B-B7BD-9E00F4488CEB}"/>
    <cellStyle name="Moneda 5 9 2 5 3" xfId="19612" xr:uid="{0FA561BC-410E-4CB8-A137-E69416310A2A}"/>
    <cellStyle name="Moneda 5 9 2 6" xfId="5801" xr:uid="{719C2A02-5F16-4F40-9507-8579915A184C}"/>
    <cellStyle name="Moneda 5 9 2 6 2" xfId="13802" xr:uid="{459D12A8-3D38-4279-92DB-B0690A892BB0}"/>
    <cellStyle name="Moneda 5 9 2 6 2 2" xfId="29260" xr:uid="{B4B2FBEF-91ED-4D4E-B960-3B4A45EFD336}"/>
    <cellStyle name="Moneda 5 9 2 6 3" xfId="21416" xr:uid="{A793D6F8-E4AE-4249-AC8B-CC7DDD40F405}"/>
    <cellStyle name="Moneda 5 9 2 7" xfId="7420" xr:uid="{2C969AFC-7A2A-414A-81D9-F574697D5DB6}"/>
    <cellStyle name="Moneda 5 9 2 7 2" xfId="15407" xr:uid="{A2F3E706-B9D5-4983-A2F1-805A66AE85B7}"/>
    <cellStyle name="Moneda 5 9 2 7 2 2" xfId="30860" xr:uid="{E04A6025-5C01-4E8C-A7D5-7A8389BB2D8B}"/>
    <cellStyle name="Moneda 5 9 2 7 3" xfId="22942" xr:uid="{D2D09D0D-E4D0-4244-9E87-30938533E204}"/>
    <cellStyle name="Moneda 5 9 2 8" xfId="8608" xr:uid="{67AA649C-6649-4071-AE94-968010053EEA}"/>
    <cellStyle name="Moneda 5 9 2 8 2" xfId="24107" xr:uid="{06203B67-4347-4B39-B3B3-1E34CBCFAACD}"/>
    <cellStyle name="Moneda 5 9 2 9" xfId="16575" xr:uid="{DB59D4D9-2FB7-4161-B7B1-E11062C363A8}"/>
    <cellStyle name="Moneda 5 9 3" xfId="1231" xr:uid="{33E881A3-A7E9-4142-BF16-43CD626F0307}"/>
    <cellStyle name="Moneda 5 9 3 2" xfId="2820" xr:uid="{A5969463-BED3-4930-A407-04E3C4E85EA6}"/>
    <cellStyle name="Moneda 5 9 3 2 2" xfId="10891" xr:uid="{8B2FA5E9-C15C-4C24-9A37-0B185BE434AD}"/>
    <cellStyle name="Moneda 5 9 3 2 2 2" xfId="26390" xr:uid="{B7DA92CB-288A-427F-87C9-F2680CA06640}"/>
    <cellStyle name="Moneda 5 9 3 2 3" xfId="18744" xr:uid="{1F2D5C0C-C538-45AE-AFB6-55EDE120AF7C}"/>
    <cellStyle name="Moneda 5 9 3 3" xfId="4581" xr:uid="{CA1A53D0-E205-4D38-A14F-CB299F1F6C0D}"/>
    <cellStyle name="Moneda 5 9 3 3 2" xfId="12586" xr:uid="{19B57AB8-98DD-4E7E-9CDC-97C07205F68E}"/>
    <cellStyle name="Moneda 5 9 3 3 2 2" xfId="28054" xr:uid="{5633BC66-9C50-414D-BEC8-69CC08CF1528}"/>
    <cellStyle name="Moneda 5 9 3 3 3" xfId="20325" xr:uid="{1E20547C-513F-446A-838B-062A2A3FD79B}"/>
    <cellStyle name="Moneda 5 9 3 4" xfId="6552" xr:uid="{793C1C3F-C256-44F5-A766-7A7C14EDE992}"/>
    <cellStyle name="Moneda 5 9 3 4 2" xfId="14553" xr:uid="{657F106D-E683-445D-B5CC-0C5DFA24C744}"/>
    <cellStyle name="Moneda 5 9 3 4 2 2" xfId="30010" xr:uid="{5F0E2117-C270-4472-8D2D-74469FF4E4E8}"/>
    <cellStyle name="Moneda 5 9 3 4 3" xfId="22129" xr:uid="{9EE99B0E-FC60-4F09-8D32-994AAE6E391F}"/>
    <cellStyle name="Moneda 5 9 3 5" xfId="7864" xr:uid="{A51C2EF7-1BF1-4A8F-A7F9-F808C24BD2DB}"/>
    <cellStyle name="Moneda 5 9 3 5 2" xfId="15847" xr:uid="{62284CDF-B4D0-4B99-95D8-E4070233F52C}"/>
    <cellStyle name="Moneda 5 9 3 5 2 2" xfId="31300" xr:uid="{C061A294-B281-4A64-8765-920141923CA6}"/>
    <cellStyle name="Moneda 5 9 3 5 3" xfId="23375" xr:uid="{B8277E5F-5194-4140-83F4-DAD129DE44EA}"/>
    <cellStyle name="Moneda 5 9 3 6" xfId="9358" xr:uid="{2EE779C3-21D5-48D9-A7B7-1B619DC460D5}"/>
    <cellStyle name="Moneda 5 9 3 6 2" xfId="24857" xr:uid="{BF24E602-EE84-4EC2-9F3A-A98AA5031285}"/>
    <cellStyle name="Moneda 5 9 3 7" xfId="17288" xr:uid="{C656B776-F3EE-493E-8CB7-CC9FC6B26D61}"/>
    <cellStyle name="Moneda 5 9 4" xfId="938" xr:uid="{2EA8E001-07F3-408A-9E73-24CCED37DDD8}"/>
    <cellStyle name="Moneda 5 9 4 2" xfId="2531" xr:uid="{FF8F0FAA-A616-40F0-9EBF-1694B7CF9921}"/>
    <cellStyle name="Moneda 5 9 4 2 2" xfId="10603" xr:uid="{3EB6C16F-BA1A-4C28-8B48-1CF00E92A64B}"/>
    <cellStyle name="Moneda 5 9 4 2 2 2" xfId="26102" xr:uid="{2172BFDA-0605-42C0-8E8A-9AF9FFE3F727}"/>
    <cellStyle name="Moneda 5 9 4 2 3" xfId="18476" xr:uid="{B8BC9F3E-B80F-4CD0-B725-0A97B2A4823C}"/>
    <cellStyle name="Moneda 5 9 4 3" xfId="4293" xr:uid="{C5CF1DCD-B90F-484A-B7C7-8FF5B60EE458}"/>
    <cellStyle name="Moneda 5 9 4 3 2" xfId="12298" xr:uid="{77D84C1B-94D2-4575-A859-2391F7487F48}"/>
    <cellStyle name="Moneda 5 9 4 3 2 2" xfId="27766" xr:uid="{4D4BA49F-37FF-414B-BE4F-F16B2F04109B}"/>
    <cellStyle name="Moneda 5 9 4 3 3" xfId="20057" xr:uid="{6092445D-5480-49ED-8639-FF18FB9A4E5A}"/>
    <cellStyle name="Moneda 5 9 4 4" xfId="6264" xr:uid="{EF4452B9-C869-428A-A9A2-08DE4CF5D3DE}"/>
    <cellStyle name="Moneda 5 9 4 4 2" xfId="14265" xr:uid="{BC922100-8A9D-4571-BAE9-865BCCE874FF}"/>
    <cellStyle name="Moneda 5 9 4 4 2 2" xfId="29722" xr:uid="{5FE7CAF0-9E5F-416F-B443-563282B7D13C}"/>
    <cellStyle name="Moneda 5 9 4 4 3" xfId="21861" xr:uid="{4C108B2C-0398-4A9D-9C52-859E582D6579}"/>
    <cellStyle name="Moneda 5 9 4 5" xfId="9070" xr:uid="{5297A7C0-0C5C-4723-A2B9-075189CD0276}"/>
    <cellStyle name="Moneda 5 9 4 5 2" xfId="24569" xr:uid="{ECB3B70F-4607-43A8-9A5E-C0D8AB9569E7}"/>
    <cellStyle name="Moneda 5 9 4 6" xfId="17020" xr:uid="{3113A7BF-4457-4B72-9E40-78D96DFBD65F}"/>
    <cellStyle name="Moneda 5 9 5" xfId="1930" xr:uid="{9DE7DFD1-B6EF-4A2C-AAD4-12CBB562D517}"/>
    <cellStyle name="Moneda 5 9 5 2" xfId="10008" xr:uid="{3A1A799B-BDF1-484E-A6A2-8F001AE6AAFA}"/>
    <cellStyle name="Moneda 5 9 5 2 2" xfId="25507" xr:uid="{3B41AC07-2683-4835-B1BB-5BBE40EDAC69}"/>
    <cellStyle name="Moneda 5 9 5 3" xfId="17909" xr:uid="{3B9F83B2-F462-4757-AA2E-BB4684F1CDFB}"/>
    <cellStyle name="Moneda 5 9 6" xfId="3698" xr:uid="{5C679924-357B-4702-882D-BC53E563BF86}"/>
    <cellStyle name="Moneda 5 9 6 2" xfId="11703" xr:uid="{BC4BCF1C-213B-447B-B2C2-2E0417B0457F}"/>
    <cellStyle name="Moneda 5 9 6 2 2" xfId="27171" xr:uid="{36FE7820-F495-46E0-A376-FE06AFA73989}"/>
    <cellStyle name="Moneda 5 9 6 3" xfId="19490" xr:uid="{B8A590FC-0CBF-460A-8CD0-3D6681BB7BD3}"/>
    <cellStyle name="Moneda 5 9 7" xfId="5668" xr:uid="{B3856273-A269-4675-8F40-44F60F3DE268}"/>
    <cellStyle name="Moneda 5 9 7 2" xfId="13669" xr:uid="{1F133261-D85F-4585-A9E2-4B759A075A74}"/>
    <cellStyle name="Moneda 5 9 7 2 2" xfId="29127" xr:uid="{0BACC832-2D85-4045-A718-B09D2C217943}"/>
    <cellStyle name="Moneda 5 9 7 3" xfId="21294" xr:uid="{C27B24B3-9B18-49A0-BAFE-3C6AC5546CDA}"/>
    <cellStyle name="Moneda 5 9 8" xfId="7287" xr:uid="{001F267F-EDA1-40D9-8C88-7B41871B937B}"/>
    <cellStyle name="Moneda 5 9 8 2" xfId="15274" xr:uid="{A13D746B-4667-45F4-A0F3-9D1A41EA226D}"/>
    <cellStyle name="Moneda 5 9 8 2 2" xfId="30727" xr:uid="{A7505B26-BD70-4231-9A5E-98C153C1386A}"/>
    <cellStyle name="Moneda 5 9 8 3" xfId="22820" xr:uid="{662C1795-9D88-4250-AEC0-1918B1FED1F2}"/>
    <cellStyle name="Moneda 5 9 9" xfId="8475" xr:uid="{1444AF6C-4D04-43B5-8875-8C952618A08F}"/>
    <cellStyle name="Moneda 5 9 9 2" xfId="23974" xr:uid="{8B6A5172-0C6E-474D-8FCF-0FAB4E462D5C}"/>
    <cellStyle name="Moneda 5 90" xfId="3491" xr:uid="{0EBC5D25-192B-4A1D-AB1E-34DD75D44E7B}"/>
    <cellStyle name="Moneda 5 90 2" xfId="11500" xr:uid="{2B483659-14D7-46B9-A7DB-2BBF0C8DF540}"/>
    <cellStyle name="Moneda 5 90 2 2" xfId="26985" xr:uid="{79E8991D-5A46-41F6-9ED9-E75E432822CC}"/>
    <cellStyle name="Moneda 5 90 3" xfId="19316" xr:uid="{7EAE1583-CD83-4C8B-9B9F-E1C1C2EB5F17}"/>
    <cellStyle name="Moneda 5 91" xfId="3507" xr:uid="{E501CB16-27C8-463E-950C-442ADFF267E9}"/>
    <cellStyle name="Moneda 5 91 2" xfId="11516" xr:uid="{E553AA3C-9B55-4F96-943E-A5A09B12AAC7}"/>
    <cellStyle name="Moneda 5 91 2 2" xfId="26997" xr:uid="{26531C6B-B74F-4AC6-B16E-EEF17A8CBB04}"/>
    <cellStyle name="Moneda 5 91 3" xfId="19328" xr:uid="{04E96057-A209-4191-BDD7-F96A2B07F064}"/>
    <cellStyle name="Moneda 5 92" xfId="3520" xr:uid="{8BA3F65A-8927-4443-9DE6-57538612F757}"/>
    <cellStyle name="Moneda 5 92 2" xfId="11528" xr:uid="{E490FDCE-B7C8-4523-B946-53EFEA39D588}"/>
    <cellStyle name="Moneda 5 92 2 2" xfId="27007" xr:uid="{7A4F7434-6752-47EA-8DFD-9B0242531EE5}"/>
    <cellStyle name="Moneda 5 92 3" xfId="19338" xr:uid="{E9E26919-EF5F-4FAD-B928-8A166B6D0093}"/>
    <cellStyle name="Moneda 5 93" xfId="3528" xr:uid="{166CA061-2714-404D-8475-3EAA8313FE20}"/>
    <cellStyle name="Moneda 5 93 2" xfId="11535" xr:uid="{535097A1-7AA6-4253-A894-F7AA330B51CF}"/>
    <cellStyle name="Moneda 5 93 2 2" xfId="27014" xr:uid="{BA6770AB-E2B2-472D-B0D6-2335A1836142}"/>
    <cellStyle name="Moneda 5 93 3" xfId="19345" xr:uid="{4A75F803-6ABB-404D-A9CE-835B14805A05}"/>
    <cellStyle name="Moneda 5 94" xfId="3539" xr:uid="{67EA1D9F-2891-4B00-8B5E-013A84FAFD29}"/>
    <cellStyle name="Moneda 5 94 2" xfId="11545" xr:uid="{239AF3B0-FDDD-4F3F-ADDC-65EE38BB7FA9}"/>
    <cellStyle name="Moneda 5 94 2 2" xfId="27020" xr:uid="{F1B4B8E2-3AEA-4741-AF65-67A65BF0DB29}"/>
    <cellStyle name="Moneda 5 94 3" xfId="19350" xr:uid="{782DF644-2903-4DD0-9D18-A586AB91B1DC}"/>
    <cellStyle name="Moneda 5 95" xfId="3546" xr:uid="{631F94BF-0958-410D-BDD6-F8AB7F872067}"/>
    <cellStyle name="Moneda 5 95 2" xfId="11552" xr:uid="{DD3C40E4-AB43-4D5C-9E70-BD045D10B0D3}"/>
    <cellStyle name="Moneda 5 95 2 2" xfId="27024" xr:uid="{3A869868-4215-4DF2-828D-C677E4C22572}"/>
    <cellStyle name="Moneda 5 95 3" xfId="19354" xr:uid="{1A1C6BF5-F0D6-4DD5-9708-06E2DEA5F1F3}"/>
    <cellStyle name="Moneda 5 96" xfId="3563" xr:uid="{9755E7E2-2298-4C69-B641-091A22E7B476}"/>
    <cellStyle name="Moneda 5 96 2" xfId="11569" xr:uid="{2426B503-A9DC-4E1C-AFD2-3C77EF8577E1}"/>
    <cellStyle name="Moneda 5 96 2 2" xfId="27040" xr:uid="{E3659678-1192-4E79-A9D3-F21B2DC98929}"/>
    <cellStyle name="Moneda 5 96 3" xfId="19370" xr:uid="{20F20014-5585-402E-9C94-FC66CAEABD2A}"/>
    <cellStyle name="Moneda 5 97" xfId="3568" xr:uid="{19DB62CA-4DEB-49B7-99B8-FABBD3CB4737}"/>
    <cellStyle name="Moneda 5 97 2" xfId="11574" xr:uid="{C6AAE674-DDA4-43C2-BFA3-D9DA78C3DCF3}"/>
    <cellStyle name="Moneda 5 97 2 2" xfId="27044" xr:uid="{98A617A4-3B8D-42AB-AFC6-05C02A258B41}"/>
    <cellStyle name="Moneda 5 97 3" xfId="19374" xr:uid="{5A4CFACF-6BC8-495B-A7B0-C48040D2EC3D}"/>
    <cellStyle name="Moneda 5 98" xfId="3573" xr:uid="{2F0AFF4B-A0BD-4121-8B27-C92C58A5346F}"/>
    <cellStyle name="Moneda 5 98 2" xfId="11579" xr:uid="{67922860-5E62-4368-BECF-F9412DE54E26}"/>
    <cellStyle name="Moneda 5 98 2 2" xfId="27048" xr:uid="{CCF16CF1-200B-4101-9B7F-33E26C3CE65A}"/>
    <cellStyle name="Moneda 5 98 3" xfId="19378" xr:uid="{1AFE47E8-E0FB-4F50-AD0B-D67BE282139F}"/>
    <cellStyle name="Moneda 5 99" xfId="3578" xr:uid="{FC8FFF2D-E990-42A8-BABC-AD729A0BC816}"/>
    <cellStyle name="Moneda 5 99 2" xfId="11584" xr:uid="{846645CE-B2F6-44FC-B82D-40C6E4E7459B}"/>
    <cellStyle name="Moneda 5 99 2 2" xfId="27052" xr:uid="{4D394204-9B50-4CFC-8C11-3D71FA7D3DED}"/>
    <cellStyle name="Moneda 5 99 3" xfId="19382" xr:uid="{A9280901-84EC-477E-9F36-0A98342490AD}"/>
    <cellStyle name="Moneda 50" xfId="5525" xr:uid="{4050395A-5D6C-4A82-A430-976D827B6899}"/>
    <cellStyle name="Moneda 50 2" xfId="13529" xr:uid="{BA503DB3-D9FC-4AF9-8578-8B292DDBBE5B}"/>
    <cellStyle name="Moneda 51" xfId="5531" xr:uid="{1796DF12-2BE2-43D7-8A69-8F90849FEFE3}"/>
    <cellStyle name="Moneda 51 2" xfId="13535" xr:uid="{798F449A-451E-4D91-9CB5-2686DC813567}"/>
    <cellStyle name="Moneda 51 2 2" xfId="29000" xr:uid="{C67A8D6F-FF51-4E6E-AD9E-D5649B771921}"/>
    <cellStyle name="Moneda 51 3" xfId="21178" xr:uid="{3CA271FC-2AD7-4075-A543-6E24CD2BB147}"/>
    <cellStyle name="Moneda 52" xfId="5534" xr:uid="{BA09EC37-DF27-45A3-AEB4-D722F24F2073}"/>
    <cellStyle name="Moneda 52 2" xfId="13538" xr:uid="{9729CCF3-C54C-44B9-B84D-8145E1FE8320}"/>
    <cellStyle name="Moneda 52 2 2" xfId="29003" xr:uid="{BA31FB72-5BCB-444C-AACA-E3A6BE225698}"/>
    <cellStyle name="Moneda 52 3" xfId="21181" xr:uid="{94847827-025A-41A4-A6F2-E594E242FA32}"/>
    <cellStyle name="Moneda 53" xfId="5546" xr:uid="{BE492B18-F204-4EAB-A8E1-DF1C9A3B3392}"/>
    <cellStyle name="Moneda 53 2" xfId="13547" xr:uid="{4D226330-2DA0-4F3F-AE49-167804B93F7F}"/>
    <cellStyle name="Moneda 54" xfId="7134" xr:uid="{93C99728-1B8F-4CA9-BC96-C34DDAF9791F}"/>
    <cellStyle name="Moneda 54 2" xfId="15126" xr:uid="{F6BFF8B4-FF13-4762-86C5-2626507A77F1}"/>
    <cellStyle name="Moneda 54 2 2" xfId="30579" xr:uid="{925CE2D6-6D2D-4F16-95C2-36E1D41514A3}"/>
    <cellStyle name="Moneda 54 3" xfId="22681" xr:uid="{B433891B-65B2-4BF2-947E-CD34567B1C77}"/>
    <cellStyle name="Moneda 55" xfId="8270" xr:uid="{E9C6E9CE-8827-4DE6-82DC-50E344A814AB}"/>
    <cellStyle name="Moneda 56" xfId="8326" xr:uid="{24A05B2E-A5A9-43B7-B965-CDBE48EFE21C}"/>
    <cellStyle name="Moneda 57" xfId="8331" xr:uid="{C9F7C649-A6E1-4665-8AB2-67348ED15AF3}"/>
    <cellStyle name="Moneda 58" xfId="8330" xr:uid="{E5F52008-1D2D-4B3A-A95E-F624485FEC8E}"/>
    <cellStyle name="Moneda 59" xfId="8337" xr:uid="{D4DBA8E1-4A57-405A-B14D-33BF72D1C71D}"/>
    <cellStyle name="Moneda 59 2" xfId="16314" xr:uid="{564BBDBA-28F1-481F-A868-613E8CDCFC50}"/>
    <cellStyle name="Moneda 59 2 2" xfId="31767" xr:uid="{32877706-D4EB-44FA-B110-27947698E328}"/>
    <cellStyle name="Moneda 59 3" xfId="23840" xr:uid="{61602049-ABE9-4150-BA7D-FDD68E2378F4}"/>
    <cellStyle name="Moneda 6" xfId="115" xr:uid="{4072B9CC-7F0E-4E25-BB02-BE9253F92C8A}"/>
    <cellStyle name="Moneda 6 10" xfId="7195" xr:uid="{6E8E3AAD-A90D-49BE-BEC3-5512D3C5B6BE}"/>
    <cellStyle name="Moneda 6 10 2" xfId="15182" xr:uid="{BCDCDE6A-E2B9-4A22-B29D-867E48F350C3}"/>
    <cellStyle name="Moneda 6 10 2 2" xfId="30635" xr:uid="{D7480E30-EF56-430D-8C05-4BD09E4F369B}"/>
    <cellStyle name="Moneda 6 10 3" xfId="22737" xr:uid="{6F39F47B-1B0F-40E4-9B6D-28EA08E90404}"/>
    <cellStyle name="Moneda 6 11" xfId="8380" xr:uid="{35FAF69C-F211-4676-8377-4ABB98FBDA62}"/>
    <cellStyle name="Moneda 6 11 2" xfId="23880" xr:uid="{BE31ED4C-8484-48E4-9A98-121BBD42484A}"/>
    <cellStyle name="Moneda 6 12" xfId="16368" xr:uid="{1795EB8C-3CA5-4AD1-81D0-99FC99E8E280}"/>
    <cellStyle name="Moneda 6 2" xfId="226" xr:uid="{94A0683B-90D1-45EF-93EA-B65C70075DE2}"/>
    <cellStyle name="Moneda 6 2 10" xfId="8428" xr:uid="{D271F4F8-D317-4DB4-8D98-0BB9245A461B}"/>
    <cellStyle name="Moneda 6 2 10 2" xfId="23927" xr:uid="{51759CC3-3EF4-47A9-ACB9-A9F96DB336ED}"/>
    <cellStyle name="Moneda 6 2 11" xfId="16413" xr:uid="{15F6A477-F105-46BE-B55B-CFFAC536FCF1}"/>
    <cellStyle name="Moneda 6 2 2" xfId="378" xr:uid="{F4B0FB54-C08A-4040-82B7-3BCC1A84ED3A}"/>
    <cellStyle name="Moneda 6 2 2 2" xfId="1321" xr:uid="{9A20F17A-51B7-4AF1-B7C5-E52B9BA61708}"/>
    <cellStyle name="Moneda 6 2 2 2 2" xfId="2906" xr:uid="{73EEF49C-3526-4915-958D-BACCE9EE5BC3}"/>
    <cellStyle name="Moneda 6 2 2 2 2 2" xfId="10977" xr:uid="{D1AD52DA-DE35-4D0B-A5D8-2A3460A8B166}"/>
    <cellStyle name="Moneda 6 2 2 2 2 2 2" xfId="26476" xr:uid="{CBAB0B38-1D00-4366-972E-8CCC9CEE6F70}"/>
    <cellStyle name="Moneda 6 2 2 2 2 3" xfId="18826" xr:uid="{BD75DB3A-DE48-4CA2-83BB-58BDACADBB5F}"/>
    <cellStyle name="Moneda 6 2 2 2 3" xfId="4667" xr:uid="{CC5D18F1-F32C-4754-BC5F-0F19337B9ED2}"/>
    <cellStyle name="Moneda 6 2 2 2 3 2" xfId="12672" xr:uid="{688C633C-9C85-4496-9985-81C3263998F6}"/>
    <cellStyle name="Moneda 6 2 2 2 3 2 2" xfId="28140" xr:uid="{5AB0F5C5-E575-4991-BBBB-B8F24B0DB687}"/>
    <cellStyle name="Moneda 6 2 2 2 3 3" xfId="20407" xr:uid="{AE8A49F2-346E-424E-86AA-02766CE9DE0F}"/>
    <cellStyle name="Moneda 6 2 2 2 4" xfId="6638" xr:uid="{5419D6C4-5D42-4838-8DC0-0CBDA921EC0E}"/>
    <cellStyle name="Moneda 6 2 2 2 4 2" xfId="14639" xr:uid="{5E81407A-1594-489D-8BBE-97CB9B17A47D}"/>
    <cellStyle name="Moneda 6 2 2 2 4 2 2" xfId="30096" xr:uid="{FCDEDDDD-DEA1-4C73-984F-34FEE29FC8B3}"/>
    <cellStyle name="Moneda 6 2 2 2 4 3" xfId="22211" xr:uid="{7017C8B9-E2FF-495B-99F7-08C0B88B3345}"/>
    <cellStyle name="Moneda 6 2 2 2 5" xfId="7946" xr:uid="{C085267A-0726-4039-9E94-A974682E588F}"/>
    <cellStyle name="Moneda 6 2 2 2 5 2" xfId="15929" xr:uid="{84B84DCF-0830-432E-BB94-E8A030DFBF0E}"/>
    <cellStyle name="Moneda 6 2 2 2 5 2 2" xfId="31382" xr:uid="{5565EBE9-44E2-4340-A9FF-C41B5434ED2A}"/>
    <cellStyle name="Moneda 6 2 2 2 5 3" xfId="23457" xr:uid="{6383225E-6F8E-4AB2-A452-585DC1D29E7A}"/>
    <cellStyle name="Moneda 6 2 2 2 6" xfId="9444" xr:uid="{A97441B3-6060-4F2C-B636-D9C8C0EB13D8}"/>
    <cellStyle name="Moneda 6 2 2 2 6 2" xfId="24943" xr:uid="{471CF1AF-3504-41B4-85FC-EEBBE583BE24}"/>
    <cellStyle name="Moneda 6 2 2 2 7" xfId="17370" xr:uid="{23E3EC6B-D3E9-4232-BA6A-BD8DEE05709A}"/>
    <cellStyle name="Moneda 6 2 2 3" xfId="1028" xr:uid="{9EDC820D-2431-4E7A-B156-662902B8DE0C}"/>
    <cellStyle name="Moneda 6 2 2 3 2" xfId="2617" xr:uid="{C39B42A9-0447-47E5-8E61-172F2A274803}"/>
    <cellStyle name="Moneda 6 2 2 3 2 2" xfId="10689" xr:uid="{120044D6-C798-47B7-9CEC-067886C448C3}"/>
    <cellStyle name="Moneda 6 2 2 3 2 2 2" xfId="26188" xr:uid="{B1AEF8DF-3145-492C-818E-29CEF634CDD6}"/>
    <cellStyle name="Moneda 6 2 2 3 2 3" xfId="18558" xr:uid="{85DAE4C2-68C3-4346-94C6-AEF8AC1F1EE3}"/>
    <cellStyle name="Moneda 6 2 2 3 3" xfId="4379" xr:uid="{373DED24-FD0E-438D-9367-1D8CBBB25D13}"/>
    <cellStyle name="Moneda 6 2 2 3 3 2" xfId="12384" xr:uid="{E0888F85-0673-4700-9A32-BE23ACC3E027}"/>
    <cellStyle name="Moneda 6 2 2 3 3 2 2" xfId="27852" xr:uid="{A2DFC85E-A87F-48E5-A59D-F2B154902832}"/>
    <cellStyle name="Moneda 6 2 2 3 3 3" xfId="20139" xr:uid="{BE2B96D1-B4A3-4FD4-B70C-526DFC2D16CF}"/>
    <cellStyle name="Moneda 6 2 2 3 4" xfId="6350" xr:uid="{E99EEAA2-3973-437A-8725-1680E23B9046}"/>
    <cellStyle name="Moneda 6 2 2 3 4 2" xfId="14351" xr:uid="{674AC697-5C5D-490F-86EE-1830FD642FD7}"/>
    <cellStyle name="Moneda 6 2 2 3 4 2 2" xfId="29808" xr:uid="{C4BC6D7A-9131-4E51-9EEE-2BB8080A8DB5}"/>
    <cellStyle name="Moneda 6 2 2 3 4 3" xfId="21943" xr:uid="{BC2896F1-145D-4319-93CE-EA90BED2EA75}"/>
    <cellStyle name="Moneda 6 2 2 3 5" xfId="9156" xr:uid="{5F61DE06-F330-4EFA-A45A-02C1FB548704}"/>
    <cellStyle name="Moneda 6 2 2 3 5 2" xfId="24655" xr:uid="{40149446-B787-4FA8-B8C4-B8EE446CE16F}"/>
    <cellStyle name="Moneda 6 2 2 3 6" xfId="17102" xr:uid="{9AF9B2E9-DED6-48F6-B1CD-B0D7C079F9A6}"/>
    <cellStyle name="Moneda 6 2 2 4" xfId="2016" xr:uid="{E394826A-3BCB-4B8E-9728-711EC351D12D}"/>
    <cellStyle name="Moneda 6 2 2 4 2" xfId="10094" xr:uid="{E2890011-A1A2-4F5F-A75F-17A0B4B1C484}"/>
    <cellStyle name="Moneda 6 2 2 4 2 2" xfId="25593" xr:uid="{7EF141F0-7512-4097-90BA-0DD68BA8FF55}"/>
    <cellStyle name="Moneda 6 2 2 4 3" xfId="17991" xr:uid="{85D6CD6A-A8DC-4825-860F-A784130EAC9A}"/>
    <cellStyle name="Moneda 6 2 2 5" xfId="3784" xr:uid="{9B0E932F-1B3F-49F7-9F22-0102D4C894E9}"/>
    <cellStyle name="Moneda 6 2 2 5 2" xfId="11789" xr:uid="{F8960729-331A-4F6B-A6F6-23BA72BA88A8}"/>
    <cellStyle name="Moneda 6 2 2 5 2 2" xfId="27257" xr:uid="{CF560759-55C3-483C-A8AF-E295C821AF6A}"/>
    <cellStyle name="Moneda 6 2 2 5 3" xfId="19572" xr:uid="{961DA11A-2C63-4AC4-9227-F604859A0BDB}"/>
    <cellStyle name="Moneda 6 2 2 6" xfId="5754" xr:uid="{E3F50C95-1F3E-4A0E-A41C-B3A40F1ED410}"/>
    <cellStyle name="Moneda 6 2 2 6 2" xfId="13755" xr:uid="{232A66B0-287F-484D-9835-7E64D45AD12A}"/>
    <cellStyle name="Moneda 6 2 2 6 2 2" xfId="29213" xr:uid="{E79F4B87-4069-4B8C-BA80-CE1F26661875}"/>
    <cellStyle name="Moneda 6 2 2 6 3" xfId="21376" xr:uid="{94094BE8-736C-4AE3-A610-93FB84CED576}"/>
    <cellStyle name="Moneda 6 2 2 7" xfId="7373" xr:uid="{3ED41FA5-AB6A-450F-877C-09785F083312}"/>
    <cellStyle name="Moneda 6 2 2 7 2" xfId="15360" xr:uid="{65721AB3-1E19-4D2C-9463-82FDFBC73905}"/>
    <cellStyle name="Moneda 6 2 2 7 2 2" xfId="30813" xr:uid="{1F8C9E3B-EED8-421E-8D22-3B4438AC315C}"/>
    <cellStyle name="Moneda 6 2 2 7 3" xfId="22902" xr:uid="{DF7B9C8B-9BEE-4C18-B92A-4864C344081B}"/>
    <cellStyle name="Moneda 6 2 2 8" xfId="8561" xr:uid="{EE354124-3E47-4032-9024-6382DC9EE652}"/>
    <cellStyle name="Moneda 6 2 2 8 2" xfId="24060" xr:uid="{7B981F5F-13AD-4F4F-B6F0-705537C369F4}"/>
    <cellStyle name="Moneda 6 2 2 9" xfId="16535" xr:uid="{E9B94570-B8B3-4987-B8FE-A86283D6CDBF}"/>
    <cellStyle name="Moneda 6 2 3" xfId="664" xr:uid="{2214E72C-5712-47F8-B6B3-5A776939970C}"/>
    <cellStyle name="Moneda 6 2 3 2" xfId="1602" xr:uid="{D891D063-B0C0-45A2-8BA2-E18CA0AA3E13}"/>
    <cellStyle name="Moneda 6 2 3 2 2" xfId="3178" xr:uid="{FB4A0966-CA09-42BF-A207-534A5F9294B8}"/>
    <cellStyle name="Moneda 6 2 3 2 2 2" xfId="11249" xr:uid="{1206F42C-FED9-4172-8E01-C111F3F6F68D}"/>
    <cellStyle name="Moneda 6 2 3 2 2 2 2" xfId="26748" xr:uid="{CC2BEAC2-E907-4410-A04D-5331DDBB8CBA}"/>
    <cellStyle name="Moneda 6 2 3 2 2 3" xfId="19087" xr:uid="{F5F52899-5095-4F9F-84BB-2AF50B0375B6}"/>
    <cellStyle name="Moneda 6 2 3 2 3" xfId="4939" xr:uid="{46C8FA4E-61D4-475F-8DB5-5265CA196F53}"/>
    <cellStyle name="Moneda 6 2 3 2 3 2" xfId="12944" xr:uid="{1061D8B5-B4DA-43F9-AC77-66484849D6FA}"/>
    <cellStyle name="Moneda 6 2 3 2 3 2 2" xfId="28412" xr:uid="{D148B552-34DE-464D-9DBD-BE0949B07ED2}"/>
    <cellStyle name="Moneda 6 2 3 2 3 3" xfId="20668" xr:uid="{38DC1D6C-A1DB-4060-BB95-A0F91223FEA3}"/>
    <cellStyle name="Moneda 6 2 3 2 4" xfId="6910" xr:uid="{4A30DFCC-BA0B-4B60-8508-CE0BDD26C178}"/>
    <cellStyle name="Moneda 6 2 3 2 4 2" xfId="14911" xr:uid="{7E35E8EC-9000-4C23-8102-518327D56C70}"/>
    <cellStyle name="Moneda 6 2 3 2 4 2 2" xfId="30368" xr:uid="{2D4904E1-BF92-4148-B27E-03BEB94FF040}"/>
    <cellStyle name="Moneda 6 2 3 2 4 3" xfId="22472" xr:uid="{C470B1ED-586E-4C4C-87BB-87DD5F9BC1E9}"/>
    <cellStyle name="Moneda 6 2 3 2 5" xfId="8207" xr:uid="{531907FE-CDDC-40A6-8D5F-B52258714CC1}"/>
    <cellStyle name="Moneda 6 2 3 2 5 2" xfId="16190" xr:uid="{D6DEDF6B-60E1-4222-9E1F-3578C81D15B5}"/>
    <cellStyle name="Moneda 6 2 3 2 5 2 2" xfId="31643" xr:uid="{344C2FB2-5605-4546-A050-CE8FC04F6438}"/>
    <cellStyle name="Moneda 6 2 3 2 5 3" xfId="23718" xr:uid="{C3DFEA9B-69FF-4D5C-9825-7BC9E88324D2}"/>
    <cellStyle name="Moneda 6 2 3 2 6" xfId="9716" xr:uid="{818497BC-D021-4353-A334-32BF5964A0A8}"/>
    <cellStyle name="Moneda 6 2 3 2 6 2" xfId="25215" xr:uid="{917D7316-D70B-4A90-ABB9-F866351645EF}"/>
    <cellStyle name="Moneda 6 2 3 2 7" xfId="17631" xr:uid="{D0656414-D5EB-4294-B34D-6B1DE025891D}"/>
    <cellStyle name="Moneda 6 2 3 3" xfId="2288" xr:uid="{9DB29173-D6ED-44E9-8DB5-7A4FB777DB5E}"/>
    <cellStyle name="Moneda 6 2 3 3 2" xfId="10366" xr:uid="{58E3FD06-D771-4DCF-8B56-D240AC071367}"/>
    <cellStyle name="Moneda 6 2 3 3 2 2" xfId="25865" xr:uid="{CE212414-9AB7-415A-AA6E-6CACC930F292}"/>
    <cellStyle name="Moneda 6 2 3 3 3" xfId="18252" xr:uid="{29A1B987-7E80-479F-96C8-0EC0104CA0F3}"/>
    <cellStyle name="Moneda 6 2 3 4" xfId="4056" xr:uid="{A82B599B-A6B8-4C25-905E-44BFC6E67212}"/>
    <cellStyle name="Moneda 6 2 3 4 2" xfId="12061" xr:uid="{A611B563-FA41-4E0F-817B-F43BD67B9133}"/>
    <cellStyle name="Moneda 6 2 3 4 2 2" xfId="27529" xr:uid="{E997082E-DE37-4AB7-B6C4-D547D95B4167}"/>
    <cellStyle name="Moneda 6 2 3 4 3" xfId="19833" xr:uid="{CC5C634E-5ABF-45D8-96E6-F87A0EAF07C4}"/>
    <cellStyle name="Moneda 6 2 3 5" xfId="6026" xr:uid="{6039C3CF-5E5E-4B8F-B5FC-3CA1D5A2AF68}"/>
    <cellStyle name="Moneda 6 2 3 5 2" xfId="14027" xr:uid="{7E481E4A-6DD2-4D52-81FA-53AE33F82316}"/>
    <cellStyle name="Moneda 6 2 3 5 2 2" xfId="29485" xr:uid="{86881104-C055-4812-959C-CAA4AC444183}"/>
    <cellStyle name="Moneda 6 2 3 5 3" xfId="21637" xr:uid="{BF099184-AF34-4999-924F-79471AF12BDB}"/>
    <cellStyle name="Moneda 6 2 3 6" xfId="7645" xr:uid="{FD4B1435-06A9-4D1C-9B4A-2BA008DB1D4C}"/>
    <cellStyle name="Moneda 6 2 3 6 2" xfId="15632" xr:uid="{A1C1CAA5-6048-4766-A37D-63CF96A940AB}"/>
    <cellStyle name="Moneda 6 2 3 6 2 2" xfId="31085" xr:uid="{69ABCA61-0179-4A66-B66E-40C0201CDC3E}"/>
    <cellStyle name="Moneda 6 2 3 6 3" xfId="23163" xr:uid="{8EA0207B-6ADA-412F-BBCC-3914E54160A5}"/>
    <cellStyle name="Moneda 6 2 3 7" xfId="8833" xr:uid="{8FDA0B6B-E4B6-407B-84AC-B30E2EE7152F}"/>
    <cellStyle name="Moneda 6 2 3 7 2" xfId="24332" xr:uid="{94658190-0859-44E9-92CA-E2882F2A2053}"/>
    <cellStyle name="Moneda 6 2 3 8" xfId="16796" xr:uid="{E62F4232-4DF9-4FDD-A457-F75512D43576}"/>
    <cellStyle name="Moneda 6 2 4" xfId="1184" xr:uid="{07A6F816-4FD1-4BBC-A151-80FCAAC6015E}"/>
    <cellStyle name="Moneda 6 2 4 2" xfId="2773" xr:uid="{26F8C40C-D3F0-4DCE-A02E-0E370462BADC}"/>
    <cellStyle name="Moneda 6 2 4 2 2" xfId="10844" xr:uid="{068E02F9-92D5-45FF-9E81-72101CB0AD02}"/>
    <cellStyle name="Moneda 6 2 4 2 2 2" xfId="26343" xr:uid="{1172C319-CE68-45AD-B9E2-B393CB3375A8}"/>
    <cellStyle name="Moneda 6 2 4 2 3" xfId="18704" xr:uid="{92C1A82A-9DC8-48A3-95FF-01DADC06C648}"/>
    <cellStyle name="Moneda 6 2 4 3" xfId="4534" xr:uid="{4D8ECEF8-51C9-4FF3-8C3D-83ED482919A8}"/>
    <cellStyle name="Moneda 6 2 4 3 2" xfId="12539" xr:uid="{86275817-2612-4F48-8EDF-EB2F38CEE438}"/>
    <cellStyle name="Moneda 6 2 4 3 2 2" xfId="28007" xr:uid="{F4050DCD-8529-4271-BE9C-090A4BCFBD41}"/>
    <cellStyle name="Moneda 6 2 4 3 3" xfId="20285" xr:uid="{708D16FA-FE58-4569-B36D-5BCFB766D69E}"/>
    <cellStyle name="Moneda 6 2 4 4" xfId="6505" xr:uid="{9602EAFB-8EA3-4400-BB19-21A3822D3FAE}"/>
    <cellStyle name="Moneda 6 2 4 4 2" xfId="14506" xr:uid="{C367C75B-2012-4F2F-B734-EED50E8F603A}"/>
    <cellStyle name="Moneda 6 2 4 4 2 2" xfId="29963" xr:uid="{85ADEC2D-2CDF-45BA-8819-ED547D91FE5B}"/>
    <cellStyle name="Moneda 6 2 4 4 3" xfId="22089" xr:uid="{CAA23562-0B6A-4F74-B96F-2C6703ACA75D}"/>
    <cellStyle name="Moneda 6 2 4 5" xfId="7824" xr:uid="{FAF05B79-9FCA-45F3-8267-373C531C1C53}"/>
    <cellStyle name="Moneda 6 2 4 5 2" xfId="15807" xr:uid="{B9251359-488D-4B4C-AE3D-382B21312820}"/>
    <cellStyle name="Moneda 6 2 4 5 2 2" xfId="31260" xr:uid="{796CFCCE-3E27-4BEE-8B9D-323BAC9DDE5D}"/>
    <cellStyle name="Moneda 6 2 4 5 3" xfId="23335" xr:uid="{B6B84DE4-22F3-40A5-A6DC-2F469ED652E3}"/>
    <cellStyle name="Moneda 6 2 4 6" xfId="9311" xr:uid="{446D0570-5636-46CA-B678-B8CE47ABEFF8}"/>
    <cellStyle name="Moneda 6 2 4 6 2" xfId="24810" xr:uid="{19A59E25-DF59-46E7-82D7-005DD3D70BAD}"/>
    <cellStyle name="Moneda 6 2 4 7" xfId="17248" xr:uid="{CF6601D4-A21D-4B1A-B050-2A206784E3F2}"/>
    <cellStyle name="Moneda 6 2 5" xfId="891" xr:uid="{5F02BD3F-5FAC-482A-AF25-23B663D0B1C1}"/>
    <cellStyle name="Moneda 6 2 5 2" xfId="2484" xr:uid="{B7036FAD-B554-4387-850B-B71CA28EE0B3}"/>
    <cellStyle name="Moneda 6 2 5 2 2" xfId="10556" xr:uid="{2AF37F9D-6535-4028-8EDE-7D3D8127A9A3}"/>
    <cellStyle name="Moneda 6 2 5 2 2 2" xfId="26055" xr:uid="{05859F47-03B1-4E09-B3B9-014A59EAE301}"/>
    <cellStyle name="Moneda 6 2 5 2 3" xfId="18436" xr:uid="{A7A35F70-8C8C-498D-BB32-3989BA910BCF}"/>
    <cellStyle name="Moneda 6 2 5 3" xfId="4246" xr:uid="{5B77998B-1CE4-429C-81B8-84E2DA1B06E6}"/>
    <cellStyle name="Moneda 6 2 5 3 2" xfId="12251" xr:uid="{2FEA9B5C-064A-424A-A522-5D0C7CD92813}"/>
    <cellStyle name="Moneda 6 2 5 3 2 2" xfId="27719" xr:uid="{342CA3E0-7D60-4C67-A402-6C5B73CF4283}"/>
    <cellStyle name="Moneda 6 2 5 3 3" xfId="20017" xr:uid="{62C1DA02-E5CD-4567-B170-6CBCADB29DA1}"/>
    <cellStyle name="Moneda 6 2 5 4" xfId="6217" xr:uid="{869A9F69-C0F6-42C9-A261-6490C41DB832}"/>
    <cellStyle name="Moneda 6 2 5 4 2" xfId="14218" xr:uid="{84B208A6-675E-43D3-B2B9-9F9CDCC49DCB}"/>
    <cellStyle name="Moneda 6 2 5 4 2 2" xfId="29675" xr:uid="{8B7391AF-B4D7-424F-8537-4569249236EF}"/>
    <cellStyle name="Moneda 6 2 5 4 3" xfId="21821" xr:uid="{0B73E471-486A-4731-ABC5-6DA20E34B2EB}"/>
    <cellStyle name="Moneda 6 2 5 5" xfId="9023" xr:uid="{70684212-A73D-45DE-80D0-515E4BA18454}"/>
    <cellStyle name="Moneda 6 2 5 5 2" xfId="24522" xr:uid="{28716F26-30D1-4482-B989-FEFAC5B2566F}"/>
    <cellStyle name="Moneda 6 2 5 6" xfId="16980" xr:uid="{2EBDAA8B-C7FA-486E-8899-88F74DE7CBDE}"/>
    <cellStyle name="Moneda 6 2 6" xfId="1883" xr:uid="{83E23401-0946-4BEA-9F69-B5ACA560DBC5}"/>
    <cellStyle name="Moneda 6 2 6 2" xfId="9961" xr:uid="{74C403F6-9FCE-4913-BE1F-F80223D40CD7}"/>
    <cellStyle name="Moneda 6 2 6 2 2" xfId="25460" xr:uid="{EC2CBC45-4037-41BA-814A-8CDA52546231}"/>
    <cellStyle name="Moneda 6 2 6 3" xfId="17869" xr:uid="{D700CBE2-1131-48D7-9590-09AFF8BD6757}"/>
    <cellStyle name="Moneda 6 2 7" xfId="3651" xr:uid="{5486A9A2-771D-4E93-BD10-172C6DBA8BAF}"/>
    <cellStyle name="Moneda 6 2 7 2" xfId="11656" xr:uid="{4631E5EA-4971-41FE-BE45-C4522BD15160}"/>
    <cellStyle name="Moneda 6 2 7 2 2" xfId="27124" xr:uid="{25A4EA0C-AC9E-4357-9BD6-D054D014EC8D}"/>
    <cellStyle name="Moneda 6 2 7 3" xfId="19450" xr:uid="{27D4FD0D-41EC-4CC5-AEDC-19B345D86655}"/>
    <cellStyle name="Moneda 6 2 8" xfId="5621" xr:uid="{EFD36D3F-0464-4AA2-8779-988EAFB29B9A}"/>
    <cellStyle name="Moneda 6 2 8 2" xfId="13622" xr:uid="{2B3FCB08-656F-42D5-A8DC-0A4A039D7BBA}"/>
    <cellStyle name="Moneda 6 2 8 2 2" xfId="29080" xr:uid="{5966CAD2-4EAD-4629-A2F9-9D872F1C8114}"/>
    <cellStyle name="Moneda 6 2 8 3" xfId="21254" xr:uid="{B2CB7CD7-DF88-4B4E-9F87-D7FA1CEF946A}"/>
    <cellStyle name="Moneda 6 2 9" xfId="7240" xr:uid="{9317C874-5E6F-427C-BD7D-E0A149697963}"/>
    <cellStyle name="Moneda 6 2 9 2" xfId="15227" xr:uid="{9C835F1D-EFD4-436A-BA93-32537710FB3E}"/>
    <cellStyle name="Moneda 6 2 9 2 2" xfId="30680" xr:uid="{7EF50D3C-E3C2-4703-BACD-9BCB9AEC7629}"/>
    <cellStyle name="Moneda 6 2 9 3" xfId="22780" xr:uid="{1FD43E88-DFE1-4BEF-8C8E-7D10AD00BF86}"/>
    <cellStyle name="Moneda 6 3" xfId="331" xr:uid="{EFB92F22-D1BD-4DC8-8612-DC13C2FD5B8B}"/>
    <cellStyle name="Moneda 6 3 2" xfId="1275" xr:uid="{51CF65C3-0CC9-4691-91B4-E38D0FC8C7C2}"/>
    <cellStyle name="Moneda 6 3 2 2" xfId="2860" xr:uid="{2A5B7F28-E0A2-4965-8074-960B94D8FB3D}"/>
    <cellStyle name="Moneda 6 3 2 2 2" xfId="10931" xr:uid="{BBDF32B8-2AA7-41A6-A860-23D38DEE78CD}"/>
    <cellStyle name="Moneda 6 3 2 2 2 2" xfId="26430" xr:uid="{9D00441A-8CEA-4A74-AFB1-0064444DD002}"/>
    <cellStyle name="Moneda 6 3 2 2 3" xfId="18783" xr:uid="{B9285BB0-BEB1-462E-A904-8F7EE0A3A954}"/>
    <cellStyle name="Moneda 6 3 2 3" xfId="4621" xr:uid="{F3D93304-F704-419A-B4D3-85892B7F54A2}"/>
    <cellStyle name="Moneda 6 3 2 3 2" xfId="12626" xr:uid="{9F08C19A-2D07-4254-82C7-72C341F165CC}"/>
    <cellStyle name="Moneda 6 3 2 3 2 2" xfId="28094" xr:uid="{80F8A478-5C4E-4507-ACF9-CC6551984D4E}"/>
    <cellStyle name="Moneda 6 3 2 3 3" xfId="20364" xr:uid="{310AEF56-8DAB-4BAC-BA95-82CBBA1B18BE}"/>
    <cellStyle name="Moneda 6 3 2 4" xfId="6592" xr:uid="{C4FD82E9-6E44-4C5B-9F6F-6404D0DD78B3}"/>
    <cellStyle name="Moneda 6 3 2 4 2" xfId="14593" xr:uid="{2DF804D7-D2D2-4267-8E3E-E323917DA2CF}"/>
    <cellStyle name="Moneda 6 3 2 4 2 2" xfId="30050" xr:uid="{7CBF54EA-3AB7-4127-9217-BE94476396DF}"/>
    <cellStyle name="Moneda 6 3 2 4 3" xfId="22168" xr:uid="{A30B07D3-5266-47D5-9B45-36C8C87D1FFA}"/>
    <cellStyle name="Moneda 6 3 2 5" xfId="7903" xr:uid="{2ACD519D-10C9-461F-8261-8488BDF344C5}"/>
    <cellStyle name="Moneda 6 3 2 5 2" xfId="15886" xr:uid="{D861F914-CC47-4790-AE85-E42DFB77E499}"/>
    <cellStyle name="Moneda 6 3 2 5 2 2" xfId="31339" xr:uid="{E5E7D1FA-1624-4302-8652-8FFF35AC4F06}"/>
    <cellStyle name="Moneda 6 3 2 5 3" xfId="23414" xr:uid="{145F0485-2860-4A72-B09A-C5D0F474FA82}"/>
    <cellStyle name="Moneda 6 3 2 6" xfId="9398" xr:uid="{6BAFD5C9-1992-41DE-AC5F-31B5E6BDDC82}"/>
    <cellStyle name="Moneda 6 3 2 6 2" xfId="24897" xr:uid="{6F8137A8-2C24-45EE-B57A-002BC1CF5FFC}"/>
    <cellStyle name="Moneda 6 3 2 7" xfId="17327" xr:uid="{0877C7CF-DE22-4976-B7D9-2F7F36600BF0}"/>
    <cellStyle name="Moneda 6 3 3" xfId="982" xr:uid="{600F4B09-464F-4938-AB5B-7BD84B7537E1}"/>
    <cellStyle name="Moneda 6 3 3 2" xfId="2571" xr:uid="{5E881255-128B-4FE3-8D56-F8DDA28562F5}"/>
    <cellStyle name="Moneda 6 3 3 2 2" xfId="10643" xr:uid="{B0904116-5EA3-412C-B7C0-C074F2824380}"/>
    <cellStyle name="Moneda 6 3 3 2 2 2" xfId="26142" xr:uid="{0D4B9299-27E7-43C8-98CE-D916C21E22BD}"/>
    <cellStyle name="Moneda 6 3 3 2 3" xfId="18515" xr:uid="{7BF8D518-4493-4A3E-BA05-37E27E5940F6}"/>
    <cellStyle name="Moneda 6 3 3 3" xfId="4333" xr:uid="{776601C3-C40B-4B7E-B0EB-C5B20818D6B6}"/>
    <cellStyle name="Moneda 6 3 3 3 2" xfId="12338" xr:uid="{2AE987C0-3C9A-431C-974F-5580A90FCBAD}"/>
    <cellStyle name="Moneda 6 3 3 3 2 2" xfId="27806" xr:uid="{A386585E-B3F9-4DE9-93B9-527179E07349}"/>
    <cellStyle name="Moneda 6 3 3 3 3" xfId="20096" xr:uid="{70FABB8D-15EB-4A6B-97E5-0F86C2D6F6BD}"/>
    <cellStyle name="Moneda 6 3 3 4" xfId="6304" xr:uid="{0FC91DCB-7F86-4B66-B37F-F5DB686A1878}"/>
    <cellStyle name="Moneda 6 3 3 4 2" xfId="14305" xr:uid="{C03FEF0D-2EA4-4F8B-B59A-BF92DD393D40}"/>
    <cellStyle name="Moneda 6 3 3 4 2 2" xfId="29762" xr:uid="{5ABC79EA-121C-439A-8CF9-B6C8186044D6}"/>
    <cellStyle name="Moneda 6 3 3 4 3" xfId="21900" xr:uid="{96F43C15-C0FC-40C2-A5F9-623B72FF38E8}"/>
    <cellStyle name="Moneda 6 3 3 5" xfId="9110" xr:uid="{6B5DF85D-72F5-4E0F-9AF9-10CAB7B85761}"/>
    <cellStyle name="Moneda 6 3 3 5 2" xfId="24609" xr:uid="{979172CF-ECB3-4891-813C-0B7B07445673}"/>
    <cellStyle name="Moneda 6 3 3 6" xfId="17059" xr:uid="{4BF8A8EC-3C28-41CC-B51A-5CD6071895F8}"/>
    <cellStyle name="Moneda 6 3 4" xfId="1970" xr:uid="{B9085295-D392-403A-B38E-A9DAD1D7092B}"/>
    <cellStyle name="Moneda 6 3 4 2" xfId="10048" xr:uid="{A058ABD9-8ABF-4127-BC29-3FD532E5D937}"/>
    <cellStyle name="Moneda 6 3 4 2 2" xfId="25547" xr:uid="{5C68C1A9-25A0-49C8-AF8F-80A6B6D29082}"/>
    <cellStyle name="Moneda 6 3 4 3" xfId="17948" xr:uid="{31F1C842-088C-413F-953F-D8707816F6FE}"/>
    <cellStyle name="Moneda 6 3 5" xfId="3738" xr:uid="{AFD893F1-7A22-4D7A-863E-B42455137DAC}"/>
    <cellStyle name="Moneda 6 3 5 2" xfId="11743" xr:uid="{82FDC70F-15F4-47B1-83C2-A4D3A0A7968B}"/>
    <cellStyle name="Moneda 6 3 5 2 2" xfId="27211" xr:uid="{00A945E1-4DEF-48BF-B9E8-BD011C03DE28}"/>
    <cellStyle name="Moneda 6 3 5 3" xfId="19529" xr:uid="{C2A71199-EF7D-49F6-94AD-D3B0FF9D1A73}"/>
    <cellStyle name="Moneda 6 3 6" xfId="5708" xr:uid="{00F9286E-A512-4668-AFDD-E72CAE5E9F2D}"/>
    <cellStyle name="Moneda 6 3 6 2" xfId="13709" xr:uid="{E354BF30-819D-4FC3-AAE4-E7807D94FADF}"/>
    <cellStyle name="Moneda 6 3 6 2 2" xfId="29167" xr:uid="{5336D11D-117D-4392-BB45-CAEC9891CB02}"/>
    <cellStyle name="Moneda 6 3 6 3" xfId="21333" xr:uid="{9B7139E7-4119-4BE1-B3C1-E79D139839C5}"/>
    <cellStyle name="Moneda 6 3 7" xfId="7327" xr:uid="{8B6DBFE0-0CC7-4E04-8096-6B75C6B31A80}"/>
    <cellStyle name="Moneda 6 3 7 2" xfId="15314" xr:uid="{270D2F59-F7FE-4978-875D-DE6C977F45A3}"/>
    <cellStyle name="Moneda 6 3 7 2 2" xfId="30767" xr:uid="{480CA186-71A7-455A-A5D4-A4FD564C97EB}"/>
    <cellStyle name="Moneda 6 3 7 3" xfId="22859" xr:uid="{02618966-8127-4430-8AB7-F0FD71AA463E}"/>
    <cellStyle name="Moneda 6 3 8" xfId="8515" xr:uid="{5A2DDF8B-43AC-40C4-949F-1AB07F74E3EC}"/>
    <cellStyle name="Moneda 6 3 8 2" xfId="24014" xr:uid="{81601F14-9385-467F-98DF-BA7E50AF8FBF}"/>
    <cellStyle name="Moneda 6 3 9" xfId="16492" xr:uid="{2A584954-1052-4396-9036-3F1CE0A3A1BD}"/>
    <cellStyle name="Moneda 6 4" xfId="616" xr:uid="{14208072-69AC-4487-A7DB-3FB37F2FA4CD}"/>
    <cellStyle name="Moneda 6 4 2" xfId="1554" xr:uid="{0EEA1979-FEBC-45BD-9B4D-A174142115BA}"/>
    <cellStyle name="Moneda 6 4 2 2" xfId="3133" xr:uid="{1E2C8760-B5F3-4C46-BBC7-872B2C311C15}"/>
    <cellStyle name="Moneda 6 4 2 2 2" xfId="11204" xr:uid="{6B7EBB58-36EF-479E-8548-04EFFB809D44}"/>
    <cellStyle name="Moneda 6 4 2 2 2 2" xfId="26703" xr:uid="{6E614B9B-8420-404C-BCE1-0E9C3AA9E7DB}"/>
    <cellStyle name="Moneda 6 4 2 2 3" xfId="19045" xr:uid="{6244AFAE-B9B2-4C7C-A5A6-391503F79E12}"/>
    <cellStyle name="Moneda 6 4 2 3" xfId="4894" xr:uid="{F4F16CA6-C11C-4E5C-9DFD-F79B8FD08E23}"/>
    <cellStyle name="Moneda 6 4 2 3 2" xfId="12899" xr:uid="{B1AD8CF0-7FE1-41A9-9D7C-596980D164EC}"/>
    <cellStyle name="Moneda 6 4 2 3 2 2" xfId="28367" xr:uid="{73D2D3DB-1543-4DF5-BE72-2A54C27097D2}"/>
    <cellStyle name="Moneda 6 4 2 3 3" xfId="20626" xr:uid="{23CE1616-1EE7-4B51-9F87-DD677E7F058E}"/>
    <cellStyle name="Moneda 6 4 2 4" xfId="6865" xr:uid="{057FFEF8-EDD5-4AEC-9B0F-24795578EC5E}"/>
    <cellStyle name="Moneda 6 4 2 4 2" xfId="14866" xr:uid="{11298E7E-24B1-4A38-8074-7DCF426FD938}"/>
    <cellStyle name="Moneda 6 4 2 4 2 2" xfId="30323" xr:uid="{9A36C306-2A93-4EB4-9E72-A5C03C3D1BC8}"/>
    <cellStyle name="Moneda 6 4 2 4 3" xfId="22430" xr:uid="{26C7D7FF-B7D3-46C2-A3FD-83159FD74AAF}"/>
    <cellStyle name="Moneda 6 4 2 5" xfId="8165" xr:uid="{250EFB2F-10A2-460E-B522-5F4A1990A45E}"/>
    <cellStyle name="Moneda 6 4 2 5 2" xfId="16148" xr:uid="{F00D1830-B1F4-4776-8E81-CC70E323ECCF}"/>
    <cellStyle name="Moneda 6 4 2 5 2 2" xfId="31601" xr:uid="{FBCD00E4-029A-4720-909E-6F45E1577AA7}"/>
    <cellStyle name="Moneda 6 4 2 5 3" xfId="23676" xr:uid="{0BF00627-4D22-437C-8429-1C88FA0C4D0C}"/>
    <cellStyle name="Moneda 6 4 2 6" xfId="9671" xr:uid="{0D866643-46C6-41EA-9772-14D4CBD7303F}"/>
    <cellStyle name="Moneda 6 4 2 6 2" xfId="25170" xr:uid="{0FC8DB7F-6E8A-48EC-B4E2-587CA23A55E6}"/>
    <cellStyle name="Moneda 6 4 2 7" xfId="17589" xr:uid="{E7F1D89E-67BE-4667-A6FA-400CA8E6EEAF}"/>
    <cellStyle name="Moneda 6 4 3" xfId="2243" xr:uid="{A6D32212-FA5C-4FAC-8161-05C77229724F}"/>
    <cellStyle name="Moneda 6 4 3 2" xfId="10321" xr:uid="{89B840D9-5E67-4BF3-B115-D92A314075F7}"/>
    <cellStyle name="Moneda 6 4 3 2 2" xfId="25820" xr:uid="{9A6D4244-6189-4BBA-8249-29EDCB1C755E}"/>
    <cellStyle name="Moneda 6 4 3 3" xfId="18210" xr:uid="{A9438175-6547-4F86-834A-1F5114D4D984}"/>
    <cellStyle name="Moneda 6 4 4" xfId="4011" xr:uid="{C7A12CCA-3238-4E6B-BBC7-6A5ACB31EE54}"/>
    <cellStyle name="Moneda 6 4 4 2" xfId="12016" xr:uid="{10DA11DA-CCAF-4415-BA6A-5243F986098D}"/>
    <cellStyle name="Moneda 6 4 4 2 2" xfId="27484" xr:uid="{AF4A2BCC-4A9E-4EF1-A2EF-021B516F2783}"/>
    <cellStyle name="Moneda 6 4 4 3" xfId="19791" xr:uid="{DA043D09-38A7-42C9-BF1A-AD28277D13A2}"/>
    <cellStyle name="Moneda 6 4 5" xfId="5981" xr:uid="{B2868E3F-BEE6-4BC1-92FA-0303E0215B73}"/>
    <cellStyle name="Moneda 6 4 5 2" xfId="13982" xr:uid="{3BBE2D2E-EB71-4D0C-BA29-1C79796F4436}"/>
    <cellStyle name="Moneda 6 4 5 2 2" xfId="29440" xr:uid="{EEC71980-BCC3-49DC-A3FA-40845C7F1805}"/>
    <cellStyle name="Moneda 6 4 5 3" xfId="21595" xr:uid="{1B50D8AB-842C-4E21-B74D-B881530C0E00}"/>
    <cellStyle name="Moneda 6 4 6" xfId="7600" xr:uid="{6F0096EC-C80B-4C0F-8DDD-BD651AFDE378}"/>
    <cellStyle name="Moneda 6 4 6 2" xfId="15587" xr:uid="{C9FBA46F-8AB0-4352-9BD7-F34FE99DBD82}"/>
    <cellStyle name="Moneda 6 4 6 2 2" xfId="31040" xr:uid="{94155ECA-C8BB-4612-95B3-26F5E60BA95A}"/>
    <cellStyle name="Moneda 6 4 6 3" xfId="23121" xr:uid="{AED3625E-C666-44E1-AFFA-373F88B50761}"/>
    <cellStyle name="Moneda 6 4 7" xfId="8788" xr:uid="{D3B6AFA9-6BFB-4336-9605-19D889B290B0}"/>
    <cellStyle name="Moneda 6 4 7 2" xfId="24287" xr:uid="{FE9A6DE3-C82B-4CC1-9FA2-34754C889208}"/>
    <cellStyle name="Moneda 6 4 8" xfId="16754" xr:uid="{FA5B1DE2-F062-47A6-9C8D-C11BB4847B10}"/>
    <cellStyle name="Moneda 6 5" xfId="1140" xr:uid="{53FAB24B-E211-4E1D-9F39-C6620144EEC4}"/>
    <cellStyle name="Moneda 6 5 2" xfId="2729" xr:uid="{A2099834-0929-4143-A3B6-CDB53A3CB022}"/>
    <cellStyle name="Moneda 6 5 2 2" xfId="10800" xr:uid="{E56D4705-C77D-448B-BE1E-ADDC2FDF977A}"/>
    <cellStyle name="Moneda 6 5 2 2 2" xfId="26299" xr:uid="{636D4A0E-8A91-4837-9A5B-51743F9517B8}"/>
    <cellStyle name="Moneda 6 5 2 3" xfId="18661" xr:uid="{DAF55ECD-B3AB-4674-8F2A-0FCD1A67312E}"/>
    <cellStyle name="Moneda 6 5 3" xfId="4490" xr:uid="{27CEEE59-8189-4181-9DCF-AE864211ACE6}"/>
    <cellStyle name="Moneda 6 5 3 2" xfId="12495" xr:uid="{317F6765-DEA5-42A9-A9EF-0B5D3962D4CC}"/>
    <cellStyle name="Moneda 6 5 3 2 2" xfId="27963" xr:uid="{A5E4A851-8AD7-454E-8E1A-2BFE37209F18}"/>
    <cellStyle name="Moneda 6 5 3 3" xfId="20242" xr:uid="{BA2C00A0-F598-40F4-ACFB-D22CD43DDC13}"/>
    <cellStyle name="Moneda 6 5 4" xfId="6461" xr:uid="{A3EFE435-9A6A-4329-8D6B-28D83A59FB4D}"/>
    <cellStyle name="Moneda 6 5 4 2" xfId="14462" xr:uid="{1ACE515F-3AB3-4BB4-950D-279CBA3EC179}"/>
    <cellStyle name="Moneda 6 5 4 2 2" xfId="29919" xr:uid="{D6B671D2-156C-4035-8C39-B16105CE2A01}"/>
    <cellStyle name="Moneda 6 5 4 3" xfId="22046" xr:uid="{0ED72F78-C64C-4BF6-9A6A-5714B478E7D4}"/>
    <cellStyle name="Moneda 6 5 5" xfId="7779" xr:uid="{2F031D75-7F6E-4397-8653-E4A248A771A2}"/>
    <cellStyle name="Moneda 6 5 5 2" xfId="15763" xr:uid="{08D447BA-1D06-4BDC-B5E0-270B4A1D8A35}"/>
    <cellStyle name="Moneda 6 5 5 2 2" xfId="31216" xr:uid="{ADF55487-BED9-4F20-9F6E-EF819E6DF81E}"/>
    <cellStyle name="Moneda 6 5 5 3" xfId="23292" xr:uid="{4F08F189-A8B2-43B5-AA61-D42BA9ECC139}"/>
    <cellStyle name="Moneda 6 5 6" xfId="9267" xr:uid="{29E22CC6-2CFE-4C70-B2E3-C3E37BE17224}"/>
    <cellStyle name="Moneda 6 5 6 2" xfId="24766" xr:uid="{A2EF9849-2095-4D95-B425-11DED014E759}"/>
    <cellStyle name="Moneda 6 5 7" xfId="17205" xr:uid="{58E73843-97CC-44EC-8F1E-F8EDC511D31A}"/>
    <cellStyle name="Moneda 6 6" xfId="844" xr:uid="{3893302B-9F12-41BA-B3B7-7DF6C5FDF145}"/>
    <cellStyle name="Moneda 6 6 2" xfId="2438" xr:uid="{9DC545D9-0F21-45CA-989D-AB506016A1BD}"/>
    <cellStyle name="Moneda 6 6 2 2" xfId="10510" xr:uid="{6A7A62AB-F196-4039-81F3-41A76D6F924E}"/>
    <cellStyle name="Moneda 6 6 2 2 2" xfId="26009" xr:uid="{56E1E094-9540-47D9-B515-31C460875F68}"/>
    <cellStyle name="Moneda 6 6 2 3" xfId="18393" xr:uid="{972504D2-2A7F-4EDB-85C6-72299C35D356}"/>
    <cellStyle name="Moneda 6 6 3" xfId="4200" xr:uid="{89031F35-FACE-4140-A6B3-3BFC6083E207}"/>
    <cellStyle name="Moneda 6 6 3 2" xfId="12205" xr:uid="{D8A511A2-0165-48E8-9859-2463BDFFFD2D}"/>
    <cellStyle name="Moneda 6 6 3 2 2" xfId="27673" xr:uid="{88313F41-54B4-423F-B33F-F9B67E409E24}"/>
    <cellStyle name="Moneda 6 6 3 3" xfId="19974" xr:uid="{EACAB220-AFAB-486C-979A-6AF3622D00F7}"/>
    <cellStyle name="Moneda 6 6 4" xfId="6171" xr:uid="{36606A7B-AC09-4F22-962F-3215AA32F3E4}"/>
    <cellStyle name="Moneda 6 6 4 2" xfId="14172" xr:uid="{E1349DC9-C2C5-4DA5-B056-C16E62BABF70}"/>
    <cellStyle name="Moneda 6 6 4 2 2" xfId="29629" xr:uid="{C3477132-C843-4F01-9DB8-505AFCFDCEC2}"/>
    <cellStyle name="Moneda 6 6 4 3" xfId="21778" xr:uid="{22FCF959-1F92-4690-B6E0-F5EEB8F8FF6C}"/>
    <cellStyle name="Moneda 6 6 5" xfId="8977" xr:uid="{1B1BA648-B5A5-4077-A6F5-9B1082AC4F48}"/>
    <cellStyle name="Moneda 6 6 5 2" xfId="24476" xr:uid="{3C2E353A-61A3-4A0B-A162-B401108A865C}"/>
    <cellStyle name="Moneda 6 6 6" xfId="16937" xr:uid="{62829B45-698E-4046-9CB7-1B4829517488}"/>
    <cellStyle name="Moneda 6 7" xfId="1836" xr:uid="{3E5E6A46-B36A-48F3-B6CA-942BAFC62DD8}"/>
    <cellStyle name="Moneda 6 7 2" xfId="9915" xr:uid="{91E14C25-5F28-4811-9491-8C89717D91C0}"/>
    <cellStyle name="Moneda 6 7 2 2" xfId="25414" xr:uid="{7DA23633-4508-496C-99FD-A640CF23A237}"/>
    <cellStyle name="Moneda 6 7 3" xfId="17826" xr:uid="{E902F4CE-A7A5-4FC1-9C08-5D35156DB7F4}"/>
    <cellStyle name="Moneda 6 8" xfId="3605" xr:uid="{2414F57F-C38A-4DDE-8AE3-E83FC309319B}"/>
    <cellStyle name="Moneda 6 8 2" xfId="11610" xr:uid="{1443A6FD-E4EC-473B-BDC2-36B24F931045}"/>
    <cellStyle name="Moneda 6 8 2 2" xfId="27078" xr:uid="{FB4012A6-3EBF-4E9A-8393-E2392B6380FF}"/>
    <cellStyle name="Moneda 6 8 3" xfId="19407" xr:uid="{C6BFCC53-BCFE-4C09-A2CF-F0C4C170639E}"/>
    <cellStyle name="Moneda 6 9" xfId="5573" xr:uid="{DE2CEC9D-6224-419F-B4B4-555BA7FED763}"/>
    <cellStyle name="Moneda 6 9 2" xfId="13574" xr:uid="{43563DFF-0AF2-4995-A09F-88FFC3D1A637}"/>
    <cellStyle name="Moneda 6 9 2 2" xfId="29033" xr:uid="{7F0D4F87-8AB2-47E4-9811-B302F790CEE6}"/>
    <cellStyle name="Moneda 6 9 3" xfId="21210" xr:uid="{2F6C62D3-2F39-4915-A7A1-9F0E51BF1B88}"/>
    <cellStyle name="Moneda 60" xfId="8340" xr:uid="{FBB5C7F6-2254-4795-AA33-8B8E8024F929}"/>
    <cellStyle name="Moneda 60 2" xfId="16317" xr:uid="{0B607AE8-B97C-4B50-86F4-BB471ADD1860}"/>
    <cellStyle name="Moneda 60 2 2" xfId="31770" xr:uid="{EDFFA8A7-FBBC-43B9-870B-0CCBA11993E5}"/>
    <cellStyle name="Moneda 60 3" xfId="23843" xr:uid="{0171569A-AF77-427F-B668-3D73D9A56BB9}"/>
    <cellStyle name="Moneda 61" xfId="8341" xr:uid="{1BD55953-69BA-48C6-9AB5-3D2D4DB42376}"/>
    <cellStyle name="Moneda 61 2" xfId="16318" xr:uid="{14293588-3566-494A-BCCC-73669E9CCC05}"/>
    <cellStyle name="Moneda 61 2 2" xfId="31771" xr:uid="{69389531-214F-47DF-9DF0-D222B94FB103}"/>
    <cellStyle name="Moneda 61 3" xfId="23844" xr:uid="{9936F596-832E-46C1-A321-4B26C4F1A0A7}"/>
    <cellStyle name="Moneda 62" xfId="8339" xr:uid="{0594820C-4F0F-4FC9-A6F8-13FFD93901F9}"/>
    <cellStyle name="Moneda 62 2" xfId="16316" xr:uid="{59B4E1B7-A956-4623-8812-5A96C984BDC4}"/>
    <cellStyle name="Moneda 62 2 2" xfId="31769" xr:uid="{E692FDE1-6E73-498F-A933-B4CC242BAD59}"/>
    <cellStyle name="Moneda 62 3" xfId="23842" xr:uid="{30B96D94-B6EE-40DD-AFC5-4457AC34FCFF}"/>
    <cellStyle name="Moneda 63" xfId="8352" xr:uid="{AF1397C5-D595-4BCF-8659-89CD09CED3BF}"/>
    <cellStyle name="Moneda 63 2" xfId="16329" xr:uid="{4B22EE19-67C3-459E-A718-2B1D33131E3C}"/>
    <cellStyle name="Moneda 63 2 2" xfId="31782" xr:uid="{49400FC1-7DC2-4F2C-A0F2-CB8BABCE1144}"/>
    <cellStyle name="Moneda 63 3" xfId="23852" xr:uid="{37D1E481-9FAD-4B28-A8BF-6EEA8D4A20E6}"/>
    <cellStyle name="Moneda 64" xfId="8386" xr:uid="{EF166290-4623-44A1-90B4-C994C650F22B}"/>
    <cellStyle name="Moneda 65" xfId="16373" xr:uid="{341250FF-B318-4FCB-B78D-7AABD4FC4A88}"/>
    <cellStyle name="Moneda 66" xfId="125" xr:uid="{3BDD0DA9-C220-434A-99C6-5A5BD278BF1E}"/>
    <cellStyle name="Moneda 7" xfId="124" xr:uid="{5382E74A-BEF7-4C1E-8DD7-E1100C2A9256}"/>
    <cellStyle name="Moneda 7 10" xfId="7199" xr:uid="{4DE1801F-68EA-4B0F-91BC-D0D9367ED1FA}"/>
    <cellStyle name="Moneda 7 10 2" xfId="15186" xr:uid="{8AF55265-0F20-43C1-A2B0-36D7FCB21184}"/>
    <cellStyle name="Moneda 7 10 2 2" xfId="30639" xr:uid="{FE15E50B-7C8D-4D87-9337-5298F6F2B665}"/>
    <cellStyle name="Moneda 7 10 3" xfId="22741" xr:uid="{2BFD27E5-DAC7-4A6C-B8AC-521DAF40E6D2}"/>
    <cellStyle name="Moneda 7 11" xfId="8385" xr:uid="{5F44A46A-A038-478E-8C67-FD974FB5F6BE}"/>
    <cellStyle name="Moneda 7 11 2" xfId="23885" xr:uid="{2519D195-45CF-45B1-87E4-4A5790B8A0A9}"/>
    <cellStyle name="Moneda 7 12" xfId="16372" xr:uid="{3F3B7EE7-322A-402B-9E5C-6749B153B766}"/>
    <cellStyle name="Moneda 7 2" xfId="231" xr:uid="{1899EB6C-C37A-4BBC-8651-AE70359793A1}"/>
    <cellStyle name="Moneda 7 2 10" xfId="8433" xr:uid="{83A8552D-1CA0-4C51-BE94-C4756F961969}"/>
    <cellStyle name="Moneda 7 2 10 2" xfId="23932" xr:uid="{F60C5A61-2688-4931-87F6-39A2228FD36B}"/>
    <cellStyle name="Moneda 7 2 11" xfId="16417" xr:uid="{55BDC778-2FEF-45DB-9DDB-72DBD6ACFAB5}"/>
    <cellStyle name="Moneda 7 2 2" xfId="383" xr:uid="{814942BC-DF90-4193-982A-C90770EC953D}"/>
    <cellStyle name="Moneda 7 2 2 2" xfId="1326" xr:uid="{86924A85-9C4E-4807-9FB8-BF48005EB069}"/>
    <cellStyle name="Moneda 7 2 2 2 2" xfId="2911" xr:uid="{04009AE7-9995-47C6-96DD-5CFD1C41147A}"/>
    <cellStyle name="Moneda 7 2 2 2 2 2" xfId="10982" xr:uid="{D78746C8-E6B5-4994-B145-2236BCB659C9}"/>
    <cellStyle name="Moneda 7 2 2 2 2 2 2" xfId="26481" xr:uid="{7EB953EC-9B48-4600-AA5F-6449F5B3F789}"/>
    <cellStyle name="Moneda 7 2 2 2 2 3" xfId="18830" xr:uid="{2474042A-AA91-48C7-923A-939A8E9B2BB5}"/>
    <cellStyle name="Moneda 7 2 2 2 3" xfId="4672" xr:uid="{3075831B-6948-4A21-8FBF-D8B5662D3422}"/>
    <cellStyle name="Moneda 7 2 2 2 3 2" xfId="12677" xr:uid="{5A61E6BD-48DB-4AFF-8826-307492B17952}"/>
    <cellStyle name="Moneda 7 2 2 2 3 2 2" xfId="28145" xr:uid="{FEC43104-AF55-4913-81FC-94E52BF86BE5}"/>
    <cellStyle name="Moneda 7 2 2 2 3 3" xfId="20411" xr:uid="{E591DF81-93A7-4100-816E-AB9A7875C372}"/>
    <cellStyle name="Moneda 7 2 2 2 4" xfId="6643" xr:uid="{AD07949B-66C6-4C4D-9B7B-D2D175126338}"/>
    <cellStyle name="Moneda 7 2 2 2 4 2" xfId="14644" xr:uid="{F49A33DE-3410-4EF6-A870-6E90D8D592EC}"/>
    <cellStyle name="Moneda 7 2 2 2 4 2 2" xfId="30101" xr:uid="{DE7F3EBA-3B5C-42AF-A8C2-37322A420384}"/>
    <cellStyle name="Moneda 7 2 2 2 4 3" xfId="22215" xr:uid="{F03ADEA5-565C-453D-B76E-574745BC9BC3}"/>
    <cellStyle name="Moneda 7 2 2 2 5" xfId="7950" xr:uid="{6EFF4B14-A975-48F4-8950-F3D7FC644CFD}"/>
    <cellStyle name="Moneda 7 2 2 2 5 2" xfId="15933" xr:uid="{BC8801E0-6308-43CE-BB6D-328735F4E5AF}"/>
    <cellStyle name="Moneda 7 2 2 2 5 2 2" xfId="31386" xr:uid="{4000CB6A-A4BC-4B20-81B4-41B8205C836C}"/>
    <cellStyle name="Moneda 7 2 2 2 5 3" xfId="23461" xr:uid="{9D09F276-2FC3-4F64-BBF3-0BD22415FA20}"/>
    <cellStyle name="Moneda 7 2 2 2 6" xfId="9449" xr:uid="{1ED79A33-EA75-49CE-93E8-077C693E4942}"/>
    <cellStyle name="Moneda 7 2 2 2 6 2" xfId="24948" xr:uid="{190A28D2-BEFF-4399-BF3A-B7E1017A4EAB}"/>
    <cellStyle name="Moneda 7 2 2 2 7" xfId="17374" xr:uid="{77EA2210-0835-49B0-9067-586FF055BD1F}"/>
    <cellStyle name="Moneda 7 2 2 3" xfId="1033" xr:uid="{E621A65F-4D8C-4B43-8463-354FB931C227}"/>
    <cellStyle name="Moneda 7 2 2 3 2" xfId="2622" xr:uid="{10B8326F-E465-4990-A02B-0F71A61A6B99}"/>
    <cellStyle name="Moneda 7 2 2 3 2 2" xfId="10694" xr:uid="{8A9A45B5-1735-4D82-8B39-99C8F0954AF9}"/>
    <cellStyle name="Moneda 7 2 2 3 2 2 2" xfId="26193" xr:uid="{C15513C8-C8CC-443F-91DD-65A129324028}"/>
    <cellStyle name="Moneda 7 2 2 3 2 3" xfId="18562" xr:uid="{BA046162-5F27-4EA9-905B-3F76E6644386}"/>
    <cellStyle name="Moneda 7 2 2 3 3" xfId="4384" xr:uid="{32EBC160-6CFA-4E72-8413-1287B0504698}"/>
    <cellStyle name="Moneda 7 2 2 3 3 2" xfId="12389" xr:uid="{DB691D6D-1812-4D4C-AF79-F2EF6D1ADC25}"/>
    <cellStyle name="Moneda 7 2 2 3 3 2 2" xfId="27857" xr:uid="{BA9B0466-CFBF-4C2B-8939-1FF51C3A8F4C}"/>
    <cellStyle name="Moneda 7 2 2 3 3 3" xfId="20143" xr:uid="{BED447AF-13AC-4544-82AD-065B3786DA12}"/>
    <cellStyle name="Moneda 7 2 2 3 4" xfId="6355" xr:uid="{650A4022-F50C-41C0-B54F-563557E95483}"/>
    <cellStyle name="Moneda 7 2 2 3 4 2" xfId="14356" xr:uid="{2CCCE522-B1E5-46C7-9E55-8738EE27589E}"/>
    <cellStyle name="Moneda 7 2 2 3 4 2 2" xfId="29813" xr:uid="{AE7BE2BD-6762-496C-A40F-E8B3AA9D1B84}"/>
    <cellStyle name="Moneda 7 2 2 3 4 3" xfId="21947" xr:uid="{F6D3EAC9-30FA-4D24-9899-91356B27B1E6}"/>
    <cellStyle name="Moneda 7 2 2 3 5" xfId="9161" xr:uid="{35ACD4BC-60EC-4934-8257-68BC0AA39D8B}"/>
    <cellStyle name="Moneda 7 2 2 3 5 2" xfId="24660" xr:uid="{A38375C4-F1D4-42BF-8547-B02C7F69DB6F}"/>
    <cellStyle name="Moneda 7 2 2 3 6" xfId="17106" xr:uid="{44D284F3-032F-4A55-9115-BEF153AE239A}"/>
    <cellStyle name="Moneda 7 2 2 4" xfId="2021" xr:uid="{D64BED1E-E1EB-4C7E-AC87-2F43893696F5}"/>
    <cellStyle name="Moneda 7 2 2 4 2" xfId="10099" xr:uid="{AB6C7BA1-8C7E-45A1-8C76-88459FD9B5B8}"/>
    <cellStyle name="Moneda 7 2 2 4 2 2" xfId="25598" xr:uid="{2D0467D2-73B0-4483-AC2E-02385241ACC7}"/>
    <cellStyle name="Moneda 7 2 2 4 3" xfId="17995" xr:uid="{52164B3A-994C-4776-BE1B-6E6C22C797F3}"/>
    <cellStyle name="Moneda 7 2 2 5" xfId="3789" xr:uid="{E0C19706-560F-435D-8946-1B964E719AE9}"/>
    <cellStyle name="Moneda 7 2 2 5 2" xfId="11794" xr:uid="{8A18E5F6-AD53-4A20-887D-2BB44B1BB3F6}"/>
    <cellStyle name="Moneda 7 2 2 5 2 2" xfId="27262" xr:uid="{840627BE-C757-45A3-B7C6-167A6A6A8FAD}"/>
    <cellStyle name="Moneda 7 2 2 5 3" xfId="19576" xr:uid="{DA10A1A5-28ED-4B65-86AD-A7438E22421C}"/>
    <cellStyle name="Moneda 7 2 2 6" xfId="5759" xr:uid="{4D18F86E-C757-4388-9652-A3F488DB9CFB}"/>
    <cellStyle name="Moneda 7 2 2 6 2" xfId="13760" xr:uid="{E9BA315B-370E-46CB-8C28-310840CD93C8}"/>
    <cellStyle name="Moneda 7 2 2 6 2 2" xfId="29218" xr:uid="{8639DB75-05FA-4CB6-A961-43DD17B02B62}"/>
    <cellStyle name="Moneda 7 2 2 6 3" xfId="21380" xr:uid="{CAF6558B-6E81-40A7-8223-2EA4BA4DB752}"/>
    <cellStyle name="Moneda 7 2 2 7" xfId="7378" xr:uid="{B2EA38DB-4A32-493A-B5D1-8F2E821EDD8B}"/>
    <cellStyle name="Moneda 7 2 2 7 2" xfId="15365" xr:uid="{3A691CBE-00A6-4183-970F-3F7CF7E6B884}"/>
    <cellStyle name="Moneda 7 2 2 7 2 2" xfId="30818" xr:uid="{4CFC0A72-ADD2-4347-9644-DD2DAEE8E918}"/>
    <cellStyle name="Moneda 7 2 2 7 3" xfId="22906" xr:uid="{CE912FC6-8020-400C-BA3C-D403C54BE8D6}"/>
    <cellStyle name="Moneda 7 2 2 8" xfId="8566" xr:uid="{10E36A0D-1ED5-4CBC-96BC-97D770DC4308}"/>
    <cellStyle name="Moneda 7 2 2 8 2" xfId="24065" xr:uid="{E21D4CD6-D198-4D34-852B-CEF8CD165DF5}"/>
    <cellStyle name="Moneda 7 2 2 9" xfId="16539" xr:uid="{E156AA52-6AF3-4597-9432-1014AC9E0256}"/>
    <cellStyle name="Moneda 7 2 3" xfId="669" xr:uid="{A5807B17-7B44-4C48-91D9-D1D2D6521BBD}"/>
    <cellStyle name="Moneda 7 2 3 2" xfId="1607" xr:uid="{60A8A7CC-90DB-43BC-B1C7-E50601562A18}"/>
    <cellStyle name="Moneda 7 2 3 2 2" xfId="3183" xr:uid="{11473FD1-3F2C-4C62-AD4A-623816A162E6}"/>
    <cellStyle name="Moneda 7 2 3 2 2 2" xfId="11254" xr:uid="{9E43D17B-FE2D-4A04-B7F9-5D113DC8658D}"/>
    <cellStyle name="Moneda 7 2 3 2 2 2 2" xfId="26753" xr:uid="{E566F82F-9B41-402F-B03F-3D8A88DD8B45}"/>
    <cellStyle name="Moneda 7 2 3 2 2 3" xfId="19091" xr:uid="{0BF008E6-5DB3-4F98-9261-FA96D6CB6435}"/>
    <cellStyle name="Moneda 7 2 3 2 3" xfId="4944" xr:uid="{B4BDA445-4F84-48E1-AD11-0B10F46FCC3E}"/>
    <cellStyle name="Moneda 7 2 3 2 3 2" xfId="12949" xr:uid="{DB3648F6-DC3C-429D-ADE3-9E26CAF62E17}"/>
    <cellStyle name="Moneda 7 2 3 2 3 2 2" xfId="28417" xr:uid="{5F5F0FE4-4C73-467B-9EF6-F53922C19CE9}"/>
    <cellStyle name="Moneda 7 2 3 2 3 3" xfId="20672" xr:uid="{9000EBE3-EA83-46FB-B77A-E2B39A93EC9E}"/>
    <cellStyle name="Moneda 7 2 3 2 4" xfId="6915" xr:uid="{C898101F-6492-4E05-95F0-1E20AF73392F}"/>
    <cellStyle name="Moneda 7 2 3 2 4 2" xfId="14916" xr:uid="{CEAFFEDA-9A24-4BD1-8D0A-834085D192AF}"/>
    <cellStyle name="Moneda 7 2 3 2 4 2 2" xfId="30373" xr:uid="{094C64ED-DADA-4FC6-9FA9-5482E1819723}"/>
    <cellStyle name="Moneda 7 2 3 2 4 3" xfId="22476" xr:uid="{BB69E352-F7FE-4681-A4A5-125AA9C47EE8}"/>
    <cellStyle name="Moneda 7 2 3 2 5" xfId="8211" xr:uid="{17C20EBF-B9F9-4605-8F89-4F1FDCE58F2D}"/>
    <cellStyle name="Moneda 7 2 3 2 5 2" xfId="16194" xr:uid="{AB5FB59A-C3FE-4BA2-9202-D34B133CC96B}"/>
    <cellStyle name="Moneda 7 2 3 2 5 2 2" xfId="31647" xr:uid="{6BD118A4-C419-4512-952F-97AA8A935884}"/>
    <cellStyle name="Moneda 7 2 3 2 5 3" xfId="23722" xr:uid="{7CE57FE9-C08C-43AC-9752-789C5A7E7EA6}"/>
    <cellStyle name="Moneda 7 2 3 2 6" xfId="9721" xr:uid="{B1FAE0F3-8829-4E27-A473-67A6201C6187}"/>
    <cellStyle name="Moneda 7 2 3 2 6 2" xfId="25220" xr:uid="{42ECDC1F-634B-4E77-9DDB-684E8BD7F2AA}"/>
    <cellStyle name="Moneda 7 2 3 2 7" xfId="17635" xr:uid="{CCA7E177-1A25-4CE9-8C06-5F4558464B15}"/>
    <cellStyle name="Moneda 7 2 3 3" xfId="2293" xr:uid="{974A000B-F67D-4F95-BC39-24DED37AE476}"/>
    <cellStyle name="Moneda 7 2 3 3 2" xfId="10371" xr:uid="{13A19022-642D-41B2-90EA-B7385C56802D}"/>
    <cellStyle name="Moneda 7 2 3 3 2 2" xfId="25870" xr:uid="{1CD39FD9-322A-4E8D-964E-64180AA574CE}"/>
    <cellStyle name="Moneda 7 2 3 3 3" xfId="18256" xr:uid="{1E0B6470-7916-49DA-ABEC-882B227385C1}"/>
    <cellStyle name="Moneda 7 2 3 4" xfId="4061" xr:uid="{22E0AB53-4C01-4D2B-ABEA-5018DBE44CDE}"/>
    <cellStyle name="Moneda 7 2 3 4 2" xfId="12066" xr:uid="{E24EC89F-CC36-455E-B487-4620A69BCC05}"/>
    <cellStyle name="Moneda 7 2 3 4 2 2" xfId="27534" xr:uid="{214FBF83-D944-4326-83D3-630D8C7DB548}"/>
    <cellStyle name="Moneda 7 2 3 4 3" xfId="19837" xr:uid="{27DD3FA2-4DE7-4DDB-A11A-1D2EA2145806}"/>
    <cellStyle name="Moneda 7 2 3 5" xfId="6031" xr:uid="{6AF680FC-3B03-4389-BEE4-06CAAF3716B5}"/>
    <cellStyle name="Moneda 7 2 3 5 2" xfId="14032" xr:uid="{1055B32E-7674-4F3A-BF1B-0700D21A1902}"/>
    <cellStyle name="Moneda 7 2 3 5 2 2" xfId="29490" xr:uid="{0EB8983C-2958-4F5A-9F72-4B4D09858E81}"/>
    <cellStyle name="Moneda 7 2 3 5 3" xfId="21641" xr:uid="{C8CF37FC-C69F-4E69-9025-D295713D9317}"/>
    <cellStyle name="Moneda 7 2 3 6" xfId="7650" xr:uid="{B3D63FBC-3030-4992-A191-1A7A27331CD0}"/>
    <cellStyle name="Moneda 7 2 3 6 2" xfId="15637" xr:uid="{76247ADC-C100-466B-9844-6AE162C7C3B9}"/>
    <cellStyle name="Moneda 7 2 3 6 2 2" xfId="31090" xr:uid="{44E6C613-167E-4F03-A7DA-BBF753B78E02}"/>
    <cellStyle name="Moneda 7 2 3 6 3" xfId="23167" xr:uid="{D6FE0EFF-603A-4C61-B769-F02543A463D3}"/>
    <cellStyle name="Moneda 7 2 3 7" xfId="8838" xr:uid="{00DFA148-062C-4796-B124-3AFDAA1E8947}"/>
    <cellStyle name="Moneda 7 2 3 7 2" xfId="24337" xr:uid="{50777C51-3669-4B5D-9CA0-273558A221C9}"/>
    <cellStyle name="Moneda 7 2 3 8" xfId="16800" xr:uid="{BCB7D9FF-A067-4BE8-B09F-64F7633C10E2}"/>
    <cellStyle name="Moneda 7 2 4" xfId="1189" xr:uid="{2C373D15-470B-4A1D-ADFA-4AEB637FBBFF}"/>
    <cellStyle name="Moneda 7 2 4 2" xfId="2778" xr:uid="{64777EBC-CF07-4566-A891-62DEDBC93699}"/>
    <cellStyle name="Moneda 7 2 4 2 2" xfId="10849" xr:uid="{A2C7830D-F664-4E6F-89EE-16D590D77BA2}"/>
    <cellStyle name="Moneda 7 2 4 2 2 2" xfId="26348" xr:uid="{F94206E8-E61A-49B2-BAD2-093F95741EF5}"/>
    <cellStyle name="Moneda 7 2 4 2 3" xfId="18708" xr:uid="{71C60527-F3C7-4D06-A4CF-14747371610B}"/>
    <cellStyle name="Moneda 7 2 4 3" xfId="4539" xr:uid="{B7624AEE-A18E-4CF2-8B17-6F7A8DA58206}"/>
    <cellStyle name="Moneda 7 2 4 3 2" xfId="12544" xr:uid="{19B6C301-52AD-46B4-84DF-C8A498F42D97}"/>
    <cellStyle name="Moneda 7 2 4 3 2 2" xfId="28012" xr:uid="{CA4ECA83-F874-4A69-8BF8-42C94CA85FD3}"/>
    <cellStyle name="Moneda 7 2 4 3 3" xfId="20289" xr:uid="{79C2923C-FDE9-4E54-A561-55DB39433658}"/>
    <cellStyle name="Moneda 7 2 4 4" xfId="6510" xr:uid="{08BF2116-7FBF-482D-A232-FF5C9A1A58B8}"/>
    <cellStyle name="Moneda 7 2 4 4 2" xfId="14511" xr:uid="{0C837B6E-55D9-4777-9E45-781BB0DA9663}"/>
    <cellStyle name="Moneda 7 2 4 4 2 2" xfId="29968" xr:uid="{A1E617EC-F78A-40B2-82BE-CCCFF697AA6F}"/>
    <cellStyle name="Moneda 7 2 4 4 3" xfId="22093" xr:uid="{5EDE2189-7043-4902-9B7F-549FE42E06C7}"/>
    <cellStyle name="Moneda 7 2 4 5" xfId="7828" xr:uid="{65D49B37-5553-463A-8700-A45A7ECD2EF2}"/>
    <cellStyle name="Moneda 7 2 4 5 2" xfId="15811" xr:uid="{CA385F89-E9D6-4996-80A1-E3F078F25176}"/>
    <cellStyle name="Moneda 7 2 4 5 2 2" xfId="31264" xr:uid="{AE2E331C-8BDD-480C-B525-383355D6981A}"/>
    <cellStyle name="Moneda 7 2 4 5 3" xfId="23339" xr:uid="{EC89ADD3-DA94-45AF-BBC8-5ED89E74A303}"/>
    <cellStyle name="Moneda 7 2 4 6" xfId="9316" xr:uid="{5AC32498-FE28-41F7-AD7B-12CA416B9FF3}"/>
    <cellStyle name="Moneda 7 2 4 6 2" xfId="24815" xr:uid="{0C8F4023-4F28-43FF-ADBE-12A79E0F6567}"/>
    <cellStyle name="Moneda 7 2 4 7" xfId="17252" xr:uid="{B9E5F63F-D8B3-410B-B50D-6DEB8E07EF6B}"/>
    <cellStyle name="Moneda 7 2 5" xfId="896" xr:uid="{D6A57725-BED8-4B9D-97F7-02D9EAF04BD0}"/>
    <cellStyle name="Moneda 7 2 5 2" xfId="2489" xr:uid="{B6F7FABD-C41D-4E4E-9C2A-289C49011394}"/>
    <cellStyle name="Moneda 7 2 5 2 2" xfId="10561" xr:uid="{16A325BB-7DFE-49CB-A77E-B59202B63425}"/>
    <cellStyle name="Moneda 7 2 5 2 2 2" xfId="26060" xr:uid="{55E93B39-5CDD-4EAC-81F8-5DE15EEB34B4}"/>
    <cellStyle name="Moneda 7 2 5 2 3" xfId="18440" xr:uid="{89DDDD00-2C4A-4431-9950-0AD53A969C12}"/>
    <cellStyle name="Moneda 7 2 5 3" xfId="4251" xr:uid="{2424558D-0E5C-4EEC-A38E-46560D67020B}"/>
    <cellStyle name="Moneda 7 2 5 3 2" xfId="12256" xr:uid="{8C8316D6-DEBE-4785-B7B9-6C6C34547EC7}"/>
    <cellStyle name="Moneda 7 2 5 3 2 2" xfId="27724" xr:uid="{7C4B5A58-65BF-4993-B1E3-837AD67085B3}"/>
    <cellStyle name="Moneda 7 2 5 3 3" xfId="20021" xr:uid="{95372D37-996E-4418-9C09-5741FFFABD52}"/>
    <cellStyle name="Moneda 7 2 5 4" xfId="6222" xr:uid="{C21F7D8F-889E-4554-9275-BA22CC6EFA00}"/>
    <cellStyle name="Moneda 7 2 5 4 2" xfId="14223" xr:uid="{4F887448-BD84-49DD-A421-A0366BA1B156}"/>
    <cellStyle name="Moneda 7 2 5 4 2 2" xfId="29680" xr:uid="{10A953A3-9A37-410C-A662-A16EFE0AA9E4}"/>
    <cellStyle name="Moneda 7 2 5 4 3" xfId="21825" xr:uid="{80C95D2E-DDF4-4813-A5AA-A5EC0E0EB74B}"/>
    <cellStyle name="Moneda 7 2 5 5" xfId="9028" xr:uid="{C7298BA6-9626-469B-A9B3-0D87EA3387BD}"/>
    <cellStyle name="Moneda 7 2 5 5 2" xfId="24527" xr:uid="{F764AAF1-2253-4DEF-9749-254B5784156B}"/>
    <cellStyle name="Moneda 7 2 5 6" xfId="16984" xr:uid="{684EE79D-2CCE-42B5-8AE9-C8F37EB770B5}"/>
    <cellStyle name="Moneda 7 2 6" xfId="1888" xr:uid="{19A9DCE7-7344-4D79-BCAA-8B2DA8E0DAC9}"/>
    <cellStyle name="Moneda 7 2 6 2" xfId="9966" xr:uid="{EBA55D0B-64C0-4768-B23D-33B573B640CF}"/>
    <cellStyle name="Moneda 7 2 6 2 2" xfId="25465" xr:uid="{0AED46C4-A903-446A-A9BE-CC3858F72FC8}"/>
    <cellStyle name="Moneda 7 2 6 3" xfId="17873" xr:uid="{4531AAFD-27FA-4389-B3BF-D6128CF54BB6}"/>
    <cellStyle name="Moneda 7 2 7" xfId="3656" xr:uid="{78A641C9-0919-41F4-992D-E502F891E0B2}"/>
    <cellStyle name="Moneda 7 2 7 2" xfId="11661" xr:uid="{F1B87F03-5700-49F7-BE88-A3F54077AF58}"/>
    <cellStyle name="Moneda 7 2 7 2 2" xfId="27129" xr:uid="{4EE6CEF6-46C6-4042-A35D-462E8136964F}"/>
    <cellStyle name="Moneda 7 2 7 3" xfId="19454" xr:uid="{9EC8E8DB-5FA6-4FB9-8786-13B367C1EF95}"/>
    <cellStyle name="Moneda 7 2 8" xfId="5626" xr:uid="{033D2387-E96B-4ED4-A0C5-3D0C438BBF21}"/>
    <cellStyle name="Moneda 7 2 8 2" xfId="13627" xr:uid="{A63E1AA5-9E0E-4895-96EA-F5515242D74D}"/>
    <cellStyle name="Moneda 7 2 8 2 2" xfId="29085" xr:uid="{B4E0E092-A32C-47BE-8409-1B616D74706D}"/>
    <cellStyle name="Moneda 7 2 8 3" xfId="21258" xr:uid="{DC6D2E08-88C6-455A-958B-70F3D5AEA339}"/>
    <cellStyle name="Moneda 7 2 9" xfId="7245" xr:uid="{6DFBA050-A0F3-4676-8245-9A277622FED3}"/>
    <cellStyle name="Moneda 7 2 9 2" xfId="15232" xr:uid="{BD327DA3-01CF-4C26-AAAC-2F8FF5648DCD}"/>
    <cellStyle name="Moneda 7 2 9 2 2" xfId="30685" xr:uid="{93AFFF87-0750-4731-8916-FBB0822F0CBD}"/>
    <cellStyle name="Moneda 7 2 9 3" xfId="22784" xr:uid="{543DB8A8-F743-403C-B538-2CDF24399774}"/>
    <cellStyle name="Moneda 7 3" xfId="336" xr:uid="{23EF6CB5-B687-4739-9604-F06EAACC1220}"/>
    <cellStyle name="Moneda 7 3 2" xfId="1280" xr:uid="{0E87E7FF-CCF2-4790-B299-7859CA5AE112}"/>
    <cellStyle name="Moneda 7 3 2 2" xfId="2865" xr:uid="{29CC2431-4853-4A1C-A709-0AF8CA690358}"/>
    <cellStyle name="Moneda 7 3 2 2 2" xfId="10936" xr:uid="{41CA537E-C596-48A4-864D-AFF8C2C83A3C}"/>
    <cellStyle name="Moneda 7 3 2 2 2 2" xfId="26435" xr:uid="{EC364BA5-5DBD-4A46-BFFB-CB049B2CC8EE}"/>
    <cellStyle name="Moneda 7 3 2 2 3" xfId="18787" xr:uid="{910B5D51-1CBA-4AA3-B882-91DD3FDA98BD}"/>
    <cellStyle name="Moneda 7 3 2 3" xfId="4626" xr:uid="{3E740554-51D6-4CDB-801A-849AFF97CFDA}"/>
    <cellStyle name="Moneda 7 3 2 3 2" xfId="12631" xr:uid="{62270C24-0CEA-462A-A929-F569A1B720C8}"/>
    <cellStyle name="Moneda 7 3 2 3 2 2" xfId="28099" xr:uid="{F3C5592A-8410-4D89-AF72-6C18E7B7752A}"/>
    <cellStyle name="Moneda 7 3 2 3 3" xfId="20368" xr:uid="{D938502F-0C41-4B1D-9D7B-567FF3D81ABF}"/>
    <cellStyle name="Moneda 7 3 2 4" xfId="6597" xr:uid="{67C43EA4-0BB2-4ED4-9626-7E9F98F9EAD8}"/>
    <cellStyle name="Moneda 7 3 2 4 2" xfId="14598" xr:uid="{44484894-B100-400E-82C5-2789ABDA89EA}"/>
    <cellStyle name="Moneda 7 3 2 4 2 2" xfId="30055" xr:uid="{7B977849-8A75-4EFD-B641-23AA2EDD494A}"/>
    <cellStyle name="Moneda 7 3 2 4 3" xfId="22172" xr:uid="{7CE5C319-CD07-4390-9CBC-A6FB2147C1A0}"/>
    <cellStyle name="Moneda 7 3 2 5" xfId="7907" xr:uid="{62B8AA8E-BFF2-4E2F-991C-68AE3EB0EB11}"/>
    <cellStyle name="Moneda 7 3 2 5 2" xfId="15890" xr:uid="{52E49BB3-45CC-4E0C-B6C7-F276D3BC39F0}"/>
    <cellStyle name="Moneda 7 3 2 5 2 2" xfId="31343" xr:uid="{B2067374-D075-4F74-9ADE-54ABAF7000D5}"/>
    <cellStyle name="Moneda 7 3 2 5 3" xfId="23418" xr:uid="{F59999FA-3403-4708-8634-61F115D881D7}"/>
    <cellStyle name="Moneda 7 3 2 6" xfId="9403" xr:uid="{37A8C42C-1BDD-4E99-8F9E-0DD4BF8ECFA3}"/>
    <cellStyle name="Moneda 7 3 2 6 2" xfId="24902" xr:uid="{337B720D-3B2E-4EB0-9916-0CEF662069EE}"/>
    <cellStyle name="Moneda 7 3 2 7" xfId="17331" xr:uid="{382FA364-FEB2-4506-898B-021F3D59E6FD}"/>
    <cellStyle name="Moneda 7 3 3" xfId="987" xr:uid="{B6D9D98D-0305-493F-B4D5-6719EF65D54C}"/>
    <cellStyle name="Moneda 7 3 3 2" xfId="2576" xr:uid="{FA1E55C7-9BB5-42D7-8910-DBF53606C685}"/>
    <cellStyle name="Moneda 7 3 3 2 2" xfId="10648" xr:uid="{421BF2C2-FFF0-4FBC-AF63-7C7DA2283179}"/>
    <cellStyle name="Moneda 7 3 3 2 2 2" xfId="26147" xr:uid="{A43CF954-0765-417D-93B7-90BC8DC58081}"/>
    <cellStyle name="Moneda 7 3 3 2 3" xfId="18519" xr:uid="{68C05C5D-14C9-420B-9E0F-13627138692D}"/>
    <cellStyle name="Moneda 7 3 3 3" xfId="4338" xr:uid="{E7EFC018-1CFD-4AA3-BCFC-D0982FEA1479}"/>
    <cellStyle name="Moneda 7 3 3 3 2" xfId="12343" xr:uid="{1EB13125-FC7B-433C-8F56-EABD830642A8}"/>
    <cellStyle name="Moneda 7 3 3 3 2 2" xfId="27811" xr:uid="{F7558D7E-E344-4B2B-8962-9A3D5015332F}"/>
    <cellStyle name="Moneda 7 3 3 3 3" xfId="20100" xr:uid="{02E2CB43-6F2D-484B-9488-71744581C686}"/>
    <cellStyle name="Moneda 7 3 3 4" xfId="6309" xr:uid="{BBFE624F-9852-43B6-AF39-F89EDADECCEB}"/>
    <cellStyle name="Moneda 7 3 3 4 2" xfId="14310" xr:uid="{8648CD7C-BC99-4928-8347-DFFCD45997AF}"/>
    <cellStyle name="Moneda 7 3 3 4 2 2" xfId="29767" xr:uid="{B9FA1C00-E061-4730-A6CE-A89677470E1F}"/>
    <cellStyle name="Moneda 7 3 3 4 3" xfId="21904" xr:uid="{72D4B690-867C-4769-A301-4ECB476ECB75}"/>
    <cellStyle name="Moneda 7 3 3 5" xfId="9115" xr:uid="{9EBA1C43-AFFD-4195-BF97-EBCD55555881}"/>
    <cellStyle name="Moneda 7 3 3 5 2" xfId="24614" xr:uid="{023F345E-E4ED-4C66-B931-3E3DFCF12193}"/>
    <cellStyle name="Moneda 7 3 3 6" xfId="17063" xr:uid="{6EE2F563-8C0D-43D9-9766-998756815CE7}"/>
    <cellStyle name="Moneda 7 3 4" xfId="1975" xr:uid="{57B9E715-B2A8-4291-9423-849EF81B127A}"/>
    <cellStyle name="Moneda 7 3 4 2" xfId="10053" xr:uid="{9B6A3181-4A42-4415-9301-AF0F446E00A1}"/>
    <cellStyle name="Moneda 7 3 4 2 2" xfId="25552" xr:uid="{C95D37C0-62B3-48DC-BA31-ECCD34562067}"/>
    <cellStyle name="Moneda 7 3 4 3" xfId="17952" xr:uid="{AAAE11CD-D480-4727-BD55-7D2FC3EC7BC4}"/>
    <cellStyle name="Moneda 7 3 5" xfId="3743" xr:uid="{C79F50DB-5442-42DF-AE64-5047A3179C50}"/>
    <cellStyle name="Moneda 7 3 5 2" xfId="11748" xr:uid="{13A9E4D0-16F3-493B-8756-7F4BE3B9466A}"/>
    <cellStyle name="Moneda 7 3 5 2 2" xfId="27216" xr:uid="{9448D386-C663-45BE-9252-00850B514E57}"/>
    <cellStyle name="Moneda 7 3 5 3" xfId="19533" xr:uid="{08C71F4D-E97F-4EE5-B099-31B869EA82B1}"/>
    <cellStyle name="Moneda 7 3 6" xfId="5713" xr:uid="{BB9B233F-54D0-4DE4-8A2B-3B0AD0A5947E}"/>
    <cellStyle name="Moneda 7 3 6 2" xfId="13714" xr:uid="{CD04689A-65C2-4995-ACCD-ECBF26749C39}"/>
    <cellStyle name="Moneda 7 3 6 2 2" xfId="29172" xr:uid="{7FFC76A2-A1B7-449A-8D92-163625DB4B83}"/>
    <cellStyle name="Moneda 7 3 6 3" xfId="21337" xr:uid="{076C568D-6860-4328-AD47-5D20E30381BA}"/>
    <cellStyle name="Moneda 7 3 7" xfId="7332" xr:uid="{A5ADAB8B-028A-47E4-8498-F9EFCC9BAAD3}"/>
    <cellStyle name="Moneda 7 3 7 2" xfId="15319" xr:uid="{E01D3138-FF2F-4B5B-9424-0E2A91BD2C85}"/>
    <cellStyle name="Moneda 7 3 7 2 2" xfId="30772" xr:uid="{C9B080B1-997E-4193-A3CD-4E3071877ADB}"/>
    <cellStyle name="Moneda 7 3 7 3" xfId="22863" xr:uid="{1BA65F70-0482-48D7-9E9F-4A78F4F70DC7}"/>
    <cellStyle name="Moneda 7 3 8" xfId="8520" xr:uid="{46739AD6-0E0D-4914-9FD1-5DE076B35832}"/>
    <cellStyle name="Moneda 7 3 8 2" xfId="24019" xr:uid="{135D7B9E-9DB9-43F6-9C8A-376DA637DF05}"/>
    <cellStyle name="Moneda 7 3 9" xfId="16496" xr:uid="{F59165ED-4EAB-4ECF-BA85-CDB8FD14000A}"/>
    <cellStyle name="Moneda 7 4" xfId="621" xr:uid="{2F82C598-4D3E-43CC-AF24-AF85767E7080}"/>
    <cellStyle name="Moneda 7 4 2" xfId="1559" xr:uid="{C98BCAE0-8775-4B34-9369-12C77FFCAF54}"/>
    <cellStyle name="Moneda 7 4 2 2" xfId="3138" xr:uid="{CDAB5D98-A992-4C7E-98BA-803DCE4EFC00}"/>
    <cellStyle name="Moneda 7 4 2 2 2" xfId="11209" xr:uid="{8BABC0B9-460F-4BA8-A876-C6EEA322EC35}"/>
    <cellStyle name="Moneda 7 4 2 2 2 2" xfId="26708" xr:uid="{FE5B0780-6F3F-41AF-A1C9-D8E3EB465233}"/>
    <cellStyle name="Moneda 7 4 2 2 3" xfId="19049" xr:uid="{A77549EF-8ED0-4228-972A-C1817EB7EAB9}"/>
    <cellStyle name="Moneda 7 4 2 3" xfId="4899" xr:uid="{40E940CF-2826-4BFB-A6EF-E1A93EF4B5D4}"/>
    <cellStyle name="Moneda 7 4 2 3 2" xfId="12904" xr:uid="{AB28C200-982D-405A-9484-983F2AF360CB}"/>
    <cellStyle name="Moneda 7 4 2 3 2 2" xfId="28372" xr:uid="{F4C25400-B18C-48B0-AC80-E02854F0E0DB}"/>
    <cellStyle name="Moneda 7 4 2 3 3" xfId="20630" xr:uid="{1910F0EB-13DC-48AB-9833-DDB7C5CE97EE}"/>
    <cellStyle name="Moneda 7 4 2 4" xfId="6870" xr:uid="{C61B461E-4A5F-4669-815A-0228392F0A3B}"/>
    <cellStyle name="Moneda 7 4 2 4 2" xfId="14871" xr:uid="{D2B7253B-4818-47B6-B32A-2EF22CA433CB}"/>
    <cellStyle name="Moneda 7 4 2 4 2 2" xfId="30328" xr:uid="{11B374B3-B97B-4D8D-8940-06DB6F761002}"/>
    <cellStyle name="Moneda 7 4 2 4 3" xfId="22434" xr:uid="{246BF1AA-93E5-48D2-9E88-D086EF062974}"/>
    <cellStyle name="Moneda 7 4 2 5" xfId="8169" xr:uid="{07603C1C-FF33-4854-ABA8-56FB30C49BD9}"/>
    <cellStyle name="Moneda 7 4 2 5 2" xfId="16152" xr:uid="{DCF2090E-B272-41FB-81DF-7C9F910FD548}"/>
    <cellStyle name="Moneda 7 4 2 5 2 2" xfId="31605" xr:uid="{7F245460-2D26-4706-AC68-CB33DB0E4574}"/>
    <cellStyle name="Moneda 7 4 2 5 3" xfId="23680" xr:uid="{F8C0DA3B-AE6D-4D2D-A153-30C922E56D0C}"/>
    <cellStyle name="Moneda 7 4 2 6" xfId="9676" xr:uid="{194346CD-CC31-4B43-80CF-60C8E71460E0}"/>
    <cellStyle name="Moneda 7 4 2 6 2" xfId="25175" xr:uid="{42729983-D194-4D23-BFAA-1EA2C6837A25}"/>
    <cellStyle name="Moneda 7 4 2 7" xfId="17593" xr:uid="{ABF8DE06-A595-446F-9A86-360FE276CA07}"/>
    <cellStyle name="Moneda 7 4 3" xfId="2248" xr:uid="{99099DB4-E087-4B78-B4AB-8EF3486B6C3A}"/>
    <cellStyle name="Moneda 7 4 3 2" xfId="10326" xr:uid="{EF8368F1-BD10-4E98-90A1-9C91556E90A7}"/>
    <cellStyle name="Moneda 7 4 3 2 2" xfId="25825" xr:uid="{4806DDC2-DDED-4FD9-A0A8-6B335AEA5F51}"/>
    <cellStyle name="Moneda 7 4 3 3" xfId="18214" xr:uid="{AD0A16A8-5460-4C95-8B6B-1DF691088700}"/>
    <cellStyle name="Moneda 7 4 4" xfId="4016" xr:uid="{A2BA6D42-603E-459A-A58C-547258247EB2}"/>
    <cellStyle name="Moneda 7 4 4 2" xfId="12021" xr:uid="{2C2E9D59-A701-40C5-A182-7083A9FE17AB}"/>
    <cellStyle name="Moneda 7 4 4 2 2" xfId="27489" xr:uid="{32BF45EE-7694-446D-884E-3186A287D3AE}"/>
    <cellStyle name="Moneda 7 4 4 3" xfId="19795" xr:uid="{330AA0C1-8F9E-4B6A-A6FA-BE0417E7C660}"/>
    <cellStyle name="Moneda 7 4 5" xfId="5986" xr:uid="{CCD2F648-D35D-4D8E-A76B-977C1AAC705C}"/>
    <cellStyle name="Moneda 7 4 5 2" xfId="13987" xr:uid="{DA901D80-123D-4833-8492-9CE43D38296B}"/>
    <cellStyle name="Moneda 7 4 5 2 2" xfId="29445" xr:uid="{75BB251A-6B45-43E0-BE31-647B170720B7}"/>
    <cellStyle name="Moneda 7 4 5 3" xfId="21599" xr:uid="{CA0F2F3A-EA34-4D7D-B8F2-044513060722}"/>
    <cellStyle name="Moneda 7 4 6" xfId="7605" xr:uid="{F4093492-1549-4BA0-84C7-97E5D8BE4FC9}"/>
    <cellStyle name="Moneda 7 4 6 2" xfId="15592" xr:uid="{AAB198C6-6471-4C5B-BAEF-EF4A3160A375}"/>
    <cellStyle name="Moneda 7 4 6 2 2" xfId="31045" xr:uid="{3A5E3FEA-BC7E-47D9-B125-7C7C9622BFB7}"/>
    <cellStyle name="Moneda 7 4 6 3" xfId="23125" xr:uid="{E6CF94CB-5B7A-4E67-A19F-1C06FE2312E3}"/>
    <cellStyle name="Moneda 7 4 7" xfId="8793" xr:uid="{D0DEF37D-34B0-4501-8143-76D71A65C5B9}"/>
    <cellStyle name="Moneda 7 4 7 2" xfId="24292" xr:uid="{F0FFF13C-FA0D-4BBE-9208-E824E1B2CD10}"/>
    <cellStyle name="Moneda 7 4 8" xfId="16758" xr:uid="{C3EBA16B-DD97-4C46-9075-97A018756B31}"/>
    <cellStyle name="Moneda 7 5" xfId="1144" xr:uid="{CD04003F-A437-4246-A0A9-64A4DCCA3BA0}"/>
    <cellStyle name="Moneda 7 5 2" xfId="2733" xr:uid="{EE259A91-60A8-4EEB-8FEF-B52CF972B8C0}"/>
    <cellStyle name="Moneda 7 5 2 2" xfId="10804" xr:uid="{D7E3BCE0-36BA-4743-A473-15BA697FB2E1}"/>
    <cellStyle name="Moneda 7 5 2 2 2" xfId="26303" xr:uid="{CCE67FFB-6BB5-4605-999A-902BA33E0D91}"/>
    <cellStyle name="Moneda 7 5 2 3" xfId="18665" xr:uid="{2051D190-055A-4F19-87FC-8B69767F7D99}"/>
    <cellStyle name="Moneda 7 5 3" xfId="4494" xr:uid="{2375B712-BDC6-43B1-90E8-397DD014CA82}"/>
    <cellStyle name="Moneda 7 5 3 2" xfId="12499" xr:uid="{AE268150-0808-430D-A6E1-07C039660DD5}"/>
    <cellStyle name="Moneda 7 5 3 2 2" xfId="27967" xr:uid="{2F455E1F-B5A9-4A6A-A54F-92FA6442617C}"/>
    <cellStyle name="Moneda 7 5 3 3" xfId="20246" xr:uid="{25987E8E-757E-4AC8-86A0-0C3124C9008D}"/>
    <cellStyle name="Moneda 7 5 4" xfId="6465" xr:uid="{3EFD94D8-8376-4374-8DF8-B3D53CA5BC7C}"/>
    <cellStyle name="Moneda 7 5 4 2" xfId="14466" xr:uid="{651590E4-28B9-480C-85E6-E534A3179E9A}"/>
    <cellStyle name="Moneda 7 5 4 2 2" xfId="29923" xr:uid="{908CB3F8-682E-4931-BAD9-77CE6BEDE5E8}"/>
    <cellStyle name="Moneda 7 5 4 3" xfId="22050" xr:uid="{F1959293-315E-41C5-9957-2930E885F073}"/>
    <cellStyle name="Moneda 7 5 5" xfId="7783" xr:uid="{F94A5063-904B-44D2-88AB-2889C4142419}"/>
    <cellStyle name="Moneda 7 5 5 2" xfId="15767" xr:uid="{DFFF42D6-6F98-4899-A8E1-45B87F102E67}"/>
    <cellStyle name="Moneda 7 5 5 2 2" xfId="31220" xr:uid="{295508C4-DF63-415E-82E4-9D82CDE390D9}"/>
    <cellStyle name="Moneda 7 5 5 3" xfId="23296" xr:uid="{CD68ADC6-88A1-4A10-A95E-969453108C18}"/>
    <cellStyle name="Moneda 7 5 6" xfId="9271" xr:uid="{E06432B8-3E8D-4181-8081-B96FF08BD2B2}"/>
    <cellStyle name="Moneda 7 5 6 2" xfId="24770" xr:uid="{9F9A1714-C72E-4EEF-941F-4ED2A3DE9200}"/>
    <cellStyle name="Moneda 7 5 7" xfId="17209" xr:uid="{3A96AC25-15B4-4DF6-A09B-76FA081F3797}"/>
    <cellStyle name="Moneda 7 6" xfId="849" xr:uid="{F1B7DD31-8497-48FA-B8B7-84AA8C9B5247}"/>
    <cellStyle name="Moneda 7 6 2" xfId="2443" xr:uid="{C7D16DCB-1E28-42F6-9913-596FF204061B}"/>
    <cellStyle name="Moneda 7 6 2 2" xfId="10515" xr:uid="{9AD46645-ADD0-4AF2-B3D7-CACC350D4AEA}"/>
    <cellStyle name="Moneda 7 6 2 2 2" xfId="26014" xr:uid="{11AEA9ED-428B-47ED-8042-F023BEFDB6F2}"/>
    <cellStyle name="Moneda 7 6 2 3" xfId="18397" xr:uid="{F2056F20-F03E-495D-8EB0-8DA627893264}"/>
    <cellStyle name="Moneda 7 6 3" xfId="4205" xr:uid="{03103D94-4E1D-4DCA-9D4A-A969A3AD6EF3}"/>
    <cellStyle name="Moneda 7 6 3 2" xfId="12210" xr:uid="{10C373BE-E193-4D49-9BC8-E5F24981D50A}"/>
    <cellStyle name="Moneda 7 6 3 2 2" xfId="27678" xr:uid="{B9207D71-9888-4138-BD07-F146A8763ECE}"/>
    <cellStyle name="Moneda 7 6 3 3" xfId="19978" xr:uid="{A8B4FD54-4C1C-435D-A780-0FF18620DBF9}"/>
    <cellStyle name="Moneda 7 6 4" xfId="6176" xr:uid="{60FFD532-22AD-432E-94FE-DEF19C3D897E}"/>
    <cellStyle name="Moneda 7 6 4 2" xfId="14177" xr:uid="{45B71028-AD18-4F89-AAA6-D4D8C15F4FF4}"/>
    <cellStyle name="Moneda 7 6 4 2 2" xfId="29634" xr:uid="{88A9B8B5-676A-4E42-BCA1-DA306E6A5CA8}"/>
    <cellStyle name="Moneda 7 6 4 3" xfId="21782" xr:uid="{6A94636B-C695-4F40-83CD-AE7F28C9243D}"/>
    <cellStyle name="Moneda 7 6 5" xfId="8982" xr:uid="{D5EC9109-981D-41C1-B53A-72F7F6DB093E}"/>
    <cellStyle name="Moneda 7 6 5 2" xfId="24481" xr:uid="{B69CA468-452D-4946-8DA8-EEC36CA8020A}"/>
    <cellStyle name="Moneda 7 6 6" xfId="16941" xr:uid="{2B619578-AD2E-4513-A258-49F95F18FE86}"/>
    <cellStyle name="Moneda 7 7" xfId="1841" xr:uid="{CB686100-9E47-4377-88F9-08AA8DC02B9D}"/>
    <cellStyle name="Moneda 7 7 2" xfId="9920" xr:uid="{2FDED584-6371-41F1-818D-36582A43C214}"/>
    <cellStyle name="Moneda 7 7 2 2" xfId="25419" xr:uid="{076354C1-8D50-495F-94C5-7B69BD30E793}"/>
    <cellStyle name="Moneda 7 7 3" xfId="17830" xr:uid="{4CA7568E-9C7A-490E-8766-8C8039EF2AC1}"/>
    <cellStyle name="Moneda 7 8" xfId="3610" xr:uid="{8FD5B3FC-A4F3-4CC6-90E4-2A36DD40FC85}"/>
    <cellStyle name="Moneda 7 8 2" xfId="11615" xr:uid="{A52FC8E7-F470-46D7-96F5-33F2D9715BC5}"/>
    <cellStyle name="Moneda 7 8 2 2" xfId="27083" xr:uid="{CD59D8FC-64AD-4F67-B74F-F427E63AFC44}"/>
    <cellStyle name="Moneda 7 8 3" xfId="19411" xr:uid="{BCD77230-FCCB-4E40-B0F5-2BE3FBA1DDCC}"/>
    <cellStyle name="Moneda 7 9" xfId="5579" xr:uid="{6FB8FB1A-60FB-4EEA-BB5B-3EEF5D656B0B}"/>
    <cellStyle name="Moneda 7 9 2" xfId="13580" xr:uid="{E14DACF7-B285-427C-9AF5-709EE430F014}"/>
    <cellStyle name="Moneda 7 9 2 2" xfId="29039" xr:uid="{3ECEC574-B8F1-47D0-9001-8F8036BB0C97}"/>
    <cellStyle name="Moneda 7 9 3" xfId="21215" xr:uid="{ECB2B63B-24AB-4B08-8FF6-F9ED0B8D54E9}"/>
    <cellStyle name="Moneda 8" xfId="127" xr:uid="{6FED6419-2867-41A1-A6B2-8CF14213C355}"/>
    <cellStyle name="Moneda 8 10" xfId="7201" xr:uid="{31E755E8-5B26-48D6-B6B4-A72B3C65F0A8}"/>
    <cellStyle name="Moneda 8 10 2" xfId="15188" xr:uid="{C6AB8675-05F1-4D5D-A34C-680852556E98}"/>
    <cellStyle name="Moneda 8 10 2 2" xfId="30641" xr:uid="{340663CC-EDAF-421A-8A93-95E7285BF75C}"/>
    <cellStyle name="Moneda 8 10 3" xfId="22743" xr:uid="{D854BCF8-C776-41FC-B55A-482ADC0009AF}"/>
    <cellStyle name="Moneda 8 11" xfId="8388" xr:uid="{D5F5F21D-ACDE-48E5-9C40-F3BF858AB11A}"/>
    <cellStyle name="Moneda 8 11 2" xfId="23887" xr:uid="{293AC76D-E495-482E-BD58-DE9C34628E14}"/>
    <cellStyle name="Moneda 8 12" xfId="16375" xr:uid="{D6CC7642-B8B1-44CD-A805-0167798353A4}"/>
    <cellStyle name="Moneda 8 2" xfId="234" xr:uid="{049EC7B9-A5B7-4D76-9D08-303267A46BE8}"/>
    <cellStyle name="Moneda 8 2 10" xfId="8435" xr:uid="{17EB0649-C548-42CF-8F22-7DCC8601C42A}"/>
    <cellStyle name="Moneda 8 2 10 2" xfId="23934" xr:uid="{44BAA65B-0871-439D-A3AB-57583F7ABBBE}"/>
    <cellStyle name="Moneda 8 2 11" xfId="16419" xr:uid="{91401A0F-E7AB-49A0-BC1F-3F96F8CA2EF7}"/>
    <cellStyle name="Moneda 8 2 2" xfId="385" xr:uid="{10FA65D2-D011-430E-A434-CA7976F9A687}"/>
    <cellStyle name="Moneda 8 2 2 2" xfId="1328" xr:uid="{AA9449E1-1916-4FF1-A412-E070BCC4B14A}"/>
    <cellStyle name="Moneda 8 2 2 2 2" xfId="2913" xr:uid="{4754E085-0075-40E4-8DE8-D8C562951E30}"/>
    <cellStyle name="Moneda 8 2 2 2 2 2" xfId="10984" xr:uid="{6C313559-1DE8-45AA-9203-D2F0890EF034}"/>
    <cellStyle name="Moneda 8 2 2 2 2 2 2" xfId="26483" xr:uid="{8F68FF43-62EA-41FA-89D7-6B8BA329927F}"/>
    <cellStyle name="Moneda 8 2 2 2 2 3" xfId="18832" xr:uid="{0B0AD883-D8C4-493E-94D6-487E43EF1C65}"/>
    <cellStyle name="Moneda 8 2 2 2 3" xfId="4674" xr:uid="{2FA96E87-E51C-4967-8436-1E9025E618CD}"/>
    <cellStyle name="Moneda 8 2 2 2 3 2" xfId="12679" xr:uid="{E6600037-8942-465B-8606-C114F612D34E}"/>
    <cellStyle name="Moneda 8 2 2 2 3 2 2" xfId="28147" xr:uid="{5CC1AD9E-3203-45D6-A96D-790D1B0C2145}"/>
    <cellStyle name="Moneda 8 2 2 2 3 3" xfId="20413" xr:uid="{496E71A8-C421-44B5-BBD7-8558B058EA32}"/>
    <cellStyle name="Moneda 8 2 2 2 4" xfId="6645" xr:uid="{677DD55A-744C-404B-A88A-A886D6EE0210}"/>
    <cellStyle name="Moneda 8 2 2 2 4 2" xfId="14646" xr:uid="{8CC0BA8C-ADF7-4E23-8893-BF977398725D}"/>
    <cellStyle name="Moneda 8 2 2 2 4 2 2" xfId="30103" xr:uid="{669AFE85-B05A-470C-AABD-06523BA43933}"/>
    <cellStyle name="Moneda 8 2 2 2 4 3" xfId="22217" xr:uid="{8BF7D75D-7DD8-4D38-BE95-6E6593A3D64B}"/>
    <cellStyle name="Moneda 8 2 2 2 5" xfId="7952" xr:uid="{EE8E40F1-06CD-4117-8C18-AF45DCFEC3FC}"/>
    <cellStyle name="Moneda 8 2 2 2 5 2" xfId="15935" xr:uid="{8DC5469B-F6FD-4AE1-A9B3-00BA51DDB4FA}"/>
    <cellStyle name="Moneda 8 2 2 2 5 2 2" xfId="31388" xr:uid="{83C3E6BB-2C4E-49A8-AE05-A49E748E20D6}"/>
    <cellStyle name="Moneda 8 2 2 2 5 3" xfId="23463" xr:uid="{0802D2F7-DF34-4C4E-A09F-70CC82E271B5}"/>
    <cellStyle name="Moneda 8 2 2 2 6" xfId="9451" xr:uid="{371CAEC4-2F89-41BF-8FAC-7273E13B4552}"/>
    <cellStyle name="Moneda 8 2 2 2 6 2" xfId="24950" xr:uid="{5AC37505-470B-49C8-839C-679EE1FE6AE9}"/>
    <cellStyle name="Moneda 8 2 2 2 7" xfId="17376" xr:uid="{4C3C2ECC-08E3-4AC8-86C8-B021F703AEED}"/>
    <cellStyle name="Moneda 8 2 2 3" xfId="1035" xr:uid="{6C471243-D0A5-4A72-AE37-06E0316B7F9C}"/>
    <cellStyle name="Moneda 8 2 2 3 2" xfId="2624" xr:uid="{32992BF5-BF96-4698-A43B-E585F278C5A4}"/>
    <cellStyle name="Moneda 8 2 2 3 2 2" xfId="10696" xr:uid="{8D5BC0D9-7E19-428F-B3D4-939588BD927B}"/>
    <cellStyle name="Moneda 8 2 2 3 2 2 2" xfId="26195" xr:uid="{A39E9152-EB7F-47DB-B15D-8D9131E833FD}"/>
    <cellStyle name="Moneda 8 2 2 3 2 3" xfId="18564" xr:uid="{1C25E209-674F-4FC5-AD7A-8D5818CADA72}"/>
    <cellStyle name="Moneda 8 2 2 3 3" xfId="4386" xr:uid="{2BA37A74-0896-4290-9460-2D3A569FFCCA}"/>
    <cellStyle name="Moneda 8 2 2 3 3 2" xfId="12391" xr:uid="{24180EAE-F1A1-4D36-947B-43447A912277}"/>
    <cellStyle name="Moneda 8 2 2 3 3 2 2" xfId="27859" xr:uid="{F19607F6-3F58-438A-AAA7-FCF68D50DE50}"/>
    <cellStyle name="Moneda 8 2 2 3 3 3" xfId="20145" xr:uid="{377FDF3E-4DE8-4FA8-9AE6-9E62074AF623}"/>
    <cellStyle name="Moneda 8 2 2 3 4" xfId="6357" xr:uid="{01F0603C-2081-49C9-AE31-5BA7F4FEC699}"/>
    <cellStyle name="Moneda 8 2 2 3 4 2" xfId="14358" xr:uid="{A4568896-7844-4CBF-8256-0E9A7F3C2A83}"/>
    <cellStyle name="Moneda 8 2 2 3 4 2 2" xfId="29815" xr:uid="{BE223A68-018A-4EA5-81CB-32317958CA13}"/>
    <cellStyle name="Moneda 8 2 2 3 4 3" xfId="21949" xr:uid="{7ADFCB0F-9554-42F1-8F09-EE1BCCEBB025}"/>
    <cellStyle name="Moneda 8 2 2 3 5" xfId="9163" xr:uid="{BF99D551-A175-489D-8B4A-03434516AECC}"/>
    <cellStyle name="Moneda 8 2 2 3 5 2" xfId="24662" xr:uid="{31316CA0-B447-42B5-8C5A-44A3692BAC97}"/>
    <cellStyle name="Moneda 8 2 2 3 6" xfId="17108" xr:uid="{7E28C287-83FF-4923-931C-D2F196F85957}"/>
    <cellStyle name="Moneda 8 2 2 4" xfId="2023" xr:uid="{BBC6F7E2-A3E3-4E56-B7E6-421C5B703D89}"/>
    <cellStyle name="Moneda 8 2 2 4 2" xfId="10101" xr:uid="{D9BD5820-DDC9-4EAA-8F47-ACE74F622F2A}"/>
    <cellStyle name="Moneda 8 2 2 4 2 2" xfId="25600" xr:uid="{A7750D7D-ADB7-4F0B-B11A-2D02EF705995}"/>
    <cellStyle name="Moneda 8 2 2 4 3" xfId="17997" xr:uid="{556957B3-33C8-4EA1-A72F-BC829E8DCCC2}"/>
    <cellStyle name="Moneda 8 2 2 5" xfId="3791" xr:uid="{5F0EC5E9-6FC6-4BAE-9321-3AA38C3442B5}"/>
    <cellStyle name="Moneda 8 2 2 5 2" xfId="11796" xr:uid="{74A810DA-6A84-4E07-960A-2CA77E9BEAE9}"/>
    <cellStyle name="Moneda 8 2 2 5 2 2" xfId="27264" xr:uid="{466FF911-3A7C-4E37-A1BF-78703E8E3624}"/>
    <cellStyle name="Moneda 8 2 2 5 3" xfId="19578" xr:uid="{79EC4A82-B178-46EA-BD93-A0C68843DB8B}"/>
    <cellStyle name="Moneda 8 2 2 6" xfId="5761" xr:uid="{85CFD990-FB48-4AAB-8F3F-08851F433274}"/>
    <cellStyle name="Moneda 8 2 2 6 2" xfId="13762" xr:uid="{0579D532-6712-4635-A500-772C67B2E8AC}"/>
    <cellStyle name="Moneda 8 2 2 6 2 2" xfId="29220" xr:uid="{F4BC709E-F620-427F-AE7F-BEFFB9D7EF3A}"/>
    <cellStyle name="Moneda 8 2 2 6 3" xfId="21382" xr:uid="{4F87F94F-FF34-405B-8110-535B1FFF9274}"/>
    <cellStyle name="Moneda 8 2 2 7" xfId="7380" xr:uid="{6D978EFC-FB73-4C27-9157-C261229D0E56}"/>
    <cellStyle name="Moneda 8 2 2 7 2" xfId="15367" xr:uid="{B1393B2C-8DCC-4FA3-B343-FE7B2C8DB9A5}"/>
    <cellStyle name="Moneda 8 2 2 7 2 2" xfId="30820" xr:uid="{F2E740AA-5676-47CC-8006-C3C93D13F65F}"/>
    <cellStyle name="Moneda 8 2 2 7 3" xfId="22908" xr:uid="{7FDF84DD-D62B-42D5-9ABF-7F7DC7E4AE5F}"/>
    <cellStyle name="Moneda 8 2 2 8" xfId="8568" xr:uid="{442AED55-B5EF-401E-9761-22A0AC4699C1}"/>
    <cellStyle name="Moneda 8 2 2 8 2" xfId="24067" xr:uid="{537AE810-DD07-464A-857F-411878CFB893}"/>
    <cellStyle name="Moneda 8 2 2 9" xfId="16541" xr:uid="{5CD5A0F3-2F52-4B83-948C-92B479435862}"/>
    <cellStyle name="Moneda 8 2 3" xfId="671" xr:uid="{858F694F-96DB-413B-84F5-251A18DC9316}"/>
    <cellStyle name="Moneda 8 2 3 2" xfId="1609" xr:uid="{BA11BEE8-50E5-4640-9200-CC9778CA2E1E}"/>
    <cellStyle name="Moneda 8 2 3 2 2" xfId="3185" xr:uid="{8DCBFB9D-AC9D-42AA-BCFA-A2E0740A2D92}"/>
    <cellStyle name="Moneda 8 2 3 2 2 2" xfId="11256" xr:uid="{3A8EFC14-4FFF-438A-B9A8-4F1A46BE04EA}"/>
    <cellStyle name="Moneda 8 2 3 2 2 2 2" xfId="26755" xr:uid="{D4A0E280-4542-4AEF-93F2-6F578DE05209}"/>
    <cellStyle name="Moneda 8 2 3 2 2 3" xfId="19093" xr:uid="{B53C9016-910C-41EE-854C-F7C481D06F9B}"/>
    <cellStyle name="Moneda 8 2 3 2 3" xfId="4946" xr:uid="{DB60695A-2239-4C65-99E6-A1A68708C54A}"/>
    <cellStyle name="Moneda 8 2 3 2 3 2" xfId="12951" xr:uid="{3BFEDECF-3D78-4932-913F-022DFCAC90D2}"/>
    <cellStyle name="Moneda 8 2 3 2 3 2 2" xfId="28419" xr:uid="{D7930325-ED30-4C0A-AC5F-3310673EE8F3}"/>
    <cellStyle name="Moneda 8 2 3 2 3 3" xfId="20674" xr:uid="{574DF945-8F65-4DA2-9FE2-F49364E12230}"/>
    <cellStyle name="Moneda 8 2 3 2 4" xfId="6917" xr:uid="{3C537E40-6B83-48E9-AFB5-7DCADB9BE0E2}"/>
    <cellStyle name="Moneda 8 2 3 2 4 2" xfId="14918" xr:uid="{A0DE9363-3128-4CB8-822B-47E0724B75CB}"/>
    <cellStyle name="Moneda 8 2 3 2 4 2 2" xfId="30375" xr:uid="{FB6EE309-44FF-4D3D-9B93-E5642F0FBDC1}"/>
    <cellStyle name="Moneda 8 2 3 2 4 3" xfId="22478" xr:uid="{14ABC629-2E63-4649-BA1D-872AA5E1DAF5}"/>
    <cellStyle name="Moneda 8 2 3 2 5" xfId="8213" xr:uid="{F3CD3A7C-E4FB-46F9-92E0-3E90129908E8}"/>
    <cellStyle name="Moneda 8 2 3 2 5 2" xfId="16196" xr:uid="{0D26B34F-3F7E-4BFE-84AD-D89FA4770CC9}"/>
    <cellStyle name="Moneda 8 2 3 2 5 2 2" xfId="31649" xr:uid="{C1D5E6C7-078A-4E17-A3DB-05190E483C79}"/>
    <cellStyle name="Moneda 8 2 3 2 5 3" xfId="23724" xr:uid="{D3F7F1A9-38FD-44A4-9676-EA40856E663E}"/>
    <cellStyle name="Moneda 8 2 3 2 6" xfId="9723" xr:uid="{DEBBD628-E3EF-4F94-BF2D-AD334969E361}"/>
    <cellStyle name="Moneda 8 2 3 2 6 2" xfId="25222" xr:uid="{9F6080A5-7B68-42BD-9E85-7F058C92378B}"/>
    <cellStyle name="Moneda 8 2 3 2 7" xfId="17637" xr:uid="{CA398FE8-3463-4FCE-965B-9A774E9CF28A}"/>
    <cellStyle name="Moneda 8 2 3 3" xfId="2295" xr:uid="{E6E58A74-564A-49C5-809F-674B7294DCE6}"/>
    <cellStyle name="Moneda 8 2 3 3 2" xfId="10373" xr:uid="{24F88031-77A5-461D-A6F9-9B290582CEFB}"/>
    <cellStyle name="Moneda 8 2 3 3 2 2" xfId="25872" xr:uid="{32DAE825-66FF-420B-A6FD-C83BD71273D0}"/>
    <cellStyle name="Moneda 8 2 3 3 3" xfId="18258" xr:uid="{18928AE1-73B9-4F15-9619-B5E90CFA8686}"/>
    <cellStyle name="Moneda 8 2 3 4" xfId="4063" xr:uid="{4B38C6E5-2679-4510-B3DE-99FF9289CB4D}"/>
    <cellStyle name="Moneda 8 2 3 4 2" xfId="12068" xr:uid="{4D7654CD-9330-4389-9E1A-68C478CFD9F9}"/>
    <cellStyle name="Moneda 8 2 3 4 2 2" xfId="27536" xr:uid="{1639D36C-2CE8-403B-82FF-CAC5C64B0492}"/>
    <cellStyle name="Moneda 8 2 3 4 3" xfId="19839" xr:uid="{BC018012-ACE0-4658-9689-57A90DEC54F9}"/>
    <cellStyle name="Moneda 8 2 3 5" xfId="6033" xr:uid="{61C4F819-44E5-4F7F-B8D7-DDDF0B8FE29E}"/>
    <cellStyle name="Moneda 8 2 3 5 2" xfId="14034" xr:uid="{9E8951A2-04DF-41CD-B980-475D13A8E9E2}"/>
    <cellStyle name="Moneda 8 2 3 5 2 2" xfId="29492" xr:uid="{4D564B56-E9DC-44DE-A62F-229AE6E1401F}"/>
    <cellStyle name="Moneda 8 2 3 5 3" xfId="21643" xr:uid="{BA3DB763-D563-4BB2-831D-B928BC31BFE8}"/>
    <cellStyle name="Moneda 8 2 3 6" xfId="7652" xr:uid="{D425EBC5-6B6C-4E74-9F17-4EDAFCAA38DC}"/>
    <cellStyle name="Moneda 8 2 3 6 2" xfId="15639" xr:uid="{E1F674D1-B356-423C-A4E5-05956FB5919A}"/>
    <cellStyle name="Moneda 8 2 3 6 2 2" xfId="31092" xr:uid="{3B1EDA8F-38F2-478D-9718-96F0586432C9}"/>
    <cellStyle name="Moneda 8 2 3 6 3" xfId="23169" xr:uid="{62A961E8-C5A0-4D17-8C41-0891F8688318}"/>
    <cellStyle name="Moneda 8 2 3 7" xfId="8840" xr:uid="{B2BA468C-7463-4FD7-9CD3-86F73917DB13}"/>
    <cellStyle name="Moneda 8 2 3 7 2" xfId="24339" xr:uid="{E8FDC1B7-C1AE-4318-90DF-2230160AF721}"/>
    <cellStyle name="Moneda 8 2 3 8" xfId="16802" xr:uid="{F6817276-281A-432D-9D62-AE5AA944C06F}"/>
    <cellStyle name="Moneda 8 2 4" xfId="1191" xr:uid="{BD6850E8-A1BB-4C15-9C6D-21E34A2B54B3}"/>
    <cellStyle name="Moneda 8 2 4 2" xfId="2780" xr:uid="{262BEEAC-9EC9-4DA2-BE02-7B1CC3530D70}"/>
    <cellStyle name="Moneda 8 2 4 2 2" xfId="10851" xr:uid="{92AFAD53-B6C3-40BE-A194-5FB93D2C12C1}"/>
    <cellStyle name="Moneda 8 2 4 2 2 2" xfId="26350" xr:uid="{59AF9376-6B77-473B-A8B4-3E13A8B1F6B9}"/>
    <cellStyle name="Moneda 8 2 4 2 3" xfId="18710" xr:uid="{47ADC795-C668-4797-8B46-9D4DEB52A9E1}"/>
    <cellStyle name="Moneda 8 2 4 3" xfId="4541" xr:uid="{E1D4BDB0-74F6-4B3E-AF54-7DB8A03966EF}"/>
    <cellStyle name="Moneda 8 2 4 3 2" xfId="12546" xr:uid="{485FCF37-AC7F-4736-B97F-6B2F67CFEF30}"/>
    <cellStyle name="Moneda 8 2 4 3 2 2" xfId="28014" xr:uid="{006793A2-7393-433D-A554-CAF74B8AFC86}"/>
    <cellStyle name="Moneda 8 2 4 3 3" xfId="20291" xr:uid="{EF937298-A38F-40CD-A4E2-58A9403EEB59}"/>
    <cellStyle name="Moneda 8 2 4 4" xfId="6512" xr:uid="{5A862066-70FE-4754-8BAD-F5C4F8EC8C33}"/>
    <cellStyle name="Moneda 8 2 4 4 2" xfId="14513" xr:uid="{7C2C6A51-E93E-4889-ACD6-71C4F708B0DB}"/>
    <cellStyle name="Moneda 8 2 4 4 2 2" xfId="29970" xr:uid="{4375B715-062E-4E62-BB30-E0FD98D2AD31}"/>
    <cellStyle name="Moneda 8 2 4 4 3" xfId="22095" xr:uid="{5E057015-4467-4876-AED0-A33C5559B4C4}"/>
    <cellStyle name="Moneda 8 2 4 5" xfId="7830" xr:uid="{B825E68A-D2DD-41F3-BD52-6529AC1AC944}"/>
    <cellStyle name="Moneda 8 2 4 5 2" xfId="15813" xr:uid="{DCAF419D-9C2E-4A41-B1B3-B6AB23EC1C32}"/>
    <cellStyle name="Moneda 8 2 4 5 2 2" xfId="31266" xr:uid="{74133BA2-85F0-4F70-AC02-0A84EF643C4C}"/>
    <cellStyle name="Moneda 8 2 4 5 3" xfId="23341" xr:uid="{B6EF3145-5FCC-4F20-A5A0-2CE4C78676E1}"/>
    <cellStyle name="Moneda 8 2 4 6" xfId="9318" xr:uid="{FE8CFB77-A166-4550-99A6-19DEF39AC7D5}"/>
    <cellStyle name="Moneda 8 2 4 6 2" xfId="24817" xr:uid="{9CE3B041-00FF-4018-8880-6347BACC30CF}"/>
    <cellStyle name="Moneda 8 2 4 7" xfId="17254" xr:uid="{33A3036B-9360-44C4-82B1-6EC91D79DCE8}"/>
    <cellStyle name="Moneda 8 2 5" xfId="898" xr:uid="{CB20EE6A-534A-4BD9-9CB0-B09B4117C71A}"/>
    <cellStyle name="Moneda 8 2 5 2" xfId="2491" xr:uid="{A8BF55AD-E50A-4706-BAA4-EB0730490D34}"/>
    <cellStyle name="Moneda 8 2 5 2 2" xfId="10563" xr:uid="{B9D516E3-679C-4867-A550-4BA596C00AC5}"/>
    <cellStyle name="Moneda 8 2 5 2 2 2" xfId="26062" xr:uid="{B76E1D7B-58F7-42F1-BB1B-09D6009D5ECC}"/>
    <cellStyle name="Moneda 8 2 5 2 3" xfId="18442" xr:uid="{2EC715F4-AB2D-40B2-AA10-21792A62AFB3}"/>
    <cellStyle name="Moneda 8 2 5 3" xfId="4253" xr:uid="{52DE008F-31F1-416D-87CA-3D3F9C824B21}"/>
    <cellStyle name="Moneda 8 2 5 3 2" xfId="12258" xr:uid="{8554E117-F051-48D1-B2BC-D13805BA633C}"/>
    <cellStyle name="Moneda 8 2 5 3 2 2" xfId="27726" xr:uid="{B4DEC101-8047-40CF-89D8-4E3333FB8FC7}"/>
    <cellStyle name="Moneda 8 2 5 3 3" xfId="20023" xr:uid="{B2B1C4F1-5D30-4F44-A3D8-C77FDBB1819B}"/>
    <cellStyle name="Moneda 8 2 5 4" xfId="6224" xr:uid="{A3BD6092-95C7-46BD-8820-09B886474488}"/>
    <cellStyle name="Moneda 8 2 5 4 2" xfId="14225" xr:uid="{56D5BA28-3A3C-4263-89BA-FC05C3286714}"/>
    <cellStyle name="Moneda 8 2 5 4 2 2" xfId="29682" xr:uid="{01497030-06F9-4249-956E-1048EE67534F}"/>
    <cellStyle name="Moneda 8 2 5 4 3" xfId="21827" xr:uid="{A13C0CB6-6931-4BB5-B005-20CEC87BDC4A}"/>
    <cellStyle name="Moneda 8 2 5 5" xfId="9030" xr:uid="{14A12DDE-9582-424B-B2C0-997D44A1D416}"/>
    <cellStyle name="Moneda 8 2 5 5 2" xfId="24529" xr:uid="{E3BDF266-C17C-4682-815D-F122006BEBEC}"/>
    <cellStyle name="Moneda 8 2 5 6" xfId="16986" xr:uid="{3EE1B038-7046-4D22-90A8-8764959FE70B}"/>
    <cellStyle name="Moneda 8 2 6" xfId="1890" xr:uid="{857BA6FF-C685-4612-A12F-BF9F563BBBC1}"/>
    <cellStyle name="Moneda 8 2 6 2" xfId="9968" xr:uid="{A794E6A2-550B-4F61-A4D0-9C19D4EB2DB2}"/>
    <cellStyle name="Moneda 8 2 6 2 2" xfId="25467" xr:uid="{A5CCD65C-894C-4F0F-A85E-89A944C46F8C}"/>
    <cellStyle name="Moneda 8 2 6 3" xfId="17875" xr:uid="{10F3FBE1-0A7E-4D77-90A4-D57DABCF0907}"/>
    <cellStyle name="Moneda 8 2 7" xfId="3658" xr:uid="{B6969BA1-DCB0-47A5-BB71-9EB97F212B15}"/>
    <cellStyle name="Moneda 8 2 7 2" xfId="11663" xr:uid="{4B36BB87-4E0A-468D-8239-279962875A70}"/>
    <cellStyle name="Moneda 8 2 7 2 2" xfId="27131" xr:uid="{1035E6CB-AEC3-4EE5-97EF-E0B3BFDEA056}"/>
    <cellStyle name="Moneda 8 2 7 3" xfId="19456" xr:uid="{60D5B971-A1DC-44F9-80FE-C010466B04F2}"/>
    <cellStyle name="Moneda 8 2 8" xfId="5628" xr:uid="{3BB09220-0897-473F-A624-721225329E04}"/>
    <cellStyle name="Moneda 8 2 8 2" xfId="13629" xr:uid="{E4D303E6-733D-49A5-BC22-DF9BC0475388}"/>
    <cellStyle name="Moneda 8 2 8 2 2" xfId="29087" xr:uid="{6AA3D6FD-4A62-45E7-AE2B-5C84C26217AA}"/>
    <cellStyle name="Moneda 8 2 8 3" xfId="21260" xr:uid="{1F768A5D-727B-4A3D-92F7-9BC8CFCF6F0E}"/>
    <cellStyle name="Moneda 8 2 9" xfId="7247" xr:uid="{1FD811FD-F47A-4E54-B55A-A466798703E2}"/>
    <cellStyle name="Moneda 8 2 9 2" xfId="15234" xr:uid="{772981CC-FF71-42B4-BFA9-7D7AA45641B8}"/>
    <cellStyle name="Moneda 8 2 9 2 2" xfId="30687" xr:uid="{47CE48FE-2D54-4760-8DFC-BC6B4116AD48}"/>
    <cellStyle name="Moneda 8 2 9 3" xfId="22786" xr:uid="{91D94190-7404-4982-A4DE-A1A72781609E}"/>
    <cellStyle name="Moneda 8 3" xfId="339" xr:uid="{8198DEAA-0767-4C58-904A-438E5FA0DBF5}"/>
    <cellStyle name="Moneda 8 3 2" xfId="1282" xr:uid="{87BEE84D-5234-45EA-98B7-DF9F4ACF8A9B}"/>
    <cellStyle name="Moneda 8 3 2 2" xfId="2867" xr:uid="{0D1B4F68-0918-4160-9D89-A0C8113D7D61}"/>
    <cellStyle name="Moneda 8 3 2 2 2" xfId="10938" xr:uid="{AD65865F-B19E-46EF-BB35-837D33D28530}"/>
    <cellStyle name="Moneda 8 3 2 2 2 2" xfId="26437" xr:uid="{C464FA62-A5F7-4C54-9860-01E747E81D34}"/>
    <cellStyle name="Moneda 8 3 2 2 3" xfId="18789" xr:uid="{5D73B14B-F657-40B5-86E4-6FDDC5010A53}"/>
    <cellStyle name="Moneda 8 3 2 3" xfId="4628" xr:uid="{E16386E4-0A0E-4DD6-AA7F-518A6C85E02F}"/>
    <cellStyle name="Moneda 8 3 2 3 2" xfId="12633" xr:uid="{B12CC39A-A919-478D-8BE9-60DE1ECD8A90}"/>
    <cellStyle name="Moneda 8 3 2 3 2 2" xfId="28101" xr:uid="{907852B2-A950-4B9D-8D99-DB8AADAC2DEE}"/>
    <cellStyle name="Moneda 8 3 2 3 3" xfId="20370" xr:uid="{019C3FE6-99BC-4A27-83CE-722FD3F80B66}"/>
    <cellStyle name="Moneda 8 3 2 4" xfId="6599" xr:uid="{D4956BE2-3871-4DBC-9071-1FCB5424C82D}"/>
    <cellStyle name="Moneda 8 3 2 4 2" xfId="14600" xr:uid="{F87EAE45-EA66-4F3A-A017-87BCDE83B17C}"/>
    <cellStyle name="Moneda 8 3 2 4 2 2" xfId="30057" xr:uid="{1169E0E5-6368-4779-9F1D-61E5ED65FCE4}"/>
    <cellStyle name="Moneda 8 3 2 4 3" xfId="22174" xr:uid="{EBFABBC8-51C5-4072-AD62-80B1405A56D7}"/>
    <cellStyle name="Moneda 8 3 2 5" xfId="7909" xr:uid="{4E8820DD-B7D8-487E-BFD1-E22E15500D87}"/>
    <cellStyle name="Moneda 8 3 2 5 2" xfId="15892" xr:uid="{072B5D4F-9FFD-44E1-962F-B50AC73126FD}"/>
    <cellStyle name="Moneda 8 3 2 5 2 2" xfId="31345" xr:uid="{D595907F-0142-45F1-AF68-79E2E838A202}"/>
    <cellStyle name="Moneda 8 3 2 5 3" xfId="23420" xr:uid="{7FF70889-BFD9-470A-AF46-407792C37A94}"/>
    <cellStyle name="Moneda 8 3 2 6" xfId="9405" xr:uid="{9915D9A9-4F48-48AC-BDFF-287EEC5C28B7}"/>
    <cellStyle name="Moneda 8 3 2 6 2" xfId="24904" xr:uid="{36EAEED9-CBFE-428C-B6C9-B812E66F09BC}"/>
    <cellStyle name="Moneda 8 3 2 7" xfId="17333" xr:uid="{664F5192-94EF-4BA7-AD35-E0022EB0A1DC}"/>
    <cellStyle name="Moneda 8 3 3" xfId="989" xr:uid="{F6779CF3-AD98-49D8-97AE-B2BFF67CFD23}"/>
    <cellStyle name="Moneda 8 3 3 2" xfId="2578" xr:uid="{1599886B-5598-44F3-99D0-2084EFF3DF7D}"/>
    <cellStyle name="Moneda 8 3 3 2 2" xfId="10650" xr:uid="{006BF23D-737F-4250-B2E5-7359125B13D6}"/>
    <cellStyle name="Moneda 8 3 3 2 2 2" xfId="26149" xr:uid="{18C48825-C481-4C3C-B5B6-436D80C88EF5}"/>
    <cellStyle name="Moneda 8 3 3 2 3" xfId="18521" xr:uid="{57029F04-53B9-48B3-B20B-83DF904BCECA}"/>
    <cellStyle name="Moneda 8 3 3 3" xfId="4340" xr:uid="{E1BA3E63-122C-4529-8EA9-6D5867838CD7}"/>
    <cellStyle name="Moneda 8 3 3 3 2" xfId="12345" xr:uid="{2E25F055-B10E-46EA-9E99-881E00AD8E7B}"/>
    <cellStyle name="Moneda 8 3 3 3 2 2" xfId="27813" xr:uid="{2C44852F-DB81-4EAD-A6B5-D6B1BD341B08}"/>
    <cellStyle name="Moneda 8 3 3 3 3" xfId="20102" xr:uid="{F7EC8F61-EC9F-4476-87F8-8B349C11C5C5}"/>
    <cellStyle name="Moneda 8 3 3 4" xfId="6311" xr:uid="{B4A37069-4D99-4C9B-A137-0B86DBA58EFD}"/>
    <cellStyle name="Moneda 8 3 3 4 2" xfId="14312" xr:uid="{8C7C914F-4831-4B22-AE3E-822E66193359}"/>
    <cellStyle name="Moneda 8 3 3 4 2 2" xfId="29769" xr:uid="{8C0ECE7F-878C-484C-B9A9-16116DD03401}"/>
    <cellStyle name="Moneda 8 3 3 4 3" xfId="21906" xr:uid="{B2DD974C-CA83-4A5C-B285-9226FFE27E62}"/>
    <cellStyle name="Moneda 8 3 3 5" xfId="9117" xr:uid="{9A5B27E0-3F60-432A-B770-55B2C2769BA1}"/>
    <cellStyle name="Moneda 8 3 3 5 2" xfId="24616" xr:uid="{991E76DA-8793-4DB3-816E-4FD80DC83831}"/>
    <cellStyle name="Moneda 8 3 3 6" xfId="17065" xr:uid="{03EAE256-289C-41F9-851A-80669771CDC1}"/>
    <cellStyle name="Moneda 8 3 4" xfId="1977" xr:uid="{0B366510-8F32-4409-90AD-867BE945A3E3}"/>
    <cellStyle name="Moneda 8 3 4 2" xfId="10055" xr:uid="{55F5C1BC-5DAB-4292-AD0A-0FEADED2EE34}"/>
    <cellStyle name="Moneda 8 3 4 2 2" xfId="25554" xr:uid="{BD432792-BD6C-4C22-A799-0CCB5C061F2A}"/>
    <cellStyle name="Moneda 8 3 4 3" xfId="17954" xr:uid="{62553294-7D3D-408E-AA20-833EF278940F}"/>
    <cellStyle name="Moneda 8 3 5" xfId="3745" xr:uid="{F4519E17-A5AD-4A2A-A60F-1B2D6FB31CF8}"/>
    <cellStyle name="Moneda 8 3 5 2" xfId="11750" xr:uid="{88350969-C43C-4194-8DFD-0DD627C00AAC}"/>
    <cellStyle name="Moneda 8 3 5 2 2" xfId="27218" xr:uid="{17342CA1-2CA6-492E-B860-61C46E2B3B7B}"/>
    <cellStyle name="Moneda 8 3 5 3" xfId="19535" xr:uid="{0DCADF01-0CCA-48CF-8FD8-108584C5E28E}"/>
    <cellStyle name="Moneda 8 3 6" xfId="5715" xr:uid="{FC05BBCF-8BD8-4160-8698-E351B09A43CA}"/>
    <cellStyle name="Moneda 8 3 6 2" xfId="13716" xr:uid="{E1611930-7B25-467D-8789-DB45F4DFCADA}"/>
    <cellStyle name="Moneda 8 3 6 2 2" xfId="29174" xr:uid="{CCAD5A9B-A1A5-45A8-80BD-043E86BF7D0F}"/>
    <cellStyle name="Moneda 8 3 6 3" xfId="21339" xr:uid="{451953C7-E5F6-4F57-9C86-0C14BAD5B528}"/>
    <cellStyle name="Moneda 8 3 7" xfId="7334" xr:uid="{FCD830AA-428D-4DAC-99CA-B6CDDBEC80BE}"/>
    <cellStyle name="Moneda 8 3 7 2" xfId="15321" xr:uid="{A148F91E-F943-4556-9FC8-9B93272DB2AF}"/>
    <cellStyle name="Moneda 8 3 7 2 2" xfId="30774" xr:uid="{B957D973-9490-4FC7-A0C4-706D20F43B60}"/>
    <cellStyle name="Moneda 8 3 7 3" xfId="22865" xr:uid="{0BB9F48E-C8EF-463D-9047-76A8B35699C3}"/>
    <cellStyle name="Moneda 8 3 8" xfId="8522" xr:uid="{813EF5A3-1F92-4200-805D-6A034FD124E2}"/>
    <cellStyle name="Moneda 8 3 8 2" xfId="24021" xr:uid="{017C33D6-178A-4ACD-8092-B78E53221C89}"/>
    <cellStyle name="Moneda 8 3 9" xfId="16498" xr:uid="{0F34FD5F-9FC1-486B-BEB7-518A3A1B7586}"/>
    <cellStyle name="Moneda 8 4" xfId="623" xr:uid="{50E3D9FD-7577-4F04-B540-D83F496C88EB}"/>
    <cellStyle name="Moneda 8 4 2" xfId="1561" xr:uid="{7C3CF95C-BE06-4AA2-8216-3939F937F794}"/>
    <cellStyle name="Moneda 8 4 2 2" xfId="3140" xr:uid="{D7964F98-2974-4B58-9003-EAC5D1CEDAC5}"/>
    <cellStyle name="Moneda 8 4 2 2 2" xfId="11211" xr:uid="{DE303B3A-1E94-4839-8174-40BF8A989A56}"/>
    <cellStyle name="Moneda 8 4 2 2 2 2" xfId="26710" xr:uid="{3B0F8C09-126C-4ECC-95BC-50A22F756335}"/>
    <cellStyle name="Moneda 8 4 2 2 3" xfId="19051" xr:uid="{ED4363C5-F871-42B2-9368-B9DE44DCD51F}"/>
    <cellStyle name="Moneda 8 4 2 3" xfId="4901" xr:uid="{40DFAF7A-8621-4A85-BB39-0E93D2A51990}"/>
    <cellStyle name="Moneda 8 4 2 3 2" xfId="12906" xr:uid="{E9C003A6-9EAE-4224-8C84-5B507CADC596}"/>
    <cellStyle name="Moneda 8 4 2 3 2 2" xfId="28374" xr:uid="{08D91C9A-A8AA-40D6-81DB-57A947DA430C}"/>
    <cellStyle name="Moneda 8 4 2 3 3" xfId="20632" xr:uid="{3D927F31-FB9E-46A6-AC70-80EC130800AA}"/>
    <cellStyle name="Moneda 8 4 2 4" xfId="6872" xr:uid="{432E066F-2884-461E-8823-7F0CCD700503}"/>
    <cellStyle name="Moneda 8 4 2 4 2" xfId="14873" xr:uid="{2B73CD8A-8251-437F-A15E-5EA772371793}"/>
    <cellStyle name="Moneda 8 4 2 4 2 2" xfId="30330" xr:uid="{BA82D00A-D681-41E8-8CA9-0B4C3534FF82}"/>
    <cellStyle name="Moneda 8 4 2 4 3" xfId="22436" xr:uid="{CD432DD1-5AC6-4BCF-B823-AB61FC61A027}"/>
    <cellStyle name="Moneda 8 4 2 5" xfId="8171" xr:uid="{30688178-76DB-4C5F-B217-9187C6FEF87C}"/>
    <cellStyle name="Moneda 8 4 2 5 2" xfId="16154" xr:uid="{F567806B-10C8-467E-B63F-A1CAF48A64C3}"/>
    <cellStyle name="Moneda 8 4 2 5 2 2" xfId="31607" xr:uid="{E12FBB95-29E1-41F2-A833-E747196D6967}"/>
    <cellStyle name="Moneda 8 4 2 5 3" xfId="23682" xr:uid="{4E78B1B4-0FBD-4BFD-AEC6-4B4EFDD6CC30}"/>
    <cellStyle name="Moneda 8 4 2 6" xfId="9678" xr:uid="{EF86DFE2-4106-4DFE-B7F3-269287B2B2C0}"/>
    <cellStyle name="Moneda 8 4 2 6 2" xfId="25177" xr:uid="{DD34D2F4-4525-4D37-80F6-5B8CFB877E87}"/>
    <cellStyle name="Moneda 8 4 2 7" xfId="17595" xr:uid="{09007FE8-F20F-44EB-8062-7EA300397313}"/>
    <cellStyle name="Moneda 8 4 3" xfId="2250" xr:uid="{4E52755D-55D2-4AF9-9079-07E7AEEEA509}"/>
    <cellStyle name="Moneda 8 4 3 2" xfId="10328" xr:uid="{F59ED7BB-B197-46C7-8525-95647A88AFC0}"/>
    <cellStyle name="Moneda 8 4 3 2 2" xfId="25827" xr:uid="{8D41A1F8-2C89-4120-9DF3-61658D4AF099}"/>
    <cellStyle name="Moneda 8 4 3 3" xfId="18216" xr:uid="{6E3A0EB3-7D1A-4C20-8A2C-9A4E510D5023}"/>
    <cellStyle name="Moneda 8 4 4" xfId="4018" xr:uid="{9F21AB3A-0FF3-41F5-A9D0-4F7AD866FC18}"/>
    <cellStyle name="Moneda 8 4 4 2" xfId="12023" xr:uid="{8A54CFCA-19AD-4747-B30E-516958D02111}"/>
    <cellStyle name="Moneda 8 4 4 2 2" xfId="27491" xr:uid="{033EBF87-150E-4277-8765-FF2BEC58DEAC}"/>
    <cellStyle name="Moneda 8 4 4 3" xfId="19797" xr:uid="{1DC92496-0084-4D4F-BEE0-56928305F3E3}"/>
    <cellStyle name="Moneda 8 4 5" xfId="5988" xr:uid="{15B0D0C0-7B10-421C-9DE0-DBE26894880A}"/>
    <cellStyle name="Moneda 8 4 5 2" xfId="13989" xr:uid="{FA9ACF42-A0AD-46DB-8AF8-821AD544EF9E}"/>
    <cellStyle name="Moneda 8 4 5 2 2" xfId="29447" xr:uid="{3439EFE5-4602-4025-8EC0-97531117177C}"/>
    <cellStyle name="Moneda 8 4 5 3" xfId="21601" xr:uid="{178467E4-79A3-4540-B819-86B36C2B4DBD}"/>
    <cellStyle name="Moneda 8 4 6" xfId="7607" xr:uid="{650EB6C0-1D9B-48FD-ABC1-767FBB295E9E}"/>
    <cellStyle name="Moneda 8 4 6 2" xfId="15594" xr:uid="{5F1E52A6-0718-4A74-9974-11C1A53607BC}"/>
    <cellStyle name="Moneda 8 4 6 2 2" xfId="31047" xr:uid="{DAB64F2E-A086-4BAD-963E-E27D6F088951}"/>
    <cellStyle name="Moneda 8 4 6 3" xfId="23127" xr:uid="{151C61BB-33CB-49DB-BE46-6C10982136B2}"/>
    <cellStyle name="Moneda 8 4 7" xfId="8795" xr:uid="{815DF9AF-B693-4DF1-8E50-F43605071B8B}"/>
    <cellStyle name="Moneda 8 4 7 2" xfId="24294" xr:uid="{065324E9-CA11-4BAF-A333-4070DFA23125}"/>
    <cellStyle name="Moneda 8 4 8" xfId="16760" xr:uid="{9BA82B05-82D6-4D7C-9553-918834D73D06}"/>
    <cellStyle name="Moneda 8 5" xfId="1146" xr:uid="{DCAFD153-7F64-42B9-9911-BDDE8182A61F}"/>
    <cellStyle name="Moneda 8 5 2" xfId="2735" xr:uid="{4393EDFD-1FCC-41FC-9B99-DC43D4399C05}"/>
    <cellStyle name="Moneda 8 5 2 2" xfId="10806" xr:uid="{44120FBA-AFB7-455A-B61E-12A10A03A685}"/>
    <cellStyle name="Moneda 8 5 2 2 2" xfId="26305" xr:uid="{C2424591-1160-41E9-ABB9-8FCD9FEA67D4}"/>
    <cellStyle name="Moneda 8 5 2 3" xfId="18667" xr:uid="{34788D08-EC69-463D-AAFB-D7CBB9D68410}"/>
    <cellStyle name="Moneda 8 5 3" xfId="4496" xr:uid="{8D48EDF0-596E-4B4E-80A3-CB159C0E9A68}"/>
    <cellStyle name="Moneda 8 5 3 2" xfId="12501" xr:uid="{529602AF-8584-437D-84F1-312FFC7F0A69}"/>
    <cellStyle name="Moneda 8 5 3 2 2" xfId="27969" xr:uid="{2D7E732A-182A-4790-80B9-61B82E30D1EF}"/>
    <cellStyle name="Moneda 8 5 3 3" xfId="20248" xr:uid="{1626C351-2191-49E4-9180-14C88E9F5C2F}"/>
    <cellStyle name="Moneda 8 5 4" xfId="6467" xr:uid="{51578B65-8A4F-4F00-8729-57CFBEBB9520}"/>
    <cellStyle name="Moneda 8 5 4 2" xfId="14468" xr:uid="{120F22CF-8C92-4DB8-A696-0FDD2D44D683}"/>
    <cellStyle name="Moneda 8 5 4 2 2" xfId="29925" xr:uid="{5720EE22-5EB0-475D-B2B8-6997C5E7B2FE}"/>
    <cellStyle name="Moneda 8 5 4 3" xfId="22052" xr:uid="{B3A07088-EA94-4E26-8B86-3D64DB282845}"/>
    <cellStyle name="Moneda 8 5 5" xfId="7786" xr:uid="{77D77AA4-DBFA-491D-856D-647D4E187E1C}"/>
    <cellStyle name="Moneda 8 5 5 2" xfId="15769" xr:uid="{DFF78659-55A8-4E55-A48F-38F80EB1A31F}"/>
    <cellStyle name="Moneda 8 5 5 2 2" xfId="31222" xr:uid="{250E2065-F10C-4F40-9250-34D1D0233077}"/>
    <cellStyle name="Moneda 8 5 5 3" xfId="23298" xr:uid="{A5ACF5C3-83C4-46B1-8446-77E2B6CD194D}"/>
    <cellStyle name="Moneda 8 5 6" xfId="9273" xr:uid="{B363086B-1416-4A16-87C9-65A4586FEA03}"/>
    <cellStyle name="Moneda 8 5 6 2" xfId="24772" xr:uid="{EA5CBAB4-561B-4BF1-9623-7A94BE551914}"/>
    <cellStyle name="Moneda 8 5 7" xfId="17211" xr:uid="{ED0FAB1B-5A34-4114-A7EC-8F4DA717C4A1}"/>
    <cellStyle name="Moneda 8 6" xfId="852" xr:uid="{A4C15FF6-54B2-4230-86F9-A9A8C4311C5D}"/>
    <cellStyle name="Moneda 8 6 2" xfId="2445" xr:uid="{8C6C67F1-77C2-4F0C-B0B7-F936EA8545E3}"/>
    <cellStyle name="Moneda 8 6 2 2" xfId="10517" xr:uid="{B3A66FB1-8E39-4C23-A399-5CBB62089DAC}"/>
    <cellStyle name="Moneda 8 6 2 2 2" xfId="26016" xr:uid="{A0E62CDD-C2E5-4EF5-AD91-14F7ACF4E56E}"/>
    <cellStyle name="Moneda 8 6 2 3" xfId="18399" xr:uid="{AA0D50B2-8DC1-42A5-8D26-408F58F73336}"/>
    <cellStyle name="Moneda 8 6 3" xfId="4207" xr:uid="{079E3728-736F-4A5E-861D-239AF641C317}"/>
    <cellStyle name="Moneda 8 6 3 2" xfId="12212" xr:uid="{99CC2EDB-CDBF-4FC1-82BC-2F7FBB06AD8E}"/>
    <cellStyle name="Moneda 8 6 3 2 2" xfId="27680" xr:uid="{CE875252-1F5D-404C-A51F-B2E3F18CC3BB}"/>
    <cellStyle name="Moneda 8 6 3 3" xfId="19980" xr:uid="{C69485C6-BDFC-4C07-B7F6-1F758903E0D3}"/>
    <cellStyle name="Moneda 8 6 4" xfId="6178" xr:uid="{B07B4705-E97F-4764-B502-1035D5C8E450}"/>
    <cellStyle name="Moneda 8 6 4 2" xfId="14179" xr:uid="{0264A608-F322-4B98-B281-F3B69491342B}"/>
    <cellStyle name="Moneda 8 6 4 2 2" xfId="29636" xr:uid="{D0745551-1F5F-4CCE-BF14-0CC69EA6F380}"/>
    <cellStyle name="Moneda 8 6 4 3" xfId="21784" xr:uid="{28197592-DBE3-4A8E-A942-E52F8CEB3D84}"/>
    <cellStyle name="Moneda 8 6 5" xfId="8984" xr:uid="{DFD9DBC4-ACCC-4EE6-AF41-9FA3D1AFB344}"/>
    <cellStyle name="Moneda 8 6 5 2" xfId="24483" xr:uid="{28E4E85F-8353-4695-9739-231E39E9566F}"/>
    <cellStyle name="Moneda 8 6 6" xfId="16943" xr:uid="{97F14019-85FF-4190-B1FD-509C81852B42}"/>
    <cellStyle name="Moneda 8 7" xfId="1844" xr:uid="{1C74CA23-50EA-4BC1-B7D6-A279AFE47E58}"/>
    <cellStyle name="Moneda 8 7 2" xfId="9922" xr:uid="{6E9CAB68-97CB-4D96-A68C-74196DA23FF9}"/>
    <cellStyle name="Moneda 8 7 2 2" xfId="25421" xr:uid="{F297A0A9-84B0-4164-80AF-BE5B58394EFF}"/>
    <cellStyle name="Moneda 8 7 3" xfId="17832" xr:uid="{423A8B65-1591-478D-9568-D2D1D1A314CC}"/>
    <cellStyle name="Moneda 8 8" xfId="3612" xr:uid="{C51F3531-ED01-42D4-A723-CBE66EE20247}"/>
    <cellStyle name="Moneda 8 8 2" xfId="11617" xr:uid="{85F96350-53DD-4A05-9463-D1FFB02F47C6}"/>
    <cellStyle name="Moneda 8 8 2 2" xfId="27085" xr:uid="{559A084E-8EC6-47A4-AE76-12A03600A31A}"/>
    <cellStyle name="Moneda 8 8 3" xfId="19413" xr:uid="{E1546B34-D4B7-454A-A4B0-6870590EF725}"/>
    <cellStyle name="Moneda 8 9" xfId="5582" xr:uid="{A65B45B0-50B7-4E60-8C0E-04A82EAB5DEF}"/>
    <cellStyle name="Moneda 8 9 2" xfId="13583" xr:uid="{8EF476EA-0D51-4DEC-BD42-D463D1280757}"/>
    <cellStyle name="Moneda 8 9 2 2" xfId="29041" xr:uid="{3114818F-6A35-4635-8773-B327E09DFAA2}"/>
    <cellStyle name="Moneda 8 9 3" xfId="21217" xr:uid="{07B8370C-B7AD-4374-AABF-22A52B0995C7}"/>
    <cellStyle name="Moneda 9" xfId="167" xr:uid="{A1A85036-BB1A-4FEA-B314-858E14A90DC0}"/>
    <cellStyle name="Neutral" xfId="16" builtinId="28" customBuiltin="1"/>
    <cellStyle name="Neutral 2" xfId="77" xr:uid="{540DCC6B-1F6C-434A-9452-F97D2306E6C3}"/>
    <cellStyle name="Neutral 2 2" xfId="170" xr:uid="{AE2C3839-6BFD-4059-AE10-D58A1FDD2CEF}"/>
    <cellStyle name="Normal" xfId="0" builtinId="0"/>
    <cellStyle name="Normal 10" xfId="132" xr:uid="{0EBE64D4-AC4B-4FE4-A74F-F2EE1EE17D47}"/>
    <cellStyle name="Normal 10 10" xfId="7205" xr:uid="{71B51D28-EA08-47EF-BD29-9C5CD36C373D}"/>
    <cellStyle name="Normal 10 10 2" xfId="15192" xr:uid="{F07A109C-EACC-4E38-A04D-5646142FFA47}"/>
    <cellStyle name="Normal 10 10 2 2" xfId="30645" xr:uid="{C9FA62E0-CF61-4ABA-81BF-73D61E544ECA}"/>
    <cellStyle name="Normal 10 10 3" xfId="22746" xr:uid="{019B64D4-9156-4A2F-BF78-B1BBD7357538}"/>
    <cellStyle name="Normal 10 11" xfId="8392" xr:uid="{962A6B3A-7635-45AF-A45D-F24578A324E0}"/>
    <cellStyle name="Normal 10 11 2" xfId="23891" xr:uid="{CAF697E9-F8E2-4A40-98FE-D6E05BFB2849}"/>
    <cellStyle name="Normal 10 12" xfId="16379" xr:uid="{D836629F-011E-47CD-B4A9-C6F84287D277}"/>
    <cellStyle name="Normal 10 2" xfId="239" xr:uid="{FF18D957-E653-4224-89D8-472CF56F0319}"/>
    <cellStyle name="Normal 10 2 10" xfId="8439" xr:uid="{7EB376F7-37FD-49E8-A87B-8F8EA698C947}"/>
    <cellStyle name="Normal 10 2 10 2" xfId="23938" xr:uid="{87C50C44-06BA-4EE1-BD0A-4A8E4694BA21}"/>
    <cellStyle name="Normal 10 2 11" xfId="16422" xr:uid="{046DCB82-8237-4E38-9EF2-2533E8FF4D46}"/>
    <cellStyle name="Normal 10 2 2" xfId="389" xr:uid="{B4CEEBD4-FD50-4368-8879-04EC38AA2A34}"/>
    <cellStyle name="Normal 10 2 2 2" xfId="1332" xr:uid="{11200978-792F-4701-B24F-97416228CF52}"/>
    <cellStyle name="Normal 10 2 2 2 2" xfId="2917" xr:uid="{76906642-E587-4439-92A5-F4B577468DB8}"/>
    <cellStyle name="Normal 10 2 2 2 2 2" xfId="10988" xr:uid="{36917E9D-CE2D-40B9-887E-2E655DFC8951}"/>
    <cellStyle name="Normal 10 2 2 2 2 2 2" xfId="26487" xr:uid="{263A89F1-C0C7-4BF1-AF29-802851C8611C}"/>
    <cellStyle name="Normal 10 2 2 2 2 3" xfId="18835" xr:uid="{01C967D2-48E3-4A41-A450-5EC351F74AFB}"/>
    <cellStyle name="Normal 10 2 2 2 3" xfId="4678" xr:uid="{84B13D9D-0193-4ECE-906C-11652D588600}"/>
    <cellStyle name="Normal 10 2 2 2 3 2" xfId="12683" xr:uid="{A7496F36-1CD0-45D0-A743-0B19FD877BDD}"/>
    <cellStyle name="Normal 10 2 2 2 3 2 2" xfId="28151" xr:uid="{D5467F5D-2BEC-495F-B1FD-F0EC51D4BBD7}"/>
    <cellStyle name="Normal 10 2 2 2 3 3" xfId="20416" xr:uid="{85FD7FBF-B771-4E14-8798-9CEDAFBC45BF}"/>
    <cellStyle name="Normal 10 2 2 2 4" xfId="6649" xr:uid="{A4F0BA11-B5AE-4936-AF17-8A1E9D1F9B6F}"/>
    <cellStyle name="Normal 10 2 2 2 4 2" xfId="14650" xr:uid="{FA4D17D6-9A4B-497C-92A7-2E073F119257}"/>
    <cellStyle name="Normal 10 2 2 2 4 2 2" xfId="30107" xr:uid="{6A1ED93B-2C40-4B8F-B4AD-8637E2799A86}"/>
    <cellStyle name="Normal 10 2 2 2 4 3" xfId="22220" xr:uid="{4170074C-EDDE-4358-9796-3C7D7EA73DF4}"/>
    <cellStyle name="Normal 10 2 2 2 5" xfId="7955" xr:uid="{76997A51-BC12-4995-82BD-F01BC69076F0}"/>
    <cellStyle name="Normal 10 2 2 2 5 2" xfId="15938" xr:uid="{FCEAEAF4-520F-4366-9875-B94EC4383199}"/>
    <cellStyle name="Normal 10 2 2 2 5 2 2" xfId="31391" xr:uid="{161047D7-CD5A-421D-9A2A-6AE85D3AF424}"/>
    <cellStyle name="Normal 10 2 2 2 5 3" xfId="23466" xr:uid="{F5857072-4C59-47DC-B58D-CC9AC9D42525}"/>
    <cellStyle name="Normal 10 2 2 2 6" xfId="9455" xr:uid="{61FD90BF-987C-459D-9D50-4C704EB82E23}"/>
    <cellStyle name="Normal 10 2 2 2 6 2" xfId="24954" xr:uid="{FFB35FEC-C5B9-4EF4-BF89-7D59DE5F7987}"/>
    <cellStyle name="Normal 10 2 2 2 7" xfId="17379" xr:uid="{7ADA2A0A-24CE-4581-9E2A-9FAC6C4873F1}"/>
    <cellStyle name="Normal 10 2 2 3" xfId="1039" xr:uid="{FD4C235D-E246-4F1D-8CCE-B122AFF5015D}"/>
    <cellStyle name="Normal 10 2 2 3 2" xfId="2628" xr:uid="{F5D4B625-5B28-40CE-8F04-5DC5FE8B4C1D}"/>
    <cellStyle name="Normal 10 2 2 3 2 2" xfId="10700" xr:uid="{63FEAB83-C076-43EA-9F46-633F4EC8ED3E}"/>
    <cellStyle name="Normal 10 2 2 3 2 2 2" xfId="26199" xr:uid="{A0C95A8E-9DF9-441D-A52D-C4B29546FAC5}"/>
    <cellStyle name="Normal 10 2 2 3 2 3" xfId="18567" xr:uid="{2480F935-C237-4254-A860-88439BFAC7FD}"/>
    <cellStyle name="Normal 10 2 2 3 3" xfId="4390" xr:uid="{DE1EDB0B-6C84-488F-B293-3347DEE20CA5}"/>
    <cellStyle name="Normal 10 2 2 3 3 2" xfId="12395" xr:uid="{4F4610ED-1883-4221-98D0-3ED31882BDD0}"/>
    <cellStyle name="Normal 10 2 2 3 3 2 2" xfId="27863" xr:uid="{0977092F-3CA8-42F4-BC38-B70EA43607B5}"/>
    <cellStyle name="Normal 10 2 2 3 3 3" xfId="20148" xr:uid="{AF183D86-CEAD-4227-8D7B-78CF57449776}"/>
    <cellStyle name="Normal 10 2 2 3 4" xfId="6361" xr:uid="{62D2989F-E1DD-4C36-8E06-85C4DD6ADBE5}"/>
    <cellStyle name="Normal 10 2 2 3 4 2" xfId="14362" xr:uid="{20BF6499-962A-4326-9916-7D6D88FB63BF}"/>
    <cellStyle name="Normal 10 2 2 3 4 2 2" xfId="29819" xr:uid="{606FF3C1-8526-467E-A259-74C8365837C8}"/>
    <cellStyle name="Normal 10 2 2 3 4 3" xfId="21952" xr:uid="{FD9DFE4C-624F-4775-A7DA-86EF9726E3CD}"/>
    <cellStyle name="Normal 10 2 2 3 5" xfId="9167" xr:uid="{6874DECD-C3D0-409F-883C-D589074C5610}"/>
    <cellStyle name="Normal 10 2 2 3 5 2" xfId="24666" xr:uid="{0191C96E-9DF1-408D-8F87-1B701030589F}"/>
    <cellStyle name="Normal 10 2 2 3 6" xfId="17111" xr:uid="{FADF6A89-2B0A-44C7-9F6F-A4D453D561AB}"/>
    <cellStyle name="Normal 10 2 2 4" xfId="2027" xr:uid="{8619BA2C-40EF-47F8-AD22-65ED0EDF0E16}"/>
    <cellStyle name="Normal 10 2 2 4 2" xfId="10105" xr:uid="{62537E36-5498-4D23-8754-C4B8AC679278}"/>
    <cellStyle name="Normal 10 2 2 4 2 2" xfId="25604" xr:uid="{183F096F-E3E2-4980-83C2-CFC9A873FAC0}"/>
    <cellStyle name="Normal 10 2 2 4 3" xfId="18000" xr:uid="{1F1038E1-B313-4DEA-8CB1-7A9CA4BCAC0A}"/>
    <cellStyle name="Normal 10 2 2 5" xfId="3795" xr:uid="{20AEF3F5-0157-49A9-BD38-9556965A728F}"/>
    <cellStyle name="Normal 10 2 2 5 2" xfId="11800" xr:uid="{A4CFFA77-B106-4883-A835-777DCC747FEA}"/>
    <cellStyle name="Normal 10 2 2 5 2 2" xfId="27268" xr:uid="{8BBBCA61-1EA0-40D2-A683-286C991CC934}"/>
    <cellStyle name="Normal 10 2 2 5 3" xfId="19581" xr:uid="{2CC69D16-D1B0-420D-84D2-3F63638502E1}"/>
    <cellStyle name="Normal 10 2 2 6" xfId="5765" xr:uid="{5B958560-A7FB-4DC1-A47C-C9EED7CA93B9}"/>
    <cellStyle name="Normal 10 2 2 6 2" xfId="13766" xr:uid="{B5D95349-E222-42ED-BE7A-EDE577DEF5C5}"/>
    <cellStyle name="Normal 10 2 2 6 2 2" xfId="29224" xr:uid="{7DA8E83E-4D4F-4677-9E12-76F3E9A30C70}"/>
    <cellStyle name="Normal 10 2 2 6 3" xfId="21385" xr:uid="{B216F2C4-0882-430F-944B-8A120CC8F567}"/>
    <cellStyle name="Normal 10 2 2 7" xfId="7384" xr:uid="{3BBCA6EC-3329-4E51-AAE7-C5A3FDAC1B98}"/>
    <cellStyle name="Normal 10 2 2 7 2" xfId="15371" xr:uid="{334250AF-06DC-4377-A097-3DD4DC026175}"/>
    <cellStyle name="Normal 10 2 2 7 2 2" xfId="30824" xr:uid="{4F7E1EA4-991A-42F5-9154-D48A6D8498B6}"/>
    <cellStyle name="Normal 10 2 2 7 3" xfId="22911" xr:uid="{050426A4-DA49-46E6-86EE-9FE07F9380BD}"/>
    <cellStyle name="Normal 10 2 2 8" xfId="8572" xr:uid="{13B2BEC2-79DF-4A28-93AC-D4C7D96A1B9A}"/>
    <cellStyle name="Normal 10 2 2 8 2" xfId="24071" xr:uid="{C9C7D39F-CAEB-4C82-8A4C-5E5A548E6B19}"/>
    <cellStyle name="Normal 10 2 2 9" xfId="16544" xr:uid="{A609F060-4FEB-4EC9-B357-DDC32EFEDBBB}"/>
    <cellStyle name="Normal 10 2 3" xfId="675" xr:uid="{F5912761-82C0-4315-8E0E-0DCD39E48281}"/>
    <cellStyle name="Normal 10 2 3 2" xfId="1613" xr:uid="{0B257CA2-DCCB-4E06-8919-53CB8E64CCA9}"/>
    <cellStyle name="Normal 10 2 3 2 2" xfId="3189" xr:uid="{42F6BBAF-B811-4454-933E-4C0E3E518D6A}"/>
    <cellStyle name="Normal 10 2 3 2 2 2" xfId="11260" xr:uid="{C4CE564F-F53B-4C60-A2A7-BD3985608839}"/>
    <cellStyle name="Normal 10 2 3 2 2 2 2" xfId="26759" xr:uid="{52BBAE29-40AF-4509-B209-C07D2EC06038}"/>
    <cellStyle name="Normal 10 2 3 2 2 3" xfId="19096" xr:uid="{15E2A189-154D-411F-B731-DD134A48D484}"/>
    <cellStyle name="Normal 10 2 3 2 3" xfId="4950" xr:uid="{836B3AA4-D003-4472-8DA5-1795D1ABE3A4}"/>
    <cellStyle name="Normal 10 2 3 2 3 2" xfId="12955" xr:uid="{C57CB303-08FA-4C48-8AB9-088E870A9739}"/>
    <cellStyle name="Normal 10 2 3 2 3 2 2" xfId="28423" xr:uid="{56B0A56A-9DED-4A28-BEEE-38ABB2F9AF57}"/>
    <cellStyle name="Normal 10 2 3 2 3 3" xfId="20677" xr:uid="{4EC02F75-2B04-4E0D-8484-18C8E1F7B024}"/>
    <cellStyle name="Normal 10 2 3 2 4" xfId="6921" xr:uid="{E863E2B1-B45C-4756-98E4-E9F4070E2FFE}"/>
    <cellStyle name="Normal 10 2 3 2 4 2" xfId="14922" xr:uid="{E1D071E6-140F-4F67-B03B-6FBFC91453B6}"/>
    <cellStyle name="Normal 10 2 3 2 4 2 2" xfId="30379" xr:uid="{3D52DF2A-5F48-4D0C-B6C2-39244AED44C3}"/>
    <cellStyle name="Normal 10 2 3 2 4 3" xfId="22481" xr:uid="{2C1666C0-2F30-45DA-91F9-AB103965FDC1}"/>
    <cellStyle name="Normal 10 2 3 2 5" xfId="8216" xr:uid="{EA677056-3004-43C5-AFDB-551DFE059E18}"/>
    <cellStyle name="Normal 10 2 3 2 5 2" xfId="16199" xr:uid="{F5600F38-DF5A-48D0-88F5-F1A16A30968F}"/>
    <cellStyle name="Normal 10 2 3 2 5 2 2" xfId="31652" xr:uid="{2E770E43-D129-4FA0-BAED-7F0B0F219F7E}"/>
    <cellStyle name="Normal 10 2 3 2 5 3" xfId="23727" xr:uid="{AFFC95B0-F2EA-4D53-8EB6-6CF6676F56A2}"/>
    <cellStyle name="Normal 10 2 3 2 6" xfId="9727" xr:uid="{A8FA9243-36D6-4ACA-94A7-52984B9FF9A3}"/>
    <cellStyle name="Normal 10 2 3 2 6 2" xfId="25226" xr:uid="{A8E46C29-B42D-47B2-A84E-509CB153CA71}"/>
    <cellStyle name="Normal 10 2 3 2 7" xfId="17640" xr:uid="{1F65A327-A2CC-4B61-A26F-785614E4AD38}"/>
    <cellStyle name="Normal 10 2 3 3" xfId="2299" xr:uid="{06BFD62D-EF1F-4E0C-8A99-184D1009A654}"/>
    <cellStyle name="Normal 10 2 3 3 2" xfId="10377" xr:uid="{80006463-8E43-4BD2-BF23-2ABB51B19403}"/>
    <cellStyle name="Normal 10 2 3 3 2 2" xfId="25876" xr:uid="{75796E0A-62EB-46C7-9259-38D6C9116E6C}"/>
    <cellStyle name="Normal 10 2 3 3 3" xfId="18261" xr:uid="{C6269367-B7B0-46ED-A3D1-DEBF3D3ABB06}"/>
    <cellStyle name="Normal 10 2 3 4" xfId="4067" xr:uid="{40AAE943-40BB-4CAD-B1FF-8AB7F97F0BB5}"/>
    <cellStyle name="Normal 10 2 3 4 2" xfId="12072" xr:uid="{8BE1B925-B68D-40CF-9C1E-451041181740}"/>
    <cellStyle name="Normal 10 2 3 4 2 2" xfId="27540" xr:uid="{F3037CB6-B0DC-4F9E-94EA-F24DB19108A3}"/>
    <cellStyle name="Normal 10 2 3 4 3" xfId="19842" xr:uid="{26A3EB3A-E47F-4B13-A965-225ABCE62BA9}"/>
    <cellStyle name="Normal 10 2 3 5" xfId="6037" xr:uid="{AA203F5C-EA2A-4F58-8249-24DED78A1CEF}"/>
    <cellStyle name="Normal 10 2 3 5 2" xfId="14038" xr:uid="{10DC40B7-08C9-4A06-9013-2AE510D96B2C}"/>
    <cellStyle name="Normal 10 2 3 5 2 2" xfId="29496" xr:uid="{5241C1CB-0166-45EA-8AB4-DADCDF8CFA20}"/>
    <cellStyle name="Normal 10 2 3 5 3" xfId="21646" xr:uid="{2D21E9B9-1E8C-423D-BB0E-932A78422D54}"/>
    <cellStyle name="Normal 10 2 3 6" xfId="7656" xr:uid="{41F8471E-A1AE-4645-8A18-029F1426C895}"/>
    <cellStyle name="Normal 10 2 3 6 2" xfId="15643" xr:uid="{F772BBA3-580A-4F47-81AB-03D32C6F8FDC}"/>
    <cellStyle name="Normal 10 2 3 6 2 2" xfId="31096" xr:uid="{A61109E8-B7FE-4FF1-A335-FF085C7B316D}"/>
    <cellStyle name="Normal 10 2 3 6 3" xfId="23172" xr:uid="{B8C626B9-9B65-4C75-BD41-5ED8A0956828}"/>
    <cellStyle name="Normal 10 2 3 7" xfId="8844" xr:uid="{955FFE65-DE8C-455E-A936-C5E3485821F8}"/>
    <cellStyle name="Normal 10 2 3 7 2" xfId="24343" xr:uid="{BF927958-AF86-4C80-A0E7-D5AE3B490EE0}"/>
    <cellStyle name="Normal 10 2 3 8" xfId="16805" xr:uid="{871F10D9-25B9-478D-B524-FFC274FA724E}"/>
    <cellStyle name="Normal 10 2 4" xfId="1195" xr:uid="{4642AE20-047C-4A5D-8C0D-F365268DD1EB}"/>
    <cellStyle name="Normal 10 2 4 2" xfId="2784" xr:uid="{127D37ED-6AF7-4ACD-8B72-110E480551FC}"/>
    <cellStyle name="Normal 10 2 4 2 2" xfId="10855" xr:uid="{AA275D8B-9A2D-4E3E-B716-DDE5EE7376AB}"/>
    <cellStyle name="Normal 10 2 4 2 2 2" xfId="26354" xr:uid="{BC52B2FF-2FFC-44AD-8668-A8CC11517C9C}"/>
    <cellStyle name="Normal 10 2 4 2 3" xfId="18713" xr:uid="{F3F6EE54-0422-42F7-B707-68C501B8DFF8}"/>
    <cellStyle name="Normal 10 2 4 3" xfId="4545" xr:uid="{7285A299-698A-4D43-AE29-0F71DB01EB79}"/>
    <cellStyle name="Normal 10 2 4 3 2" xfId="12550" xr:uid="{04BD9FDE-73E0-4533-9703-16D9B62E5DBE}"/>
    <cellStyle name="Normal 10 2 4 3 2 2" xfId="28018" xr:uid="{7A1B80F5-0A44-4B78-AAA5-8CA90736E24F}"/>
    <cellStyle name="Normal 10 2 4 3 3" xfId="20294" xr:uid="{680090B9-DF6E-4A5B-80E7-D94A0069F79A}"/>
    <cellStyle name="Normal 10 2 4 4" xfId="6516" xr:uid="{6B8CB210-792D-4350-B688-854FC06A7C56}"/>
    <cellStyle name="Normal 10 2 4 4 2" xfId="14517" xr:uid="{F61E095A-5EED-40D8-8BF1-EDC9D7060480}"/>
    <cellStyle name="Normal 10 2 4 4 2 2" xfId="29974" xr:uid="{812A8700-861B-4E77-BF95-36226512E95F}"/>
    <cellStyle name="Normal 10 2 4 4 3" xfId="22098" xr:uid="{3CDF4DE8-95F9-4AAC-8A05-C1E75CE86603}"/>
    <cellStyle name="Normal 10 2 4 5" xfId="7833" xr:uid="{56C56088-F46C-423A-9AEF-24FBDD2A9FA3}"/>
    <cellStyle name="Normal 10 2 4 5 2" xfId="15816" xr:uid="{0198BD3F-708E-4358-9A78-4949C7A922A8}"/>
    <cellStyle name="Normal 10 2 4 5 2 2" xfId="31269" xr:uid="{685DE3D5-344C-4B01-9657-E31184F504C7}"/>
    <cellStyle name="Normal 10 2 4 5 3" xfId="23344" xr:uid="{5E890CE1-CC3C-475B-9255-11F20ADCFC82}"/>
    <cellStyle name="Normal 10 2 4 6" xfId="9322" xr:uid="{97AA4A72-DEDC-4ABE-8646-AFF2E195DD6D}"/>
    <cellStyle name="Normal 10 2 4 6 2" xfId="24821" xr:uid="{91CE30A9-7FEA-430A-87DB-7A3E2B73F266}"/>
    <cellStyle name="Normal 10 2 4 7" xfId="17257" xr:uid="{DF6C7863-F2B8-4C8D-8106-D6658B5647E8}"/>
    <cellStyle name="Normal 10 2 5" xfId="902" xr:uid="{4186E083-21B6-4E32-B362-2BEEDAEA32D2}"/>
    <cellStyle name="Normal 10 2 5 2" xfId="2495" xr:uid="{BDCFAAD2-ED86-43A2-B3DB-97CA69F9159A}"/>
    <cellStyle name="Normal 10 2 5 2 2" xfId="10567" xr:uid="{94EC2DE1-21A7-445D-A912-6E373F6EEAF2}"/>
    <cellStyle name="Normal 10 2 5 2 2 2" xfId="26066" xr:uid="{C42F9B94-2C99-4425-A735-8828D6A78358}"/>
    <cellStyle name="Normal 10 2 5 2 3" xfId="18445" xr:uid="{F45756C2-877E-4FD3-95CA-933A16C211A6}"/>
    <cellStyle name="Normal 10 2 5 3" xfId="4257" xr:uid="{DB3F7B55-E18A-4A76-9B91-90A63F8AAE76}"/>
    <cellStyle name="Normal 10 2 5 3 2" xfId="12262" xr:uid="{F36D0AFD-5354-4F83-92FC-371CBD0A87AB}"/>
    <cellStyle name="Normal 10 2 5 3 2 2" xfId="27730" xr:uid="{827B634F-B5D8-4713-9DA2-212B47C54503}"/>
    <cellStyle name="Normal 10 2 5 3 3" xfId="20026" xr:uid="{76704EC8-6FF6-446B-8165-6BC5A94A1CCD}"/>
    <cellStyle name="Normal 10 2 5 4" xfId="6228" xr:uid="{1DD6FBB3-0207-4DEA-940B-F6B9835CCE5E}"/>
    <cellStyle name="Normal 10 2 5 4 2" xfId="14229" xr:uid="{A18F292C-46E9-498B-ABEA-3B5890298051}"/>
    <cellStyle name="Normal 10 2 5 4 2 2" xfId="29686" xr:uid="{9549374D-8578-46A1-A0A2-F3E1DB0F1F3E}"/>
    <cellStyle name="Normal 10 2 5 4 3" xfId="21830" xr:uid="{16C5A8C6-6219-4D04-B3F0-70DEF1AECC01}"/>
    <cellStyle name="Normal 10 2 5 5" xfId="9034" xr:uid="{ABB2692A-4B3F-4730-BCE1-00FF72F43F82}"/>
    <cellStyle name="Normal 10 2 5 5 2" xfId="24533" xr:uid="{882ABC88-7BD4-4C9E-8AD1-285F868FDA70}"/>
    <cellStyle name="Normal 10 2 5 6" xfId="16989" xr:uid="{E07FC1E6-8156-4616-AF4C-BD41B047F39D}"/>
    <cellStyle name="Normal 10 2 6" xfId="1894" xr:uid="{9CC9545E-006F-4C11-B4E5-8A81C9E49821}"/>
    <cellStyle name="Normal 10 2 6 2" xfId="9972" xr:uid="{3DB34EE9-FC34-47FF-8C8A-2095F41641C8}"/>
    <cellStyle name="Normal 10 2 6 2 2" xfId="25471" xr:uid="{4E39128E-21E1-4C79-828B-9E38284C25B5}"/>
    <cellStyle name="Normal 10 2 6 3" xfId="17878" xr:uid="{CA77F4F1-0F1A-42C4-9830-EDAF82FCDB70}"/>
    <cellStyle name="Normal 10 2 7" xfId="3662" xr:uid="{196AE32A-DEF2-46B8-9BE9-548C165150BE}"/>
    <cellStyle name="Normal 10 2 7 2" xfId="11667" xr:uid="{5925432F-E7CA-49AA-9F74-38042F74FEB7}"/>
    <cellStyle name="Normal 10 2 7 2 2" xfId="27135" xr:uid="{273EA180-EF28-493E-9AFB-03EDE8E71C7C}"/>
    <cellStyle name="Normal 10 2 7 3" xfId="19459" xr:uid="{97784D24-A82C-4B5D-B2DE-5BC0067713E8}"/>
    <cellStyle name="Normal 10 2 8" xfId="5632" xr:uid="{9A5C7433-0903-4693-ABA8-85D0257EAADF}"/>
    <cellStyle name="Normal 10 2 8 2" xfId="13633" xr:uid="{C6C1FD93-BE42-4854-A042-4A2457D78746}"/>
    <cellStyle name="Normal 10 2 8 2 2" xfId="29091" xr:uid="{B018C8F1-FCEC-4A8E-82E3-E48E680B460C}"/>
    <cellStyle name="Normal 10 2 8 3" xfId="21263" xr:uid="{2C494C10-9606-467E-9EF4-739794BBF5BE}"/>
    <cellStyle name="Normal 10 2 9" xfId="7251" xr:uid="{22E250C3-A291-46AE-9D4C-B4DAC5F952F0}"/>
    <cellStyle name="Normal 10 2 9 2" xfId="15238" xr:uid="{94DCC058-0372-4315-87CB-C0FE1E365E7C}"/>
    <cellStyle name="Normal 10 2 9 2 2" xfId="30691" xr:uid="{AFD44D99-0ED9-45BB-8042-D069FCD3AD4B}"/>
    <cellStyle name="Normal 10 2 9 3" xfId="22789" xr:uid="{2587F334-CB5C-4E37-B2A4-5ABFEE069CFB}"/>
    <cellStyle name="Normal 10 3" xfId="343" xr:uid="{37AF1898-74B1-41CF-90B0-8108C0A53651}"/>
    <cellStyle name="Normal 10 3 2" xfId="1286" xr:uid="{971A1AB6-F64B-4238-BB40-47FC4633FBFC}"/>
    <cellStyle name="Normal 10 3 2 2" xfId="2871" xr:uid="{1ADA27A4-2DDC-421E-A81A-888C56F71DBC}"/>
    <cellStyle name="Normal 10 3 2 2 2" xfId="10942" xr:uid="{BB5FE1E4-39D9-41DC-B13B-4DA921F89591}"/>
    <cellStyle name="Normal 10 3 2 2 2 2" xfId="26441" xr:uid="{B45BF398-E275-437F-AD49-177C78E236C4}"/>
    <cellStyle name="Normal 10 3 2 2 3" xfId="18792" xr:uid="{1561CD89-0D6A-4AC8-B90A-1695FBBC2562}"/>
    <cellStyle name="Normal 10 3 2 3" xfId="4632" xr:uid="{8F9E5298-FFB5-441E-856F-FB6D726B4895}"/>
    <cellStyle name="Normal 10 3 2 3 2" xfId="12637" xr:uid="{F5EE5D37-AAEE-4737-BA0F-F33921050A93}"/>
    <cellStyle name="Normal 10 3 2 3 2 2" xfId="28105" xr:uid="{4D67BEEA-2EF6-4C39-A6A8-5F33335F85AB}"/>
    <cellStyle name="Normal 10 3 2 3 3" xfId="20373" xr:uid="{802800B5-3603-427D-8FCF-AC05B6DA2540}"/>
    <cellStyle name="Normal 10 3 2 4" xfId="6603" xr:uid="{8D33D0A4-E02D-44A4-966B-1700C59A6C8F}"/>
    <cellStyle name="Normal 10 3 2 4 2" xfId="14604" xr:uid="{2DAE9868-DFFE-4286-BB0F-A572A239D45E}"/>
    <cellStyle name="Normal 10 3 2 4 2 2" xfId="30061" xr:uid="{25C8BA6B-763F-4520-825D-BFB81CB46058}"/>
    <cellStyle name="Normal 10 3 2 4 3" xfId="22177" xr:uid="{8FAB827F-BECE-4811-9911-7268B7FFA147}"/>
    <cellStyle name="Normal 10 3 2 5" xfId="7912" xr:uid="{937D0FC0-FAF9-4337-8325-0B29E814747C}"/>
    <cellStyle name="Normal 10 3 2 5 2" xfId="15895" xr:uid="{4351EA47-0C99-4A1F-A3F9-4C2F101C56BF}"/>
    <cellStyle name="Normal 10 3 2 5 2 2" xfId="31348" xr:uid="{6A243136-C7D1-4C62-BE9D-2319B64BCB9F}"/>
    <cellStyle name="Normal 10 3 2 5 3" xfId="23423" xr:uid="{D24A219C-BEA7-496B-982D-4AAA1911365C}"/>
    <cellStyle name="Normal 10 3 2 6" xfId="9409" xr:uid="{1CFDC981-8307-4904-9172-AB5718BC1A02}"/>
    <cellStyle name="Normal 10 3 2 6 2" xfId="24908" xr:uid="{E8123EF1-E09D-4EF7-B484-2A1CC0D44210}"/>
    <cellStyle name="Normal 10 3 2 7" xfId="17336" xr:uid="{A54E744A-01C3-415D-9F8B-932A1AE47F14}"/>
    <cellStyle name="Normal 10 3 3" xfId="993" xr:uid="{C7D1ED10-0055-4B93-83D2-38D6F944ED76}"/>
    <cellStyle name="Normal 10 3 3 2" xfId="2582" xr:uid="{92F0257E-8125-45CA-A20B-FC47D298B774}"/>
    <cellStyle name="Normal 10 3 3 2 2" xfId="10654" xr:uid="{B48DA81C-125F-4C46-A079-F1B98247A7EE}"/>
    <cellStyle name="Normal 10 3 3 2 2 2" xfId="26153" xr:uid="{F63AAC58-E830-44CA-8939-E77400310C16}"/>
    <cellStyle name="Normal 10 3 3 2 3" xfId="18524" xr:uid="{982116FF-1171-45D7-8EAA-81846218B1EC}"/>
    <cellStyle name="Normal 10 3 3 3" xfId="4344" xr:uid="{12908560-F1F4-45F3-8CAC-0E7149AD4663}"/>
    <cellStyle name="Normal 10 3 3 3 2" xfId="12349" xr:uid="{AB2963B5-7AB0-49A3-96F7-83CD71AD38DF}"/>
    <cellStyle name="Normal 10 3 3 3 2 2" xfId="27817" xr:uid="{58805BDD-537C-4139-8701-4680F782A1E7}"/>
    <cellStyle name="Normal 10 3 3 3 3" xfId="20105" xr:uid="{2D2EF958-D69C-48AA-9C5C-EC5CB279C291}"/>
    <cellStyle name="Normal 10 3 3 4" xfId="6315" xr:uid="{2290F475-AB46-48C3-AA0F-11D6D8828578}"/>
    <cellStyle name="Normal 10 3 3 4 2" xfId="14316" xr:uid="{C631F1D1-4322-4814-859E-E9A33108D900}"/>
    <cellStyle name="Normal 10 3 3 4 2 2" xfId="29773" xr:uid="{236F90A1-FC78-4C01-92DC-93B1ED96E7E3}"/>
    <cellStyle name="Normal 10 3 3 4 3" xfId="21909" xr:uid="{2B3BD678-C96A-46CF-94AE-36B77964D480}"/>
    <cellStyle name="Normal 10 3 3 5" xfId="9121" xr:uid="{94F94E3A-D10D-4EE8-BD88-DCF919F2AAF4}"/>
    <cellStyle name="Normal 10 3 3 5 2" xfId="24620" xr:uid="{DF5584F7-4816-4BBB-A6E0-506378373621}"/>
    <cellStyle name="Normal 10 3 3 6" xfId="17068" xr:uid="{A1E28998-3B9E-4F95-8611-B2B1A97C731E}"/>
    <cellStyle name="Normal 10 3 4" xfId="1981" xr:uid="{A3802D7E-44F0-45DA-8027-46CC81D814D3}"/>
    <cellStyle name="Normal 10 3 4 2" xfId="10059" xr:uid="{94AAC8AF-F891-419B-80CA-728A7A6281C3}"/>
    <cellStyle name="Normal 10 3 4 2 2" xfId="25558" xr:uid="{7636CD34-63D5-44E2-B2C1-FAC22573E0D2}"/>
    <cellStyle name="Normal 10 3 4 3" xfId="17957" xr:uid="{0545F4C5-18EC-4CDE-948F-72FDF1D5BB09}"/>
    <cellStyle name="Normal 10 3 5" xfId="3749" xr:uid="{F9139264-2159-4599-8312-815E49FF9ABF}"/>
    <cellStyle name="Normal 10 3 5 2" xfId="11754" xr:uid="{EAF84920-59DA-4EAB-8F5C-7390F378A9F1}"/>
    <cellStyle name="Normal 10 3 5 2 2" xfId="27222" xr:uid="{F8EF1FA2-2976-44F7-97D3-EDA11EA00098}"/>
    <cellStyle name="Normal 10 3 5 3" xfId="19538" xr:uid="{EAAF614E-BEFF-46A4-9532-8963E81E9EE9}"/>
    <cellStyle name="Normal 10 3 6" xfId="5719" xr:uid="{A20D97CF-9C98-45F5-8BC2-609F23060C20}"/>
    <cellStyle name="Normal 10 3 6 2" xfId="13720" xr:uid="{342045C4-CC84-46D2-8000-C6AF6A99AFB1}"/>
    <cellStyle name="Normal 10 3 6 2 2" xfId="29178" xr:uid="{FB4F0CBD-A1E6-473C-B3CE-1A5DEBA72EB6}"/>
    <cellStyle name="Normal 10 3 6 3" xfId="21342" xr:uid="{AEB6DBE7-5542-4698-9590-3EDDE33AF967}"/>
    <cellStyle name="Normal 10 3 7" xfId="7338" xr:uid="{39593848-B992-49F6-9C2A-8C9F6B812865}"/>
    <cellStyle name="Normal 10 3 7 2" xfId="15325" xr:uid="{48827733-5B87-4604-BE75-4A35418AB843}"/>
    <cellStyle name="Normal 10 3 7 2 2" xfId="30778" xr:uid="{1BC91926-26C8-44C8-958F-87E6EB73E909}"/>
    <cellStyle name="Normal 10 3 7 3" xfId="22868" xr:uid="{63D323A6-E1C2-4007-AD07-00155A7FB750}"/>
    <cellStyle name="Normal 10 3 8" xfId="8526" xr:uid="{689D6022-3F39-4531-818A-AD49B89878A3}"/>
    <cellStyle name="Normal 10 3 8 2" xfId="24025" xr:uid="{4FB32E6F-325E-44E9-B173-C3C448C50AD2}"/>
    <cellStyle name="Normal 10 3 9" xfId="16501" xr:uid="{304D93E3-3187-4E95-B665-364200880CAE}"/>
    <cellStyle name="Normal 10 4" xfId="627" xr:uid="{055E01E4-8FE2-4518-BF41-E823B272A4BE}"/>
    <cellStyle name="Normal 10 4 2" xfId="1565" xr:uid="{8A6C1C1D-BFB3-474D-860A-8F9340FF35D2}"/>
    <cellStyle name="Normal 10 4 2 2" xfId="3144" xr:uid="{0F1CB168-404B-4C06-8EB3-6A9119592BD5}"/>
    <cellStyle name="Normal 10 4 2 2 2" xfId="11215" xr:uid="{F792E05C-3C2A-4381-AD43-E047750F1174}"/>
    <cellStyle name="Normal 10 4 2 2 2 2" xfId="26714" xr:uid="{F9F62678-25DE-4163-ADB5-B8BF2F963036}"/>
    <cellStyle name="Normal 10 4 2 2 3" xfId="19054" xr:uid="{F524B947-6CB9-4064-A90C-1F5F131DF495}"/>
    <cellStyle name="Normal 10 4 2 3" xfId="4905" xr:uid="{092B34C4-BC78-4056-B6D2-5ED1BA4F8AE2}"/>
    <cellStyle name="Normal 10 4 2 3 2" xfId="12910" xr:uid="{96299BBF-2380-422B-8924-F5C205EF9990}"/>
    <cellStyle name="Normal 10 4 2 3 2 2" xfId="28378" xr:uid="{B6B837B7-4A4B-4C5A-9014-15474ABF33C2}"/>
    <cellStyle name="Normal 10 4 2 3 3" xfId="20635" xr:uid="{A0EFA9C3-9081-40CA-8DFF-B5DAC5C6EF50}"/>
    <cellStyle name="Normal 10 4 2 4" xfId="6876" xr:uid="{12224E5E-29A0-4382-9417-89D3F1983159}"/>
    <cellStyle name="Normal 10 4 2 4 2" xfId="14877" xr:uid="{A39D42F9-1694-4A6D-BB56-D207F1905D76}"/>
    <cellStyle name="Normal 10 4 2 4 2 2" xfId="30334" xr:uid="{F6F8F745-292F-49BB-8A6D-39DF0D3CD318}"/>
    <cellStyle name="Normal 10 4 2 4 3" xfId="22439" xr:uid="{B66CD2D6-7E60-4ABD-8A9E-17C89A406BE2}"/>
    <cellStyle name="Normal 10 4 2 5" xfId="8174" xr:uid="{39D4F032-C632-4FEA-8B6A-BBB5E20A6591}"/>
    <cellStyle name="Normal 10 4 2 5 2" xfId="16157" xr:uid="{A1BF80F0-1127-44D2-9327-5380DCCEE030}"/>
    <cellStyle name="Normal 10 4 2 5 2 2" xfId="31610" xr:uid="{B6C9D155-30FE-49A4-A704-F5DA533A573B}"/>
    <cellStyle name="Normal 10 4 2 5 3" xfId="23685" xr:uid="{AF4D081E-4D1B-480D-8018-D1F98B4D4CF4}"/>
    <cellStyle name="Normal 10 4 2 6" xfId="9682" xr:uid="{2E1EFF87-7B2D-425A-9279-93C21351F8F2}"/>
    <cellStyle name="Normal 10 4 2 6 2" xfId="25181" xr:uid="{06BB951D-7227-447D-BAF6-2BF31E8EB24D}"/>
    <cellStyle name="Normal 10 4 2 7" xfId="17598" xr:uid="{2EA0C77C-3A20-4E44-8919-C065B775AF9B}"/>
    <cellStyle name="Normal 10 4 3" xfId="2254" xr:uid="{354EEF4B-C646-4368-8D54-B41877B5D13F}"/>
    <cellStyle name="Normal 10 4 3 2" xfId="10332" xr:uid="{4E2F43C6-D868-4CE3-BE13-34E705A7E962}"/>
    <cellStyle name="Normal 10 4 3 2 2" xfId="25831" xr:uid="{39FEC04E-552E-4291-92FB-A030EEC4C542}"/>
    <cellStyle name="Normal 10 4 3 3" xfId="18219" xr:uid="{9CD4331D-C5D7-46D0-98C5-A930445398DE}"/>
    <cellStyle name="Normal 10 4 4" xfId="4022" xr:uid="{F4A662C1-1F5D-4C42-9552-C527A78CD3A9}"/>
    <cellStyle name="Normal 10 4 4 2" xfId="12027" xr:uid="{CF776317-0660-4791-B7A1-387DCCD8BBD9}"/>
    <cellStyle name="Normal 10 4 4 2 2" xfId="27495" xr:uid="{A5147DFB-A43B-478F-ACDD-5D15033F3C54}"/>
    <cellStyle name="Normal 10 4 4 3" xfId="19800" xr:uid="{D540721A-4DD9-4638-9745-6B871398EA34}"/>
    <cellStyle name="Normal 10 4 5" xfId="5992" xr:uid="{60C2D247-EB0A-4CF6-A7B0-607C3839421E}"/>
    <cellStyle name="Normal 10 4 5 2" xfId="13993" xr:uid="{40C30BF9-2307-4D0E-A756-7ED98CBC3D57}"/>
    <cellStyle name="Normal 10 4 5 2 2" xfId="29451" xr:uid="{219DC758-B2BC-4552-8D3A-2942C9974E7B}"/>
    <cellStyle name="Normal 10 4 5 3" xfId="21604" xr:uid="{8E770356-F83B-44AA-B070-05BB54A736F1}"/>
    <cellStyle name="Normal 10 4 6" xfId="7611" xr:uid="{13CABDA8-A774-4CA3-A1F9-1131F7EE73FE}"/>
    <cellStyle name="Normal 10 4 6 2" xfId="15598" xr:uid="{D719EB72-EDDC-49F3-8366-242DD7969E0F}"/>
    <cellStyle name="Normal 10 4 6 2 2" xfId="31051" xr:uid="{1804353D-5D92-4226-9487-D1EFAD31FCAA}"/>
    <cellStyle name="Normal 10 4 6 3" xfId="23130" xr:uid="{215F4758-EBF5-4652-911C-A033503A3AB5}"/>
    <cellStyle name="Normal 10 4 7" xfId="8799" xr:uid="{57753F46-A0DC-492B-A770-F4DE67452717}"/>
    <cellStyle name="Normal 10 4 7 2" xfId="24298" xr:uid="{D8F34018-BD7E-4C94-9B91-447CA09F1B50}"/>
    <cellStyle name="Normal 10 4 8" xfId="16763" xr:uid="{8701F55B-D897-44C5-B0BD-C548C5D35951}"/>
    <cellStyle name="Normal 10 5" xfId="1149" xr:uid="{316C3E03-DFA2-487C-92D1-465C5D740D8C}"/>
    <cellStyle name="Normal 10 5 2" xfId="2738" xr:uid="{10F53058-D9F3-4236-9A70-979DBF7D9E07}"/>
    <cellStyle name="Normal 10 5 2 2" xfId="10809" xr:uid="{E868CB9E-9A49-475D-BB9D-7E6688ADCF75}"/>
    <cellStyle name="Normal 10 5 2 2 2" xfId="26308" xr:uid="{4F75C87C-04F6-4305-9973-B12B2ED3E0BE}"/>
    <cellStyle name="Normal 10 5 2 3" xfId="18670" xr:uid="{F99A9B23-7BCA-4A59-91C9-E21516AB50FD}"/>
    <cellStyle name="Normal 10 5 3" xfId="4499" xr:uid="{9DBB0D8F-E9F9-4401-9124-FB08C2B7CBDA}"/>
    <cellStyle name="Normal 10 5 3 2" xfId="12504" xr:uid="{BC8C7A08-9B02-41B5-BA4D-82688DD6135A}"/>
    <cellStyle name="Normal 10 5 3 2 2" xfId="27972" xr:uid="{8537E01E-DBE3-4361-A272-CBEED700BBA3}"/>
    <cellStyle name="Normal 10 5 3 3" xfId="20251" xr:uid="{3F57EB3A-FF63-457D-BAD7-768749AE609D}"/>
    <cellStyle name="Normal 10 5 4" xfId="6470" xr:uid="{0711AA45-A43B-4FB3-BE9C-0139BE4A585A}"/>
    <cellStyle name="Normal 10 5 4 2" xfId="14471" xr:uid="{A8964568-1800-462B-8F30-88819DCE29DA}"/>
    <cellStyle name="Normal 10 5 4 2 2" xfId="29928" xr:uid="{D1DDC7A6-D37D-40F4-98D5-B465A3081536}"/>
    <cellStyle name="Normal 10 5 4 3" xfId="22055" xr:uid="{0E34D194-F55E-4D5F-9E00-9413E35E69D4}"/>
    <cellStyle name="Normal 10 5 5" xfId="7790" xr:uid="{AFC343BB-FF4B-4297-9E77-DDB7A0F29C83}"/>
    <cellStyle name="Normal 10 5 5 2" xfId="15773" xr:uid="{2A0B5341-5E88-4A45-99F1-867C3A0C11BB}"/>
    <cellStyle name="Normal 10 5 5 2 2" xfId="31226" xr:uid="{112F7BA9-A256-4475-BF63-1DC44E14714D}"/>
    <cellStyle name="Normal 10 5 5 3" xfId="23301" xr:uid="{1C7BF5B7-BC44-4B4F-AAE6-5A956DAF1A22}"/>
    <cellStyle name="Normal 10 5 6" xfId="9276" xr:uid="{0C15F228-E1DD-4726-8A3C-F83C36DB105B}"/>
    <cellStyle name="Normal 10 5 6 2" xfId="24775" xr:uid="{B6442C40-B69A-44E5-BA03-DBC4905E410C}"/>
    <cellStyle name="Normal 10 5 7" xfId="17214" xr:uid="{C5ACBCB9-B071-4B99-99F2-885284C58674}"/>
    <cellStyle name="Normal 10 6" xfId="856" xr:uid="{BD5B780D-D6E3-4324-BD12-701DAA8C751D}"/>
    <cellStyle name="Normal 10 6 2" xfId="2449" xr:uid="{B8B929D4-434A-4CBC-B4DE-A5AB94B4E68A}"/>
    <cellStyle name="Normal 10 6 2 2" xfId="10521" xr:uid="{D6FE017A-619A-403A-88BB-3F58D6BF9DF6}"/>
    <cellStyle name="Normal 10 6 2 2 2" xfId="26020" xr:uid="{BDBE8523-77DA-4418-8686-2795B065858D}"/>
    <cellStyle name="Normal 10 6 2 3" xfId="18402" xr:uid="{E592A127-F229-4671-B6B7-4B147DA59F91}"/>
    <cellStyle name="Normal 10 6 3" xfId="4211" xr:uid="{56801EB2-D3A3-4CF6-B8A9-1CE26FAB4808}"/>
    <cellStyle name="Normal 10 6 3 2" xfId="12216" xr:uid="{A225894A-EE77-4AF2-AC8A-8B1DE46E8F35}"/>
    <cellStyle name="Normal 10 6 3 2 2" xfId="27684" xr:uid="{0C599159-243B-4FAD-8265-20649E4ADB57}"/>
    <cellStyle name="Normal 10 6 3 3" xfId="19983" xr:uid="{E756A748-B994-4DF0-B290-8CDAB16C0897}"/>
    <cellStyle name="Normal 10 6 4" xfId="6182" xr:uid="{CFDC51E4-24EF-4755-82C0-3A35BCCB5F4B}"/>
    <cellStyle name="Normal 10 6 4 2" xfId="14183" xr:uid="{F5D54707-51DF-4225-B342-EA30D787E358}"/>
    <cellStyle name="Normal 10 6 4 2 2" xfId="29640" xr:uid="{1406C769-6E55-47BC-B3C8-9CD0CBCA2EB9}"/>
    <cellStyle name="Normal 10 6 4 3" xfId="21787" xr:uid="{2694A424-B450-40E7-837C-C22F902D9711}"/>
    <cellStyle name="Normal 10 6 5" xfId="8988" xr:uid="{042054D0-1A22-4DBF-860B-4258E53E6782}"/>
    <cellStyle name="Normal 10 6 5 2" xfId="24487" xr:uid="{DEFDA788-90D8-4E92-8FAC-9586B1EA82E2}"/>
    <cellStyle name="Normal 10 6 6" xfId="16946" xr:uid="{E753C553-D375-4DDE-BBD1-9D780476D529}"/>
    <cellStyle name="Normal 10 7" xfId="1848" xr:uid="{F985169E-DC8A-49D2-B3FB-B73DD4C9488C}"/>
    <cellStyle name="Normal 10 7 2" xfId="9926" xr:uid="{D550CA24-A61E-4C8E-94B6-9B6EB15563A9}"/>
    <cellStyle name="Normal 10 7 2 2" xfId="25425" xr:uid="{3BD558CC-C265-4958-AE91-6CD0DA7A2B72}"/>
    <cellStyle name="Normal 10 7 3" xfId="17835" xr:uid="{0719AB67-EE4E-4C44-AA1D-6FC2BF76085A}"/>
    <cellStyle name="Normal 10 8" xfId="3616" xr:uid="{F6C02D54-65C0-4AA1-9F1F-FBB37DCDA71C}"/>
    <cellStyle name="Normal 10 8 2" xfId="11621" xr:uid="{D34A4278-1273-44F5-9AF7-139E2DE5EA01}"/>
    <cellStyle name="Normal 10 8 2 2" xfId="27089" xr:uid="{176424BE-421C-45FD-ABDC-977954157991}"/>
    <cellStyle name="Normal 10 8 3" xfId="19416" xr:uid="{A5D21731-D676-486C-A6E0-4A555F4BD139}"/>
    <cellStyle name="Normal 10 9" xfId="5586" xr:uid="{F40A3604-CFB1-4B0B-815B-5A9904CD2204}"/>
    <cellStyle name="Normal 10 9 2" xfId="13587" xr:uid="{0A3B33C6-04A6-497F-A425-9594D6360D16}"/>
    <cellStyle name="Normal 10 9 2 2" xfId="29045" xr:uid="{7AF7D9FD-C507-410C-9902-0717E8E88629}"/>
    <cellStyle name="Normal 10 9 3" xfId="21220" xr:uid="{3DFAA737-B1EB-4055-AEA6-78673ED595F0}"/>
    <cellStyle name="Normal 11" xfId="185" xr:uid="{E7D7CC58-64BB-4172-87A8-9092010E6B84}"/>
    <cellStyle name="Normal 11 10" xfId="7210" xr:uid="{585B350B-B6CB-41C4-A196-7B313863F3A1}"/>
    <cellStyle name="Normal 11 10 2" xfId="15197" xr:uid="{28A2C158-2562-47F5-9AF4-86BADE9AEFA8}"/>
    <cellStyle name="Normal 11 10 2 2" xfId="30650" xr:uid="{55394A87-E257-4A17-A661-3E01A532B5B3}"/>
    <cellStyle name="Normal 11 10 3" xfId="22751" xr:uid="{20FC9C7B-1CFD-41B1-82A8-D3DE1E7FCB7F}"/>
    <cellStyle name="Normal 11 11" xfId="8397" xr:uid="{DCBE9035-7429-4EB0-934C-D5F57C63764D}"/>
    <cellStyle name="Normal 11 11 2" xfId="23896" xr:uid="{88D9C10D-2AA1-4DFC-B3EE-4A1744F3460D}"/>
    <cellStyle name="Normal 11 12" xfId="16384" xr:uid="{36D5B78B-3901-4C29-97B4-487C67AF8F94}"/>
    <cellStyle name="Normal 11 2" xfId="246" xr:uid="{5E1B4884-693A-4326-B84A-CDE0BCD00A3C}"/>
    <cellStyle name="Normal 11 2 10" xfId="8445" xr:uid="{D4C53BFB-9C25-445B-9D12-E36A48E3EAFB}"/>
    <cellStyle name="Normal 11 2 10 2" xfId="23944" xr:uid="{96A149F7-334E-46DD-A2DB-0A779E87F205}"/>
    <cellStyle name="Normal 11 2 11" xfId="16428" xr:uid="{E47A2556-8168-4E3B-8B25-4E0263136CAD}"/>
    <cellStyle name="Normal 11 2 2" xfId="395" xr:uid="{5B4A50FF-25B3-410B-BEAB-A6545B0A0FA1}"/>
    <cellStyle name="Normal 11 2 2 2" xfId="1338" xr:uid="{6E6936EA-AA0E-4493-A3ED-D418789C1D3D}"/>
    <cellStyle name="Normal 11 2 2 2 2" xfId="2923" xr:uid="{AD2CBA14-69FA-4CB3-93FE-955E38B97485}"/>
    <cellStyle name="Normal 11 2 2 2 2 2" xfId="10994" xr:uid="{A893785D-9F77-47CA-8354-2C0EC3ED1DE1}"/>
    <cellStyle name="Normal 11 2 2 2 2 2 2" xfId="26493" xr:uid="{F362A8B5-DF66-4BE4-B9CE-915A6DEF59CC}"/>
    <cellStyle name="Normal 11 2 2 2 2 3" xfId="18841" xr:uid="{FEDDA60A-7D5C-46D9-959E-C26ACA781167}"/>
    <cellStyle name="Normal 11 2 2 2 3" xfId="4684" xr:uid="{B4C4511C-EF9C-4502-B540-0AA14BC303DF}"/>
    <cellStyle name="Normal 11 2 2 2 3 2" xfId="12689" xr:uid="{0E292D42-4B36-47DD-AF19-CF46F866502A}"/>
    <cellStyle name="Normal 11 2 2 2 3 2 2" xfId="28157" xr:uid="{5D069E1F-4B8E-4031-9920-D5A85D1C1F9C}"/>
    <cellStyle name="Normal 11 2 2 2 3 3" xfId="20422" xr:uid="{D8B9D85E-D9EB-40DA-B41E-80D482A749E3}"/>
    <cellStyle name="Normal 11 2 2 2 4" xfId="6655" xr:uid="{03E9AFD1-AAC3-4A37-8C54-1B6B28B9FE4F}"/>
    <cellStyle name="Normal 11 2 2 2 4 2" xfId="14656" xr:uid="{EB4275C0-62CE-4CE6-9C94-AF48499F9D51}"/>
    <cellStyle name="Normal 11 2 2 2 4 2 2" xfId="30113" xr:uid="{45807BB2-1AEE-42B8-A024-CA9B53F535F8}"/>
    <cellStyle name="Normal 11 2 2 2 4 3" xfId="22226" xr:uid="{07E2CAAF-A8F5-4EE7-9EEE-8AB6AC72D90B}"/>
    <cellStyle name="Normal 11 2 2 2 5" xfId="7961" xr:uid="{78E1C513-A627-4341-AE3B-7219C186D903}"/>
    <cellStyle name="Normal 11 2 2 2 5 2" xfId="15944" xr:uid="{B9243CAB-6DF2-4571-821B-5448D55C62B1}"/>
    <cellStyle name="Normal 11 2 2 2 5 2 2" xfId="31397" xr:uid="{7F3ED9DB-E5F5-4E2D-9F09-3AC1E3342370}"/>
    <cellStyle name="Normal 11 2 2 2 5 3" xfId="23472" xr:uid="{3377FE52-6EBD-41E6-8395-8FFFB5E5EF29}"/>
    <cellStyle name="Normal 11 2 2 2 6" xfId="9461" xr:uid="{11695D23-C04D-4F17-B6EB-7E140DB5CA60}"/>
    <cellStyle name="Normal 11 2 2 2 6 2" xfId="24960" xr:uid="{DF552265-CA94-4AFE-B763-6BE692C8A6F8}"/>
    <cellStyle name="Normal 11 2 2 2 7" xfId="17385" xr:uid="{5BE06013-2BA0-4921-BBA9-7BF3570E5144}"/>
    <cellStyle name="Normal 11 2 2 3" xfId="1045" xr:uid="{0813FBA3-16D8-44A0-901D-24EDEEEA1F96}"/>
    <cellStyle name="Normal 11 2 2 3 2" xfId="2634" xr:uid="{84699C86-3C7E-4895-A82E-44D33294126C}"/>
    <cellStyle name="Normal 11 2 2 3 2 2" xfId="10706" xr:uid="{C01FCD4F-731A-4E75-8DB0-31D67B4C2767}"/>
    <cellStyle name="Normal 11 2 2 3 2 2 2" xfId="26205" xr:uid="{27F61429-9594-430E-A1F5-93697F94B59E}"/>
    <cellStyle name="Normal 11 2 2 3 2 3" xfId="18573" xr:uid="{A3958763-B6D2-4CE6-A239-6EAE33429649}"/>
    <cellStyle name="Normal 11 2 2 3 3" xfId="4396" xr:uid="{589065CC-0626-4CB1-8E4B-44D60008E391}"/>
    <cellStyle name="Normal 11 2 2 3 3 2" xfId="12401" xr:uid="{F6578A5B-AA31-457B-9860-40BD7C98395A}"/>
    <cellStyle name="Normal 11 2 2 3 3 2 2" xfId="27869" xr:uid="{DBED94FB-D975-4064-B8EA-8CAAFF41ECB4}"/>
    <cellStyle name="Normal 11 2 2 3 3 3" xfId="20154" xr:uid="{E54F9C37-A2BE-4466-A89C-E8E5A1F272A5}"/>
    <cellStyle name="Normal 11 2 2 3 4" xfId="6367" xr:uid="{FE856D57-74E3-4639-B845-F3DEF31ECCA1}"/>
    <cellStyle name="Normal 11 2 2 3 4 2" xfId="14368" xr:uid="{14944AB8-A381-43A4-A679-7F089CF3B525}"/>
    <cellStyle name="Normal 11 2 2 3 4 2 2" xfId="29825" xr:uid="{86E51C20-9A78-4D6C-A5C3-DAFCF6896A00}"/>
    <cellStyle name="Normal 11 2 2 3 4 3" xfId="21958" xr:uid="{A8E5B137-52C9-447E-9D08-6D955D3044EF}"/>
    <cellStyle name="Normal 11 2 2 3 5" xfId="9173" xr:uid="{5176A6C5-7823-4092-B354-DDACB49802AF}"/>
    <cellStyle name="Normal 11 2 2 3 5 2" xfId="24672" xr:uid="{648F2CEC-4125-4681-A875-6D640D4275D8}"/>
    <cellStyle name="Normal 11 2 2 3 6" xfId="17117" xr:uid="{53A252F9-5075-44E5-B491-AC222970A661}"/>
    <cellStyle name="Normal 11 2 2 4" xfId="2033" xr:uid="{A6CC73E2-B250-4E82-968C-7D3E8CC0027E}"/>
    <cellStyle name="Normal 11 2 2 4 2" xfId="10111" xr:uid="{59EE90B4-C601-477B-B370-BA50734E14DE}"/>
    <cellStyle name="Normal 11 2 2 4 2 2" xfId="25610" xr:uid="{F3A99190-77F7-4BB4-BD03-57968D49949F}"/>
    <cellStyle name="Normal 11 2 2 4 3" xfId="18006" xr:uid="{F0F31C52-27E6-485F-B85D-F8954FB5BE0F}"/>
    <cellStyle name="Normal 11 2 2 5" xfId="3801" xr:uid="{C50B05DB-79A7-417C-A668-8512181DFAD4}"/>
    <cellStyle name="Normal 11 2 2 5 2" xfId="11806" xr:uid="{E2A8287C-DF80-4F54-8486-D68CDF08DBB2}"/>
    <cellStyle name="Normal 11 2 2 5 2 2" xfId="27274" xr:uid="{3A2D7C03-BC83-4749-B6A8-FBF29CE02853}"/>
    <cellStyle name="Normal 11 2 2 5 3" xfId="19587" xr:uid="{AE4BAB00-E801-447A-8E78-6A39776B78A3}"/>
    <cellStyle name="Normal 11 2 2 6" xfId="5771" xr:uid="{03393F69-AE4B-4F02-BFCA-8A50E668031A}"/>
    <cellStyle name="Normal 11 2 2 6 2" xfId="13772" xr:uid="{ED283339-B6D8-4C86-A97E-D0CB0E61EB21}"/>
    <cellStyle name="Normal 11 2 2 6 2 2" xfId="29230" xr:uid="{D7D2AB09-FBD4-40DC-9A53-3088FFA2E380}"/>
    <cellStyle name="Normal 11 2 2 6 3" xfId="21391" xr:uid="{E04FED4D-ED81-42A5-9434-2E2E49829C27}"/>
    <cellStyle name="Normal 11 2 2 7" xfId="7390" xr:uid="{2C663E37-71C0-4E28-9F19-89DBA38A7740}"/>
    <cellStyle name="Normal 11 2 2 7 2" xfId="15377" xr:uid="{94C37278-4C1F-4949-8546-65C08D412ED0}"/>
    <cellStyle name="Normal 11 2 2 7 2 2" xfId="30830" xr:uid="{066620C4-1916-48BB-8C23-E4C2E075AEA5}"/>
    <cellStyle name="Normal 11 2 2 7 3" xfId="22917" xr:uid="{778B6534-3B75-4010-9679-96188153BCD7}"/>
    <cellStyle name="Normal 11 2 2 8" xfId="8578" xr:uid="{7912BD08-C472-4659-9D10-94941596AC70}"/>
    <cellStyle name="Normal 11 2 2 8 2" xfId="24077" xr:uid="{22657B72-D8E5-463F-BD27-23BC44F4D4B3}"/>
    <cellStyle name="Normal 11 2 2 9" xfId="16550" xr:uid="{CDB9C352-45D4-4863-856E-6F4AFCD5E730}"/>
    <cellStyle name="Normal 11 2 3" xfId="680" xr:uid="{00B7ED64-B295-468F-85E9-9E298187DBF0}"/>
    <cellStyle name="Normal 11 2 3 2" xfId="1618" xr:uid="{0CB8956B-B7D2-4968-A865-8014CC8A73EF}"/>
    <cellStyle name="Normal 11 2 3 2 2" xfId="3194" xr:uid="{A4217F37-C8CC-46FB-868E-F9C6C82EF511}"/>
    <cellStyle name="Normal 11 2 3 2 2 2" xfId="11265" xr:uid="{93898F16-22D5-45FC-AB1D-B37FB1E3C256}"/>
    <cellStyle name="Normal 11 2 3 2 2 2 2" xfId="26764" xr:uid="{05D84267-88A5-4A18-9B12-DA8E11C46F9B}"/>
    <cellStyle name="Normal 11 2 3 2 2 3" xfId="19101" xr:uid="{0881C7FB-7938-4310-B1B2-B22F83DC3065}"/>
    <cellStyle name="Normal 11 2 3 2 3" xfId="4955" xr:uid="{FE906968-4CD5-4A35-A1D7-A61A6958E02B}"/>
    <cellStyle name="Normal 11 2 3 2 3 2" xfId="12960" xr:uid="{562BB8C8-D4BE-493B-83F0-F6F66BC16A49}"/>
    <cellStyle name="Normal 11 2 3 2 3 2 2" xfId="28428" xr:uid="{ED6854DC-B7A0-48E6-8625-EE3E8889E3D1}"/>
    <cellStyle name="Normal 11 2 3 2 3 3" xfId="20682" xr:uid="{A614BF20-F719-4669-B0A1-9B631F35CA55}"/>
    <cellStyle name="Normal 11 2 3 2 4" xfId="6926" xr:uid="{C8AC5CFB-360C-429E-8952-ADF040E98DB5}"/>
    <cellStyle name="Normal 11 2 3 2 4 2" xfId="14927" xr:uid="{9E847544-82B8-40C2-895E-081EB0B7E8A7}"/>
    <cellStyle name="Normal 11 2 3 2 4 2 2" xfId="30384" xr:uid="{D49C4574-6BED-4207-A20B-6623F9998E20}"/>
    <cellStyle name="Normal 11 2 3 2 4 3" xfId="22486" xr:uid="{F3371D98-9DDA-4224-A87A-F10C062AAE02}"/>
    <cellStyle name="Normal 11 2 3 2 5" xfId="8221" xr:uid="{E4097CAE-6F99-409F-AC0A-12C82E3A9DCC}"/>
    <cellStyle name="Normal 11 2 3 2 5 2" xfId="16204" xr:uid="{6A483094-B27B-4EE1-9E3A-6FF815E50139}"/>
    <cellStyle name="Normal 11 2 3 2 5 2 2" xfId="31657" xr:uid="{D68C8AA1-8DFA-48E2-ABDE-D6A22B3CEB0B}"/>
    <cellStyle name="Normal 11 2 3 2 5 3" xfId="23732" xr:uid="{972BF7C1-095E-40CB-BCBB-75908C395354}"/>
    <cellStyle name="Normal 11 2 3 2 6" xfId="9732" xr:uid="{386EC419-5F9F-4B70-8295-B905301FD974}"/>
    <cellStyle name="Normal 11 2 3 2 6 2" xfId="25231" xr:uid="{A7635FEF-A279-426B-8BC2-998FC236FEC3}"/>
    <cellStyle name="Normal 11 2 3 2 7" xfId="17645" xr:uid="{F6543899-00B3-4165-8A83-59C7B3591E17}"/>
    <cellStyle name="Normal 11 2 3 3" xfId="2304" xr:uid="{5C4F492B-BE1F-428C-A6BE-ACAB7B8BD3FA}"/>
    <cellStyle name="Normal 11 2 3 3 2" xfId="10382" xr:uid="{8E076946-FC66-4C69-8E0A-886586494F38}"/>
    <cellStyle name="Normal 11 2 3 3 2 2" xfId="25881" xr:uid="{A3FCA29A-67F9-4544-AC45-6CB1276F82D4}"/>
    <cellStyle name="Normal 11 2 3 3 3" xfId="18266" xr:uid="{7B7DE7BF-E387-43F4-8407-44BB9CF36672}"/>
    <cellStyle name="Normal 11 2 3 4" xfId="4072" xr:uid="{A0EC53A8-AD8A-4D7E-89E0-359627ED7097}"/>
    <cellStyle name="Normal 11 2 3 4 2" xfId="12077" xr:uid="{BB074AE1-9DC0-458F-A034-B0D5DA062428}"/>
    <cellStyle name="Normal 11 2 3 4 2 2" xfId="27545" xr:uid="{8B1B73AF-B6C2-4BB1-B6A0-3EA4E5D255AA}"/>
    <cellStyle name="Normal 11 2 3 4 3" xfId="19847" xr:uid="{6274D37E-03A1-4DD9-A623-12263AFA66EF}"/>
    <cellStyle name="Normal 11 2 3 5" xfId="6042" xr:uid="{933681DA-B44E-4809-8E18-AA848F7859E0}"/>
    <cellStyle name="Normal 11 2 3 5 2" xfId="14043" xr:uid="{6C3F6C1F-1C4B-4488-97C8-B36C902D0A0D}"/>
    <cellStyle name="Normal 11 2 3 5 2 2" xfId="29501" xr:uid="{24D5AAFE-80CC-4E05-B433-3E203BDEDD0B}"/>
    <cellStyle name="Normal 11 2 3 5 3" xfId="21651" xr:uid="{8F027BDE-ECB3-44D4-A210-5ED3EEF97EB0}"/>
    <cellStyle name="Normal 11 2 3 6" xfId="7661" xr:uid="{2108DD43-2EDB-4993-969A-448B1EA660D5}"/>
    <cellStyle name="Normal 11 2 3 6 2" xfId="15648" xr:uid="{7615AE1D-CDB4-4064-BED6-537369A12CD0}"/>
    <cellStyle name="Normal 11 2 3 6 2 2" xfId="31101" xr:uid="{A964E833-5C00-47C9-8335-A8F0E1FE6D0B}"/>
    <cellStyle name="Normal 11 2 3 6 3" xfId="23177" xr:uid="{23D37B87-2EF1-46E7-9147-71ECE7F112FA}"/>
    <cellStyle name="Normal 11 2 3 7" xfId="8849" xr:uid="{08EED2DA-D4D8-4DFC-A93D-833327D8A146}"/>
    <cellStyle name="Normal 11 2 3 7 2" xfId="24348" xr:uid="{F5D64ECC-8D72-4560-B8BF-4E3255EE5F33}"/>
    <cellStyle name="Normal 11 2 3 8" xfId="16810" xr:uid="{DE170755-06F8-449D-9C64-8D42C4C1388A}"/>
    <cellStyle name="Normal 11 2 4" xfId="1201" xr:uid="{103CFEBE-7FF3-4394-A6A6-35A31A27806C}"/>
    <cellStyle name="Normal 11 2 4 2" xfId="2790" xr:uid="{ECBCC109-79BC-4FA3-84C7-920108CB9BE9}"/>
    <cellStyle name="Normal 11 2 4 2 2" xfId="10861" xr:uid="{8E88291C-8302-4242-95C8-85C826524438}"/>
    <cellStyle name="Normal 11 2 4 2 2 2" xfId="26360" xr:uid="{DDB797D3-316B-4139-8A27-8224193A3871}"/>
    <cellStyle name="Normal 11 2 4 2 3" xfId="18719" xr:uid="{1E5ACDC0-3A9F-445B-99D7-60E57150D629}"/>
    <cellStyle name="Normal 11 2 4 3" xfId="4551" xr:uid="{28A899C3-20F7-4533-ACB8-9821B3015444}"/>
    <cellStyle name="Normal 11 2 4 3 2" xfId="12556" xr:uid="{100D35A5-857B-4AC6-9E57-D4D198143514}"/>
    <cellStyle name="Normal 11 2 4 3 2 2" xfId="28024" xr:uid="{4C8B76D3-C49B-44A1-88B4-F0FF6DCC8403}"/>
    <cellStyle name="Normal 11 2 4 3 3" xfId="20300" xr:uid="{1CD297C6-E6C2-4427-BBD5-4CB4EBD942FB}"/>
    <cellStyle name="Normal 11 2 4 4" xfId="6522" xr:uid="{0B92E492-B9D2-4835-9109-37C5E3B2D6C9}"/>
    <cellStyle name="Normal 11 2 4 4 2" xfId="14523" xr:uid="{9BB4FC41-8EC4-45A8-A7EC-C765D912D3D8}"/>
    <cellStyle name="Normal 11 2 4 4 2 2" xfId="29980" xr:uid="{7F34B3BB-2FBA-4AD9-B101-D57CD8D8E9DC}"/>
    <cellStyle name="Normal 11 2 4 4 3" xfId="22104" xr:uid="{36E2057E-C3D2-4420-99AA-6B515965F1E6}"/>
    <cellStyle name="Normal 11 2 4 5" xfId="7839" xr:uid="{EB0C27B0-73B2-4CD8-8413-53F2E2FDFA1E}"/>
    <cellStyle name="Normal 11 2 4 5 2" xfId="15822" xr:uid="{A82A47B6-7259-4235-A410-352507E9FD39}"/>
    <cellStyle name="Normal 11 2 4 5 2 2" xfId="31275" xr:uid="{D71BA25E-640F-4831-BBBB-F4B7E39D5905}"/>
    <cellStyle name="Normal 11 2 4 5 3" xfId="23350" xr:uid="{63EAF5F2-26B3-47C0-9CDF-8CD9BAADCA90}"/>
    <cellStyle name="Normal 11 2 4 6" xfId="9328" xr:uid="{AD1522B6-E36F-4D17-A5D4-0C2A9521A951}"/>
    <cellStyle name="Normal 11 2 4 6 2" xfId="24827" xr:uid="{E7562DAC-0F08-4B28-95CC-EDBBF4E42B98}"/>
    <cellStyle name="Normal 11 2 4 7" xfId="17263" xr:uid="{6D29F1DF-6B81-4CDC-A474-946904D6878A}"/>
    <cellStyle name="Normal 11 2 5" xfId="908" xr:uid="{FF5AF27E-24E9-42BD-9D95-3D973EE11747}"/>
    <cellStyle name="Normal 11 2 5 2" xfId="2501" xr:uid="{C8D3C963-697D-427B-AE75-E9858B9A664A}"/>
    <cellStyle name="Normal 11 2 5 2 2" xfId="10573" xr:uid="{EDD3A64A-958B-4DC2-BE9C-81AA7913C1CF}"/>
    <cellStyle name="Normal 11 2 5 2 2 2" xfId="26072" xr:uid="{FF13BE11-44DB-4476-8ECE-E28674F5F7C4}"/>
    <cellStyle name="Normal 11 2 5 2 3" xfId="18451" xr:uid="{D556F561-5E05-432E-838C-2193BE5CE572}"/>
    <cellStyle name="Normal 11 2 5 3" xfId="4263" xr:uid="{64EAD8A8-A8D6-438E-B8BE-078B22816939}"/>
    <cellStyle name="Normal 11 2 5 3 2" xfId="12268" xr:uid="{2B59621F-331D-4E8B-966B-78160775F29E}"/>
    <cellStyle name="Normal 11 2 5 3 2 2" xfId="27736" xr:uid="{770D37A8-1949-438F-BAD9-403464232B6A}"/>
    <cellStyle name="Normal 11 2 5 3 3" xfId="20032" xr:uid="{FDA8A0AA-5C5E-48E0-A45F-C06514275686}"/>
    <cellStyle name="Normal 11 2 5 4" xfId="6234" xr:uid="{00AC207D-D9B5-4A75-8068-9DB95453A966}"/>
    <cellStyle name="Normal 11 2 5 4 2" xfId="14235" xr:uid="{E1C70FD2-F57B-4ABD-A2AD-E3143F5B06BD}"/>
    <cellStyle name="Normal 11 2 5 4 2 2" xfId="29692" xr:uid="{AEC7FE62-AC20-416C-A1B2-D6AD42F4AF1B}"/>
    <cellStyle name="Normal 11 2 5 4 3" xfId="21836" xr:uid="{15EBB5D8-247A-4B1D-BD82-CF4FBADF7403}"/>
    <cellStyle name="Normal 11 2 5 5" xfId="9040" xr:uid="{F7DF170F-3B2E-41BB-BC9D-C67346624A52}"/>
    <cellStyle name="Normal 11 2 5 5 2" xfId="24539" xr:uid="{DFD655F8-5119-43F8-87AD-81466CA5218A}"/>
    <cellStyle name="Normal 11 2 5 6" xfId="16995" xr:uid="{6B999AC6-A6BF-4512-95DC-868B3B58B376}"/>
    <cellStyle name="Normal 11 2 6" xfId="1900" xr:uid="{FDC6D7A3-E414-4958-B12F-8B98460F01B2}"/>
    <cellStyle name="Normal 11 2 6 2" xfId="9978" xr:uid="{EE9DC53D-91E7-43CF-A41A-8A646E00A8D2}"/>
    <cellStyle name="Normal 11 2 6 2 2" xfId="25477" xr:uid="{081BC6AE-AB97-41E4-9909-E441E8907A6E}"/>
    <cellStyle name="Normal 11 2 6 3" xfId="17884" xr:uid="{B3D10F3C-85D5-4F11-927D-4764DF2E8F42}"/>
    <cellStyle name="Normal 11 2 7" xfId="3668" xr:uid="{C175F15C-0A4A-491F-B201-11D423385763}"/>
    <cellStyle name="Normal 11 2 7 2" xfId="11673" xr:uid="{8F1CB6ED-9AB2-418D-B9CC-8A11BA338981}"/>
    <cellStyle name="Normal 11 2 7 2 2" xfId="27141" xr:uid="{2E354DFC-EA26-4575-8DC9-672B549412A5}"/>
    <cellStyle name="Normal 11 2 7 3" xfId="19465" xr:uid="{465D87C0-AF59-4331-8102-42C329956A52}"/>
    <cellStyle name="Normal 11 2 8" xfId="5638" xr:uid="{80BB1E10-9484-499E-AE7F-AE07825358D2}"/>
    <cellStyle name="Normal 11 2 8 2" xfId="13639" xr:uid="{AC74ADE6-21B8-48A4-A23E-8EACB4279E8D}"/>
    <cellStyle name="Normal 11 2 8 2 2" xfId="29097" xr:uid="{595F27DE-5CA7-48E2-8A2C-DA25C8F09B8E}"/>
    <cellStyle name="Normal 11 2 8 3" xfId="21269" xr:uid="{DFA21E44-9FCD-460E-B3F0-3645C5D96FBC}"/>
    <cellStyle name="Normal 11 2 9" xfId="7257" xr:uid="{841135A1-613C-44DF-A5C2-565A6EC0E516}"/>
    <cellStyle name="Normal 11 2 9 2" xfId="15244" xr:uid="{95D7E59B-1317-46D5-B6BE-143B78509127}"/>
    <cellStyle name="Normal 11 2 9 2 2" xfId="30697" xr:uid="{C684E660-E390-4DA6-A949-A762729B8118}"/>
    <cellStyle name="Normal 11 2 9 3" xfId="22795" xr:uid="{8B94C443-8E8A-4535-ABAE-4432DF46FE64}"/>
    <cellStyle name="Normal 11 3" xfId="348" xr:uid="{C2BAC93E-E882-444E-9452-E4828017A12B}"/>
    <cellStyle name="Normal 11 3 2" xfId="1291" xr:uid="{7943E757-B56E-43A6-861B-E82E3E8BBE09}"/>
    <cellStyle name="Normal 11 3 2 2" xfId="2876" xr:uid="{A85B0729-93C4-4211-80D8-66FACD12726C}"/>
    <cellStyle name="Normal 11 3 2 2 2" xfId="10947" xr:uid="{F8CAD728-A16F-4DA9-986C-C254CF6959BC}"/>
    <cellStyle name="Normal 11 3 2 2 2 2" xfId="26446" xr:uid="{83FD79E6-129F-4708-BE66-0585D848D9C0}"/>
    <cellStyle name="Normal 11 3 2 2 3" xfId="18797" xr:uid="{C67BAFA8-5124-495E-84D3-9460B1D9379D}"/>
    <cellStyle name="Normal 11 3 2 3" xfId="4637" xr:uid="{61EA4A16-D749-4434-8892-0C3B876F0526}"/>
    <cellStyle name="Normal 11 3 2 3 2" xfId="12642" xr:uid="{1327E793-137E-4D40-8C3E-818B7CBCD866}"/>
    <cellStyle name="Normal 11 3 2 3 2 2" xfId="28110" xr:uid="{B343ABF6-E477-4AF0-9CAB-AD8983DBD8A2}"/>
    <cellStyle name="Normal 11 3 2 3 3" xfId="20378" xr:uid="{1E967FFC-A616-4384-9AA9-53F86E16017F}"/>
    <cellStyle name="Normal 11 3 2 4" xfId="6608" xr:uid="{F6265C35-F7C0-4B79-8A54-876E31394347}"/>
    <cellStyle name="Normal 11 3 2 4 2" xfId="14609" xr:uid="{72955CCC-A04B-498D-8B0A-D92091503459}"/>
    <cellStyle name="Normal 11 3 2 4 2 2" xfId="30066" xr:uid="{006082F5-8ABA-4719-B3BC-DC958F2011FE}"/>
    <cellStyle name="Normal 11 3 2 4 3" xfId="22182" xr:uid="{9CBF3C53-C4A0-439F-AD93-85D73ACF751A}"/>
    <cellStyle name="Normal 11 3 2 5" xfId="7917" xr:uid="{498E4588-0A2B-4AEC-B884-DE2B4F2F28E4}"/>
    <cellStyle name="Normal 11 3 2 5 2" xfId="15900" xr:uid="{54C2E961-07DC-4DF7-8589-E746C821C153}"/>
    <cellStyle name="Normal 11 3 2 5 2 2" xfId="31353" xr:uid="{F166CB48-64AA-44DE-AC3B-763D4A316C6A}"/>
    <cellStyle name="Normal 11 3 2 5 3" xfId="23428" xr:uid="{A19FE2BF-20E3-4620-81CC-1CB510C377ED}"/>
    <cellStyle name="Normal 11 3 2 6" xfId="9414" xr:uid="{F3EB14A0-4E3E-4F83-9059-DF8C9EFF3F3C}"/>
    <cellStyle name="Normal 11 3 2 6 2" xfId="24913" xr:uid="{14343675-A50B-41AC-969F-78BC7D94C620}"/>
    <cellStyle name="Normal 11 3 2 7" xfId="17341" xr:uid="{C767D2D1-F16F-453A-9F4C-42F36362D454}"/>
    <cellStyle name="Normal 11 3 3" xfId="998" xr:uid="{96A7B53B-C8E8-4328-AC57-A272B301292A}"/>
    <cellStyle name="Normal 11 3 3 2" xfId="2587" xr:uid="{200A6BC2-0A28-48C6-B833-9BAC9A697BAB}"/>
    <cellStyle name="Normal 11 3 3 2 2" xfId="10659" xr:uid="{37E3FC12-5857-4063-9A45-574E25146AA6}"/>
    <cellStyle name="Normal 11 3 3 2 2 2" xfId="26158" xr:uid="{695C5990-7590-42DF-8B89-69C955BBF3E0}"/>
    <cellStyle name="Normal 11 3 3 2 3" xfId="18529" xr:uid="{1367F155-EB49-48E3-B97B-5F0F7AE23373}"/>
    <cellStyle name="Normal 11 3 3 3" xfId="4349" xr:uid="{B418C6D9-E0AC-4AD9-9315-5FEA023FA01F}"/>
    <cellStyle name="Normal 11 3 3 3 2" xfId="12354" xr:uid="{84835DE6-68C5-4E65-9FE2-E12512AC90F4}"/>
    <cellStyle name="Normal 11 3 3 3 2 2" xfId="27822" xr:uid="{A17E020B-BE23-4707-BB90-C974A1C609EC}"/>
    <cellStyle name="Normal 11 3 3 3 3" xfId="20110" xr:uid="{D5A021A4-1A88-412E-B4AE-03EE459CE5CA}"/>
    <cellStyle name="Normal 11 3 3 4" xfId="6320" xr:uid="{DCB82605-37D5-4D49-8B51-FEB035EB4DF9}"/>
    <cellStyle name="Normal 11 3 3 4 2" xfId="14321" xr:uid="{5048CA8C-BD8B-4A79-98DF-E167B81E2028}"/>
    <cellStyle name="Normal 11 3 3 4 2 2" xfId="29778" xr:uid="{3248FDAC-B3CA-4E48-A3A3-469FAAD11836}"/>
    <cellStyle name="Normal 11 3 3 4 3" xfId="21914" xr:uid="{1A090127-181F-4EF0-BD0A-7581C79C0EB3}"/>
    <cellStyle name="Normal 11 3 3 5" xfId="9126" xr:uid="{5BD55266-ECBD-4C3B-BF30-EB73AD4BF5BE}"/>
    <cellStyle name="Normal 11 3 3 5 2" xfId="24625" xr:uid="{96C15E8A-F8CC-491A-A25E-A919FBE143A4}"/>
    <cellStyle name="Normal 11 3 3 6" xfId="17073" xr:uid="{E0BE1179-65CF-4BBB-AA97-F20A466CEE3A}"/>
    <cellStyle name="Normal 11 3 4" xfId="1986" xr:uid="{DAD51D00-A3A1-4455-8DB5-9BF789F6C147}"/>
    <cellStyle name="Normal 11 3 4 2" xfId="10064" xr:uid="{DB1DCFE9-43F9-4D0C-9AA7-DA257B673308}"/>
    <cellStyle name="Normal 11 3 4 2 2" xfId="25563" xr:uid="{1ED512FF-EDFF-4547-9C7A-C14A18F219DB}"/>
    <cellStyle name="Normal 11 3 4 3" xfId="17962" xr:uid="{D8D837CC-784D-4913-819A-5C40FAF7FDA7}"/>
    <cellStyle name="Normal 11 3 5" xfId="3754" xr:uid="{D3EFFE18-6751-4450-9593-9EC900689367}"/>
    <cellStyle name="Normal 11 3 5 2" xfId="11759" xr:uid="{C84E5878-41B5-4142-A5DF-39E7937A2BEA}"/>
    <cellStyle name="Normal 11 3 5 2 2" xfId="27227" xr:uid="{A9278C1F-6C3D-4D52-ADAC-3EBDE62D3195}"/>
    <cellStyle name="Normal 11 3 5 3" xfId="19543" xr:uid="{31FA6FB6-486B-4080-B696-8408113AF2C4}"/>
    <cellStyle name="Normal 11 3 6" xfId="5724" xr:uid="{CC9C41E1-796B-49F5-AF57-6E5EB235684B}"/>
    <cellStyle name="Normal 11 3 6 2" xfId="13725" xr:uid="{AD0A75FA-A916-43DD-9AAF-A38936F9E18A}"/>
    <cellStyle name="Normal 11 3 6 2 2" xfId="29183" xr:uid="{D5A8D0D9-7D2D-4721-8A9E-0058DD3C3CED}"/>
    <cellStyle name="Normal 11 3 6 3" xfId="21347" xr:uid="{72191812-46AD-468F-8A88-D22EEE965C30}"/>
    <cellStyle name="Normal 11 3 7" xfId="7343" xr:uid="{3A308A42-B267-4976-A511-E2BBE01C6009}"/>
    <cellStyle name="Normal 11 3 7 2" xfId="15330" xr:uid="{1B6573BA-02C5-4C40-B08F-18052EFD585D}"/>
    <cellStyle name="Normal 11 3 7 2 2" xfId="30783" xr:uid="{4E39D532-6BA0-4F2E-BEF5-A1866CFF73A4}"/>
    <cellStyle name="Normal 11 3 7 3" xfId="22873" xr:uid="{56683EB3-DDA0-4AF0-A5EC-76C03D183182}"/>
    <cellStyle name="Normal 11 3 8" xfId="8531" xr:uid="{4A18D72A-1C9D-4560-B3E8-3CAF826BA254}"/>
    <cellStyle name="Normal 11 3 8 2" xfId="24030" xr:uid="{4D545D98-E775-461C-9874-17B7B57B7E8B}"/>
    <cellStyle name="Normal 11 3 9" xfId="16506" xr:uid="{EAEE3A57-B1C8-4C8F-9788-861C28482936}"/>
    <cellStyle name="Normal 11 4" xfId="632" xr:uid="{6E76D1E0-9FFC-4B1F-874C-41770744BF99}"/>
    <cellStyle name="Normal 11 4 2" xfId="1570" xr:uid="{8DED51F2-D94D-48AF-AFB5-256B61EABE5A}"/>
    <cellStyle name="Normal 11 4 2 2" xfId="3149" xr:uid="{E08EFAB3-71F2-42E6-ADBB-5A4500D2F3B1}"/>
    <cellStyle name="Normal 11 4 2 2 2" xfId="11220" xr:uid="{E0D84B95-6D9F-4AAD-B86C-DE1989BD86F4}"/>
    <cellStyle name="Normal 11 4 2 2 2 2" xfId="26719" xr:uid="{597F0464-D251-40B2-AF01-FBF6B80C11CB}"/>
    <cellStyle name="Normal 11 4 2 2 3" xfId="19059" xr:uid="{5DB1FFA0-0E4B-45C8-96DB-25894AF3479E}"/>
    <cellStyle name="Normal 11 4 2 3" xfId="4910" xr:uid="{0EFCDFCF-43F3-4B08-9EF0-7DF97CDDB47F}"/>
    <cellStyle name="Normal 11 4 2 3 2" xfId="12915" xr:uid="{6AEE6CEC-BD51-4729-A69B-44C48EC5E274}"/>
    <cellStyle name="Normal 11 4 2 3 2 2" xfId="28383" xr:uid="{A5FAFBDC-B883-42A5-80BA-43DEF5828772}"/>
    <cellStyle name="Normal 11 4 2 3 3" xfId="20640" xr:uid="{9D01694C-F61E-46D6-ACC5-68F05356EC2D}"/>
    <cellStyle name="Normal 11 4 2 4" xfId="6881" xr:uid="{09EA5686-B3B8-404F-90E1-ADE68BB0BBE4}"/>
    <cellStyle name="Normal 11 4 2 4 2" xfId="14882" xr:uid="{6988390E-4E5B-4198-968B-116DCBCBAD35}"/>
    <cellStyle name="Normal 11 4 2 4 2 2" xfId="30339" xr:uid="{3093796F-A95D-44C7-B476-5042A33E57ED}"/>
    <cellStyle name="Normal 11 4 2 4 3" xfId="22444" xr:uid="{F884FB47-F7D3-4DF2-872D-78644619FF0B}"/>
    <cellStyle name="Normal 11 4 2 5" xfId="8179" xr:uid="{E50C9CD8-2FB8-4C43-914A-29EADBDCDAAA}"/>
    <cellStyle name="Normal 11 4 2 5 2" xfId="16162" xr:uid="{AAEA3619-A265-49E5-AAA3-788373A9CB91}"/>
    <cellStyle name="Normal 11 4 2 5 2 2" xfId="31615" xr:uid="{28F51694-7C18-42F7-99A2-0365D94BE38C}"/>
    <cellStyle name="Normal 11 4 2 5 3" xfId="23690" xr:uid="{DD5FDDC8-F4EF-4ACA-BB7B-421D57D37208}"/>
    <cellStyle name="Normal 11 4 2 6" xfId="9687" xr:uid="{C6746AF5-8B7C-44F5-B1C6-1135A2BF8D3D}"/>
    <cellStyle name="Normal 11 4 2 6 2" xfId="25186" xr:uid="{DA6BE719-7C5E-463E-82B2-311CD674CD8C}"/>
    <cellStyle name="Normal 11 4 2 7" xfId="17603" xr:uid="{0180079A-3BAE-4DDA-B987-FF91B22E6B66}"/>
    <cellStyle name="Normal 11 4 3" xfId="2259" xr:uid="{DFB845BB-012D-4C13-A138-E1C7507180E1}"/>
    <cellStyle name="Normal 11 4 3 2" xfId="10337" xr:uid="{E8C48E7C-D6A3-4A48-881C-C68401E48BE8}"/>
    <cellStyle name="Normal 11 4 3 2 2" xfId="25836" xr:uid="{7C903765-D837-412C-90B8-525444D5882B}"/>
    <cellStyle name="Normal 11 4 3 3" xfId="18224" xr:uid="{4BB40945-C1BC-43C0-B5ED-2A928C2AF0BE}"/>
    <cellStyle name="Normal 11 4 4" xfId="4027" xr:uid="{7B0C3149-2CCE-4F2E-AF53-09309ECAE7D9}"/>
    <cellStyle name="Normal 11 4 4 2" xfId="12032" xr:uid="{08E7BE3A-D040-4E96-85D4-F137C8630166}"/>
    <cellStyle name="Normal 11 4 4 2 2" xfId="27500" xr:uid="{0ACDE4B0-1ACD-4EC7-8CBC-EE01CCB5DAE4}"/>
    <cellStyle name="Normal 11 4 4 3" xfId="19805" xr:uid="{9736E325-7949-4011-AFED-846E003864F8}"/>
    <cellStyle name="Normal 11 4 5" xfId="5997" xr:uid="{A608A135-C3B2-4115-9E72-BC462D2D7695}"/>
    <cellStyle name="Normal 11 4 5 2" xfId="13998" xr:uid="{90D47F24-7328-47DA-8A4F-0B155E04EF07}"/>
    <cellStyle name="Normal 11 4 5 2 2" xfId="29456" xr:uid="{7104453B-CCA6-4D6B-9D5B-493ACF1490A5}"/>
    <cellStyle name="Normal 11 4 5 3" xfId="21609" xr:uid="{B6AD511D-C788-4BFD-9B86-A25D4131F8E0}"/>
    <cellStyle name="Normal 11 4 6" xfId="7616" xr:uid="{0F3C8A11-A4E2-4D3C-855A-DE33CD2F300D}"/>
    <cellStyle name="Normal 11 4 6 2" xfId="15603" xr:uid="{FCC9815E-44FE-4908-8F23-85624733ECFB}"/>
    <cellStyle name="Normal 11 4 6 2 2" xfId="31056" xr:uid="{0FEE63A5-C52E-413E-A4BD-6AB007B1A9A2}"/>
    <cellStyle name="Normal 11 4 6 3" xfId="23135" xr:uid="{5952DD21-EBBB-4109-9EDB-DB6E0CDB7FE9}"/>
    <cellStyle name="Normal 11 4 7" xfId="8804" xr:uid="{8D6D8B95-AF4E-4A29-9829-6A63945B510C}"/>
    <cellStyle name="Normal 11 4 7 2" xfId="24303" xr:uid="{BED1355C-BBE6-43B8-BEBE-AA00331CC591}"/>
    <cellStyle name="Normal 11 4 8" xfId="16768" xr:uid="{510EFD64-FD5A-473F-8004-F16883AC1CD1}"/>
    <cellStyle name="Normal 11 5" xfId="1154" xr:uid="{A6384B64-460A-4E0E-A9D8-D3A4B3D7FA4E}"/>
    <cellStyle name="Normal 11 5 2" xfId="2743" xr:uid="{41FEAAC1-0D45-4BE9-A5C8-C2E25341094F}"/>
    <cellStyle name="Normal 11 5 2 2" xfId="10814" xr:uid="{CDCE3F28-0282-41CB-9959-F76325836146}"/>
    <cellStyle name="Normal 11 5 2 2 2" xfId="26313" xr:uid="{B85448E2-0BAE-42F3-810D-B4CF6CE275AD}"/>
    <cellStyle name="Normal 11 5 2 3" xfId="18675" xr:uid="{E929249F-2AC9-4F99-A126-FA477512A832}"/>
    <cellStyle name="Normal 11 5 3" xfId="4504" xr:uid="{37A37FE2-D4E7-4652-9C75-F5417E663F03}"/>
    <cellStyle name="Normal 11 5 3 2" xfId="12509" xr:uid="{168336B3-1F51-400A-90E4-3F4D5E32D414}"/>
    <cellStyle name="Normal 11 5 3 2 2" xfId="27977" xr:uid="{E7A41C0B-ADCC-44AC-9E03-CF1B5A3E11C1}"/>
    <cellStyle name="Normal 11 5 3 3" xfId="20256" xr:uid="{4ACB0994-46E8-4C79-9B0D-33C4C83217EB}"/>
    <cellStyle name="Normal 11 5 4" xfId="6475" xr:uid="{97B864DA-EBDC-4D35-831F-082123721BF6}"/>
    <cellStyle name="Normal 11 5 4 2" xfId="14476" xr:uid="{E3582F44-4B27-4137-A758-2A4C8596C30A}"/>
    <cellStyle name="Normal 11 5 4 2 2" xfId="29933" xr:uid="{CA7D474D-43E5-437F-BF29-C698FE8A3BE9}"/>
    <cellStyle name="Normal 11 5 4 3" xfId="22060" xr:uid="{E9555D66-2797-423E-B296-7675BF7325C8}"/>
    <cellStyle name="Normal 11 5 5" xfId="7795" xr:uid="{C9D963F8-7836-4B8D-AF40-2C32BD26AB44}"/>
    <cellStyle name="Normal 11 5 5 2" xfId="15778" xr:uid="{412B44A3-CE1B-4CA0-BF9A-13F2E49AF822}"/>
    <cellStyle name="Normal 11 5 5 2 2" xfId="31231" xr:uid="{2BD4D9F2-D0E8-4FA7-87A4-BB659A1C821B}"/>
    <cellStyle name="Normal 11 5 5 3" xfId="23306" xr:uid="{FD642C1F-8F2A-4A45-AB9D-74F14C3463BC}"/>
    <cellStyle name="Normal 11 5 6" xfId="9281" xr:uid="{216E119C-BB5A-42D3-89E4-24F87F8F5ED6}"/>
    <cellStyle name="Normal 11 5 6 2" xfId="24780" xr:uid="{54789089-5633-4A0F-9F05-F1299D924F25}"/>
    <cellStyle name="Normal 11 5 7" xfId="17219" xr:uid="{AA2591C5-0CCB-4E76-AE89-FC416442B28D}"/>
    <cellStyle name="Normal 11 6" xfId="861" xr:uid="{3BD31E6C-5FB2-41BE-BFB7-80DFD16DDCED}"/>
    <cellStyle name="Normal 11 6 2" xfId="2454" xr:uid="{448FF586-3B0D-47BF-8698-9810913B71ED}"/>
    <cellStyle name="Normal 11 6 2 2" xfId="10526" xr:uid="{9F3FD1BD-2DCB-46ED-8708-ED2A6FC3AC06}"/>
    <cellStyle name="Normal 11 6 2 2 2" xfId="26025" xr:uid="{298F6087-5118-46CC-9246-82B4D486994F}"/>
    <cellStyle name="Normal 11 6 2 3" xfId="18407" xr:uid="{075A981A-BEDC-4EAF-AB42-3918BD4532FE}"/>
    <cellStyle name="Normal 11 6 3" xfId="4216" xr:uid="{3479F3FF-3826-4B47-BC46-7FE30E369CA3}"/>
    <cellStyle name="Normal 11 6 3 2" xfId="12221" xr:uid="{496273C3-B0C2-4E2B-AED9-4706783135B2}"/>
    <cellStyle name="Normal 11 6 3 2 2" xfId="27689" xr:uid="{F105C495-5979-4824-8EBD-972FD281E266}"/>
    <cellStyle name="Normal 11 6 3 3" xfId="19988" xr:uid="{65377D58-2E2D-44F1-B258-3BDCB47FA1C8}"/>
    <cellStyle name="Normal 11 6 4" xfId="6187" xr:uid="{190A9206-9759-4345-B79D-8B32F868FF21}"/>
    <cellStyle name="Normal 11 6 4 2" xfId="14188" xr:uid="{0226B6DF-88BC-439D-8AD8-7FCA4D280D9E}"/>
    <cellStyle name="Normal 11 6 4 2 2" xfId="29645" xr:uid="{67D4A977-106B-4C46-A5CB-2BD05B5C5F74}"/>
    <cellStyle name="Normal 11 6 4 3" xfId="21792" xr:uid="{0CAD2F57-6B12-4FBD-9121-2B98A734FFE0}"/>
    <cellStyle name="Normal 11 6 5" xfId="8993" xr:uid="{9F30FA19-4308-42DF-A751-E404BECECCF6}"/>
    <cellStyle name="Normal 11 6 5 2" xfId="24492" xr:uid="{DBA40544-334F-429F-A0F4-DF16F7AAE5EF}"/>
    <cellStyle name="Normal 11 6 6" xfId="16951" xr:uid="{16C4420C-5F4B-4B64-9E83-635A826A1697}"/>
    <cellStyle name="Normal 11 7" xfId="1853" xr:uid="{AA037D22-90E5-408F-945B-58941EE0A5DB}"/>
    <cellStyle name="Normal 11 7 2" xfId="9931" xr:uid="{3CDDD133-A099-4439-B5F4-5F5741A525C2}"/>
    <cellStyle name="Normal 11 7 2 2" xfId="25430" xr:uid="{EA8BC06A-B78F-43A3-97DF-C9DE6915ABD9}"/>
    <cellStyle name="Normal 11 7 3" xfId="17840" xr:uid="{324044D4-46A6-4658-9842-803009186B12}"/>
    <cellStyle name="Normal 11 8" xfId="3621" xr:uid="{E71F0B7A-E7D5-411E-B786-02500BF0DA0D}"/>
    <cellStyle name="Normal 11 8 2" xfId="11626" xr:uid="{3352AB2A-05FC-43F7-A813-5066C46FBF4C}"/>
    <cellStyle name="Normal 11 8 2 2" xfId="27094" xr:uid="{7060DEFB-5380-49E9-AEEC-96CD1604FA5A}"/>
    <cellStyle name="Normal 11 8 3" xfId="19421" xr:uid="{0198A422-99B0-4904-8648-D61E3966ACD3}"/>
    <cellStyle name="Normal 11 9" xfId="5591" xr:uid="{1435EC5E-5E23-445C-B716-1D20038534D6}"/>
    <cellStyle name="Normal 11 9 2" xfId="13592" xr:uid="{8993AE3A-15B1-40ED-A306-97E04A3DC225}"/>
    <cellStyle name="Normal 11 9 2 2" xfId="29050" xr:uid="{93A423A8-7A52-4AB1-BD50-2525A2192F01}"/>
    <cellStyle name="Normal 11 9 3" xfId="21225" xr:uid="{369E4849-EDE5-494E-BE58-19D73991BF28}"/>
    <cellStyle name="Normal 12" xfId="199" xr:uid="{CA2E4E72-BA9F-4302-8084-60AEE7D75A20}"/>
    <cellStyle name="Normal 12 2" xfId="263" xr:uid="{E5AB7278-ED26-41A3-B9C9-C122AF28BE54}"/>
    <cellStyle name="Normal 12 3" xfId="594" xr:uid="{FE607B51-BDD3-4959-ACB8-3B83F093DB1D}"/>
    <cellStyle name="Normal 12 3 2" xfId="1532" xr:uid="{420C8932-6B17-4F3E-9A60-16AD43DEF0D5}"/>
    <cellStyle name="Normal 13" xfId="262" xr:uid="{5B07FB62-A491-4E69-B21B-7FD91C8FCAB5}"/>
    <cellStyle name="Normal 13 2" xfId="270" xr:uid="{27740BC0-BF64-4F73-9CFE-2DD063E99E04}"/>
    <cellStyle name="Normal 14" xfId="299" xr:uid="{5B2026F8-33D4-435B-A373-F3696C3AF55C}"/>
    <cellStyle name="Normal 14 10" xfId="16464" xr:uid="{E26921AE-AE15-4336-94BA-F52D0BA090F6}"/>
    <cellStyle name="Normal 14 2" xfId="436" xr:uid="{CEA9F3D3-E4EE-46B0-8289-544C1ACCA960}"/>
    <cellStyle name="Normal 14 2 2" xfId="1379" xr:uid="{3FF8E4D2-FFE4-4FB5-A2BC-97D7B9FE9900}"/>
    <cellStyle name="Normal 14 2 2 2" xfId="2964" xr:uid="{FFB3407B-4379-488C-B3AD-EE1EF02B9AD6}"/>
    <cellStyle name="Normal 14 2 2 2 2" xfId="11035" xr:uid="{35F03A11-8476-44B2-A667-8AEFB8C8E134}"/>
    <cellStyle name="Normal 14 2 2 2 2 2" xfId="26534" xr:uid="{5115A84D-0DA2-4B5A-A161-5AEE65CA1E4A}"/>
    <cellStyle name="Normal 14 2 2 2 3" xfId="18877" xr:uid="{C29CC407-B78A-4E56-BD23-A0F887AD4B06}"/>
    <cellStyle name="Normal 14 2 2 3" xfId="4725" xr:uid="{36DE5E3D-D9CC-40EE-A989-B7F7ADCE742C}"/>
    <cellStyle name="Normal 14 2 2 3 2" xfId="12730" xr:uid="{8C95223E-F1B6-4C87-99FC-14CD99BEF6E5}"/>
    <cellStyle name="Normal 14 2 2 3 2 2" xfId="28198" xr:uid="{3F236408-62FC-4A8E-969C-CDE1C3675159}"/>
    <cellStyle name="Normal 14 2 2 3 3" xfId="20458" xr:uid="{A86BDCB3-4E50-4388-AB08-B625A6EBC203}"/>
    <cellStyle name="Normal 14 2 2 4" xfId="6696" xr:uid="{C677CF1C-5185-40D4-A919-F57EF035B233}"/>
    <cellStyle name="Normal 14 2 2 4 2" xfId="14697" xr:uid="{7DE81D7E-6A0B-4241-BDAE-40F7ECEADE5B}"/>
    <cellStyle name="Normal 14 2 2 4 2 2" xfId="30154" xr:uid="{B45B1452-55F0-4E11-AEC8-00924851507F}"/>
    <cellStyle name="Normal 14 2 2 4 3" xfId="22262" xr:uid="{F94FFAFC-324D-4936-A6A7-19D1AB0FBB1A}"/>
    <cellStyle name="Normal 14 2 2 5" xfId="7997" xr:uid="{FB1DC391-B0B1-42A2-9206-81A5CA4BB0BA}"/>
    <cellStyle name="Normal 14 2 2 5 2" xfId="15980" xr:uid="{5D31D633-F567-4486-A4F8-FF94473189D2}"/>
    <cellStyle name="Normal 14 2 2 5 2 2" xfId="31433" xr:uid="{02775E14-3363-4544-AC92-1F5ACE946A52}"/>
    <cellStyle name="Normal 14 2 2 5 3" xfId="23508" xr:uid="{8E096B38-102A-404B-9F4D-A2754C3907F3}"/>
    <cellStyle name="Normal 14 2 2 6" xfId="9502" xr:uid="{85353937-E787-4906-AF93-1F0652180160}"/>
    <cellStyle name="Normal 14 2 2 6 2" xfId="25001" xr:uid="{610D36F3-677D-4621-AD9E-8CA9977C25F7}"/>
    <cellStyle name="Normal 14 2 2 7" xfId="17421" xr:uid="{B832FA49-6DAF-4D72-9F8E-97D13439B614}"/>
    <cellStyle name="Normal 14 2 3" xfId="1086" xr:uid="{131A2428-F073-468B-B3C8-976415925EDD}"/>
    <cellStyle name="Normal 14 2 3 2" xfId="2675" xr:uid="{055609C7-9493-4F72-8B21-F5CAF93ED13F}"/>
    <cellStyle name="Normal 14 2 3 2 2" xfId="10747" xr:uid="{842C9DB8-29F5-4333-9F76-F377BCE72E79}"/>
    <cellStyle name="Normal 14 2 3 2 2 2" xfId="26246" xr:uid="{2B3EA6EC-D2A3-46DB-B650-5EB788C4DBC2}"/>
    <cellStyle name="Normal 14 2 3 2 3" xfId="18609" xr:uid="{C205ADBE-F59E-4556-8241-394BFFD668AB}"/>
    <cellStyle name="Normal 14 2 3 3" xfId="4437" xr:uid="{DBEC4489-6FFA-45A9-A85A-2460898C83F1}"/>
    <cellStyle name="Normal 14 2 3 3 2" xfId="12442" xr:uid="{910B960B-1B5C-478F-AF8F-12D97F963FCA}"/>
    <cellStyle name="Normal 14 2 3 3 2 2" xfId="27910" xr:uid="{46DAB2FD-2E0B-46D6-BAE6-9BFF40FD4AC6}"/>
    <cellStyle name="Normal 14 2 3 3 3" xfId="20190" xr:uid="{0A3DA0E0-8D0C-4BBC-AC1D-3C99B2BE61DB}"/>
    <cellStyle name="Normal 14 2 3 4" xfId="6408" xr:uid="{59CD73D6-23FF-44FE-A253-618253A31847}"/>
    <cellStyle name="Normal 14 2 3 4 2" xfId="14409" xr:uid="{62BE2433-53D5-4AEA-A92B-2118B8D3BF18}"/>
    <cellStyle name="Normal 14 2 3 4 2 2" xfId="29866" xr:uid="{69531C55-AA29-4C95-815E-3C7EF83A3CF8}"/>
    <cellStyle name="Normal 14 2 3 4 3" xfId="21994" xr:uid="{2E0523C7-1C9C-4286-BFEA-EFA3BD589988}"/>
    <cellStyle name="Normal 14 2 3 5" xfId="9214" xr:uid="{BF33F1B8-6662-43A8-967F-823F3F276911}"/>
    <cellStyle name="Normal 14 2 3 5 2" xfId="24713" xr:uid="{2C7E6702-557A-4239-BCC8-2F9DEC110003}"/>
    <cellStyle name="Normal 14 2 3 6" xfId="17153" xr:uid="{634ED023-9134-4DB6-A2D1-5DA66CBB6E1F}"/>
    <cellStyle name="Normal 14 2 4" xfId="2074" xr:uid="{6C9EA3A7-A19C-47AF-AE39-2507A27E5ECF}"/>
    <cellStyle name="Normal 14 2 4 2" xfId="10152" xr:uid="{D46394AE-67D0-4C2A-96A1-47D02981F638}"/>
    <cellStyle name="Normal 14 2 4 2 2" xfId="25651" xr:uid="{20353B62-EC9D-4063-8EDF-EA27A4579D44}"/>
    <cellStyle name="Normal 14 2 4 3" xfId="18042" xr:uid="{897F4AB0-47D2-4614-BAE5-EE64EF047D22}"/>
    <cellStyle name="Normal 14 2 5" xfId="3842" xr:uid="{486E16A1-1D18-4D58-8210-FABD09575E79}"/>
    <cellStyle name="Normal 14 2 5 2" xfId="11847" xr:uid="{123801B6-5A71-4FF0-84A0-858C0DD576FC}"/>
    <cellStyle name="Normal 14 2 5 2 2" xfId="27315" xr:uid="{836AC30F-ED87-4B42-AF29-F85242D141BB}"/>
    <cellStyle name="Normal 14 2 5 3" xfId="19623" xr:uid="{82EC7406-8141-41AB-AD54-3068860717CB}"/>
    <cellStyle name="Normal 14 2 6" xfId="5812" xr:uid="{5E6A1F75-9585-40F9-A725-BE36816CB273}"/>
    <cellStyle name="Normal 14 2 6 2" xfId="13813" xr:uid="{D3C958CE-C9B0-48F6-AD8B-A5A89C63E743}"/>
    <cellStyle name="Normal 14 2 6 2 2" xfId="29271" xr:uid="{0CB68409-8E1B-4741-8637-42D00C7C1D75}"/>
    <cellStyle name="Normal 14 2 6 3" xfId="21427" xr:uid="{F920A862-B0D7-4232-8265-DFD8EBF54A4C}"/>
    <cellStyle name="Normal 14 2 7" xfId="7431" xr:uid="{7B76CA40-B6F2-4C37-90B4-590D1E844E04}"/>
    <cellStyle name="Normal 14 2 7 2" xfId="15418" xr:uid="{A183B937-4F8A-46AD-A3D5-57FB425FB514}"/>
    <cellStyle name="Normal 14 2 7 2 2" xfId="30871" xr:uid="{9D13A04F-D486-4532-B3CA-C323ED5C4067}"/>
    <cellStyle name="Normal 14 2 7 3" xfId="22953" xr:uid="{6826240B-B8BC-4651-8B70-612ED2CFBCB0}"/>
    <cellStyle name="Normal 14 2 8" xfId="8619" xr:uid="{17DBD571-A4F9-4C17-A2C1-F320ABBA631C}"/>
    <cellStyle name="Normal 14 2 8 2" xfId="24118" xr:uid="{A89062FF-0EEF-48C4-BF66-78F56643CE0C}"/>
    <cellStyle name="Normal 14 2 9" xfId="16586" xr:uid="{AB3C5A02-B212-4987-AF2F-F8760FFF075B}"/>
    <cellStyle name="Normal 14 3" xfId="1245" xr:uid="{39B055C9-3014-4CA3-91B7-6E7F6CBCB4C9}"/>
    <cellStyle name="Normal 14 3 2" xfId="2831" xr:uid="{13EB0485-55C4-4066-BF72-D968472CDB68}"/>
    <cellStyle name="Normal 14 3 2 2" xfId="10902" xr:uid="{58B7CBD0-5D49-4C25-85C5-55F655FA7159}"/>
    <cellStyle name="Normal 14 3 2 2 2" xfId="26401" xr:uid="{6A536CF7-CC26-4925-BE42-B6CD1CBE9DC2}"/>
    <cellStyle name="Normal 14 3 2 3" xfId="18755" xr:uid="{A2E773AC-0B55-43FB-8CB5-223607361600}"/>
    <cellStyle name="Normal 14 3 3" xfId="4592" xr:uid="{BB997453-8C5B-43B5-BC7C-602D2E6E9BFD}"/>
    <cellStyle name="Normal 14 3 3 2" xfId="12597" xr:uid="{1138CB24-72B9-4A69-80E0-BA7789F0B584}"/>
    <cellStyle name="Normal 14 3 3 2 2" xfId="28065" xr:uid="{8763BBAB-2AAB-46D2-94C4-38DCF3190F54}"/>
    <cellStyle name="Normal 14 3 3 3" xfId="20336" xr:uid="{BEBD7696-C0CA-48DC-8792-ED3D93D7D803}"/>
    <cellStyle name="Normal 14 3 4" xfId="6563" xr:uid="{42ADC817-CF80-4111-9FA8-C0B575D522F4}"/>
    <cellStyle name="Normal 14 3 4 2" xfId="14564" xr:uid="{04AD615E-F55D-4D75-957C-EF6AF08B80A7}"/>
    <cellStyle name="Normal 14 3 4 2 2" xfId="30021" xr:uid="{4BE80AFE-087D-449F-A7C6-928D89BD9460}"/>
    <cellStyle name="Normal 14 3 4 3" xfId="22140" xr:uid="{6132EA08-7FC9-45AC-92E2-70719B042A1D}"/>
    <cellStyle name="Normal 14 3 5" xfId="7875" xr:uid="{421B2D3E-C661-4D43-87DE-BE916289937D}"/>
    <cellStyle name="Normal 14 3 5 2" xfId="15858" xr:uid="{095836CF-F700-4C28-A40E-ABA5BD484A65}"/>
    <cellStyle name="Normal 14 3 5 2 2" xfId="31311" xr:uid="{66FABC76-EDF4-474B-A0BB-0F840F636A16}"/>
    <cellStyle name="Normal 14 3 5 3" xfId="23386" xr:uid="{EEF1C5F6-0DEF-43C0-B325-05438A135B49}"/>
    <cellStyle name="Normal 14 3 6" xfId="9369" xr:uid="{3F85CCB3-33FF-48B8-AE06-434531A0D437}"/>
    <cellStyle name="Normal 14 3 6 2" xfId="24868" xr:uid="{8357CFDB-9C98-4F7F-9C49-9637784E3769}"/>
    <cellStyle name="Normal 14 3 7" xfId="17299" xr:uid="{01441148-1100-414D-90E6-694015BC63C3}"/>
    <cellStyle name="Normal 14 4" xfId="952" xr:uid="{6E5587EF-CCFA-4AFD-A055-B6D1198EA977}"/>
    <cellStyle name="Normal 14 4 2" xfId="2542" xr:uid="{2058FFF6-95BE-4122-B89C-0C3A10B132F7}"/>
    <cellStyle name="Normal 14 4 2 2" xfId="10614" xr:uid="{EE66B5B3-1348-4765-B425-55D704EF264F}"/>
    <cellStyle name="Normal 14 4 2 2 2" xfId="26113" xr:uid="{6A99D129-2F26-45C3-84ED-28050453F271}"/>
    <cellStyle name="Normal 14 4 2 3" xfId="18487" xr:uid="{60B490D7-A5E2-4142-AC69-136E74E71AA9}"/>
    <cellStyle name="Normal 14 4 3" xfId="4304" xr:uid="{B3A75D22-D2C8-48F8-83BE-69BF2B1A2E55}"/>
    <cellStyle name="Normal 14 4 3 2" xfId="12309" xr:uid="{ED928D6A-D2DF-440E-83BC-1F4A2BEEA1B6}"/>
    <cellStyle name="Normal 14 4 3 2 2" xfId="27777" xr:uid="{E97C180F-ED40-470A-B9F7-4AE79962737C}"/>
    <cellStyle name="Normal 14 4 3 3" xfId="20068" xr:uid="{8D2447B8-C108-430F-B554-63F5E80783D5}"/>
    <cellStyle name="Normal 14 4 4" xfId="6275" xr:uid="{12011AEC-36B5-4C36-9744-6CFF11D8BC7D}"/>
    <cellStyle name="Normal 14 4 4 2" xfId="14276" xr:uid="{BD7A5E43-80A2-4F32-9049-E5CE15EBF404}"/>
    <cellStyle name="Normal 14 4 4 2 2" xfId="29733" xr:uid="{DB201620-6BEC-4885-9DC2-0C7530C9DD7A}"/>
    <cellStyle name="Normal 14 4 4 3" xfId="21872" xr:uid="{301248AE-E656-40D1-9C03-324ED52BDB20}"/>
    <cellStyle name="Normal 14 4 5" xfId="9081" xr:uid="{B1BB038D-3E86-4C99-92BA-4BE479964FEC}"/>
    <cellStyle name="Normal 14 4 5 2" xfId="24580" xr:uid="{8B7839F0-0FE2-47C9-9242-A6D04F5422E3}"/>
    <cellStyle name="Normal 14 4 6" xfId="17031" xr:uid="{1E115A52-0D1C-4280-95CD-E60D2E70EBCD}"/>
    <cellStyle name="Normal 14 5" xfId="1941" xr:uid="{9A147E6B-846A-4137-921B-CA3BCF18A018}"/>
    <cellStyle name="Normal 14 5 2" xfId="10019" xr:uid="{D2A7D1D0-6665-4D9A-A71F-A245F93D0D7E}"/>
    <cellStyle name="Normal 14 5 2 2" xfId="25518" xr:uid="{7845B529-4728-4A94-A8FE-311068DD1BA6}"/>
    <cellStyle name="Normal 14 5 3" xfId="17920" xr:uid="{0279DC1D-A2F0-42B3-8687-00E6AD0EB115}"/>
    <cellStyle name="Normal 14 6" xfId="3709" xr:uid="{019B0D2A-6D9C-48DE-A2B4-31C7F34A7F75}"/>
    <cellStyle name="Normal 14 6 2" xfId="11714" xr:uid="{C7D4C75F-2BF6-4368-AEA6-97AFAB8A2C57}"/>
    <cellStyle name="Normal 14 6 2 2" xfId="27182" xr:uid="{E54EEB15-9273-4F6C-A66B-43817B34C837}"/>
    <cellStyle name="Normal 14 6 3" xfId="19501" xr:uid="{11DA18AF-6D87-467B-8916-F93A09C65873}"/>
    <cellStyle name="Normal 14 7" xfId="5679" xr:uid="{D7A1DA0F-6966-4699-A0D0-27970C5E13E7}"/>
    <cellStyle name="Normal 14 7 2" xfId="13680" xr:uid="{F441FD95-7BD0-4355-9330-5E6ECE685A34}"/>
    <cellStyle name="Normal 14 7 2 2" xfId="29138" xr:uid="{DD88E3ED-B60D-4C1E-BB8B-03EE8C02E84E}"/>
    <cellStyle name="Normal 14 7 3" xfId="21305" xr:uid="{42D17054-DF2C-4B87-BA95-A698EEE934D6}"/>
    <cellStyle name="Normal 14 8" xfId="7298" xr:uid="{A79E4976-992B-4EE1-BC01-E310A47CCFA0}"/>
    <cellStyle name="Normal 14 8 2" xfId="15285" xr:uid="{BFB2550A-B7C1-4338-9AFD-A35943BDC820}"/>
    <cellStyle name="Normal 14 8 2 2" xfId="30738" xr:uid="{EBFC7D2D-338E-44DE-A14D-EAFED74C39CC}"/>
    <cellStyle name="Normal 14 8 3" xfId="22831" xr:uid="{ED168CC4-47EC-482A-83DE-E86C6D58B3B6}"/>
    <cellStyle name="Normal 14 9" xfId="8486" xr:uid="{714908ED-A064-41F1-8864-A4C20BD858EB}"/>
    <cellStyle name="Normal 14 9 2" xfId="23985" xr:uid="{F0CE1DA1-9B4D-4CAE-95F2-1DA72A204E77}"/>
    <cellStyle name="Normal 15" xfId="308" xr:uid="{3DDF7A1F-B58D-4E6F-BE52-F84C0178BE56}"/>
    <cellStyle name="Normal 15 2" xfId="1254" xr:uid="{6B1D335E-CDD5-4B9D-9072-C76C2A0A21B2}"/>
    <cellStyle name="Normal 15 3" xfId="961" xr:uid="{5389F635-C01B-4286-BEF3-7A2EBC486CD8}"/>
    <cellStyle name="Normal 16" xfId="307" xr:uid="{6A6F17CE-3BD0-468D-B245-72371F61A537}"/>
    <cellStyle name="Normal 16 2" xfId="1253" xr:uid="{CCB7B847-9E9D-4452-9E3D-FBB73D8392FB}"/>
    <cellStyle name="Normal 16 2 2" xfId="2839" xr:uid="{4EAAF017-9564-4069-B018-45B9417D9A4B}"/>
    <cellStyle name="Normal 16 2 2 2" xfId="10910" xr:uid="{5C58A6BC-289D-4D3F-80D6-CEB81B9DD493}"/>
    <cellStyle name="Normal 16 2 2 2 2" xfId="26409" xr:uid="{E324C13D-8F34-40F6-97AF-7EBE188F5550}"/>
    <cellStyle name="Normal 16 2 2 3" xfId="18763" xr:uid="{2A71651E-09D5-4A2C-85C1-F963E8F4A985}"/>
    <cellStyle name="Normal 16 2 3" xfId="4600" xr:uid="{7757B96A-2822-4567-82EC-D8665CB05B2B}"/>
    <cellStyle name="Normal 16 2 3 2" xfId="12605" xr:uid="{A396A4DD-0D53-4333-B912-E4F13353B06F}"/>
    <cellStyle name="Normal 16 2 3 2 2" xfId="28073" xr:uid="{E356A9D8-C9BA-42C3-AE88-D5EFF9EA6914}"/>
    <cellStyle name="Normal 16 2 3 3" xfId="20344" xr:uid="{F52BCC06-1A31-44BA-A91B-E3238612C726}"/>
    <cellStyle name="Normal 16 2 4" xfId="6571" xr:uid="{65556066-AF58-4B68-97B3-427A52DDD41C}"/>
    <cellStyle name="Normal 16 2 4 2" xfId="14572" xr:uid="{2185C149-4DEC-4EED-BA08-0F4496414E00}"/>
    <cellStyle name="Normal 16 2 4 2 2" xfId="30029" xr:uid="{AB658831-26F0-426B-BC2A-942D6FB6AD08}"/>
    <cellStyle name="Normal 16 2 4 3" xfId="22148" xr:uid="{1B975A7E-C4B0-46D8-8114-2EF49F65D5D5}"/>
    <cellStyle name="Normal 16 2 5" xfId="7883" xr:uid="{39EE5CD3-C8F4-43F8-82BE-44E254ED6FB8}"/>
    <cellStyle name="Normal 16 2 5 2" xfId="15866" xr:uid="{A0F02643-8EB9-4AAC-91C5-321048EBAF87}"/>
    <cellStyle name="Normal 16 2 5 2 2" xfId="31319" xr:uid="{763A257E-D676-4D17-B9D6-B056095D01A2}"/>
    <cellStyle name="Normal 16 2 5 3" xfId="23394" xr:uid="{F51CA8B1-9F41-4A7A-AE7D-E3A3706B0A21}"/>
    <cellStyle name="Normal 16 2 6" xfId="9377" xr:uid="{29F63377-C317-4878-9CC5-AEA24C2C66D0}"/>
    <cellStyle name="Normal 16 2 6 2" xfId="24876" xr:uid="{999199EE-9F98-4FAC-8C03-1B733EFCCEBD}"/>
    <cellStyle name="Normal 16 2 7" xfId="17307" xr:uid="{A1F0973F-356D-42F0-844A-AD56C37678B2}"/>
    <cellStyle name="Normal 16 3" xfId="960" xr:uid="{96A62300-86A8-4ED1-B551-F1A4643B288F}"/>
    <cellStyle name="Normal 16 3 2" xfId="2550" xr:uid="{BF66BF23-3758-45EE-99A3-304C40F10011}"/>
    <cellStyle name="Normal 16 3 2 2" xfId="10622" xr:uid="{61A6D5B6-569F-4165-B205-52992D9233E2}"/>
    <cellStyle name="Normal 16 3 2 2 2" xfId="26121" xr:uid="{C1CEE754-A9EF-472B-B8C4-87A9013D487E}"/>
    <cellStyle name="Normal 16 3 2 3" xfId="18495" xr:uid="{57E3B6F0-AB4E-45EE-B3E8-BD07C34252C3}"/>
    <cellStyle name="Normal 16 3 3" xfId="4312" xr:uid="{23FE7E8A-A31E-421C-9737-93264142D26D}"/>
    <cellStyle name="Normal 16 3 3 2" xfId="12317" xr:uid="{1286AA70-09A9-4842-B4F4-C7A3EF4A5619}"/>
    <cellStyle name="Normal 16 3 3 2 2" xfId="27785" xr:uid="{4559E899-F24D-4C60-A216-D493E44A9FF0}"/>
    <cellStyle name="Normal 16 3 3 3" xfId="20076" xr:uid="{2D917C3F-AD26-48F1-91BC-83F9C25ED368}"/>
    <cellStyle name="Normal 16 3 4" xfId="6283" xr:uid="{0F476DF9-204A-42DD-9123-33DB1610929E}"/>
    <cellStyle name="Normal 16 3 4 2" xfId="14284" xr:uid="{ED0F633A-9933-4B97-B131-A7ED2A2EE617}"/>
    <cellStyle name="Normal 16 3 4 2 2" xfId="29741" xr:uid="{4DBF33A2-C84E-43EB-A2F0-E29C64C1C68D}"/>
    <cellStyle name="Normal 16 3 4 3" xfId="21880" xr:uid="{845B9478-E314-479C-BBA0-893C6063C3DA}"/>
    <cellStyle name="Normal 16 3 5" xfId="9089" xr:uid="{87D6907F-F348-4A48-BC5A-DF175DE71F85}"/>
    <cellStyle name="Normal 16 3 5 2" xfId="24588" xr:uid="{C76FD427-6614-42DB-8399-3678F101D179}"/>
    <cellStyle name="Normal 16 3 6" xfId="17039" xr:uid="{3448F6FB-86B0-48EE-AE07-BB1D1D096A6B}"/>
    <cellStyle name="Normal 16 4" xfId="1949" xr:uid="{4F2B3442-D9B9-4541-B964-7FD14AA8CB11}"/>
    <cellStyle name="Normal 16 4 2" xfId="10027" xr:uid="{49CC79D0-592D-4F06-BB96-65EF43D1C48B}"/>
    <cellStyle name="Normal 16 4 2 2" xfId="25526" xr:uid="{484ECBE4-220A-4E6B-9AE4-86C3390C7B5F}"/>
    <cellStyle name="Normal 16 4 3" xfId="17928" xr:uid="{6FAA4390-F102-4EAF-AFC4-470A4F5D6028}"/>
    <cellStyle name="Normal 16 5" xfId="3717" xr:uid="{8BF1450E-CD93-4D61-85A8-712B71D1EDFD}"/>
    <cellStyle name="Normal 16 5 2" xfId="11722" xr:uid="{4D1152EB-DBDF-4FB9-9B15-9BB9F674EF19}"/>
    <cellStyle name="Normal 16 5 2 2" xfId="27190" xr:uid="{56B1E1FE-D90A-4266-8134-520F19602196}"/>
    <cellStyle name="Normal 16 5 3" xfId="19509" xr:uid="{14B0A81E-CF38-4F50-A21E-C1A22D40B435}"/>
    <cellStyle name="Normal 16 6" xfId="5687" xr:uid="{857ABBD3-53BF-414D-9DB0-6260A6CF2312}"/>
    <cellStyle name="Normal 16 6 2" xfId="13688" xr:uid="{1330B75E-DC33-4477-B850-8FD85C560C21}"/>
    <cellStyle name="Normal 16 6 2 2" xfId="29146" xr:uid="{19B737BD-D137-4BA9-9682-5AF9D3E09F0F}"/>
    <cellStyle name="Normal 16 6 3" xfId="21313" xr:uid="{69B4F321-3ACC-4319-BBD2-E76634ED6DEA}"/>
    <cellStyle name="Normal 16 7" xfId="7306" xr:uid="{559B2A92-5719-4075-8A83-D77CF35EE07E}"/>
    <cellStyle name="Normal 16 7 2" xfId="15293" xr:uid="{03535852-3231-46C9-A9DC-3C04F1E94CF4}"/>
    <cellStyle name="Normal 16 7 2 2" xfId="30746" xr:uid="{C221708B-8FE7-46D6-B141-B478BFEE041D}"/>
    <cellStyle name="Normal 16 7 3" xfId="22839" xr:uid="{4AD8DC18-F0A0-4D89-AD3A-C58CBD9F01D4}"/>
    <cellStyle name="Normal 16 8" xfId="8494" xr:uid="{8295FB6F-2BA3-4A30-93FF-0C9D08F48969}"/>
    <cellStyle name="Normal 16 8 2" xfId="23993" xr:uid="{94DFE3FE-420E-43F8-89AE-AADF9F1F8BED}"/>
    <cellStyle name="Normal 16 9" xfId="16472" xr:uid="{528848D7-F503-4DCC-B08B-826FBE8DEC6F}"/>
    <cellStyle name="Normal 17" xfId="504" xr:uid="{5BFE1047-5D5E-4938-9E7C-FBB2E310B8B6}"/>
    <cellStyle name="Normal 17 2" xfId="1443" xr:uid="{BA21C05F-F40B-4D7D-BC2D-E8322B311544}"/>
    <cellStyle name="Normal 17 2 2" xfId="3028" xr:uid="{8035B065-360F-455E-9D54-03101941B0A5}"/>
    <cellStyle name="Normal 17 2 2 2" xfId="11099" xr:uid="{172B9E95-95AC-4497-A986-BBA4457E9DD7}"/>
    <cellStyle name="Normal 17 2 2 2 2" xfId="26598" xr:uid="{5B8A1165-C51F-4B62-B329-8EC5D2AF55B3}"/>
    <cellStyle name="Normal 17 2 2 3" xfId="18941" xr:uid="{777A26E0-7AC3-4073-B99C-7ABF704CFBDC}"/>
    <cellStyle name="Normal 17 2 3" xfId="4789" xr:uid="{AAA38DA6-4C54-47C8-9BE4-7D57FD9AA68B}"/>
    <cellStyle name="Normal 17 2 3 2" xfId="12794" xr:uid="{39A22609-2290-47EC-89BC-F7511AA26AC5}"/>
    <cellStyle name="Normal 17 2 3 2 2" xfId="28262" xr:uid="{42746D53-C30D-43EC-92C0-0FCAD2F5EFDA}"/>
    <cellStyle name="Normal 17 2 3 3" xfId="20522" xr:uid="{DBC758DC-AC36-4EC1-BD36-E238E196BF7D}"/>
    <cellStyle name="Normal 17 2 4" xfId="6760" xr:uid="{6CE9ED9F-1BB4-4B94-8AD8-452699F036C5}"/>
    <cellStyle name="Normal 17 2 4 2" xfId="14761" xr:uid="{85E86032-B8B6-497B-944D-3065D11217D6}"/>
    <cellStyle name="Normal 17 2 4 2 2" xfId="30218" xr:uid="{03AFB56D-A862-492A-8087-E48DF9D4C338}"/>
    <cellStyle name="Normal 17 2 4 3" xfId="22326" xr:uid="{4038C44B-B4D0-4E77-86C8-D01AAD4563A0}"/>
    <cellStyle name="Normal 17 2 5" xfId="8061" xr:uid="{763F9FD4-19DC-4946-BC21-CF1A141DE2D1}"/>
    <cellStyle name="Normal 17 2 5 2" xfId="16044" xr:uid="{74934B03-0FA9-465E-BCE2-707A20C8D859}"/>
    <cellStyle name="Normal 17 2 5 2 2" xfId="31497" xr:uid="{94405B4D-BFA3-477C-B9FB-BBEDAF854645}"/>
    <cellStyle name="Normal 17 2 5 3" xfId="23572" xr:uid="{50E950CE-B42C-4ACA-9B30-AD6AB88CCA14}"/>
    <cellStyle name="Normal 17 2 6" xfId="9566" xr:uid="{0A76E448-4FDC-4A70-9C85-A6079CD17A50}"/>
    <cellStyle name="Normal 17 2 6 2" xfId="25065" xr:uid="{C4CC9AC7-2182-49EF-ACBC-D03F12EB360B}"/>
    <cellStyle name="Normal 17 2 7" xfId="17485" xr:uid="{95EB98E2-993B-483D-B1F7-26DF88F01297}"/>
    <cellStyle name="Normal 17 3" xfId="824" xr:uid="{E108C388-D326-4E97-B221-E5F5D7A010C2}"/>
    <cellStyle name="Normal 17 4" xfId="2138" xr:uid="{B4FBC5E2-CFD9-424F-98B6-6C8FD8B1CF5B}"/>
    <cellStyle name="Normal 17 4 2" xfId="10216" xr:uid="{AD594A07-E61E-4DE6-B934-6EC0A2411DAD}"/>
    <cellStyle name="Normal 17 4 2 2" xfId="25715" xr:uid="{42763F28-00BB-47EC-919D-CFA3490804B5}"/>
    <cellStyle name="Normal 17 4 3" xfId="18106" xr:uid="{8821A3C0-115F-48B0-B5B4-01673C939415}"/>
    <cellStyle name="Normal 17 5" xfId="3906" xr:uid="{050B4FFE-AF2D-4874-8007-25918F814625}"/>
    <cellStyle name="Normal 17 5 2" xfId="11911" xr:uid="{5CF9A4FA-B2AC-4BC4-889F-D6498E26B398}"/>
    <cellStyle name="Normal 17 5 2 2" xfId="27379" xr:uid="{7C8F8A9B-7694-4B9F-8AA1-30BF4CDCFADC}"/>
    <cellStyle name="Normal 17 5 3" xfId="19687" xr:uid="{46BE63BC-50A5-4384-864B-B1708411C8F6}"/>
    <cellStyle name="Normal 17 6" xfId="5876" xr:uid="{90382ABA-36AC-465A-834E-28431C9EE5D7}"/>
    <cellStyle name="Normal 17 6 2" xfId="13877" xr:uid="{E67C36B7-FDA5-4514-BCBA-B8836904D164}"/>
    <cellStyle name="Normal 17 6 2 2" xfId="29335" xr:uid="{EE52CDDF-C1D9-49E1-B242-B15D3184A9F3}"/>
    <cellStyle name="Normal 17 6 3" xfId="21491" xr:uid="{C1A531AC-DB72-4175-A31F-1409C3033218}"/>
    <cellStyle name="Normal 17 7" xfId="7495" xr:uid="{9F800AC7-8910-4C00-BB95-98517664A360}"/>
    <cellStyle name="Normal 17 7 2" xfId="15482" xr:uid="{357E6D3B-D4E3-4F60-9B68-FE8676C4EA1A}"/>
    <cellStyle name="Normal 17 7 2 2" xfId="30935" xr:uid="{E098A9EF-AD95-4638-A99A-953BFB79FC87}"/>
    <cellStyle name="Normal 17 7 3" xfId="23017" xr:uid="{2340AC33-7A6B-45F6-852C-6E2631262794}"/>
    <cellStyle name="Normal 17 8" xfId="8683" xr:uid="{D0395AB2-DF68-4C8C-B83D-11563598E9AE}"/>
    <cellStyle name="Normal 17 8 2" xfId="24182" xr:uid="{63F738E0-2B9C-4FCB-9AE5-13123BC6C95A}"/>
    <cellStyle name="Normal 17 9" xfId="16650" xr:uid="{5A7BF4C0-982E-4D9B-9A3C-A59CE46FA7B1}"/>
    <cellStyle name="Normal 18" xfId="580" xr:uid="{8C86AA8E-A2F2-4C8A-9419-99E0F11927BB}"/>
    <cellStyle name="Normal 18 2" xfId="1518" xr:uid="{B4EF0A5F-B6B2-4138-A3B1-5DD8DBF281AB}"/>
    <cellStyle name="Normal 18 2 2" xfId="3098" xr:uid="{5376C4AB-5A30-4B69-95C6-79CA0C5C1FF6}"/>
    <cellStyle name="Normal 18 2 2 2" xfId="11169" xr:uid="{8F0EB57B-7343-4A85-96B7-67FDAF0F78DD}"/>
    <cellStyle name="Normal 18 2 2 2 2" xfId="26668" xr:uid="{6B66A39B-7D4F-49DE-9F21-0CDC0973A595}"/>
    <cellStyle name="Normal 18 2 2 3" xfId="19011" xr:uid="{020C5E34-A703-41D3-BD32-7FE2C3852396}"/>
    <cellStyle name="Normal 18 2 3" xfId="4859" xr:uid="{9C89B244-75D7-4298-9B9F-B7D054EA5A84}"/>
    <cellStyle name="Normal 18 2 3 2" xfId="12864" xr:uid="{C01E2215-4AE1-4A35-845D-A80A42963285}"/>
    <cellStyle name="Normal 18 2 3 2 2" xfId="28332" xr:uid="{96C7034D-5890-420B-854A-8FB2CD480851}"/>
    <cellStyle name="Normal 18 2 3 3" xfId="20592" xr:uid="{8D37477E-E730-4C82-8241-A111A0425D41}"/>
    <cellStyle name="Normal 18 2 4" xfId="6830" xr:uid="{902EED1B-8F59-44F2-AA3F-117D01DA106F}"/>
    <cellStyle name="Normal 18 2 4 2" xfId="14831" xr:uid="{CDF35057-235E-4653-8805-0722250C9CC3}"/>
    <cellStyle name="Normal 18 2 4 2 2" xfId="30288" xr:uid="{0DFB6F52-DB24-44D5-8E95-0BA0C4361544}"/>
    <cellStyle name="Normal 18 2 4 3" xfId="22396" xr:uid="{F606F9E4-E65B-4782-A8EE-A1357ADADF0F}"/>
    <cellStyle name="Normal 18 2 5" xfId="8131" xr:uid="{69327FCD-B80A-4E44-B8CB-B49E235FAEA6}"/>
    <cellStyle name="Normal 18 2 5 2" xfId="16114" xr:uid="{85250D5E-7069-498C-9085-0F421D09C792}"/>
    <cellStyle name="Normal 18 2 5 2 2" xfId="31567" xr:uid="{061BBD15-7FE1-4F4C-B2C5-0EDD5351A8D1}"/>
    <cellStyle name="Normal 18 2 5 3" xfId="23642" xr:uid="{1C9B7C5B-FC40-4B20-BF1E-70D2C9F061B9}"/>
    <cellStyle name="Normal 18 2 6" xfId="9636" xr:uid="{01B94CE7-4353-4379-9D6D-367BDB05495F}"/>
    <cellStyle name="Normal 18 2 6 2" xfId="25135" xr:uid="{9E51E5B2-4C00-4155-B000-9C74F83E2799}"/>
    <cellStyle name="Normal 18 2 7" xfId="17555" xr:uid="{B019DEF1-F114-4833-AEAE-E1DB6DD4BBF4}"/>
    <cellStyle name="Normal 18 3" xfId="2208" xr:uid="{EA30C6B2-7849-4C6E-8016-03B3962E194F}"/>
    <cellStyle name="Normal 18 3 2" xfId="10286" xr:uid="{77A51349-78E5-4A30-9BBB-B82D467330DF}"/>
    <cellStyle name="Normal 18 3 2 2" xfId="25785" xr:uid="{73C5E984-C010-4FB9-B2F4-363012D0ABDF}"/>
    <cellStyle name="Normal 18 3 3" xfId="18176" xr:uid="{EB5F38AD-CF28-4A63-AF56-23E3500B6741}"/>
    <cellStyle name="Normal 18 4" xfId="3976" xr:uid="{A9990CBE-AFC2-4D3C-9BB7-B516608C8D74}"/>
    <cellStyle name="Normal 18 4 2" xfId="11981" xr:uid="{4B9CD1C8-D4E0-498E-9F8E-D0AD88EFB6AB}"/>
    <cellStyle name="Normal 18 4 2 2" xfId="27449" xr:uid="{622241EE-EFD4-4969-9F92-FF2B1F86929B}"/>
    <cellStyle name="Normal 18 4 3" xfId="19757" xr:uid="{2EBA225A-D46E-479C-93F2-431073D76053}"/>
    <cellStyle name="Normal 18 5" xfId="5946" xr:uid="{A0A8B372-059B-4AC0-9107-86E2CB956C8B}"/>
    <cellStyle name="Normal 18 5 2" xfId="13947" xr:uid="{61EF1631-D16F-4DB0-B8FB-6FFB082F9CF0}"/>
    <cellStyle name="Normal 18 5 2 2" xfId="29405" xr:uid="{67DCF05D-A946-410D-B91D-43ADE9054231}"/>
    <cellStyle name="Normal 18 5 3" xfId="21561" xr:uid="{65E9468F-A5F4-43EA-98C4-1E8D9D51339F}"/>
    <cellStyle name="Normal 18 6" xfId="7565" xr:uid="{69F6BA64-CAAE-4B01-9121-1A65DA98C67F}"/>
    <cellStyle name="Normal 18 6 2" xfId="15552" xr:uid="{C2E45594-DEB8-4B24-9185-0DEFCAF2782D}"/>
    <cellStyle name="Normal 18 6 2 2" xfId="31005" xr:uid="{24771C46-CE02-4791-BC69-FC81E9F66B12}"/>
    <cellStyle name="Normal 18 6 3" xfId="23087" xr:uid="{B9BABB4B-9C42-4B1D-8F43-F4C4E8E2CC79}"/>
    <cellStyle name="Normal 18 7" xfId="8753" xr:uid="{ADA98583-301F-41A1-A380-9CFB02557F3D}"/>
    <cellStyle name="Normal 18 7 2" xfId="24252" xr:uid="{9AF5CB54-0530-4873-90F1-81F7B33E0EFE}"/>
    <cellStyle name="Normal 18 8" xfId="16720" xr:uid="{09F6B23D-40A9-4A31-BCC2-1F5D0BA9D6A4}"/>
    <cellStyle name="Normal 19" xfId="719" xr:uid="{A4555326-ABE6-4E94-9E69-A628E05C32E4}"/>
    <cellStyle name="Normal 19 2" xfId="1657" xr:uid="{D02020C7-D092-4560-8A54-1608FA42D23A}"/>
    <cellStyle name="Normal 19 2 2" xfId="3227" xr:uid="{B3276DA8-7C5B-4308-A01C-DFBD00DA3FDB}"/>
    <cellStyle name="Normal 19 2 2 2" xfId="11298" xr:uid="{B6FB4F35-65A8-4D8C-9FDB-7F2E76382A98}"/>
    <cellStyle name="Normal 19 2 2 2 2" xfId="26797" xr:uid="{6B96FA55-A7FA-4A8B-83E4-33AEC739DE23}"/>
    <cellStyle name="Normal 19 2 2 3" xfId="19134" xr:uid="{B4BB45D8-9397-4CD2-A0F0-8C308412FCBA}"/>
    <cellStyle name="Normal 19 2 3" xfId="4988" xr:uid="{AF18B7D8-F039-4B8D-98AC-69F70DDFDBF3}"/>
    <cellStyle name="Normal 19 2 3 2" xfId="12993" xr:uid="{20402A85-D089-4015-88B0-C63D820E22A1}"/>
    <cellStyle name="Normal 19 2 3 2 2" xfId="28461" xr:uid="{255B96ED-C2D1-4A9B-B7CB-D245FB0B725A}"/>
    <cellStyle name="Normal 19 2 3 3" xfId="20715" xr:uid="{D38DA070-952D-4AC6-8DA5-8167C535CECA}"/>
    <cellStyle name="Normal 19 2 4" xfId="6959" xr:uid="{0680326C-17A8-4272-B583-7D91F76E81A2}"/>
    <cellStyle name="Normal 19 2 4 2" xfId="14960" xr:uid="{E68C4960-B87D-4CF3-8996-8FC598A15BCA}"/>
    <cellStyle name="Normal 19 2 4 2 2" xfId="30417" xr:uid="{97000ED7-0C56-4474-B365-145BDCAD4005}"/>
    <cellStyle name="Normal 19 2 4 3" xfId="22519" xr:uid="{A6EC4657-664C-4720-B55F-0FF41F8E4296}"/>
    <cellStyle name="Normal 19 2 5" xfId="8255" xr:uid="{271B99CA-8C73-45B3-AD03-7AD1046FF164}"/>
    <cellStyle name="Normal 19 2 5 2" xfId="16238" xr:uid="{54CD799F-CD0E-4E77-920A-02FA1F47E736}"/>
    <cellStyle name="Normal 19 2 5 2 2" xfId="31691" xr:uid="{08F53F2D-0FB5-4BFA-A53A-4B2B0BD78053}"/>
    <cellStyle name="Normal 19 2 5 3" xfId="23765" xr:uid="{29CCD192-8DCB-482A-BCFD-49D7BB4814C6}"/>
    <cellStyle name="Normal 19 2 6" xfId="9765" xr:uid="{32E2C5BD-3474-4B24-AD30-CF47293F8D2D}"/>
    <cellStyle name="Normal 19 2 6 2" xfId="25264" xr:uid="{EBCC7CA8-A1EB-4CC2-BAFD-8C5A1CCFEFA2}"/>
    <cellStyle name="Normal 19 2 7" xfId="17678" xr:uid="{7B3D73D6-C520-49EC-BA4A-029EFAFE8BFD}"/>
    <cellStyle name="Normal 19 3" xfId="2337" xr:uid="{0DF7F51E-F316-49E2-86F8-5C662AB2010D}"/>
    <cellStyle name="Normal 19 3 2" xfId="10415" xr:uid="{59768E7E-9A8A-49E9-AF16-900763B854B8}"/>
    <cellStyle name="Normal 19 3 2 2" xfId="25914" xr:uid="{F8E694E7-45EC-46C5-BCD5-BE6FD71AEAC7}"/>
    <cellStyle name="Normal 19 3 3" xfId="18299" xr:uid="{F7992300-B443-4081-9B28-A6FF7BACE45E}"/>
    <cellStyle name="Normal 19 4" xfId="4105" xr:uid="{D885A04C-B733-4049-A5AB-CA371E1746E3}"/>
    <cellStyle name="Normal 19 4 2" xfId="12110" xr:uid="{F71E46A1-0EF1-4CFF-8989-B89EE1BEE9E5}"/>
    <cellStyle name="Normal 19 4 2 2" xfId="27578" xr:uid="{CFDB01DE-1809-4456-B428-AC200322E2FE}"/>
    <cellStyle name="Normal 19 4 3" xfId="19880" xr:uid="{A3DEB381-E10C-4AB1-B03D-027066537DEB}"/>
    <cellStyle name="Normal 19 5" xfId="6075" xr:uid="{8A8767C3-D3C5-4412-9B55-5F30ECA51411}"/>
    <cellStyle name="Normal 19 5 2" xfId="14076" xr:uid="{E11E40B9-4E74-4315-8A2F-407240782E07}"/>
    <cellStyle name="Normal 19 5 2 2" xfId="29534" xr:uid="{A76F8AE8-9D91-4B9F-99EE-921B0D0124D4}"/>
    <cellStyle name="Normal 19 5 3" xfId="21684" xr:uid="{26A7220A-E80B-4F83-B033-681F29DDDF3A}"/>
    <cellStyle name="Normal 19 6" xfId="7694" xr:uid="{30DDBC88-00F3-4EE6-B9C9-507A8A3FC1B4}"/>
    <cellStyle name="Normal 19 6 2" xfId="15681" xr:uid="{AEDAB168-382B-41E8-B844-A2780D94BDCA}"/>
    <cellStyle name="Normal 19 6 2 2" xfId="31134" xr:uid="{7BC1ED96-31EB-4C02-8512-BC13F8EF0389}"/>
    <cellStyle name="Normal 19 6 3" xfId="23210" xr:uid="{18E6CE00-3238-41E3-96C1-3C2905BB2C39}"/>
    <cellStyle name="Normal 19 7" xfId="8882" xr:uid="{5F3D6DC1-BF8D-49DF-A5C7-7B117F854832}"/>
    <cellStyle name="Normal 19 7 2" xfId="24381" xr:uid="{5F338D0F-02FC-4788-9671-C1A176104596}"/>
    <cellStyle name="Normal 19 8" xfId="16843" xr:uid="{F16A05CB-29CD-4B35-9DB6-7C7B3B4403C8}"/>
    <cellStyle name="Normal 2" xfId="52" xr:uid="{69934E22-C717-4B34-B9F4-E5FA5C687397}"/>
    <cellStyle name="Normal 2 2" xfId="68" xr:uid="{30B4658B-5D64-4329-B617-6B869EFFB437}"/>
    <cellStyle name="Normal 2 2 2" xfId="171" xr:uid="{47F9CA9B-6244-4D9A-83D3-80526C2C8F03}"/>
    <cellStyle name="Normal 2 2 3" xfId="468" xr:uid="{1365E4B3-3EE1-4DA8-BE29-74BC4B8C9FE8}"/>
    <cellStyle name="Normal 2 3" xfId="1800" xr:uid="{3240C6DD-A5D0-4E84-8877-11FB08C36773}"/>
    <cellStyle name="Normal 2 3 2" xfId="7758" xr:uid="{C849CA00-F867-4225-8AF4-D8E0265B54DB}"/>
    <cellStyle name="Normal 2 4" xfId="7082" xr:uid="{CFBB05CE-8A39-4283-B7EE-4263518AA742}"/>
    <cellStyle name="Normal 2 4 2" xfId="7757" xr:uid="{3E8FE544-3035-48B2-A838-3F9EE03CCA3F}"/>
    <cellStyle name="Normal 2 4 3" xfId="15081" xr:uid="{9E96B471-1C6F-4DF2-A73A-839AA379F314}"/>
    <cellStyle name="Normal 2 4 3 2" xfId="30537" xr:uid="{82A333CB-289F-4776-9668-FDA5583F1D29}"/>
    <cellStyle name="Normal 2 4 4" xfId="22639" xr:uid="{11373A91-8B8D-44DE-9829-46657863851C}"/>
    <cellStyle name="Normal 2 5" xfId="7149" xr:uid="{ACD40EB7-A068-492B-A878-36784CC4461E}"/>
    <cellStyle name="Normal 2 5 2" xfId="15138" xr:uid="{85A47C00-6996-41B5-ABFD-580E99D73D16}"/>
    <cellStyle name="Normal 2 5 2 2" xfId="30591" xr:uid="{67860BA2-B042-4E1C-99D5-659D1EB4385A}"/>
    <cellStyle name="Normal 2 5 3" xfId="22693" xr:uid="{A539D24C-69CD-4141-A552-31CD0A150175}"/>
    <cellStyle name="Normal 20" xfId="771" xr:uid="{B65CD5C2-393D-43FB-B95C-6E294C6EA9F6}"/>
    <cellStyle name="Normal 20 2" xfId="1707" xr:uid="{BB47C440-38A1-4F2F-A732-1DBFEF646AD3}"/>
    <cellStyle name="Normal 20 2 2" xfId="3265" xr:uid="{6927D0DF-C82F-4EE0-BBE7-E8EDCF3A77EC}"/>
    <cellStyle name="Normal 20 2 2 2" xfId="11336" xr:uid="{2C1F7FB2-1D28-408C-92A3-96BFCBB5F867}"/>
    <cellStyle name="Normal 20 2 2 2 2" xfId="26835" xr:uid="{8AAE300E-BF4D-4E5F-8DAB-E04E540911EC}"/>
    <cellStyle name="Normal 20 2 2 3" xfId="19172" xr:uid="{8BB0D3A9-131E-4EA5-933E-A3B38DC0868D}"/>
    <cellStyle name="Normal 20 2 3" xfId="5026" xr:uid="{5DBF36D2-BD64-4421-8434-0EDA630048C7}"/>
    <cellStyle name="Normal 20 2 3 2" xfId="13031" xr:uid="{B4F46B99-9F0A-47FF-9EE7-0A76C2E06EE6}"/>
    <cellStyle name="Normal 20 2 3 2 2" xfId="28499" xr:uid="{5FF735B7-7BA2-4290-87AE-101C98052692}"/>
    <cellStyle name="Normal 20 2 3 3" xfId="20753" xr:uid="{86A4A0C1-CD92-4565-A79F-1CCDE75C3E5F}"/>
    <cellStyle name="Normal 20 2 4" xfId="6997" xr:uid="{580DBC01-8EA8-41E7-A12B-D9899A9E12F6}"/>
    <cellStyle name="Normal 20 2 4 2" xfId="14998" xr:uid="{F5A8B1B5-7B22-41D3-99D5-F1F9C8ADC296}"/>
    <cellStyle name="Normal 20 2 4 2 2" xfId="30455" xr:uid="{4B97537B-97E7-4DA3-9C80-B7DBDEF332E2}"/>
    <cellStyle name="Normal 20 2 4 3" xfId="22557" xr:uid="{591B1B70-497F-4846-A008-AEAF4662DE2A}"/>
    <cellStyle name="Normal 20 2 5" xfId="8294" xr:uid="{06853A9A-80A0-4624-9FF4-B80E61C1028C}"/>
    <cellStyle name="Normal 20 2 5 2" xfId="16276" xr:uid="{9996B4D3-5DC4-4927-9BD3-E02F47E52F76}"/>
    <cellStyle name="Normal 20 2 5 2 2" xfId="31729" xr:uid="{C16DFB47-567D-4C8D-8D94-2E535F5C7890}"/>
    <cellStyle name="Normal 20 2 5 3" xfId="23803" xr:uid="{8E0B6D2F-3A13-4C73-9079-2CDF6D66E78B}"/>
    <cellStyle name="Normal 20 2 6" xfId="9803" xr:uid="{C9B345DC-E15A-4AD0-BC5E-CB20E8B92BDB}"/>
    <cellStyle name="Normal 20 2 6 2" xfId="25302" xr:uid="{2E817473-23F5-4AA9-815B-55F04DBBD0E8}"/>
    <cellStyle name="Normal 20 2 7" xfId="17716" xr:uid="{46F49D15-3AA6-4204-80D6-D4CC57391ED3}"/>
    <cellStyle name="Normal 20 3" xfId="2375" xr:uid="{FCC46AA8-5838-4C0C-B63C-8BAD505867AB}"/>
    <cellStyle name="Normal 20 3 2" xfId="10453" xr:uid="{B1E4B8EA-E244-4AE0-8BB1-2B724BA46323}"/>
    <cellStyle name="Normal 20 3 2 2" xfId="25952" xr:uid="{843C2689-7442-4749-A451-50B37A7927C5}"/>
    <cellStyle name="Normal 20 3 3" xfId="18337" xr:uid="{36EF5814-6327-4890-907D-4E24995AA344}"/>
    <cellStyle name="Normal 20 4" xfId="4143" xr:uid="{167F805B-3897-4CBA-AB1C-C6D84C5E5A4D}"/>
    <cellStyle name="Normal 20 4 2" xfId="12148" xr:uid="{53A5968C-AD7E-4CD0-8B75-F4AE6E87306D}"/>
    <cellStyle name="Normal 20 4 2 2" xfId="27616" xr:uid="{73742934-B117-44B5-9864-64676F7D861A}"/>
    <cellStyle name="Normal 20 4 3" xfId="19918" xr:uid="{6099A40D-421C-49E6-A38B-30935BCC5361}"/>
    <cellStyle name="Normal 20 5" xfId="6114" xr:uid="{7FA227F1-AE12-4742-962F-457DD5A0A206}"/>
    <cellStyle name="Normal 20 5 2" xfId="14115" xr:uid="{68AF3617-DD26-495D-9CB5-900656508CCB}"/>
    <cellStyle name="Normal 20 5 2 2" xfId="29572" xr:uid="{7E1DB782-5614-4592-A0F6-6011496A32E0}"/>
    <cellStyle name="Normal 20 5 3" xfId="21722" xr:uid="{54E8A569-7DB0-4295-8928-0D55714DD96B}"/>
    <cellStyle name="Normal 20 6" xfId="7732" xr:uid="{1367CCE6-5C53-4DFB-915F-A9A019623C91}"/>
    <cellStyle name="Normal 20 6 2" xfId="15719" xr:uid="{E75BF283-17B2-4D90-A7B0-E5F82BEA7BF6}"/>
    <cellStyle name="Normal 20 6 2 2" xfId="31172" xr:uid="{CB91A88D-CE23-4E36-A760-8FF5DA2B06E6}"/>
    <cellStyle name="Normal 20 6 3" xfId="23248" xr:uid="{A2A54E6F-FDCD-4C85-B41C-2D34BD50EF1A}"/>
    <cellStyle name="Normal 20 7" xfId="8920" xr:uid="{871E8082-3158-449E-8C28-FC3DC14CCF94}"/>
    <cellStyle name="Normal 20 7 2" xfId="24419" xr:uid="{24DC4201-EAE3-4BD5-8B6F-79445664C9D4}"/>
    <cellStyle name="Normal 20 8" xfId="16881" xr:uid="{08DC9B79-3515-4AF8-8343-F7B67A592D1D}"/>
    <cellStyle name="Normal 21" xfId="796" xr:uid="{7901220F-53B6-4597-9760-E7E30EB97AAC}"/>
    <cellStyle name="Normal 21 2" xfId="1726" xr:uid="{7CF5F01C-5FD3-400B-8B30-EB476465C1B2}"/>
    <cellStyle name="Normal 21 2 2" xfId="3278" xr:uid="{FB19B6AE-1D49-448B-BC30-B82EA1312F8E}"/>
    <cellStyle name="Normal 21 2 2 2" xfId="11349" xr:uid="{0DBB39F2-619E-4D2A-A2C3-58F5B987F689}"/>
    <cellStyle name="Normal 21 2 2 2 2" xfId="26848" xr:uid="{E5335A2F-EDFF-409D-B578-B62D9CB36B3D}"/>
    <cellStyle name="Normal 21 2 2 3" xfId="19185" xr:uid="{30DA57E8-0A75-49B0-90AC-AB93AE870850}"/>
    <cellStyle name="Normal 21 2 3" xfId="5039" xr:uid="{DAE10648-9400-4D1D-922D-9CEC7E125F96}"/>
    <cellStyle name="Normal 21 2 3 2" xfId="13044" xr:uid="{B6C1BC7A-1270-4D53-AEDE-738AFE553BBB}"/>
    <cellStyle name="Normal 21 2 3 2 2" xfId="28512" xr:uid="{A7D71D92-6A81-4D18-8FF2-7EC64DFBD550}"/>
    <cellStyle name="Normal 21 2 3 3" xfId="20766" xr:uid="{731036D3-2A2E-4B76-884A-E3C58F33BA83}"/>
    <cellStyle name="Normal 21 2 4" xfId="7010" xr:uid="{83B6C9C2-E913-4DE6-8724-96EFDABD2596}"/>
    <cellStyle name="Normal 21 2 4 2" xfId="15011" xr:uid="{B0102F42-1559-46F0-A879-FAD20985347E}"/>
    <cellStyle name="Normal 21 2 4 2 2" xfId="30468" xr:uid="{06440A13-5D60-435C-A152-323FE2E7564A}"/>
    <cellStyle name="Normal 21 2 4 3" xfId="22570" xr:uid="{AE21F652-B74A-415E-B884-AB935BF3236F}"/>
    <cellStyle name="Normal 21 2 5" xfId="8307" xr:uid="{7DA4A000-ED3E-409F-BEB6-DC3331007683}"/>
    <cellStyle name="Normal 21 2 5 2" xfId="16289" xr:uid="{CA8CFECB-DB2C-45AF-BBBB-1E662B368CAE}"/>
    <cellStyle name="Normal 21 2 5 2 2" xfId="31742" xr:uid="{1C2224E5-4BB1-4DBE-B516-7D3E45005CC5}"/>
    <cellStyle name="Normal 21 2 5 3" xfId="23816" xr:uid="{148B82EF-2A3D-44F7-8E36-545ACCE626C0}"/>
    <cellStyle name="Normal 21 2 6" xfId="9816" xr:uid="{CCAB1B19-E20A-438C-BB13-018085374BE3}"/>
    <cellStyle name="Normal 21 2 6 2" xfId="25315" xr:uid="{07F851F7-AFF7-466A-80D9-D8E72CFCA338}"/>
    <cellStyle name="Normal 21 2 7" xfId="17729" xr:uid="{80481124-6A2D-4920-8E09-5F3FBCA03E46}"/>
    <cellStyle name="Normal 21 3" xfId="2394" xr:uid="{0D6216E5-CB9B-49A3-8B78-545C6F1AD0B3}"/>
    <cellStyle name="Normal 21 3 2" xfId="10466" xr:uid="{9A58AA91-36B0-4734-877F-BA9360D8FB11}"/>
    <cellStyle name="Normal 21 3 2 2" xfId="25965" xr:uid="{83870C6E-D4E1-4B66-A8B3-0C79EFFB4287}"/>
    <cellStyle name="Normal 21 3 3" xfId="18350" xr:uid="{7749F557-831B-4234-9D22-0137F7472BDF}"/>
    <cellStyle name="Normal 21 4" xfId="4156" xr:uid="{8F36E13D-A29E-4315-864E-503173A2ACCC}"/>
    <cellStyle name="Normal 21 4 2" xfId="12161" xr:uid="{D830C51E-CE9A-4B14-8B6C-CD2E3CFA46A6}"/>
    <cellStyle name="Normal 21 4 2 2" xfId="27629" xr:uid="{99CA4E23-3A19-4A38-B419-915FD311A96B}"/>
    <cellStyle name="Normal 21 4 3" xfId="19931" xr:uid="{33576BD0-6A75-42BD-9CC3-150A1EB3C7BF}"/>
    <cellStyle name="Normal 21 5" xfId="6127" xr:uid="{6BF20F03-016F-4120-9CEC-963BF6D0D617}"/>
    <cellStyle name="Normal 21 5 2" xfId="14128" xr:uid="{C948C005-04C6-489D-872E-3CB4CD8758D4}"/>
    <cellStyle name="Normal 21 5 2 2" xfId="29585" xr:uid="{4397EA58-CAE6-44E9-A43C-4E66FC169E7E}"/>
    <cellStyle name="Normal 21 5 3" xfId="21735" xr:uid="{5171BBBB-78F4-4E3F-86CA-28624F9A4970}"/>
    <cellStyle name="Normal 21 6" xfId="7745" xr:uid="{17D390BD-4C22-4DFA-BC08-D828CD12AF6E}"/>
    <cellStyle name="Normal 21 6 2" xfId="15732" xr:uid="{CD301B99-94DC-4C84-BD9B-8E4D6A2850C0}"/>
    <cellStyle name="Normal 21 6 2 2" xfId="31185" xr:uid="{40D788D0-23ED-4C94-91FD-9C1E2555F2D1}"/>
    <cellStyle name="Normal 21 6 3" xfId="23261" xr:uid="{A61D9F08-A043-44AE-B3F8-3009E7D05E70}"/>
    <cellStyle name="Normal 21 7" xfId="8933" xr:uid="{5BE268D6-42B0-4EF5-BF72-C7572FCEF064}"/>
    <cellStyle name="Normal 21 7 2" xfId="24432" xr:uid="{ACBF479F-B7C7-495B-8A00-45F87022A0AD}"/>
    <cellStyle name="Normal 21 8" xfId="16894" xr:uid="{325B6873-AB34-47FD-A15F-FA6A272B8F8B}"/>
    <cellStyle name="Normal 22" xfId="1123" xr:uid="{34CEDFB1-8C10-45C1-9EB2-FF06587DEF9B}"/>
    <cellStyle name="Normal 22 2" xfId="2712" xr:uid="{ECE3F38F-D8AA-4A8F-AF0A-85D53E5B0F05}"/>
    <cellStyle name="Normal 23" xfId="1767" xr:uid="{1794C0B1-4893-4752-A835-A1866418CCE3}"/>
    <cellStyle name="Normal 23 2" xfId="3319" xr:uid="{A1A17A1A-25A3-434A-97E4-85E96851A6C8}"/>
    <cellStyle name="Normal 23 2 2" xfId="11384" xr:uid="{EC323A6F-CF88-4AE7-A7ED-4338C9847838}"/>
    <cellStyle name="Normal 23 2 2 2" xfId="26883" xr:uid="{5E91C7E1-06B0-4A34-A755-FD654A20158A}"/>
    <cellStyle name="Normal 23 2 3" xfId="19220" xr:uid="{B6553863-6105-4F4D-A981-F6D4E05CC64E}"/>
    <cellStyle name="Normal 23 3" xfId="5074" xr:uid="{BBC01328-8DA8-4921-AA49-12414F7C9FE5}"/>
    <cellStyle name="Normal 23 3 2" xfId="13079" xr:uid="{EF6FE9D9-4F0B-4395-9348-AE77BBC3F94A}"/>
    <cellStyle name="Normal 23 3 2 2" xfId="28547" xr:uid="{2488E013-8D00-452E-ABFA-3C5FCC3AFB8B}"/>
    <cellStyle name="Normal 23 3 3" xfId="20801" xr:uid="{3A3AB679-22E1-4FB9-B6A2-D64205FF4072}"/>
    <cellStyle name="Normal 23 4" xfId="7045" xr:uid="{19AEBD23-90B0-4B42-B995-90DAED154CA4}"/>
    <cellStyle name="Normal 23 4 2" xfId="15046" xr:uid="{2F8A1EFF-A163-4A39-9CB4-C0603461FDCE}"/>
    <cellStyle name="Normal 23 4 2 2" xfId="30503" xr:uid="{368C908C-4837-4A26-B67C-1B2940F93F6C}"/>
    <cellStyle name="Normal 23 4 3" xfId="22605" xr:uid="{BF4E2047-EA0F-415F-8102-CA3F38E7A13B}"/>
    <cellStyle name="Normal 23 5" xfId="7761" xr:uid="{D626DDC2-2575-4D46-941B-468E24372A21}"/>
    <cellStyle name="Normal 23 6" xfId="9851" xr:uid="{0C088E5F-E738-4163-954C-7A7F578CD2E0}"/>
    <cellStyle name="Normal 23 6 2" xfId="25350" xr:uid="{4885EB10-A3E0-45A5-887C-07F21F8A639C}"/>
    <cellStyle name="Normal 23 7" xfId="17764" xr:uid="{A934DFEB-7503-4773-B996-45CDA5F1E0FE}"/>
    <cellStyle name="Normal 24" xfId="1778" xr:uid="{F13DF9D6-840D-47B3-A2CC-13A64585E661}"/>
    <cellStyle name="Normal 24 2" xfId="3330" xr:uid="{91E64988-1315-4925-A797-8F3D6ED8FD1D}"/>
    <cellStyle name="Normal 24 2 2" xfId="11395" xr:uid="{F675F06C-879F-4046-AAAD-D88F378A9596}"/>
    <cellStyle name="Normal 24 2 2 2" xfId="26894" xr:uid="{C39DCF1B-906D-4834-BC63-233862D646FF}"/>
    <cellStyle name="Normal 24 2 3" xfId="19231" xr:uid="{B9918FCB-B89B-484B-9C85-CD53FBBF0F97}"/>
    <cellStyle name="Normal 24 3" xfId="5085" xr:uid="{7B26085C-BDC8-4AEC-9CA1-DC8E938689F0}"/>
    <cellStyle name="Normal 24 3 2" xfId="13090" xr:uid="{97F071ED-3621-4897-99C1-4BE3A0A4BEBB}"/>
    <cellStyle name="Normal 24 3 2 2" xfId="28558" xr:uid="{7924C766-2E9D-4248-BE91-4D55B23F02BB}"/>
    <cellStyle name="Normal 24 3 3" xfId="20812" xr:uid="{3B0A36E0-0437-48E5-A67B-3A8F3F2DB506}"/>
    <cellStyle name="Normal 24 4" xfId="7056" xr:uid="{6F30CF19-6014-490C-B1E2-F1D1D93FC889}"/>
    <cellStyle name="Normal 24 4 2" xfId="15057" xr:uid="{B8D71303-EA8E-4CAA-BC79-1A51C690F80E}"/>
    <cellStyle name="Normal 24 4 2 2" xfId="30514" xr:uid="{4FEF827A-C78F-4B34-8C3A-489A737EA5A2}"/>
    <cellStyle name="Normal 24 4 3" xfId="22616" xr:uid="{75AC8A0E-4E17-4BAF-99AB-53CBB7A0A8EB}"/>
    <cellStyle name="Normal 24 5" xfId="7756" xr:uid="{84BA3AE7-3FA0-4C2C-A4DB-D2AD51FC7463}"/>
    <cellStyle name="Normal 24 5 2" xfId="15743" xr:uid="{4209DDA9-AD01-4DE2-ABC1-45248C8404C2}"/>
    <cellStyle name="Normal 24 5 2 2" xfId="31196" xr:uid="{2B38C106-6A5C-4A46-AA55-5F2EFF59611C}"/>
    <cellStyle name="Normal 24 5 3" xfId="23272" xr:uid="{99568391-FEE4-4478-B1A4-EAD5CF773933}"/>
    <cellStyle name="Normal 24 6" xfId="9862" xr:uid="{6F29E7DA-EC5C-4B65-A4D9-6DE8122F7B9B}"/>
    <cellStyle name="Normal 24 6 2" xfId="25361" xr:uid="{21D1B60E-BFCF-4C3C-B1CB-02381C7D549B}"/>
    <cellStyle name="Normal 24 7" xfId="17775" xr:uid="{553624AA-F61D-48F0-BE2D-6FA47FC8A5C6}"/>
    <cellStyle name="Normal 25" xfId="1787" xr:uid="{04771047-1919-4741-AD3A-18B248DD605C}"/>
    <cellStyle name="Normal 25 2" xfId="3339" xr:uid="{2B559AAF-73F3-4CF7-AFED-5EB6CBEB3DB2}"/>
    <cellStyle name="Normal 25 2 2" xfId="11404" xr:uid="{F40FB06B-7C04-4980-89EF-F5DD1FC219F9}"/>
    <cellStyle name="Normal 25 2 2 2" xfId="26903" xr:uid="{20E23288-3A46-447D-BA12-645D10640126}"/>
    <cellStyle name="Normal 25 2 3" xfId="19240" xr:uid="{54EDEE82-6542-49DB-BB3B-AF25A1166C17}"/>
    <cellStyle name="Normal 25 3" xfId="5094" xr:uid="{A4ECFCD0-7BEC-4E41-9DBD-A7883AD80D95}"/>
    <cellStyle name="Normal 25 3 2" xfId="13099" xr:uid="{CDB639E7-4607-4A71-8E48-CFFD8E7E8E22}"/>
    <cellStyle name="Normal 25 3 2 2" xfId="28567" xr:uid="{030AF25E-4532-49D4-8EFD-21F261A961D1}"/>
    <cellStyle name="Normal 25 3 3" xfId="20821" xr:uid="{52C65173-5551-4A83-B680-68D38B831E4F}"/>
    <cellStyle name="Normal 25 4" xfId="7065" xr:uid="{F5FFC8B3-1D18-4CC7-A141-C34D08A77405}"/>
    <cellStyle name="Normal 25 4 2" xfId="15066" xr:uid="{55637D54-3D10-4205-9858-EDA122F9D657}"/>
    <cellStyle name="Normal 25 4 2 2" xfId="30523" xr:uid="{E44F4B0B-0422-4FFF-8D9D-37FEBD652101}"/>
    <cellStyle name="Normal 25 4 3" xfId="22625" xr:uid="{4047F773-BA5F-4CBA-9CF1-6C6B1B9D72A9}"/>
    <cellStyle name="Normal 25 5" xfId="8318" xr:uid="{B7A83C3A-63D2-4B31-B2F8-45D139CF178E}"/>
    <cellStyle name="Normal 25 5 2" xfId="16300" xr:uid="{DEBF4F3D-40B3-4270-9670-13D74E65B157}"/>
    <cellStyle name="Normal 25 5 2 2" xfId="31753" xr:uid="{EC7A9C11-B4D8-4BB9-9D88-644B110591E2}"/>
    <cellStyle name="Normal 25 5 3" xfId="23827" xr:uid="{84FA0301-4A71-4979-9671-0139E8112F74}"/>
    <cellStyle name="Normal 25 6" xfId="9871" xr:uid="{3DDAF0FB-5E56-4707-A808-EEE58B5153F5}"/>
    <cellStyle name="Normal 25 6 2" xfId="25370" xr:uid="{1C69DA03-F5AC-4737-A65A-582FEAF2FF0F}"/>
    <cellStyle name="Normal 25 7" xfId="17784" xr:uid="{ACD84C13-839A-4D14-A5D2-223F143CA43B}"/>
    <cellStyle name="Normal 26" xfId="1794" xr:uid="{3DC90A10-0E56-43EB-9C7D-FB21838E70B5}"/>
    <cellStyle name="Normal 26 2" xfId="3346" xr:uid="{DCBFD445-EE98-4388-8CF3-B350E3BABCE4}"/>
    <cellStyle name="Normal 26 2 2" xfId="11411" xr:uid="{29CAA23A-A32A-49BE-969D-1D1B827E888B}"/>
    <cellStyle name="Normal 26 2 2 2" xfId="26910" xr:uid="{543FFC26-B4FE-4AAF-87DE-01CA5B1B70D1}"/>
    <cellStyle name="Normal 26 2 3" xfId="19247" xr:uid="{719A0EF4-829A-4C18-A24F-995761219F96}"/>
    <cellStyle name="Normal 26 3" xfId="7072" xr:uid="{1782E150-3C27-4E6F-8EDD-DB4ABEDDF75E}"/>
    <cellStyle name="Normal 26 3 2" xfId="15073" xr:uid="{3F1BA10E-E540-430B-A74A-64F220C69381}"/>
    <cellStyle name="Normal 26 3 2 2" xfId="30530" xr:uid="{3FCBD50A-FEB8-4E13-B17B-D326D586C505}"/>
    <cellStyle name="Normal 26 3 3" xfId="22632" xr:uid="{F404A4A4-EF05-4AA7-8C90-2D212D1DC3AE}"/>
    <cellStyle name="Normal 26 4" xfId="8324" xr:uid="{6EB17669-1B9E-4F4C-8026-184372D9E1F5}"/>
    <cellStyle name="Normal 26 4 2" xfId="16306" xr:uid="{F5643E7E-D71A-4A45-87D3-1E3BF03F7423}"/>
    <cellStyle name="Normal 26 4 2 2" xfId="31759" xr:uid="{8DD0B7D2-95D1-4CFE-81B1-3EFDB50E5C4E}"/>
    <cellStyle name="Normal 26 4 3" xfId="23833" xr:uid="{19AE72BF-1163-4A2B-A4C1-10876246CCC3}"/>
    <cellStyle name="Normal 26 5" xfId="9878" xr:uid="{C932AA7B-2F29-44DA-8CDA-31623D7D822A}"/>
    <cellStyle name="Normal 26 5 2" xfId="25377" xr:uid="{D5E27A44-860E-4E52-8A8A-AD7D3CDE8941}"/>
    <cellStyle name="Normal 26 6" xfId="17791" xr:uid="{25859C38-3461-4284-94EB-0084988B3CCE}"/>
    <cellStyle name="Normal 27" xfId="1799" xr:uid="{940CDB97-1408-403E-95F1-AE87FA2E33D6}"/>
    <cellStyle name="Normal 27 2" xfId="3351" xr:uid="{A62075C9-8BE5-4A33-B505-0DD7434FB384}"/>
    <cellStyle name="Normal 27 2 2" xfId="11416" xr:uid="{1C799AF9-C6CA-4FA9-8A4B-44021306740E}"/>
    <cellStyle name="Normal 27 2 2 2" xfId="26915" xr:uid="{6F2BCB32-203F-4C22-BF77-892A9C39888E}"/>
    <cellStyle name="Normal 27 2 3" xfId="19252" xr:uid="{DDD761CB-8B09-46C1-8301-1479947BEF29}"/>
    <cellStyle name="Normal 27 3" xfId="7077" xr:uid="{69A24095-0C42-4641-956F-381310F78F08}"/>
    <cellStyle name="Normal 27 3 2" xfId="15078" xr:uid="{8E2ED935-883A-4522-8E89-1B11954BF08F}"/>
    <cellStyle name="Normal 27 3 2 2" xfId="30535" xr:uid="{F4600BB2-A708-4D86-93A6-F2034067B1E4}"/>
    <cellStyle name="Normal 27 3 3" xfId="22637" xr:uid="{F63628F4-27F2-4BD2-A41B-F5A72FF25AB3}"/>
    <cellStyle name="Normal 27 4" xfId="9883" xr:uid="{3958ED29-C97D-4BCF-970D-6C4B0A49368F}"/>
    <cellStyle name="Normal 27 4 2" xfId="25382" xr:uid="{DD70D0F5-7189-4770-B716-4D6AA70E908D}"/>
    <cellStyle name="Normal 27 5" xfId="17796" xr:uid="{EE4A6501-4A53-402F-94BC-CA57DF750A05}"/>
    <cellStyle name="Normal 28" xfId="1801" xr:uid="{248322DC-455F-4E83-B153-12F6A686DCE0}"/>
    <cellStyle name="Normal 28 2" xfId="3352" xr:uid="{3F9BB87D-C07E-4196-896D-6D700D72023F}"/>
    <cellStyle name="Normal 28 2 2" xfId="11417" xr:uid="{A9782473-EF5E-4AFD-A48C-3B09FF93CC65}"/>
    <cellStyle name="Normal 28 2 2 2" xfId="26916" xr:uid="{0E81D7BA-E8F1-4395-9398-685F03B66E0F}"/>
    <cellStyle name="Normal 28 2 3" xfId="19253" xr:uid="{050E6611-C4CA-46B1-A86A-F1F4F307F045}"/>
    <cellStyle name="Normal 28 3" xfId="5580" xr:uid="{4D4045FC-3750-40C2-8B19-CEAA42A2AE7D}"/>
    <cellStyle name="Normal 28 3 2" xfId="13581" xr:uid="{7DE7C5BA-4A3F-42A9-8ED9-3A9B3031D230}"/>
    <cellStyle name="Normal 28 4" xfId="9884" xr:uid="{8090391E-60C8-4EF6-A0F8-D62801E523DA}"/>
    <cellStyle name="Normal 28 4 2" xfId="25383" xr:uid="{E0BC7E19-1C63-4DA4-B921-D36E08C1E731}"/>
    <cellStyle name="Normal 28 5" xfId="17797" xr:uid="{76E7FB89-A8D4-4AC0-8723-CB618D0D1BFB}"/>
    <cellStyle name="Normal 29" xfId="1806" xr:uid="{1FCC22EF-8E23-4F49-8A0A-D14D9E0174BC}"/>
    <cellStyle name="Normal 3" xfId="53" xr:uid="{53C8CF45-2A18-4FF2-BF64-7DA98DE11FF1}"/>
    <cellStyle name="Normal 3 2" xfId="67" xr:uid="{927B095B-3AC6-45A4-A54B-B47C5C97B3DA}"/>
    <cellStyle name="Normal 3 3" xfId="3476" xr:uid="{56227087-5FDE-4C65-A3FC-64FD99026CF5}"/>
    <cellStyle name="Normal 3 3 2" xfId="5461" xr:uid="{3602D686-5571-49F1-9357-8857332C08FD}"/>
    <cellStyle name="Normal 3 3 3" xfId="11489" xr:uid="{B395B9AC-A642-4856-8ED6-6920031C866B}"/>
    <cellStyle name="Normal 3 3 3 2" xfId="26974" xr:uid="{01CF9F70-8438-4566-9231-00FB88A7FD7F}"/>
    <cellStyle name="Normal 3 3 4" xfId="19311" xr:uid="{CBC72F64-52FB-433D-97C4-AE7E3BB1627F}"/>
    <cellStyle name="Normal 3 4" xfId="5459" xr:uid="{86BAA07E-D245-4594-8686-8FA0AACD74C3}"/>
    <cellStyle name="Normal 3 4 2" xfId="13476" xr:uid="{801D20DA-0604-4F64-85C8-92BD8E82CBE6}"/>
    <cellStyle name="Normal 3 4 2 2" xfId="28944" xr:uid="{3289E0EB-4675-4782-A477-78172CDD1DBA}"/>
    <cellStyle name="Normal 3 4 3" xfId="21122" xr:uid="{49B13DDE-0502-4B21-B6CE-4804C348942A}"/>
    <cellStyle name="Normal 3 5" xfId="7083" xr:uid="{E111E4B4-5D2A-4581-922F-393E66277ED6}"/>
    <cellStyle name="Normal 3 5 2" xfId="15082" xr:uid="{64FDF926-34C2-4FA1-BC5C-78FA0657E087}"/>
    <cellStyle name="Normal 3 5 2 2" xfId="30538" xr:uid="{06DB8E25-4A89-4565-8366-1BCF40387A1B}"/>
    <cellStyle name="Normal 3 5 3" xfId="22640" xr:uid="{0A7C7845-99AC-46F3-8E05-C37371345499}"/>
    <cellStyle name="Normal 3 6" xfId="7126" xr:uid="{325A136D-61F5-4F69-BC72-FBD68FDBA81B}"/>
    <cellStyle name="Normal 3 6 2" xfId="15118" xr:uid="{914EBBDB-6A5C-403D-BEDC-58165DCEB492}"/>
    <cellStyle name="Normal 3 6 2 2" xfId="30571" xr:uid="{1CA852DB-045A-405E-A156-26FF4C9D99DC}"/>
    <cellStyle name="Normal 3 6 3" xfId="22673" xr:uid="{09390C43-2764-494D-8504-D2316A47C32C}"/>
    <cellStyle name="Normal 3 7" xfId="7148" xr:uid="{4B033011-E739-44A8-9EFE-0A433A993F70}"/>
    <cellStyle name="Normal 3 7 2" xfId="15137" xr:uid="{7D115F6F-A335-4458-AE6E-BC54AE7EEA3B}"/>
    <cellStyle name="Normal 3 7 2 2" xfId="30590" xr:uid="{35E99367-55F1-4193-A6D1-BF47879F7948}"/>
    <cellStyle name="Normal 3 7 3" xfId="22692" xr:uid="{1A29EDAD-A0CE-4506-955D-AE5E0ACE10C0}"/>
    <cellStyle name="Normal 3 8" xfId="7155" xr:uid="{21F9ADE4-0CE5-429F-82D7-5C55A0B41A98}"/>
    <cellStyle name="Normal 3 8 2" xfId="15143" xr:uid="{4B7FE286-9900-477A-B554-EAF47BA23C4D}"/>
    <cellStyle name="Normal 3 8 2 2" xfId="30596" xr:uid="{1BA1A074-D7FD-4A49-9FDA-A92C5B7E8CCF}"/>
    <cellStyle name="Normal 3 8 3" xfId="22698" xr:uid="{A5CB683C-BBD5-402D-A1B5-CA6236083ED6}"/>
    <cellStyle name="Normal 3 9" xfId="16340" xr:uid="{6916D080-C9BF-4C4E-8F92-112D92F7FF92}"/>
    <cellStyle name="Normal 3 9 2" xfId="31789" xr:uid="{31A0F69E-AE15-4003-8BBB-807BF6FCD3FE}"/>
    <cellStyle name="Normal 30" xfId="1813" xr:uid="{D69DC744-8459-4C34-B289-D0F54EF15B65}"/>
    <cellStyle name="Normal 31" xfId="3386" xr:uid="{F35A15BC-3F0E-455D-9768-00303D5CD37B}"/>
    <cellStyle name="Normal 31 2" xfId="11448" xr:uid="{9383518A-A96D-4048-86D8-78D0FE1D39B9}"/>
    <cellStyle name="Normal 31 2 2" xfId="26939" xr:uid="{095435F9-8C94-474B-97C2-352416389CDE}"/>
    <cellStyle name="Normal 31 3" xfId="19276" xr:uid="{8B134758-15A3-4C8A-9621-486E31EE4F31}"/>
    <cellStyle name="Normal 32" xfId="3403" xr:uid="{078899F4-C001-4CD1-823A-DE316AC6DCCA}"/>
    <cellStyle name="Normal 32 2" xfId="11461" xr:uid="{3BD36498-15D5-4433-93F1-0FE406830022}"/>
    <cellStyle name="Normal 33" xfId="3406" xr:uid="{1CD9FA2E-7211-4E3E-814A-5D19E24819AD}"/>
    <cellStyle name="Normal 33 2" xfId="11464" xr:uid="{51C3F1C0-0F96-444D-82E9-1E4EB55CB0A9}"/>
    <cellStyle name="Normal 33 2 2" xfId="26951" xr:uid="{B13BDAC9-1E48-45B1-A514-3EF2F28BAB50}"/>
    <cellStyle name="Normal 33 3" xfId="19288" xr:uid="{730C953A-6079-42A9-9D6E-C3F0FD59FEF5}"/>
    <cellStyle name="Normal 34" xfId="3417" xr:uid="{B437015D-9B99-4D58-A7F9-45C8386A0DDD}"/>
    <cellStyle name="Normal 34 2" xfId="11471" xr:uid="{A46E1A74-BFBB-4F05-840D-F57609C92C57}"/>
    <cellStyle name="Normal 34 2 2" xfId="26958" xr:uid="{4AAAD505-0C15-40DF-86FA-04160140C85E}"/>
    <cellStyle name="Normal 34 3" xfId="19295" xr:uid="{9A08D654-398E-4A2D-9B10-4148085F86DA}"/>
    <cellStyle name="Normal 35" xfId="3420" xr:uid="{9AD92E4A-5D3E-4DAB-B798-1459CD0CB190}"/>
    <cellStyle name="Normal 35 2" xfId="11474" xr:uid="{DBB3BF08-18F8-413D-852C-9FC8D35AC089}"/>
    <cellStyle name="Normal 35 2 2" xfId="26961" xr:uid="{392FBFE4-2D7A-419B-A748-BF92F6C6E349}"/>
    <cellStyle name="Normal 35 3" xfId="19298" xr:uid="{151D653E-A912-4EE5-B9D3-03E4DDB63E24}"/>
    <cellStyle name="Normal 36" xfId="3431" xr:uid="{0B922C7F-A124-4779-9399-58604F0ABB42}"/>
    <cellStyle name="Normal 36 2" xfId="11483" xr:uid="{EE835F5F-3C39-4B6A-9916-5F5C2AF09E65}"/>
    <cellStyle name="Normal 36 2 2" xfId="26968" xr:uid="{A9D4D1DE-94E1-46E5-86F5-49FE30516DC4}"/>
    <cellStyle name="Normal 36 3" xfId="19305" xr:uid="{8AC79297-F94F-4440-BF61-8E40762F17F3}"/>
    <cellStyle name="Normal 37" xfId="3434" xr:uid="{F464D257-E4A8-4495-A0E4-A4F9DD9A0407}"/>
    <cellStyle name="Normal 37 2" xfId="11486" xr:uid="{42A0894E-6758-4D01-ADEE-A7826160B13A}"/>
    <cellStyle name="Normal 37 2 2" xfId="26971" xr:uid="{03A3776D-A460-4060-A8FB-91B7F90EBB99}"/>
    <cellStyle name="Normal 37 3" xfId="19308" xr:uid="{6E33ED31-84D1-49DA-AD85-C18B56FFE6E2}"/>
    <cellStyle name="Normal 38" xfId="3437" xr:uid="{60D272DA-E053-45D6-ADED-7197E02E8E14}"/>
    <cellStyle name="Normal 39" xfId="3486" xr:uid="{760C3CDC-E381-4B6E-BC1B-EB76272D4CB7}"/>
    <cellStyle name="Normal 39 2" xfId="11496" xr:uid="{00413BC0-B047-448C-9464-D24853F7D3E0}"/>
    <cellStyle name="Normal 39 2 2" xfId="26981" xr:uid="{D5EB85E8-EF1A-4210-85B1-E559AA6DE9A8}"/>
    <cellStyle name="Normal 39 3" xfId="19312" xr:uid="{ABDF06AA-6643-4097-8BE1-C28B64C8B546}"/>
    <cellStyle name="Normal 4" xfId="7" xr:uid="{00000000-0005-0000-0000-000005000000}"/>
    <cellStyle name="Normal 4 10" xfId="823" xr:uid="{828601D3-9AB8-4AD1-945D-5A52AAC9D2EB}"/>
    <cellStyle name="Normal 4 10 2" xfId="2420" xr:uid="{EABF245E-C1B3-4970-A50E-4FA67078C966}"/>
    <cellStyle name="Normal 4 10 2 2" xfId="10492" xr:uid="{451322B0-2498-42A3-A176-97B30747DC0B}"/>
    <cellStyle name="Normal 4 10 2 2 2" xfId="25991" xr:uid="{EA923FF7-5F1E-42FD-90DD-25F1453A4E32}"/>
    <cellStyle name="Normal 4 10 2 3" xfId="18376" xr:uid="{9B19DA62-B694-4AFA-BC23-181C7DBBFA27}"/>
    <cellStyle name="Normal 4 10 3" xfId="4182" xr:uid="{4A358EEE-B57E-4756-A5AF-099947CA65B7}"/>
    <cellStyle name="Normal 4 10 3 2" xfId="12187" xr:uid="{DD364EFA-1D1E-41F7-9E76-B79BB23F25CE}"/>
    <cellStyle name="Normal 4 10 3 2 2" xfId="27655" xr:uid="{425021D6-33B5-41B0-BF6D-73A3BEDCBE82}"/>
    <cellStyle name="Normal 4 10 3 3" xfId="19957" xr:uid="{FB56797C-144A-45D5-A940-A1614C1BAF04}"/>
    <cellStyle name="Normal 4 10 4" xfId="6153" xr:uid="{384859E8-D6C9-4F58-9B85-1F243DD93AD2}"/>
    <cellStyle name="Normal 4 10 4 2" xfId="14154" xr:uid="{EFC2D486-5EBD-4454-B7F4-264B2A72E5CF}"/>
    <cellStyle name="Normal 4 10 4 2 2" xfId="29611" xr:uid="{D465F8E1-1A1A-44CD-A05E-2B2426362E88}"/>
    <cellStyle name="Normal 4 10 4 3" xfId="21761" xr:uid="{45B9D0D8-B1A4-4720-A3A0-B472387CE5A1}"/>
    <cellStyle name="Normal 4 10 5" xfId="8322" xr:uid="{12FE636F-3F1A-400D-9468-32308A867A13}"/>
    <cellStyle name="Normal 4 10 5 2" xfId="16304" xr:uid="{FD90D731-51E0-49E0-A6E9-782F3C0551E6}"/>
    <cellStyle name="Normal 4 10 5 2 2" xfId="31757" xr:uid="{6B5ADB63-1F06-4245-A1E6-F94E31A8D04C}"/>
    <cellStyle name="Normal 4 10 5 3" xfId="23831" xr:uid="{B38C64E8-0199-4F5F-A8B5-A6DCCA6476F0}"/>
    <cellStyle name="Normal 4 10 6" xfId="8959" xr:uid="{D4D97480-E629-44F4-9B3A-6A8FC2AD6514}"/>
    <cellStyle name="Normal 4 10 6 2" xfId="24458" xr:uid="{3391DF60-9FE6-4248-92F0-7563F8394099}"/>
    <cellStyle name="Normal 4 10 7" xfId="16920" xr:uid="{653E0215-B540-4E5D-B0B3-CD9DDD2D17AF}"/>
    <cellStyle name="Normal 4 11" xfId="1816" xr:uid="{FEB4A15E-D752-42FC-A85F-5A982D2D40E3}"/>
    <cellStyle name="Normal 4 11 2" xfId="9896" xr:uid="{8A2FF274-A1CC-4080-BF8F-0327B9C27015}"/>
    <cellStyle name="Normal 4 11 2 2" xfId="25395" xr:uid="{7B3AAB8B-F83C-4FD0-97D2-2E1DA6D5F7E2}"/>
    <cellStyle name="Normal 4 11 3" xfId="17807" xr:uid="{B55CC7C5-4198-4B4D-9032-AA8A99962CC6}"/>
    <cellStyle name="Normal 4 12" xfId="1811" xr:uid="{4BC9B547-33C9-417E-8CDD-0E962212EECB}"/>
    <cellStyle name="Normal 4 12 2" xfId="9893" xr:uid="{06B9AE00-714F-4390-8D30-E5168B8892A7}"/>
    <cellStyle name="Normal 4 12 2 2" xfId="25392" xr:uid="{CD4BFC91-1128-4FD2-96E9-A8E6E4E74D98}"/>
    <cellStyle name="Normal 4 12 3" xfId="17806" xr:uid="{C93CF559-57CD-4871-A958-EF6C2B4EB2BD}"/>
    <cellStyle name="Normal 4 13" xfId="3384" xr:uid="{75063055-A907-44F8-91C8-D5BA5CB92DD8}"/>
    <cellStyle name="Normal 4 13 2" xfId="11446" xr:uid="{EE28A252-3F94-43CF-A624-B74D285B9129}"/>
    <cellStyle name="Normal 4 13 2 2" xfId="26937" xr:uid="{DD552880-62AE-4B1C-87EA-F530EB7D4A0F}"/>
    <cellStyle name="Normal 4 13 3" xfId="19274" xr:uid="{D8385AE5-5D04-4272-B478-4855CF7F471E}"/>
    <cellStyle name="Normal 4 14" xfId="3394" xr:uid="{CC3FC5AE-DC58-4C08-8558-D8763EF118FB}"/>
    <cellStyle name="Normal 4 14 2" xfId="11455" xr:uid="{46345F1B-3E20-417B-B84F-7B9FD42EB958}"/>
    <cellStyle name="Normal 4 14 2 2" xfId="26945" xr:uid="{FC2E6330-9913-47C9-AB7F-0601A20097A6}"/>
    <cellStyle name="Normal 4 14 3" xfId="19282" xr:uid="{EF47303E-90A5-46B8-BB1B-FFBEC065D5F9}"/>
    <cellStyle name="Normal 4 15" xfId="3401" xr:uid="{D797BC73-461F-4402-8A3B-758BB26F063C}"/>
    <cellStyle name="Normal 4 15 2" xfId="11460" xr:uid="{14F2E63D-DC63-47C3-BF1C-ED67238B42E1}"/>
    <cellStyle name="Normal 4 15 2 2" xfId="26950" xr:uid="{0A245EE2-C43D-46A6-8C62-46846DBB698A}"/>
    <cellStyle name="Normal 4 15 3" xfId="19287" xr:uid="{71AB8596-0C37-49DF-A3E3-798F739902CE}"/>
    <cellStyle name="Normal 4 16" xfId="3404" xr:uid="{904339E5-97A2-47A4-8B9A-0CD1E959F0B5}"/>
    <cellStyle name="Normal 4 16 2" xfId="11462" xr:uid="{1274D1B5-DBC9-43DB-97B7-CA87F7962CEB}"/>
    <cellStyle name="Normal 4 17" xfId="3408" xr:uid="{47432FFD-7088-4598-B095-8032F9F67861}"/>
    <cellStyle name="Normal 4 17 2" xfId="11466" xr:uid="{6324815B-D87F-4745-8392-F81F71436C8E}"/>
    <cellStyle name="Normal 4 17 2 2" xfId="26953" xr:uid="{6E9461FA-965F-41FB-A9D1-2CB94B719D5D}"/>
    <cellStyle name="Normal 4 17 3" xfId="19290" xr:uid="{880B5A7B-A5FB-4E5E-B679-8DA702D32864}"/>
    <cellStyle name="Normal 4 18" xfId="3419" xr:uid="{20436DE7-4BD5-409A-A137-2E01565CED81}"/>
    <cellStyle name="Normal 4 18 2" xfId="11473" xr:uid="{D2A9C4E4-8DEE-4261-BB67-593FAF0B6A63}"/>
    <cellStyle name="Normal 4 18 2 2" xfId="26960" xr:uid="{8F96F17E-DBA1-4244-B6ED-8944150A7F70}"/>
    <cellStyle name="Normal 4 18 3" xfId="19297" xr:uid="{C60B2C7F-3109-4AAB-AD35-DE638A05BED2}"/>
    <cellStyle name="Normal 4 19" xfId="3422" xr:uid="{2AF9FC3A-2A95-4EBF-9738-D31BD9737005}"/>
    <cellStyle name="Normal 4 19 2" xfId="11476" xr:uid="{81711BE6-1357-406B-B024-C991717A52CC}"/>
    <cellStyle name="Normal 4 19 2 2" xfId="26963" xr:uid="{9D7D5098-70D9-4E90-80E8-301EBE589970}"/>
    <cellStyle name="Normal 4 19 3" xfId="19300" xr:uid="{E461C3EC-7041-4D30-8064-9D6AFABE53F1}"/>
    <cellStyle name="Normal 4 2" xfId="126" xr:uid="{1CE721E8-278C-4B1C-A434-CFC9280758E6}"/>
    <cellStyle name="Normal 4 2 10" xfId="3611" xr:uid="{E3D6EF2F-5396-4A53-BB2C-4B0C552F1AFF}"/>
    <cellStyle name="Normal 4 2 10 2" xfId="11616" xr:uid="{61F927E4-ACD4-4D89-9929-568534A88307}"/>
    <cellStyle name="Normal 4 2 10 2 2" xfId="27084" xr:uid="{E37CB44F-6906-444D-8617-597C3E97B8E1}"/>
    <cellStyle name="Normal 4 2 10 3" xfId="19412" xr:uid="{DFA8D4BA-CF76-4872-A42A-FB150C4C383B}"/>
    <cellStyle name="Normal 4 2 11" xfId="5581" xr:uid="{CAEB2DA9-E0A6-485C-9E34-993C24AF81CE}"/>
    <cellStyle name="Normal 4 2 11 2" xfId="13582" xr:uid="{3A0FEFB9-2E3D-4B2D-961A-5A762B794B21}"/>
    <cellStyle name="Normal 4 2 11 2 2" xfId="29040" xr:uid="{D72C02F5-14D0-432A-9EB4-8B8814E59C40}"/>
    <cellStyle name="Normal 4 2 11 3" xfId="21216" xr:uid="{12067D91-18DC-47BA-AB8E-E8DAF4F7785D}"/>
    <cellStyle name="Normal 4 2 12" xfId="7200" xr:uid="{EC0D7C69-7C8B-422A-A046-986574F7DEBA}"/>
    <cellStyle name="Normal 4 2 12 2" xfId="15187" xr:uid="{277D34D1-8DAD-47E6-966C-5A30308B3E12}"/>
    <cellStyle name="Normal 4 2 12 2 2" xfId="30640" xr:uid="{A84AE6E8-9930-40D9-9CC3-560CB94221DE}"/>
    <cellStyle name="Normal 4 2 12 3" xfId="22742" xr:uid="{C0DD97F9-B8B8-47EC-BA01-EB86C708696B}"/>
    <cellStyle name="Normal 4 2 13" xfId="8387" xr:uid="{C29D3F16-7F58-480B-B1AE-08A3B683B613}"/>
    <cellStyle name="Normal 4 2 13 2" xfId="23886" xr:uid="{7A09CDCC-316F-4D25-BBEA-2E155C8D5A30}"/>
    <cellStyle name="Normal 4 2 14" xfId="16374" xr:uid="{C6159FED-C938-444D-ADD6-66BC605FFC69}"/>
    <cellStyle name="Normal 4 2 2" xfId="173" xr:uid="{662CA8B9-BCF8-4425-9E00-3D9733FB6CFA}"/>
    <cellStyle name="Normal 4 2 3" xfId="233" xr:uid="{064D27E7-FBAC-4285-937F-E747A6149600}"/>
    <cellStyle name="Normal 4 2 3 10" xfId="8434" xr:uid="{1155FFF1-9083-4736-A4D7-6C1E40D81728}"/>
    <cellStyle name="Normal 4 2 3 10 2" xfId="23933" xr:uid="{CFCDA7D8-58BC-425E-9215-AEE3FF8AA67C}"/>
    <cellStyle name="Normal 4 2 3 11" xfId="16418" xr:uid="{29AD1063-7D02-4D4A-A289-F2B5A12841AC}"/>
    <cellStyle name="Normal 4 2 3 2" xfId="384" xr:uid="{F80870E1-BC39-4B04-AF65-A56E1A0CCAB1}"/>
    <cellStyle name="Normal 4 2 3 2 2" xfId="1327" xr:uid="{91BAF5AA-6510-41F8-ADE1-44B19A1A7F4A}"/>
    <cellStyle name="Normal 4 2 3 2 2 2" xfId="2912" xr:uid="{206D622B-13C4-4487-9A75-4B109765B87D}"/>
    <cellStyle name="Normal 4 2 3 2 2 2 2" xfId="10983" xr:uid="{53AF8C8C-29F7-4B1A-A701-2CAF7AC73909}"/>
    <cellStyle name="Normal 4 2 3 2 2 2 2 2" xfId="26482" xr:uid="{AA07B49F-C4E8-497D-A522-5F76DD26248E}"/>
    <cellStyle name="Normal 4 2 3 2 2 2 3" xfId="18831" xr:uid="{9492CD57-802C-4CC0-825C-DBBA8FD95B26}"/>
    <cellStyle name="Normal 4 2 3 2 2 3" xfId="4673" xr:uid="{8F1BA7CF-BAD9-4F70-9D22-526815D1BE3F}"/>
    <cellStyle name="Normal 4 2 3 2 2 3 2" xfId="12678" xr:uid="{CE09E733-5B4A-4F48-A0CB-62171EA24DE0}"/>
    <cellStyle name="Normal 4 2 3 2 2 3 2 2" xfId="28146" xr:uid="{28C891D6-4C8D-42B9-AB63-8A6C68BE3452}"/>
    <cellStyle name="Normal 4 2 3 2 2 3 3" xfId="20412" xr:uid="{5699168B-1F69-4DCC-8A25-43FD9027C135}"/>
    <cellStyle name="Normal 4 2 3 2 2 4" xfId="6644" xr:uid="{A75E33F9-3966-4B55-8910-F4AC0193FB4C}"/>
    <cellStyle name="Normal 4 2 3 2 2 4 2" xfId="14645" xr:uid="{80307E83-C015-4DD6-9B78-3F7C1C82FDEA}"/>
    <cellStyle name="Normal 4 2 3 2 2 4 2 2" xfId="30102" xr:uid="{D548AB70-D34D-4AF2-8204-1683B6E189D0}"/>
    <cellStyle name="Normal 4 2 3 2 2 4 3" xfId="22216" xr:uid="{47334543-614C-40E7-9C68-B4FCB9B58ECE}"/>
    <cellStyle name="Normal 4 2 3 2 2 5" xfId="7951" xr:uid="{72E5D957-35DE-4264-99C8-05915259733D}"/>
    <cellStyle name="Normal 4 2 3 2 2 5 2" xfId="15934" xr:uid="{F08FD506-9787-467C-BC28-E8D30238F88D}"/>
    <cellStyle name="Normal 4 2 3 2 2 5 2 2" xfId="31387" xr:uid="{2701263D-9B6E-4057-A2B7-94EA77E01282}"/>
    <cellStyle name="Normal 4 2 3 2 2 5 3" xfId="23462" xr:uid="{03223444-5A7C-4133-BDD8-94153A4E5ACA}"/>
    <cellStyle name="Normal 4 2 3 2 2 6" xfId="9450" xr:uid="{98782459-1AE6-4064-89C1-28D1F805152D}"/>
    <cellStyle name="Normal 4 2 3 2 2 6 2" xfId="24949" xr:uid="{AC2EE421-D127-4E64-ABD5-1CA32889192D}"/>
    <cellStyle name="Normal 4 2 3 2 2 7" xfId="17375" xr:uid="{F066A5F1-AF7D-4E15-B37D-4F943C3CFAA4}"/>
    <cellStyle name="Normal 4 2 3 2 3" xfId="1034" xr:uid="{80131659-D642-42BC-887C-7BF059F3709B}"/>
    <cellStyle name="Normal 4 2 3 2 3 2" xfId="2623" xr:uid="{03A9758B-51F4-4D4F-8F9C-8F87CE784BBF}"/>
    <cellStyle name="Normal 4 2 3 2 3 2 2" xfId="10695" xr:uid="{03F39D1A-FC62-4D3E-9C42-B16AAD47CAA6}"/>
    <cellStyle name="Normal 4 2 3 2 3 2 2 2" xfId="26194" xr:uid="{F6F120B0-FB38-4A08-9311-262327D741FB}"/>
    <cellStyle name="Normal 4 2 3 2 3 2 3" xfId="18563" xr:uid="{5A39FBD9-9142-4BC2-8715-5A4955B74714}"/>
    <cellStyle name="Normal 4 2 3 2 3 3" xfId="4385" xr:uid="{26D5FFB2-9026-46F0-A6AE-717EE7702099}"/>
    <cellStyle name="Normal 4 2 3 2 3 3 2" xfId="12390" xr:uid="{23F0B3D4-53C6-4636-945F-B62961403DE7}"/>
    <cellStyle name="Normal 4 2 3 2 3 3 2 2" xfId="27858" xr:uid="{FD51E101-AB87-4A05-BB63-5999533BB9FD}"/>
    <cellStyle name="Normal 4 2 3 2 3 3 3" xfId="20144" xr:uid="{094D6986-4722-4F0E-8F13-AB854A11EB8D}"/>
    <cellStyle name="Normal 4 2 3 2 3 4" xfId="6356" xr:uid="{960CFBE3-70D3-418A-AC9E-8EC74262BFF5}"/>
    <cellStyle name="Normal 4 2 3 2 3 4 2" xfId="14357" xr:uid="{0D495BD8-E87F-49A8-8C04-D67F8BCCA062}"/>
    <cellStyle name="Normal 4 2 3 2 3 4 2 2" xfId="29814" xr:uid="{646E80C8-AC0E-4755-897E-6971783D6F12}"/>
    <cellStyle name="Normal 4 2 3 2 3 4 3" xfId="21948" xr:uid="{4BAFCA90-A402-4CEA-8E18-1ECD8C6DA07C}"/>
    <cellStyle name="Normal 4 2 3 2 3 5" xfId="9162" xr:uid="{95455F7C-4D7D-4B73-991E-A6E8CF7AE934}"/>
    <cellStyle name="Normal 4 2 3 2 3 5 2" xfId="24661" xr:uid="{6D65B6EC-1F6B-4082-A229-7DCB0A8419E1}"/>
    <cellStyle name="Normal 4 2 3 2 3 6" xfId="17107" xr:uid="{61465E94-FA5F-4984-9B94-08C18542D8DB}"/>
    <cellStyle name="Normal 4 2 3 2 4" xfId="2022" xr:uid="{98114D9D-6FF3-4674-B1B4-AFE722610AD1}"/>
    <cellStyle name="Normal 4 2 3 2 4 2" xfId="10100" xr:uid="{108B45E1-7C96-4CEA-A375-7E927735B268}"/>
    <cellStyle name="Normal 4 2 3 2 4 2 2" xfId="25599" xr:uid="{59D735F9-C896-446A-A951-C230095A86CD}"/>
    <cellStyle name="Normal 4 2 3 2 4 3" xfId="17996" xr:uid="{4407EBE3-070D-4F5F-B399-212C9E036989}"/>
    <cellStyle name="Normal 4 2 3 2 5" xfId="3790" xr:uid="{E0AD9923-1058-4BAC-B2FA-2893E0745835}"/>
    <cellStyle name="Normal 4 2 3 2 5 2" xfId="11795" xr:uid="{E189B843-4954-4A20-8B24-5D59E6B2AC24}"/>
    <cellStyle name="Normal 4 2 3 2 5 2 2" xfId="27263" xr:uid="{5D785E15-552A-4BE7-AD50-E6EDDCB32043}"/>
    <cellStyle name="Normal 4 2 3 2 5 3" xfId="19577" xr:uid="{BEA846BE-2ACF-41EC-A64D-69AD1ADB4872}"/>
    <cellStyle name="Normal 4 2 3 2 6" xfId="5760" xr:uid="{1620B795-7C40-4F01-BFDB-B3773ED914E5}"/>
    <cellStyle name="Normal 4 2 3 2 6 2" xfId="13761" xr:uid="{493C0AF1-B9AC-411D-9947-1F477A906356}"/>
    <cellStyle name="Normal 4 2 3 2 6 2 2" xfId="29219" xr:uid="{F984DA94-BA0C-4521-8752-0247E3FAF362}"/>
    <cellStyle name="Normal 4 2 3 2 6 3" xfId="21381" xr:uid="{6687EFF1-C1B4-43FC-A715-1AE525851D85}"/>
    <cellStyle name="Normal 4 2 3 2 7" xfId="7379" xr:uid="{C6B0CF9A-D9BE-41C8-8C63-CCD78FC4CC6F}"/>
    <cellStyle name="Normal 4 2 3 2 7 2" xfId="15366" xr:uid="{50ED8230-C178-4D8C-950D-14C631B188A1}"/>
    <cellStyle name="Normal 4 2 3 2 7 2 2" xfId="30819" xr:uid="{DFC337F2-19E1-41B9-80F8-E5905EB9B648}"/>
    <cellStyle name="Normal 4 2 3 2 7 3" xfId="22907" xr:uid="{2958061D-0FE3-4C3B-B625-4CE1A3313DB5}"/>
    <cellStyle name="Normal 4 2 3 2 8" xfId="8567" xr:uid="{5E915BC2-368F-4CC7-877E-CAA1A3027CC5}"/>
    <cellStyle name="Normal 4 2 3 2 8 2" xfId="24066" xr:uid="{7F87E6F9-73BD-4D4A-A97C-78715EAE3214}"/>
    <cellStyle name="Normal 4 2 3 2 9" xfId="16540" xr:uid="{A2408990-A356-41BF-8A54-3D71A9200B0F}"/>
    <cellStyle name="Normal 4 2 3 3" xfId="670" xr:uid="{FFCB177B-A885-4E57-BDF5-79F011DE204D}"/>
    <cellStyle name="Normal 4 2 3 3 2" xfId="1608" xr:uid="{77CF67B6-2B5A-4077-BBE8-FC95246217D1}"/>
    <cellStyle name="Normal 4 2 3 3 2 2" xfId="3184" xr:uid="{AE537B0F-32EF-49A2-8A11-944A8A9248F4}"/>
    <cellStyle name="Normal 4 2 3 3 2 2 2" xfId="11255" xr:uid="{C799B683-161B-48A9-83E5-73263EC37C74}"/>
    <cellStyle name="Normal 4 2 3 3 2 2 2 2" xfId="26754" xr:uid="{1C6A844F-8D1C-4514-9C0F-88C3E3C6D8C0}"/>
    <cellStyle name="Normal 4 2 3 3 2 2 3" xfId="19092" xr:uid="{101EFAA4-D60C-4C9F-A4D5-50C796E6326F}"/>
    <cellStyle name="Normal 4 2 3 3 2 3" xfId="4945" xr:uid="{0D27666D-16DF-4D39-9DC7-697DD3D03637}"/>
    <cellStyle name="Normal 4 2 3 3 2 3 2" xfId="12950" xr:uid="{F7889B13-0450-4257-B8E3-0272125D995B}"/>
    <cellStyle name="Normal 4 2 3 3 2 3 2 2" xfId="28418" xr:uid="{16051CE7-0216-4DE2-8624-7E9DCE4FCC51}"/>
    <cellStyle name="Normal 4 2 3 3 2 3 3" xfId="20673" xr:uid="{114CDC5C-D158-4121-8980-3C0861EA2E4C}"/>
    <cellStyle name="Normal 4 2 3 3 2 4" xfId="6916" xr:uid="{F7F9B16C-F045-4FB2-B217-6062DB7699F0}"/>
    <cellStyle name="Normal 4 2 3 3 2 4 2" xfId="14917" xr:uid="{7106743C-30DB-4180-9BA2-46F3334FF523}"/>
    <cellStyle name="Normal 4 2 3 3 2 4 2 2" xfId="30374" xr:uid="{83B61025-13F0-4F01-81D9-023E77F57483}"/>
    <cellStyle name="Normal 4 2 3 3 2 4 3" xfId="22477" xr:uid="{579CFA4D-03FF-41BC-A763-873CD66AFDC7}"/>
    <cellStyle name="Normal 4 2 3 3 2 5" xfId="8212" xr:uid="{925762CE-A906-4C66-86AA-D99F4850541C}"/>
    <cellStyle name="Normal 4 2 3 3 2 5 2" xfId="16195" xr:uid="{0F3D6FFE-05AE-49D5-802A-7A1630B14182}"/>
    <cellStyle name="Normal 4 2 3 3 2 5 2 2" xfId="31648" xr:uid="{20ADE370-1838-47B6-A456-1EAE0D7E903A}"/>
    <cellStyle name="Normal 4 2 3 3 2 5 3" xfId="23723" xr:uid="{B7EDCA4A-238E-4284-B05B-48B26A6A231E}"/>
    <cellStyle name="Normal 4 2 3 3 2 6" xfId="9722" xr:uid="{668FA4C0-1E96-42B4-B2E0-818D14236AE6}"/>
    <cellStyle name="Normal 4 2 3 3 2 6 2" xfId="25221" xr:uid="{E6FA0C2E-FAA4-42EC-B140-9B38D27A1BEB}"/>
    <cellStyle name="Normal 4 2 3 3 2 7" xfId="17636" xr:uid="{E2987CA5-006B-4C6F-B6FE-1882DA113F2A}"/>
    <cellStyle name="Normal 4 2 3 3 3" xfId="2294" xr:uid="{7017D12B-1440-400E-9D06-54D3E9B3B891}"/>
    <cellStyle name="Normal 4 2 3 3 3 2" xfId="10372" xr:uid="{F7197769-E5F1-4DB6-83AC-D1D4490925F5}"/>
    <cellStyle name="Normal 4 2 3 3 3 2 2" xfId="25871" xr:uid="{DE433261-D9DB-48CF-B6D9-20ECE5BA2BF2}"/>
    <cellStyle name="Normal 4 2 3 3 3 3" xfId="18257" xr:uid="{C9A5F495-C68B-484D-9F29-EF11DC7E6849}"/>
    <cellStyle name="Normal 4 2 3 3 4" xfId="4062" xr:uid="{C5B330E2-CE07-4A96-88D4-EF59599A5575}"/>
    <cellStyle name="Normal 4 2 3 3 4 2" xfId="12067" xr:uid="{828D0016-2931-4818-A86B-D74E4BBA75E4}"/>
    <cellStyle name="Normal 4 2 3 3 4 2 2" xfId="27535" xr:uid="{0968CF42-0361-4BFD-AE41-3285E73FB7A3}"/>
    <cellStyle name="Normal 4 2 3 3 4 3" xfId="19838" xr:uid="{94C9555B-F35A-436A-B21F-685ABF559353}"/>
    <cellStyle name="Normal 4 2 3 3 5" xfId="6032" xr:uid="{9B230479-EEA0-415C-8E14-2EF20F48A461}"/>
    <cellStyle name="Normal 4 2 3 3 5 2" xfId="14033" xr:uid="{B253F7F2-DD51-4377-8D73-9E295CFD2741}"/>
    <cellStyle name="Normal 4 2 3 3 5 2 2" xfId="29491" xr:uid="{979ED83E-B3B3-4ACC-9FED-D09D6B9D0FF5}"/>
    <cellStyle name="Normal 4 2 3 3 5 3" xfId="21642" xr:uid="{F91743D8-D10B-434D-A712-047F744E1E46}"/>
    <cellStyle name="Normal 4 2 3 3 6" xfId="7651" xr:uid="{7926D8DC-7B00-41FD-AFA2-D60DF9982F81}"/>
    <cellStyle name="Normal 4 2 3 3 6 2" xfId="15638" xr:uid="{6CA054B9-7879-4FC1-B499-06E41B4D8D1B}"/>
    <cellStyle name="Normal 4 2 3 3 6 2 2" xfId="31091" xr:uid="{20D6EC20-FCDB-4326-8859-44674A12C881}"/>
    <cellStyle name="Normal 4 2 3 3 6 3" xfId="23168" xr:uid="{BFF38174-9593-4CCE-A34F-360433667042}"/>
    <cellStyle name="Normal 4 2 3 3 7" xfId="8839" xr:uid="{8BF752D8-27A1-4957-935D-2779CD1720D0}"/>
    <cellStyle name="Normal 4 2 3 3 7 2" xfId="24338" xr:uid="{623F3AD5-79E6-467A-85D2-10606DE28CDD}"/>
    <cellStyle name="Normal 4 2 3 3 8" xfId="16801" xr:uid="{4B160E35-7137-464B-BD0D-A23398F973E2}"/>
    <cellStyle name="Normal 4 2 3 4" xfId="1190" xr:uid="{21881000-42AE-464C-8017-A68BB612A470}"/>
    <cellStyle name="Normal 4 2 3 4 2" xfId="2779" xr:uid="{FA1839A7-B9BA-4B5F-B3A3-EBA508A88B0E}"/>
    <cellStyle name="Normal 4 2 3 4 2 2" xfId="10850" xr:uid="{EA589791-9D05-4673-ADC9-A0EC1BE473EB}"/>
    <cellStyle name="Normal 4 2 3 4 2 2 2" xfId="26349" xr:uid="{A02E4BCC-F1BC-4BC9-B621-F11D08065D1E}"/>
    <cellStyle name="Normal 4 2 3 4 2 3" xfId="18709" xr:uid="{7F924883-EA18-4D10-BD46-5D15694EC28B}"/>
    <cellStyle name="Normal 4 2 3 4 3" xfId="4540" xr:uid="{6424D938-4046-4974-958A-04E81522A24D}"/>
    <cellStyle name="Normal 4 2 3 4 3 2" xfId="12545" xr:uid="{E8BF316C-0287-4FDB-BED4-81A6FBDDE607}"/>
    <cellStyle name="Normal 4 2 3 4 3 2 2" xfId="28013" xr:uid="{0BF07281-5919-4CD7-8D0A-8704D2904F92}"/>
    <cellStyle name="Normal 4 2 3 4 3 3" xfId="20290" xr:uid="{655EE0D5-7FB7-4BE4-9A74-28401D0E4D4F}"/>
    <cellStyle name="Normal 4 2 3 4 4" xfId="6511" xr:uid="{BF410CB2-3349-4570-BBFB-90D9AEC3CA04}"/>
    <cellStyle name="Normal 4 2 3 4 4 2" xfId="14512" xr:uid="{077BDC53-2CF1-488A-8E10-F4E999E0F7D9}"/>
    <cellStyle name="Normal 4 2 3 4 4 2 2" xfId="29969" xr:uid="{1D47317F-0442-4863-9989-32401D2CDE84}"/>
    <cellStyle name="Normal 4 2 3 4 4 3" xfId="22094" xr:uid="{BC3A5D7F-082B-4C70-8366-A80649A7E40A}"/>
    <cellStyle name="Normal 4 2 3 4 5" xfId="7829" xr:uid="{03550B5E-0565-499E-8B7D-491322369887}"/>
    <cellStyle name="Normal 4 2 3 4 5 2" xfId="15812" xr:uid="{F419C27B-D2D8-4AE4-86D8-F3D5009C50B3}"/>
    <cellStyle name="Normal 4 2 3 4 5 2 2" xfId="31265" xr:uid="{A38E6FB3-B160-48B2-9390-79EF328969DA}"/>
    <cellStyle name="Normal 4 2 3 4 5 3" xfId="23340" xr:uid="{98844024-A820-4FB4-8431-4701F1332F60}"/>
    <cellStyle name="Normal 4 2 3 4 6" xfId="9317" xr:uid="{585115C0-3071-4580-98F0-2583983748E7}"/>
    <cellStyle name="Normal 4 2 3 4 6 2" xfId="24816" xr:uid="{93B3C361-EB1C-4CFE-B22A-12254597CD59}"/>
    <cellStyle name="Normal 4 2 3 4 7" xfId="17253" xr:uid="{5D246603-2746-4A8B-8A13-99D2CAB747B1}"/>
    <cellStyle name="Normal 4 2 3 5" xfId="897" xr:uid="{539FE4CC-004C-4607-8AB7-9F44C67505FE}"/>
    <cellStyle name="Normal 4 2 3 5 2" xfId="2490" xr:uid="{A7941E61-6E6F-4069-AE23-71CFB04A6C82}"/>
    <cellStyle name="Normal 4 2 3 5 2 2" xfId="10562" xr:uid="{5CB9E525-1D73-4C02-A216-59D673058E35}"/>
    <cellStyle name="Normal 4 2 3 5 2 2 2" xfId="26061" xr:uid="{3761E204-D73F-46F1-94DC-7B85FAF9546D}"/>
    <cellStyle name="Normal 4 2 3 5 2 3" xfId="18441" xr:uid="{39F2972D-4173-4376-8131-97109ED94BEC}"/>
    <cellStyle name="Normal 4 2 3 5 3" xfId="4252" xr:uid="{5C9CC90A-52EC-4B9B-8F97-DE2B0B14C264}"/>
    <cellStyle name="Normal 4 2 3 5 3 2" xfId="12257" xr:uid="{79AEE90F-6B92-427E-AE5C-4F3BEAAF079A}"/>
    <cellStyle name="Normal 4 2 3 5 3 2 2" xfId="27725" xr:uid="{5460218A-06CC-4E58-937E-B747D632EA51}"/>
    <cellStyle name="Normal 4 2 3 5 3 3" xfId="20022" xr:uid="{FBECC0D6-AC35-4AD2-97C6-433BE1D718BF}"/>
    <cellStyle name="Normal 4 2 3 5 4" xfId="6223" xr:uid="{A5AFD05E-4188-4974-9BAE-9C12216EA74B}"/>
    <cellStyle name="Normal 4 2 3 5 4 2" xfId="14224" xr:uid="{840E3B18-E866-4F5D-9DD1-180E90D3CEF8}"/>
    <cellStyle name="Normal 4 2 3 5 4 2 2" xfId="29681" xr:uid="{06E8BE43-EB6B-493C-A0FE-D466C62DB3AE}"/>
    <cellStyle name="Normal 4 2 3 5 4 3" xfId="21826" xr:uid="{641187FF-E579-4DA9-8048-D07F77A36802}"/>
    <cellStyle name="Normal 4 2 3 5 5" xfId="9029" xr:uid="{2FBA8127-6710-48CB-82AD-71C65FF37A8F}"/>
    <cellStyle name="Normal 4 2 3 5 5 2" xfId="24528" xr:uid="{C9BCD021-0FDD-444F-959D-07CDDB819278}"/>
    <cellStyle name="Normal 4 2 3 5 6" xfId="16985" xr:uid="{8AC1ECD6-CF6A-4A8E-A782-9DF0D6F85DCC}"/>
    <cellStyle name="Normal 4 2 3 6" xfId="1889" xr:uid="{34C1EC4C-618F-46BF-8D69-45CFB7B72A8B}"/>
    <cellStyle name="Normal 4 2 3 6 2" xfId="9967" xr:uid="{82FF7D77-10EE-4831-97E0-7749634D3C00}"/>
    <cellStyle name="Normal 4 2 3 6 2 2" xfId="25466" xr:uid="{EF353CE7-879B-4C42-91B0-75FE81D0C511}"/>
    <cellStyle name="Normal 4 2 3 6 3" xfId="17874" xr:uid="{FE15A287-134B-4714-9E3A-FF3D203675E2}"/>
    <cellStyle name="Normal 4 2 3 7" xfId="3657" xr:uid="{F43269D4-70CB-40F5-90D0-5F6688AEAE10}"/>
    <cellStyle name="Normal 4 2 3 7 2" xfId="11662" xr:uid="{2DB78832-E44E-49E5-8838-D79CE4C5B58E}"/>
    <cellStyle name="Normal 4 2 3 7 2 2" xfId="27130" xr:uid="{12F45AF1-63E7-4E53-95DD-9D5FF0439324}"/>
    <cellStyle name="Normal 4 2 3 7 3" xfId="19455" xr:uid="{6CEE975D-EC0E-4D9E-A81F-CE77A199CA8A}"/>
    <cellStyle name="Normal 4 2 3 8" xfId="5627" xr:uid="{99E7813E-F787-41DD-A89D-26468072C458}"/>
    <cellStyle name="Normal 4 2 3 8 2" xfId="13628" xr:uid="{0119324F-1B98-408B-8206-E38B1312547C}"/>
    <cellStyle name="Normal 4 2 3 8 2 2" xfId="29086" xr:uid="{1C0CE3E7-57D2-4CFD-89BD-D9F42F9A910F}"/>
    <cellStyle name="Normal 4 2 3 8 3" xfId="21259" xr:uid="{D96AF0C9-B558-4353-ACD1-7E3D11F299DD}"/>
    <cellStyle name="Normal 4 2 3 9" xfId="7246" xr:uid="{6C05CB60-2727-41B0-9D18-6D84C442B59F}"/>
    <cellStyle name="Normal 4 2 3 9 2" xfId="15233" xr:uid="{2BC86637-FDC2-467B-8F93-7F780CED83D8}"/>
    <cellStyle name="Normal 4 2 3 9 2 2" xfId="30686" xr:uid="{20528695-17C6-441B-A270-60F61F7F5877}"/>
    <cellStyle name="Normal 4 2 3 9 3" xfId="22785" xr:uid="{729524B9-E0B4-41AF-B440-61F9C550716F}"/>
    <cellStyle name="Normal 4 2 4" xfId="338" xr:uid="{A309F7E6-233E-47EA-85AF-CD14003B2D2F}"/>
    <cellStyle name="Normal 4 2 4 2" xfId="1281" xr:uid="{345E429D-366A-4D22-AEAA-AFCAE1CC3F59}"/>
    <cellStyle name="Normal 4 2 4 2 2" xfId="2866" xr:uid="{F86903D0-0D3A-4101-9E15-FA743F901349}"/>
    <cellStyle name="Normal 4 2 4 2 2 2" xfId="10937" xr:uid="{12D9ECD7-9445-4DDB-B15E-B51535CC823D}"/>
    <cellStyle name="Normal 4 2 4 2 2 2 2" xfId="26436" xr:uid="{A59A8960-3384-4422-93BA-891E41460471}"/>
    <cellStyle name="Normal 4 2 4 2 2 3" xfId="18788" xr:uid="{6810154C-E917-4DE6-BA82-4504A8392603}"/>
    <cellStyle name="Normal 4 2 4 2 3" xfId="4627" xr:uid="{8D00D4FE-0EB9-43B4-A5C1-64806B072C05}"/>
    <cellStyle name="Normal 4 2 4 2 3 2" xfId="12632" xr:uid="{D47B9D3F-8145-4BE2-9B61-7ADBF6090B62}"/>
    <cellStyle name="Normal 4 2 4 2 3 2 2" xfId="28100" xr:uid="{C8023B65-849F-443E-BE0F-C320CB85C745}"/>
    <cellStyle name="Normal 4 2 4 2 3 3" xfId="20369" xr:uid="{5F13AEE6-A3C1-470D-9180-1BFD1619006F}"/>
    <cellStyle name="Normal 4 2 4 2 4" xfId="6598" xr:uid="{16E89A6E-52A7-4BB2-85ED-E0696C58D61E}"/>
    <cellStyle name="Normal 4 2 4 2 4 2" xfId="14599" xr:uid="{8CB83807-C675-4375-8A72-508B0BA3E41F}"/>
    <cellStyle name="Normal 4 2 4 2 4 2 2" xfId="30056" xr:uid="{DB413ACF-1642-47E2-9E5A-EBDBEDBB55D3}"/>
    <cellStyle name="Normal 4 2 4 2 4 3" xfId="22173" xr:uid="{185FF4BC-F45B-4645-A1AD-653A430FE68B}"/>
    <cellStyle name="Normal 4 2 4 2 5" xfId="7908" xr:uid="{654D864B-879A-4C9A-A20C-4E81BC5E1CEA}"/>
    <cellStyle name="Normal 4 2 4 2 5 2" xfId="15891" xr:uid="{5C70E83C-E5BF-4674-8531-197964D24C79}"/>
    <cellStyle name="Normal 4 2 4 2 5 2 2" xfId="31344" xr:uid="{FC34968E-3966-4506-97D6-57F62D994468}"/>
    <cellStyle name="Normal 4 2 4 2 5 3" xfId="23419" xr:uid="{F1418BBA-3079-45DC-A20C-348AF094DA55}"/>
    <cellStyle name="Normal 4 2 4 2 6" xfId="9404" xr:uid="{3D98FF69-59D0-4A97-8885-B55FA8B08BA6}"/>
    <cellStyle name="Normal 4 2 4 2 6 2" xfId="24903" xr:uid="{9DA3EF2B-3124-4E39-AF26-9C0FB4746441}"/>
    <cellStyle name="Normal 4 2 4 2 7" xfId="17332" xr:uid="{60E8CC38-D84E-4058-BB00-19454943BBEF}"/>
    <cellStyle name="Normal 4 2 4 3" xfId="988" xr:uid="{434EEF85-04B4-493B-AD58-8486A1CD867D}"/>
    <cellStyle name="Normal 4 2 4 3 2" xfId="2577" xr:uid="{F7D9DA7D-0949-4CDE-96C7-5D1F20E613E9}"/>
    <cellStyle name="Normal 4 2 4 3 2 2" xfId="10649" xr:uid="{DA17312D-F650-4487-89A4-B9CF2AC2CE30}"/>
    <cellStyle name="Normal 4 2 4 3 2 2 2" xfId="26148" xr:uid="{7FCC9AFD-35C4-4BBA-9793-6F1FB9B1A9D2}"/>
    <cellStyle name="Normal 4 2 4 3 2 3" xfId="18520" xr:uid="{8768FE46-1378-4A2F-94EA-3550D79FE9FA}"/>
    <cellStyle name="Normal 4 2 4 3 3" xfId="4339" xr:uid="{A15DF6D7-90B5-4A0F-ACD9-BD18486B6856}"/>
    <cellStyle name="Normal 4 2 4 3 3 2" xfId="12344" xr:uid="{3DF289AA-5AE3-406F-BFF3-D26EE12153D9}"/>
    <cellStyle name="Normal 4 2 4 3 3 2 2" xfId="27812" xr:uid="{39A86865-120E-4164-908E-4557FB78A4C2}"/>
    <cellStyle name="Normal 4 2 4 3 3 3" xfId="20101" xr:uid="{9CE97A9D-76BD-4916-B7E5-802BFAAA8D87}"/>
    <cellStyle name="Normal 4 2 4 3 4" xfId="6310" xr:uid="{450A3B3F-6EF5-486C-83EA-D4F995221AB6}"/>
    <cellStyle name="Normal 4 2 4 3 4 2" xfId="14311" xr:uid="{C3685FE8-C45E-4633-BF83-1F4BAFB89DF4}"/>
    <cellStyle name="Normal 4 2 4 3 4 2 2" xfId="29768" xr:uid="{D30196AC-F7B0-41BD-AE07-66B8E181CD41}"/>
    <cellStyle name="Normal 4 2 4 3 4 3" xfId="21905" xr:uid="{1E477F91-65EC-482A-BC6A-4D605EB7F61E}"/>
    <cellStyle name="Normal 4 2 4 3 5" xfId="9116" xr:uid="{CCCB63C0-30C4-4E17-8326-7F5C9C6A427D}"/>
    <cellStyle name="Normal 4 2 4 3 5 2" xfId="24615" xr:uid="{E1282FED-4E27-4397-A085-DED96987D2A8}"/>
    <cellStyle name="Normal 4 2 4 3 6" xfId="17064" xr:uid="{E861A36D-0E21-404A-BAA4-A10974441172}"/>
    <cellStyle name="Normal 4 2 4 4" xfId="1976" xr:uid="{643B6FE7-AFB9-471A-AF36-37FB613BFD66}"/>
    <cellStyle name="Normal 4 2 4 4 2" xfId="10054" xr:uid="{5F715A04-1829-422B-A69B-A26FEAB2CEAF}"/>
    <cellStyle name="Normal 4 2 4 4 2 2" xfId="25553" xr:uid="{B7A6F6D9-B3B9-4880-B7FA-D3064A6243B8}"/>
    <cellStyle name="Normal 4 2 4 4 3" xfId="17953" xr:uid="{0753CD27-1569-414A-9724-586305425FD9}"/>
    <cellStyle name="Normal 4 2 4 5" xfId="3744" xr:uid="{30944004-FA4C-4A49-B150-0808DC8E7D9C}"/>
    <cellStyle name="Normal 4 2 4 5 2" xfId="11749" xr:uid="{B26638F2-353F-4DF0-B744-424F46849455}"/>
    <cellStyle name="Normal 4 2 4 5 2 2" xfId="27217" xr:uid="{F8652CA7-4141-44C4-AF27-02BECC530638}"/>
    <cellStyle name="Normal 4 2 4 5 3" xfId="19534" xr:uid="{4B5EBD4B-4E66-414C-BAB1-15E00D70FAE2}"/>
    <cellStyle name="Normal 4 2 4 6" xfId="5714" xr:uid="{0FC0AF1E-909F-4FC7-8845-2305CB42CE9B}"/>
    <cellStyle name="Normal 4 2 4 6 2" xfId="13715" xr:uid="{61F2F3E9-59FB-4BD5-A31B-35575FE74FDF}"/>
    <cellStyle name="Normal 4 2 4 6 2 2" xfId="29173" xr:uid="{7B24E3AE-07B2-4D2E-811D-F273815E2CE2}"/>
    <cellStyle name="Normal 4 2 4 6 3" xfId="21338" xr:uid="{18D5B81D-822E-4583-BBF8-358725E06BA2}"/>
    <cellStyle name="Normal 4 2 4 7" xfId="7333" xr:uid="{A35982D3-C990-4A95-B44F-CBC7FD12B413}"/>
    <cellStyle name="Normal 4 2 4 7 2" xfId="15320" xr:uid="{825C9BC5-7264-4075-AFA3-41CAE86CE9A2}"/>
    <cellStyle name="Normal 4 2 4 7 2 2" xfId="30773" xr:uid="{AE7B7185-1DE5-4796-990B-0FEFAB1325E2}"/>
    <cellStyle name="Normal 4 2 4 7 3" xfId="22864" xr:uid="{8E4737DA-F067-4C12-8631-0DEC166B7EB4}"/>
    <cellStyle name="Normal 4 2 4 8" xfId="8521" xr:uid="{551ED58E-19F4-4133-8FE3-BB58C6CB0855}"/>
    <cellStyle name="Normal 4 2 4 8 2" xfId="24020" xr:uid="{2BD4C623-8B1A-49EA-8C68-1372D4345BCB}"/>
    <cellStyle name="Normal 4 2 4 9" xfId="16497" xr:uid="{0BCF939F-2827-49F4-9F91-EBC957CFDE1B}"/>
    <cellStyle name="Normal 4 2 5" xfId="622" xr:uid="{945E794D-1ECD-4A4E-9374-722125E46002}"/>
    <cellStyle name="Normal 4 2 5 2" xfId="1560" xr:uid="{B54F22CB-1ECA-4AD4-BF79-F4D1EB2F046C}"/>
    <cellStyle name="Normal 4 2 5 2 2" xfId="3139" xr:uid="{72F0D380-1C42-4C35-AB95-DF75D4A199FE}"/>
    <cellStyle name="Normal 4 2 5 2 2 2" xfId="11210" xr:uid="{CBB99E94-27CF-4CFA-A7A1-CC4B5D3C317A}"/>
    <cellStyle name="Normal 4 2 5 2 2 2 2" xfId="26709" xr:uid="{5A52E866-0D9C-41D0-B751-9FC663C5265F}"/>
    <cellStyle name="Normal 4 2 5 2 2 3" xfId="19050" xr:uid="{AA363F84-B9F8-49F3-9152-1A252502BD5A}"/>
    <cellStyle name="Normal 4 2 5 2 3" xfId="4900" xr:uid="{5E978154-DC9A-4784-9EE6-F3AD6880C6A8}"/>
    <cellStyle name="Normal 4 2 5 2 3 2" xfId="12905" xr:uid="{CD4DF0DC-4A0F-40BE-8029-32D5FC0D1A30}"/>
    <cellStyle name="Normal 4 2 5 2 3 2 2" xfId="28373" xr:uid="{8779B234-EFCB-478B-916D-EBEC6E268335}"/>
    <cellStyle name="Normal 4 2 5 2 3 3" xfId="20631" xr:uid="{C07F8E3F-88E8-49EB-83DB-8DB9329AA650}"/>
    <cellStyle name="Normal 4 2 5 2 4" xfId="6871" xr:uid="{F1A8EC0A-8201-41D3-8B6B-011BB0628EFD}"/>
    <cellStyle name="Normal 4 2 5 2 4 2" xfId="14872" xr:uid="{7548DEF5-7851-44E4-9683-AEE8EF16584B}"/>
    <cellStyle name="Normal 4 2 5 2 4 2 2" xfId="30329" xr:uid="{40B2D65C-1F3E-4B5D-80C5-23CB91E47CBE}"/>
    <cellStyle name="Normal 4 2 5 2 4 3" xfId="22435" xr:uid="{1594A3DC-C763-465B-8D9D-AB6DFDDC7311}"/>
    <cellStyle name="Normal 4 2 5 2 5" xfId="8170" xr:uid="{28B4A7D7-4DFB-48B3-B944-F9D30FC4767C}"/>
    <cellStyle name="Normal 4 2 5 2 5 2" xfId="16153" xr:uid="{D2A40070-C0A3-45F0-8E9E-43842CB2A3D1}"/>
    <cellStyle name="Normal 4 2 5 2 5 2 2" xfId="31606" xr:uid="{C5EB7A03-26A3-48B9-A3CA-C1EBD0B660FB}"/>
    <cellStyle name="Normal 4 2 5 2 5 3" xfId="23681" xr:uid="{FA154AB1-8D91-46D6-A11C-C9844EF2C5DD}"/>
    <cellStyle name="Normal 4 2 5 2 6" xfId="9677" xr:uid="{7FBC660A-F6AE-468D-A1AB-5CA4FCEE1526}"/>
    <cellStyle name="Normal 4 2 5 2 6 2" xfId="25176" xr:uid="{901B95D9-98E6-48CD-9A39-C8A3A30C9AD6}"/>
    <cellStyle name="Normal 4 2 5 2 7" xfId="17594" xr:uid="{C57DCACB-ACAB-4A59-9E46-A4EB00809F68}"/>
    <cellStyle name="Normal 4 2 5 3" xfId="2249" xr:uid="{2ABBEE8F-2843-4571-ACA8-F89D82A546B0}"/>
    <cellStyle name="Normal 4 2 5 3 2" xfId="10327" xr:uid="{5DE9D0B1-8CA0-4DB7-99B8-499BB70FBFCB}"/>
    <cellStyle name="Normal 4 2 5 3 2 2" xfId="25826" xr:uid="{EF3F06EB-6334-437A-BAB6-DAC27A9A6339}"/>
    <cellStyle name="Normal 4 2 5 3 3" xfId="18215" xr:uid="{058A4063-D52D-4892-AD10-EC30AAB207FC}"/>
    <cellStyle name="Normal 4 2 5 4" xfId="4017" xr:uid="{0FF7BE29-F83C-424E-A56A-AC68C8E55273}"/>
    <cellStyle name="Normal 4 2 5 4 2" xfId="12022" xr:uid="{8CC2E4D2-EEA3-4637-920D-5AA9ECC14DC2}"/>
    <cellStyle name="Normal 4 2 5 4 2 2" xfId="27490" xr:uid="{6787626B-C8AD-464C-8894-6F35F2EAB924}"/>
    <cellStyle name="Normal 4 2 5 4 3" xfId="19796" xr:uid="{EFDD9D1C-D459-43CA-93B2-2A8DEA609BCA}"/>
    <cellStyle name="Normal 4 2 5 5" xfId="5987" xr:uid="{AC83E1AA-203E-40B7-94D8-89CB9A7EF784}"/>
    <cellStyle name="Normal 4 2 5 5 2" xfId="13988" xr:uid="{9B75D56F-BC58-4F0E-9404-A646814738E8}"/>
    <cellStyle name="Normal 4 2 5 5 2 2" xfId="29446" xr:uid="{8F46D176-50E7-4C6A-BF96-AEC35CEADA85}"/>
    <cellStyle name="Normal 4 2 5 5 3" xfId="21600" xr:uid="{02A31022-D9B0-40BF-A468-D4C0FFB02320}"/>
    <cellStyle name="Normal 4 2 5 6" xfId="7606" xr:uid="{C8E16BEF-F5DA-49FD-908D-620713D06703}"/>
    <cellStyle name="Normal 4 2 5 6 2" xfId="15593" xr:uid="{09DAC94E-81AE-4AC8-8101-5863FCEC4A4A}"/>
    <cellStyle name="Normal 4 2 5 6 2 2" xfId="31046" xr:uid="{3961A78B-0027-40B5-A70D-D8F72BE4A5A9}"/>
    <cellStyle name="Normal 4 2 5 6 3" xfId="23126" xr:uid="{431D1EDA-B366-4154-8744-AEE71E5B971C}"/>
    <cellStyle name="Normal 4 2 5 7" xfId="8794" xr:uid="{A00142BE-B9D6-4F6D-B34C-6534D3A6D427}"/>
    <cellStyle name="Normal 4 2 5 7 2" xfId="24293" xr:uid="{B69D251D-92F8-4060-ADFA-8C1A183AED4C}"/>
    <cellStyle name="Normal 4 2 5 8" xfId="16759" xr:uid="{B17B6129-0C91-4696-89FC-BD7454DEADB8}"/>
    <cellStyle name="Normal 4 2 6" xfId="1145" xr:uid="{209EC0DA-E22C-4DBC-B9A3-756960D1AAB0}"/>
    <cellStyle name="Normal 4 2 6 2" xfId="2734" xr:uid="{213C4BA0-E76F-490B-B1F0-1A69D501B89D}"/>
    <cellStyle name="Normal 4 2 6 2 2" xfId="10805" xr:uid="{4BE34DCF-4880-4D2C-B4E9-C2C8BEF6F82C}"/>
    <cellStyle name="Normal 4 2 6 2 2 2" xfId="26304" xr:uid="{C1194214-8B72-4956-908E-8E0DAD300F78}"/>
    <cellStyle name="Normal 4 2 6 2 3" xfId="18666" xr:uid="{B2EEFFE4-2AB1-49F7-9A84-4FF99EF7E4C8}"/>
    <cellStyle name="Normal 4 2 6 3" xfId="4495" xr:uid="{46A33DA5-D9F5-4AC3-A0EB-2CF9BEF05D62}"/>
    <cellStyle name="Normal 4 2 6 3 2" xfId="12500" xr:uid="{81A324AF-4090-4A76-A15D-5482ACE6F636}"/>
    <cellStyle name="Normal 4 2 6 3 2 2" xfId="27968" xr:uid="{115529E0-687E-4F83-8370-78F3ADD21B99}"/>
    <cellStyle name="Normal 4 2 6 3 3" xfId="20247" xr:uid="{D5B02168-7FB7-4989-831F-EE4D8DC4FB88}"/>
    <cellStyle name="Normal 4 2 6 4" xfId="6466" xr:uid="{083F8C41-FA34-499F-986D-9F144281AFBC}"/>
    <cellStyle name="Normal 4 2 6 4 2" xfId="14467" xr:uid="{0EA7987B-1223-441F-A430-C4A14FBB7CB1}"/>
    <cellStyle name="Normal 4 2 6 4 2 2" xfId="29924" xr:uid="{CC2D31A7-8CFC-41D8-95C1-8401D865AE11}"/>
    <cellStyle name="Normal 4 2 6 4 3" xfId="22051" xr:uid="{51170C72-A365-47D4-B9CC-96C1751A01A3}"/>
    <cellStyle name="Normal 4 2 6 5" xfId="7785" xr:uid="{8CEEDD91-B1A8-4A8F-BD65-6BE264E7673A}"/>
    <cellStyle name="Normal 4 2 6 5 2" xfId="15768" xr:uid="{A8DDE5C8-9B45-4B94-A90D-5C005B4A2FC8}"/>
    <cellStyle name="Normal 4 2 6 5 2 2" xfId="31221" xr:uid="{6F391C2B-EB10-4B95-8048-8D1AD2399DC4}"/>
    <cellStyle name="Normal 4 2 6 5 3" xfId="23297" xr:uid="{104FEA0C-F91B-4AFB-9B10-CE09DE31C651}"/>
    <cellStyle name="Normal 4 2 6 6" xfId="9272" xr:uid="{5BE011D0-20B7-4E2F-9C98-7C09C2E15BCF}"/>
    <cellStyle name="Normal 4 2 6 6 2" xfId="24771" xr:uid="{FF635D2C-C706-40C4-B56B-CA32CAB13595}"/>
    <cellStyle name="Normal 4 2 6 7" xfId="17210" xr:uid="{309EE9D8-FE6E-407D-B922-A45F7B4D4450}"/>
    <cellStyle name="Normal 4 2 7" xfId="851" xr:uid="{0318A794-14F7-4A8A-A1BB-74F106CDCD09}"/>
    <cellStyle name="Normal 4 2 7 2" xfId="2444" xr:uid="{659843AB-36AD-41DA-8B71-F0ED8DFB2691}"/>
    <cellStyle name="Normal 4 2 7 2 2" xfId="10516" xr:uid="{D95680F3-587F-45C0-AC7F-BC57A4A7BEFE}"/>
    <cellStyle name="Normal 4 2 7 2 2 2" xfId="26015" xr:uid="{4F6C9A94-324B-45D7-AFAF-0A08103E9D8A}"/>
    <cellStyle name="Normal 4 2 7 2 3" xfId="18398" xr:uid="{A3761EB5-DE84-47CD-B563-7A95D0D165F7}"/>
    <cellStyle name="Normal 4 2 7 3" xfId="4206" xr:uid="{3C07573A-DE57-43AB-A385-BFD52CCC2117}"/>
    <cellStyle name="Normal 4 2 7 3 2" xfId="12211" xr:uid="{1EF4B91E-5754-4F8A-BB37-492079D44BFE}"/>
    <cellStyle name="Normal 4 2 7 3 2 2" xfId="27679" xr:uid="{7E03E142-BC87-4C4F-886E-25BC338E9859}"/>
    <cellStyle name="Normal 4 2 7 3 3" xfId="19979" xr:uid="{A741981E-AC30-4841-8F83-3D60A2534D8D}"/>
    <cellStyle name="Normal 4 2 7 4" xfId="6177" xr:uid="{8CB87DDD-15D4-43C1-8B2A-ACBA8F0B658C}"/>
    <cellStyle name="Normal 4 2 7 4 2" xfId="14178" xr:uid="{BA91B6E9-8919-4F18-94BE-952F6AC08998}"/>
    <cellStyle name="Normal 4 2 7 4 2 2" xfId="29635" xr:uid="{82165C97-C2DA-46F0-9AE7-12C42EF31430}"/>
    <cellStyle name="Normal 4 2 7 4 3" xfId="21783" xr:uid="{0D827E5C-CBA8-4A8F-9B28-6E3DB61E54F8}"/>
    <cellStyle name="Normal 4 2 7 5" xfId="8323" xr:uid="{76543BA4-1520-4AA3-8948-E69010C7C2FF}"/>
    <cellStyle name="Normal 4 2 7 5 2" xfId="16305" xr:uid="{669E90C7-AF4B-4EE2-8996-70BCA5469873}"/>
    <cellStyle name="Normal 4 2 7 5 2 2" xfId="31758" xr:uid="{BC05DACF-2900-43F3-BE6D-83D56C9CCECB}"/>
    <cellStyle name="Normal 4 2 7 5 3" xfId="23832" xr:uid="{9D287861-F4AD-4A9F-9801-0A6F04052873}"/>
    <cellStyle name="Normal 4 2 7 6" xfId="8983" xr:uid="{DD988E66-3CA7-4821-A2EB-821A882DB38E}"/>
    <cellStyle name="Normal 4 2 7 6 2" xfId="24482" xr:uid="{BAC3AABF-CBBD-4DAB-A6B5-C36BE1F18222}"/>
    <cellStyle name="Normal 4 2 7 7" xfId="16942" xr:uid="{3055710A-2028-4182-9532-32135E3E3AD8}"/>
    <cellStyle name="Normal 4 2 8" xfId="1782" xr:uid="{111A4837-B3D7-4770-B073-3740749747EF}"/>
    <cellStyle name="Normal 4 2 8 2" xfId="3334" xr:uid="{B4EAE55F-73EE-4D56-9D61-D70590B4E611}"/>
    <cellStyle name="Normal 4 2 8 2 2" xfId="11399" xr:uid="{3F7C1236-3932-49B6-B30D-FF0148E2020E}"/>
    <cellStyle name="Normal 4 2 8 2 2 2" xfId="26898" xr:uid="{3E245B30-C856-4D1B-8DA5-1983DBE4BE1B}"/>
    <cellStyle name="Normal 4 2 8 2 3" xfId="19235" xr:uid="{93AAF09D-9538-4380-ABF3-97671204258D}"/>
    <cellStyle name="Normal 4 2 8 3" xfId="5089" xr:uid="{B532B99F-C0A7-4169-8662-A798086A0ADA}"/>
    <cellStyle name="Normal 4 2 8 3 2" xfId="13094" xr:uid="{FD3275BF-A601-46E7-941E-9FC58CDB5046}"/>
    <cellStyle name="Normal 4 2 8 3 2 2" xfId="28562" xr:uid="{0D10EED3-9FB9-41A3-847B-2864570F6C58}"/>
    <cellStyle name="Normal 4 2 8 3 3" xfId="20816" xr:uid="{6B4E964C-75D2-4E02-A46A-812C836BC64D}"/>
    <cellStyle name="Normal 4 2 8 4" xfId="7060" xr:uid="{40C26ABB-8104-4949-8E2A-B35EFDE4A34A}"/>
    <cellStyle name="Normal 4 2 8 4 2" xfId="15061" xr:uid="{BD9C4AF3-B522-44E1-B8C0-4AC4D2433E04}"/>
    <cellStyle name="Normal 4 2 8 4 2 2" xfId="30518" xr:uid="{0373A7A8-752C-4F28-8CC2-6D83EE09C6EE}"/>
    <cellStyle name="Normal 4 2 8 4 3" xfId="22620" xr:uid="{45018084-8049-4BC3-AA74-AA62A68584CD}"/>
    <cellStyle name="Normal 4 2 8 5" xfId="9866" xr:uid="{1A021DE0-13ED-4650-A1BB-0B6FC9EA0DD9}"/>
    <cellStyle name="Normal 4 2 8 5 2" xfId="25365" xr:uid="{369D63EB-7924-413F-8BBF-2DF7B6D711B9}"/>
    <cellStyle name="Normal 4 2 8 6" xfId="17779" xr:uid="{6B2D4FD1-5213-43A0-A11C-9C7903A80F22}"/>
    <cellStyle name="Normal 4 2 9" xfId="1843" xr:uid="{6DDAAA68-C550-4FE6-93BE-EDF06E1FC793}"/>
    <cellStyle name="Normal 4 2 9 2" xfId="9921" xr:uid="{6010F4AB-B0D9-41DE-A8C6-48D833E0EC4D}"/>
    <cellStyle name="Normal 4 2 9 2 2" xfId="25420" xr:uid="{3B267EF5-2C75-483E-BA87-919748E3E9CA}"/>
    <cellStyle name="Normal 4 2 9 3" xfId="17831" xr:uid="{9B7A8045-A32A-44FC-ADD7-1C3B864EA831}"/>
    <cellStyle name="Normal 4 20" xfId="3433" xr:uid="{EA24372F-A08D-4B16-9660-2CDD10B7BD10}"/>
    <cellStyle name="Normal 4 20 2" xfId="11485" xr:uid="{D82E3933-5C10-49AD-891D-60EE6D517D35}"/>
    <cellStyle name="Normal 4 20 2 2" xfId="26970" xr:uid="{E8A97002-3B1E-48EF-B775-1520A383F0B6}"/>
    <cellStyle name="Normal 4 20 3" xfId="19307" xr:uid="{1CEA9C15-9386-4A1E-BE40-314E45521101}"/>
    <cellStyle name="Normal 4 21" xfId="3436" xr:uid="{374883CB-0F51-434C-94C2-54EA1DC0FEE0}"/>
    <cellStyle name="Normal 4 21 2" xfId="11488" xr:uid="{406724FD-C65B-4755-8590-DDFA6E09452C}"/>
    <cellStyle name="Normal 4 21 2 2" xfId="26973" xr:uid="{790825B9-F0C3-48B0-BBB1-37441D6C4AB3}"/>
    <cellStyle name="Normal 4 21 3" xfId="19310" xr:uid="{D817DD16-AEE2-4AC9-9BDB-9CA5CBAE798B}"/>
    <cellStyle name="Normal 4 22" xfId="3439" xr:uid="{F8332D03-B5B7-4E34-8F51-E11FA632F1FE}"/>
    <cellStyle name="Normal 4 23" xfId="3488" xr:uid="{8BFA55B6-56C6-41EE-A81E-FB791FCF4EA1}"/>
    <cellStyle name="Normal 4 23 2" xfId="11498" xr:uid="{B3B82DBD-3B36-4D97-888E-7A97E8541D57}"/>
    <cellStyle name="Normal 4 23 2 2" xfId="26983" xr:uid="{3FC0C2D1-4EBE-4294-9617-6A33FEAF6224}"/>
    <cellStyle name="Normal 4 23 3" xfId="19314" xr:uid="{7C503C87-29B7-460A-9CD3-F9F774D5D34F}"/>
    <cellStyle name="Normal 4 24" xfId="3497" xr:uid="{97CF273D-88D5-4044-BFCC-D7BD16F89CF5}"/>
    <cellStyle name="Normal 4 24 2" xfId="11506" xr:uid="{571ED007-800D-4646-9424-E5022EFCFF30}"/>
    <cellStyle name="Normal 4 24 2 2" xfId="26991" xr:uid="{D69B8B70-FDBE-44B1-A9FB-9478E84B7DE7}"/>
    <cellStyle name="Normal 4 24 3" xfId="19322" xr:uid="{1E6A0FE2-9B05-424F-BB3A-608EFF3EC1FD}"/>
    <cellStyle name="Normal 4 25" xfId="3500" xr:uid="{FB74E1BE-8C37-49EA-AC50-2A5BBEB354AD}"/>
    <cellStyle name="Normal 4 25 2" xfId="11509" xr:uid="{F94B5DB4-D187-4D07-BFF2-C940A5CC3020}"/>
    <cellStyle name="Normal 4 25 2 2" xfId="26994" xr:uid="{6FD85F95-3F3D-442F-815D-03FF4189874C}"/>
    <cellStyle name="Normal 4 25 3" xfId="19325" xr:uid="{448CF53E-BA5C-4324-BFAD-D2F102344AFE}"/>
    <cellStyle name="Normal 4 26" xfId="3514" xr:uid="{46C44BAB-8D57-4B27-8FD5-6766A11B0A24}"/>
    <cellStyle name="Normal 4 26 2" xfId="11523" xr:uid="{C652A18C-30D3-4639-B708-7C27085D3A55}"/>
    <cellStyle name="Normal 4 26 2 2" xfId="27002" xr:uid="{8036EA7F-EC66-413E-A221-316624A3BF80}"/>
    <cellStyle name="Normal 4 26 3" xfId="19333" xr:uid="{763A6FF5-941F-43A3-B126-0B5185064CB5}"/>
    <cellStyle name="Normal 4 27" xfId="3525" xr:uid="{F6AC7E3E-D72E-4C3A-98F0-EDDAB8DC8652}"/>
    <cellStyle name="Normal 4 27 2" xfId="11533" xr:uid="{9BAAB891-FAF7-4C9A-A8AE-BDB92B059DF0}"/>
    <cellStyle name="Normal 4 27 2 2" xfId="27012" xr:uid="{364D8F7B-D7EB-4217-AA7F-2DE6F5715836}"/>
    <cellStyle name="Normal 4 27 3" xfId="19343" xr:uid="{A036F865-3F90-4315-9ADC-184D83ADA34B}"/>
    <cellStyle name="Normal 4 28" xfId="3551" xr:uid="{D7B6A93A-50C5-4D74-AECE-AA41471F03A8}"/>
    <cellStyle name="Normal 4 28 2" xfId="11557" xr:uid="{0859ECA5-0817-4CBF-ADF1-E43FB08D26BF}"/>
    <cellStyle name="Normal 4 28 2 2" xfId="27029" xr:uid="{B3CE701B-3961-4405-882E-DB592865CE57}"/>
    <cellStyle name="Normal 4 28 3" xfId="19359" xr:uid="{2FA545C5-3770-4496-B554-24B96AA6C368}"/>
    <cellStyle name="Normal 4 29" xfId="3554" xr:uid="{EE0F0E76-AF85-4FBE-88D0-ABC7E61B2F68}"/>
    <cellStyle name="Normal 4 29 2" xfId="11560" xr:uid="{CA8990C8-BC73-461E-A30C-37F801A480E8}"/>
    <cellStyle name="Normal 4 29 2 2" xfId="27032" xr:uid="{2F06C9BE-5B2C-4EF2-8CE9-759F41BC5050}"/>
    <cellStyle name="Normal 4 29 3" xfId="19362" xr:uid="{2E5BB76E-F659-4160-8B68-A2C44058644A}"/>
    <cellStyle name="Normal 4 3" xfId="172" xr:uid="{90CCE3AF-1667-4C9A-871F-7690EBAAB9A2}"/>
    <cellStyle name="Normal 4 3 2" xfId="31797" xr:uid="{8444DE4A-3F84-48B0-A5C9-E398205F8DB3}"/>
    <cellStyle name="Normal 4 3 3" xfId="31814" xr:uid="{C7B7CFCB-77A1-43D2-937F-BA3C53D31319}"/>
    <cellStyle name="Normal 4 30" xfId="3560" xr:uid="{619908C3-06B2-47EA-AA24-C2033EC5B5BC}"/>
    <cellStyle name="Normal 4 30 2" xfId="11566" xr:uid="{6983C352-70C9-4CC4-A283-F1C67E23E040}"/>
    <cellStyle name="Normal 4 30 2 2" xfId="27038" xr:uid="{0FB69DE2-4DA8-493E-BC85-73EE9ECF89E0}"/>
    <cellStyle name="Normal 4 30 3" xfId="19368" xr:uid="{4E1D74F1-A6F3-41A6-8A2B-D59D256392E6}"/>
    <cellStyle name="Normal 4 31" xfId="3586" xr:uid="{5DFD397B-6D21-4399-8DE1-49726FD95EF4}"/>
    <cellStyle name="Normal 4 31 2" xfId="11591" xr:uid="{05E97587-247D-48B0-9293-CD69E1F9778E}"/>
    <cellStyle name="Normal 4 31 2 2" xfId="27059" xr:uid="{72C63863-037A-49E5-A4E5-80D9AD1C42F5}"/>
    <cellStyle name="Normal 4 31 3" xfId="19388" xr:uid="{6C50CB48-81BF-4812-B724-028CD8016D18}"/>
    <cellStyle name="Normal 4 32" xfId="5462" xr:uid="{75F6B115-8BBE-4223-B56E-6BF19B2ED032}"/>
    <cellStyle name="Normal 4 32 2" xfId="13478" xr:uid="{4212D3E5-B0FC-4CB5-BD41-B383708BD098}"/>
    <cellStyle name="Normal 4 32 2 2" xfId="28946" xr:uid="{A0E61073-4A33-4037-9978-688EB11D58A3}"/>
    <cellStyle name="Normal 4 32 3" xfId="21124" xr:uid="{B594DC0E-E6E8-4969-8D5F-78BA97F7AF48}"/>
    <cellStyle name="Normal 4 33" xfId="5532" xr:uid="{6AF463F9-0445-4D62-B287-86DEA0A98087}"/>
    <cellStyle name="Normal 4 33 2" xfId="13536" xr:uid="{858F148F-7992-4028-879C-977C52829FAB}"/>
    <cellStyle name="Normal 4 33 2 2" xfId="29001" xr:uid="{4D3538A9-27F8-42C5-9A5C-3FBF49454E05}"/>
    <cellStyle name="Normal 4 33 3" xfId="21179" xr:uid="{B546DA72-2156-438F-B390-2F15B8547CF2}"/>
    <cellStyle name="Normal 4 34" xfId="5553" xr:uid="{38A13005-8BE6-4D24-9176-4E20DD4A302E}"/>
    <cellStyle name="Normal 4 34 2" xfId="13554" xr:uid="{E7CB9836-6E73-4731-8B49-3FA8D67160A4}"/>
    <cellStyle name="Normal 4 34 2 2" xfId="29015" xr:uid="{05377495-B6B7-400C-9A85-D328395DC236}"/>
    <cellStyle name="Normal 4 34 3" xfId="21192" xr:uid="{75C9079C-0910-4886-8ED0-31B731B51360}"/>
    <cellStyle name="Normal 4 35" xfId="7084" xr:uid="{C151DCF0-4F36-4969-B9FF-2C561C336401}"/>
    <cellStyle name="Normal 4 35 2" xfId="15083" xr:uid="{FC307FBE-29FD-4EB8-88EA-CA0035346957}"/>
    <cellStyle name="Normal 4 35 2 2" xfId="30539" xr:uid="{357ADADD-B2F1-4A93-BEE9-55C2FD022194}"/>
    <cellStyle name="Normal 4 35 3" xfId="22641" xr:uid="{FA29EE49-8314-4C35-95B2-05CFA993BB69}"/>
    <cellStyle name="Normal 4 36" xfId="7128" xr:uid="{EC24F901-E661-485C-81E4-629CDF2EE084}"/>
    <cellStyle name="Normal 4 36 2" xfId="15120" xr:uid="{0217918E-9FF9-4D0B-8F4C-DEBCA8244DA9}"/>
    <cellStyle name="Normal 4 36 2 2" xfId="30573" xr:uid="{8253D7DB-3BF9-4DAC-8C2D-4E2D19EA5576}"/>
    <cellStyle name="Normal 4 36 3" xfId="22675" xr:uid="{08E41B9C-1840-4B4B-80E7-979E241DE17E}"/>
    <cellStyle name="Normal 4 37" xfId="7147" xr:uid="{695BACF7-7020-4AD8-B6B0-AEC70A62E1CB}"/>
    <cellStyle name="Normal 4 37 2" xfId="15136" xr:uid="{D01833A8-D452-4D4D-8428-4B7B057447FC}"/>
    <cellStyle name="Normal 4 37 2 2" xfId="30589" xr:uid="{517BC1D0-6F82-4B94-B4FF-7930BA59F315}"/>
    <cellStyle name="Normal 4 37 3" xfId="22691" xr:uid="{3E616C02-258A-4865-91AD-C5558CD17046}"/>
    <cellStyle name="Normal 4 38" xfId="7153" xr:uid="{F096EDFF-8A38-46C2-8813-39D68914CA8A}"/>
    <cellStyle name="Normal 4 38 2" xfId="15141" xr:uid="{0ADA153C-EBC6-4909-B9CC-6EBA655C12BB}"/>
    <cellStyle name="Normal 4 38 2 2" xfId="30594" xr:uid="{D6A04C3C-05D8-4EF6-A449-3BDDBE2B975B}"/>
    <cellStyle name="Normal 4 38 3" xfId="22696" xr:uid="{EE8AF9B9-F7AE-45BC-B70F-E0FDA316D572}"/>
    <cellStyle name="Normal 4 39" xfId="7176" xr:uid="{0D371E47-3DD7-44C7-9862-CDBCFA6DAA8C}"/>
    <cellStyle name="Normal 4 39 2" xfId="15163" xr:uid="{52F32EBC-7508-4C43-B5A9-19D2259716C4}"/>
    <cellStyle name="Normal 4 39 2 2" xfId="30616" xr:uid="{E13BFB55-C749-4A49-8704-A8DFF1ABB046}"/>
    <cellStyle name="Normal 4 39 3" xfId="22718" xr:uid="{96C817C4-C143-4673-9199-13C4A76DB45F}"/>
    <cellStyle name="Normal 4 4" xfId="205" xr:uid="{C9D4B56A-C668-40AB-8CC9-152980AC4748}"/>
    <cellStyle name="Normal 4 4 10" xfId="8409" xr:uid="{409CB246-6445-4005-B0BD-9305C803030F}"/>
    <cellStyle name="Normal 4 4 10 2" xfId="23908" xr:uid="{CD6F225F-7897-4F45-976D-B03B34A5D0A2}"/>
    <cellStyle name="Normal 4 4 11" xfId="16394" xr:uid="{7D0E5CFC-370C-4829-9F64-8E8706969660}"/>
    <cellStyle name="Normal 4 4 2" xfId="359" xr:uid="{3AB0F0DA-9170-4656-A600-FE5164A6BFC8}"/>
    <cellStyle name="Normal 4 4 2 2" xfId="1302" xr:uid="{90A797E3-8A0F-43D6-ABD7-CEB86FA7CC04}"/>
    <cellStyle name="Normal 4 4 2 2 2" xfId="2887" xr:uid="{C9E0FE77-31EC-4AC7-9A23-1A96B68AF180}"/>
    <cellStyle name="Normal 4 4 2 2 2 2" xfId="10958" xr:uid="{31346894-0101-49B7-B2E1-CE5603BA2A54}"/>
    <cellStyle name="Normal 4 4 2 2 2 2 2" xfId="26457" xr:uid="{0B121CFB-3822-452E-82E3-6AA21E08C09B}"/>
    <cellStyle name="Normal 4 4 2 2 2 3" xfId="18807" xr:uid="{9D35A127-7C96-49EC-BF03-5788DE0C1344}"/>
    <cellStyle name="Normal 4 4 2 2 3" xfId="4648" xr:uid="{B1D3245C-393A-41EA-9014-B330AC81F4AB}"/>
    <cellStyle name="Normal 4 4 2 2 3 2" xfId="12653" xr:uid="{5CA836D7-66CA-4846-81DD-515CA53A246B}"/>
    <cellStyle name="Normal 4 4 2 2 3 2 2" xfId="28121" xr:uid="{2A5AE8FC-D047-48CD-B935-BD0E7BCC2AB4}"/>
    <cellStyle name="Normal 4 4 2 2 3 3" xfId="20388" xr:uid="{E25C2EDD-3C89-4CC3-ABE7-1FCF9DE0E9E7}"/>
    <cellStyle name="Normal 4 4 2 2 4" xfId="6619" xr:uid="{F11FFF77-5794-4795-B14A-B99FFFAF9AE1}"/>
    <cellStyle name="Normal 4 4 2 2 4 2" xfId="14620" xr:uid="{D48F6A74-53F4-4ADE-95AC-D608AC8CBB58}"/>
    <cellStyle name="Normal 4 4 2 2 4 2 2" xfId="30077" xr:uid="{CCD71297-87E3-4061-A211-00DC667FDC6C}"/>
    <cellStyle name="Normal 4 4 2 2 4 3" xfId="22192" xr:uid="{E2F5A83B-362E-44EE-BE7E-D2055423291E}"/>
    <cellStyle name="Normal 4 4 2 2 5" xfId="7927" xr:uid="{2C495DE9-C7DD-4AE1-A589-0AA9417632C5}"/>
    <cellStyle name="Normal 4 4 2 2 5 2" xfId="15910" xr:uid="{75DE9EB2-97A4-462F-AE4B-6753FD03B814}"/>
    <cellStyle name="Normal 4 4 2 2 5 2 2" xfId="31363" xr:uid="{BC82C0EA-9383-466F-A5C1-009D2D96AABB}"/>
    <cellStyle name="Normal 4 4 2 2 5 3" xfId="23438" xr:uid="{1480184A-6736-4587-B67B-F37CB9E84CC9}"/>
    <cellStyle name="Normal 4 4 2 2 6" xfId="9425" xr:uid="{60BEDE21-E2B5-4078-9752-D25254A96774}"/>
    <cellStyle name="Normal 4 4 2 2 6 2" xfId="24924" xr:uid="{8B953B91-3111-40EA-AE82-31F91E7729C0}"/>
    <cellStyle name="Normal 4 4 2 2 7" xfId="17351" xr:uid="{920D0F81-23BB-41EB-A67C-131EDACE80CA}"/>
    <cellStyle name="Normal 4 4 2 3" xfId="1009" xr:uid="{F3A7F41E-F0C5-4EA9-BD81-A18A2347E165}"/>
    <cellStyle name="Normal 4 4 2 3 2" xfId="2598" xr:uid="{77D57E0E-3C09-41A6-9330-55897A0F338D}"/>
    <cellStyle name="Normal 4 4 2 3 2 2" xfId="10670" xr:uid="{A66A330C-3104-48F8-A9D0-33334BB9AA2F}"/>
    <cellStyle name="Normal 4 4 2 3 2 2 2" xfId="26169" xr:uid="{822E561B-2941-42D1-A55B-251CE4B591CA}"/>
    <cellStyle name="Normal 4 4 2 3 2 3" xfId="18539" xr:uid="{C71EBFCE-634F-4B40-A681-28E4F644DCA9}"/>
    <cellStyle name="Normal 4 4 2 3 3" xfId="4360" xr:uid="{9BE41E02-A9DB-44B9-BE3A-B940525CAB71}"/>
    <cellStyle name="Normal 4 4 2 3 3 2" xfId="12365" xr:uid="{FC521AB3-DDF0-4D2F-906B-89C417AEB471}"/>
    <cellStyle name="Normal 4 4 2 3 3 2 2" xfId="27833" xr:uid="{2BB2A283-7D52-4F8C-964A-5374C45EA685}"/>
    <cellStyle name="Normal 4 4 2 3 3 3" xfId="20120" xr:uid="{97E49500-FA48-4A96-AAF9-D5404B4C933D}"/>
    <cellStyle name="Normal 4 4 2 3 4" xfId="6331" xr:uid="{02BB6F21-71DE-4FBD-9DFC-CD3FE9A69DBE}"/>
    <cellStyle name="Normal 4 4 2 3 4 2" xfId="14332" xr:uid="{62A1B4A7-E8E8-4C58-8F30-BAF18B538312}"/>
    <cellStyle name="Normal 4 4 2 3 4 2 2" xfId="29789" xr:uid="{B7385018-1441-4719-B7C3-EE377D4EAE4D}"/>
    <cellStyle name="Normal 4 4 2 3 4 3" xfId="21924" xr:uid="{FA3C0CD3-95AE-4E15-A0B7-5ED6F1E6BAFB}"/>
    <cellStyle name="Normal 4 4 2 3 5" xfId="9137" xr:uid="{6EBF1D65-B8D3-40C7-BFEA-DCCE938B027D}"/>
    <cellStyle name="Normal 4 4 2 3 5 2" xfId="24636" xr:uid="{63F9C1D9-CB95-402E-AF2E-629D64301BDC}"/>
    <cellStyle name="Normal 4 4 2 3 6" xfId="17083" xr:uid="{00ECE32A-C7BD-491C-A603-1B7CF320FBD4}"/>
    <cellStyle name="Normal 4 4 2 4" xfId="1997" xr:uid="{0A9D3E19-18B7-40A9-BFB8-2B4E477FAEF8}"/>
    <cellStyle name="Normal 4 4 2 4 2" xfId="10075" xr:uid="{6F793F88-7FF1-4CC5-8725-A17DD705DF97}"/>
    <cellStyle name="Normal 4 4 2 4 2 2" xfId="25574" xr:uid="{9321C58F-073B-4E9D-A737-AFE5151401E6}"/>
    <cellStyle name="Normal 4 4 2 4 3" xfId="17972" xr:uid="{B735DAE6-442A-4E21-9D17-F0F45ED0A80D}"/>
    <cellStyle name="Normal 4 4 2 5" xfId="3765" xr:uid="{3E32C800-22AD-44BD-8068-F29169B8F9AD}"/>
    <cellStyle name="Normal 4 4 2 5 2" xfId="11770" xr:uid="{5F2F8FF3-EC37-4751-B11C-D5E8B0BAA2A1}"/>
    <cellStyle name="Normal 4 4 2 5 2 2" xfId="27238" xr:uid="{532AE293-C6EB-4B53-A588-86466DB4D2EA}"/>
    <cellStyle name="Normal 4 4 2 5 3" xfId="19553" xr:uid="{4ED4C5B7-9960-4AEF-8CE4-F56981A2D272}"/>
    <cellStyle name="Normal 4 4 2 6" xfId="5735" xr:uid="{98653581-36C5-40FF-83C5-6551AB8B34DF}"/>
    <cellStyle name="Normal 4 4 2 6 2" xfId="13736" xr:uid="{17D2EBDA-C7E7-4642-A334-19B69788B987}"/>
    <cellStyle name="Normal 4 4 2 6 2 2" xfId="29194" xr:uid="{C77F8E56-67D8-4763-B08D-ACDA10594E8A}"/>
    <cellStyle name="Normal 4 4 2 6 3" xfId="21357" xr:uid="{B0E0DD2B-CDA8-4DC2-8379-AE0B1C3040AF}"/>
    <cellStyle name="Normal 4 4 2 7" xfId="7354" xr:uid="{9FDCC21D-B434-48FE-AB3C-8DC25F49D18F}"/>
    <cellStyle name="Normal 4 4 2 7 2" xfId="15341" xr:uid="{C47C7363-BB7C-4DD0-B21B-221E0F8A7A81}"/>
    <cellStyle name="Normal 4 4 2 7 2 2" xfId="30794" xr:uid="{E7BE65EE-2659-44E6-99C2-35647B0A2A78}"/>
    <cellStyle name="Normal 4 4 2 7 3" xfId="22883" xr:uid="{D5C10A86-1846-475A-AA6C-D45AF1CEC280}"/>
    <cellStyle name="Normal 4 4 2 8" xfId="8542" xr:uid="{43EE3790-ED40-412F-8551-C8DC4E8D2AFC}"/>
    <cellStyle name="Normal 4 4 2 8 2" xfId="24041" xr:uid="{8C8D7022-8CB3-4DB1-AE97-37362F8C3254}"/>
    <cellStyle name="Normal 4 4 2 9" xfId="16516" xr:uid="{47251642-AE0A-4BFE-8371-57F1A876CF83}"/>
    <cellStyle name="Normal 4 4 3" xfId="596" xr:uid="{0B118D17-616B-467A-ADE3-93F74E74FE5A}"/>
    <cellStyle name="Normal 4 4 3 2" xfId="1534" xr:uid="{B959AEDB-0FE2-4CD9-88E8-67908C9ED821}"/>
    <cellStyle name="Normal 4 4 3 2 2" xfId="3113" xr:uid="{A70E41D4-6C20-4141-AE69-BD8C808F8095}"/>
    <cellStyle name="Normal 4 4 3 2 2 2" xfId="11184" xr:uid="{2869AF37-37CD-4869-8D8A-577FE7FE6060}"/>
    <cellStyle name="Normal 4 4 3 2 2 2 2" xfId="26683" xr:uid="{79CD275E-9F0B-4768-9BDB-0D59F02D8620}"/>
    <cellStyle name="Normal 4 4 3 2 2 3" xfId="19025" xr:uid="{D4966EF2-39CA-47BA-9AEB-E289C3C63D3D}"/>
    <cellStyle name="Normal 4 4 3 2 3" xfId="4874" xr:uid="{014C7261-6B6D-44F5-B735-B24B85AC450F}"/>
    <cellStyle name="Normal 4 4 3 2 3 2" xfId="12879" xr:uid="{7DEA1D39-5A42-447D-A88C-0F6D376611F9}"/>
    <cellStyle name="Normal 4 4 3 2 3 2 2" xfId="28347" xr:uid="{DFDF227E-3116-454F-A60A-02580C3258DD}"/>
    <cellStyle name="Normal 4 4 3 2 3 3" xfId="20606" xr:uid="{377D7962-573F-40BE-A9CF-C8F5A2BBB09E}"/>
    <cellStyle name="Normal 4 4 3 2 4" xfId="6845" xr:uid="{D72A0514-C622-42FB-89B6-6E9F066C3F4F}"/>
    <cellStyle name="Normal 4 4 3 2 4 2" xfId="14846" xr:uid="{8463C799-08BB-4572-B858-6D6AB26C60B9}"/>
    <cellStyle name="Normal 4 4 3 2 4 2 2" xfId="30303" xr:uid="{229417D0-C024-41E1-9FB8-209C34D693CE}"/>
    <cellStyle name="Normal 4 4 3 2 4 3" xfId="22410" xr:uid="{F3D6A8B2-300B-471D-8ECC-F5BD965D88F4}"/>
    <cellStyle name="Normal 4 4 3 2 5" xfId="8145" xr:uid="{502919C1-2FBC-4E0A-8E0D-261A72DB0371}"/>
    <cellStyle name="Normal 4 4 3 2 5 2" xfId="16128" xr:uid="{886F7016-0822-4518-8916-574C9D4B626D}"/>
    <cellStyle name="Normal 4 4 3 2 5 2 2" xfId="31581" xr:uid="{AC9FDA79-A8E0-4E6B-9A8A-B98FE622E92A}"/>
    <cellStyle name="Normal 4 4 3 2 5 3" xfId="23656" xr:uid="{8B39CD02-EDBE-4DCC-BB3E-6145C53E1328}"/>
    <cellStyle name="Normal 4 4 3 2 6" xfId="9651" xr:uid="{163494DC-CA67-4898-9E45-06E55F8C4629}"/>
    <cellStyle name="Normal 4 4 3 2 6 2" xfId="25150" xr:uid="{0759109D-9D46-4F4C-ADA3-733C5722F8F1}"/>
    <cellStyle name="Normal 4 4 3 2 7" xfId="17569" xr:uid="{6ACD5F11-11EF-46A8-806E-AD6633BC9614}"/>
    <cellStyle name="Normal 4 4 3 3" xfId="2223" xr:uid="{AB7F4044-0498-46BE-B740-1771750537A4}"/>
    <cellStyle name="Normal 4 4 3 3 2" xfId="10301" xr:uid="{2D33AF15-3716-4044-9979-582DD4676285}"/>
    <cellStyle name="Normal 4 4 3 3 2 2" xfId="25800" xr:uid="{77A7C587-AE43-4422-A4F6-77FB30D6825B}"/>
    <cellStyle name="Normal 4 4 3 3 3" xfId="18190" xr:uid="{97C4772A-2D55-433E-ADD3-4956721A6BE8}"/>
    <cellStyle name="Normal 4 4 3 4" xfId="3991" xr:uid="{41FDEB16-F332-45AA-BF75-13DC6C78204B}"/>
    <cellStyle name="Normal 4 4 3 4 2" xfId="11996" xr:uid="{290EC2E4-24F2-469C-974F-9B024A2F76A0}"/>
    <cellStyle name="Normal 4 4 3 4 2 2" xfId="27464" xr:uid="{7B04E8CE-95B2-46D1-A6E6-BF94D54A713B}"/>
    <cellStyle name="Normal 4 4 3 4 3" xfId="19771" xr:uid="{2C8F4B04-F5AD-44AD-9CC2-84FF1BDF65F4}"/>
    <cellStyle name="Normal 4 4 3 5" xfId="5961" xr:uid="{2D61F663-3FD8-47CF-A5A7-26FACECBA8AD}"/>
    <cellStyle name="Normal 4 4 3 5 2" xfId="13962" xr:uid="{CE84F585-10E9-46C1-9D7B-3E1DE238051B}"/>
    <cellStyle name="Normal 4 4 3 5 2 2" xfId="29420" xr:uid="{E8E3E42A-88A0-4668-82C9-012305D0C4EA}"/>
    <cellStyle name="Normal 4 4 3 5 3" xfId="21575" xr:uid="{C61E0717-C4EB-49B4-8CDA-EB304F6AB397}"/>
    <cellStyle name="Normal 4 4 3 6" xfId="7580" xr:uid="{446F977A-4D6F-4EA8-A9BA-8C0CF7CFA3AA}"/>
    <cellStyle name="Normal 4 4 3 6 2" xfId="15567" xr:uid="{5C4DEC75-EEBB-4777-B3C4-E55A72429EC2}"/>
    <cellStyle name="Normal 4 4 3 6 2 2" xfId="31020" xr:uid="{0343DBF4-D08D-44FF-B1B8-04C605A98A62}"/>
    <cellStyle name="Normal 4 4 3 6 3" xfId="23101" xr:uid="{5FAC1E60-77DC-47D7-8875-CD080B752AD9}"/>
    <cellStyle name="Normal 4 4 3 7" xfId="8768" xr:uid="{0923659C-DEDA-412C-A0A6-B6E2AED96168}"/>
    <cellStyle name="Normal 4 4 3 7 2" xfId="24267" xr:uid="{B0E7E62E-A657-4DEB-A6AF-EBEB21BD3596}"/>
    <cellStyle name="Normal 4 4 3 8" xfId="16734" xr:uid="{CE2DEF2C-CF71-4387-88F3-24E77312AC7B}"/>
    <cellStyle name="Normal 4 4 4" xfId="1165" xr:uid="{8196AD07-CBE9-44B7-8CBC-D8EF16281717}"/>
    <cellStyle name="Normal 4 4 4 2" xfId="2754" xr:uid="{6F9AC37F-2010-46EA-BA0A-000EDF06FFE3}"/>
    <cellStyle name="Normal 4 4 4 2 2" xfId="10825" xr:uid="{1AAB1FE9-6163-4FC5-AF93-25D53262E8F5}"/>
    <cellStyle name="Normal 4 4 4 2 2 2" xfId="26324" xr:uid="{B5AD39EC-0AA6-4A17-9823-D9AC9EA57B3F}"/>
    <cellStyle name="Normal 4 4 4 2 3" xfId="18685" xr:uid="{4CA18B5D-1298-4ACB-8E11-D9CB645F4C12}"/>
    <cellStyle name="Normal 4 4 4 3" xfId="4515" xr:uid="{9A2A4622-76E8-4C70-AA65-DDE88EF8632C}"/>
    <cellStyle name="Normal 4 4 4 3 2" xfId="12520" xr:uid="{E6960513-32DB-4E6E-80A5-666D2B70C429}"/>
    <cellStyle name="Normal 4 4 4 3 2 2" xfId="27988" xr:uid="{26590EC0-00D6-44FA-88CF-1115C356ACB8}"/>
    <cellStyle name="Normal 4 4 4 3 3" xfId="20266" xr:uid="{977780AF-3540-4F9F-B8FD-C7950D8E350F}"/>
    <cellStyle name="Normal 4 4 4 4" xfId="6486" xr:uid="{069FE64B-893B-4064-90E6-F452391DA0C0}"/>
    <cellStyle name="Normal 4 4 4 4 2" xfId="14487" xr:uid="{6647A86C-4817-4322-B7D9-C49064DA3E4B}"/>
    <cellStyle name="Normal 4 4 4 4 2 2" xfId="29944" xr:uid="{93DAE4D0-55B2-4CCF-8033-CBEBBD6B4C99}"/>
    <cellStyle name="Normal 4 4 4 4 3" xfId="22070" xr:uid="{76CDF5F1-98AC-42AC-A1F6-57D4CD2C23B8}"/>
    <cellStyle name="Normal 4 4 4 5" xfId="7805" xr:uid="{5EC1BA44-768F-40DC-AE2F-BB04A68DAE98}"/>
    <cellStyle name="Normal 4 4 4 5 2" xfId="15788" xr:uid="{8E7ADA9C-579A-4BD6-BC7D-94FDA10552D9}"/>
    <cellStyle name="Normal 4 4 4 5 2 2" xfId="31241" xr:uid="{D29B0D88-866A-4D8D-8FD5-1C2B5A0120D9}"/>
    <cellStyle name="Normal 4 4 4 5 3" xfId="23316" xr:uid="{2000B6AC-CC52-4AB7-BFA3-AB413F9909A7}"/>
    <cellStyle name="Normal 4 4 4 6" xfId="9292" xr:uid="{E1E25E89-2D9B-4345-A59F-16CE7FE1A338}"/>
    <cellStyle name="Normal 4 4 4 6 2" xfId="24791" xr:uid="{629E62DA-A0FD-43AD-BDD3-330EB7477C38}"/>
    <cellStyle name="Normal 4 4 4 7" xfId="17229" xr:uid="{BDCA6F01-7BA2-437B-A0B1-0252C3F54014}"/>
    <cellStyle name="Normal 4 4 5" xfId="872" xr:uid="{D0989910-2FD3-4F6C-8B24-0629DF520781}"/>
    <cellStyle name="Normal 4 4 5 2" xfId="2465" xr:uid="{349895DF-F2D9-4313-927F-3E0C4DEAD349}"/>
    <cellStyle name="Normal 4 4 5 2 2" xfId="10537" xr:uid="{3A7D19E4-5F22-43A5-889A-13ECC5BCB3B3}"/>
    <cellStyle name="Normal 4 4 5 2 2 2" xfId="26036" xr:uid="{7D78FAA1-5479-482B-9275-886F64004002}"/>
    <cellStyle name="Normal 4 4 5 2 3" xfId="18417" xr:uid="{A809828D-333E-48FD-B77A-7DF22DE5967C}"/>
    <cellStyle name="Normal 4 4 5 3" xfId="4227" xr:uid="{9706E7A3-DDC2-424D-B5ED-0ECFFD5971B3}"/>
    <cellStyle name="Normal 4 4 5 3 2" xfId="12232" xr:uid="{CCF9C1EA-CCCA-456F-A14D-717D5C87DC29}"/>
    <cellStyle name="Normal 4 4 5 3 2 2" xfId="27700" xr:uid="{93952F8F-686D-47CF-8C25-C9701B8BDB09}"/>
    <cellStyle name="Normal 4 4 5 3 3" xfId="19998" xr:uid="{F7A5C6EF-1359-4211-8F4C-4598FB645717}"/>
    <cellStyle name="Normal 4 4 5 4" xfId="6198" xr:uid="{B941CC29-9E5F-488A-AB85-EEE3AF8B0265}"/>
    <cellStyle name="Normal 4 4 5 4 2" xfId="14199" xr:uid="{DF11A163-FD86-4BD5-A727-344E0B380B17}"/>
    <cellStyle name="Normal 4 4 5 4 2 2" xfId="29656" xr:uid="{11B707D0-45F9-4C64-8F4D-6BDD702C728B}"/>
    <cellStyle name="Normal 4 4 5 4 3" xfId="21802" xr:uid="{5E1C615C-7F71-4CB6-A358-4D82502FB6CC}"/>
    <cellStyle name="Normal 4 4 5 5" xfId="9004" xr:uid="{41BFA87D-D6B5-4CED-B054-B0444F0FC4D5}"/>
    <cellStyle name="Normal 4 4 5 5 2" xfId="24503" xr:uid="{DFF5CEEF-908F-49B4-8E8E-E5422D149659}"/>
    <cellStyle name="Normal 4 4 5 6" xfId="16961" xr:uid="{456CC925-EBC1-493A-A9E3-5629888B1583}"/>
    <cellStyle name="Normal 4 4 6" xfId="1864" xr:uid="{E815004D-6803-4277-99C2-9FCE440C02E4}"/>
    <cellStyle name="Normal 4 4 6 2" xfId="9942" xr:uid="{FC0154CC-42A8-4C38-B37D-862155A1E2B5}"/>
    <cellStyle name="Normal 4 4 6 2 2" xfId="25441" xr:uid="{C2611635-8B56-4C25-BBFB-494C2F1694D6}"/>
    <cellStyle name="Normal 4 4 6 3" xfId="17850" xr:uid="{4CAE6147-DC9C-41E6-A3D2-1F40D2F062E6}"/>
    <cellStyle name="Normal 4 4 7" xfId="3632" xr:uid="{8FE898DE-83D5-4EC2-9EF7-5885E127AC55}"/>
    <cellStyle name="Normal 4 4 7 2" xfId="11637" xr:uid="{92F91534-8660-4536-B0F6-9295C3CC3EFD}"/>
    <cellStyle name="Normal 4 4 7 2 2" xfId="27105" xr:uid="{99D7BC92-6931-4F87-A23C-93DB59434E22}"/>
    <cellStyle name="Normal 4 4 7 3" xfId="19431" xr:uid="{603C331A-916F-4997-9CB0-D322FB4A536A}"/>
    <cellStyle name="Normal 4 4 8" xfId="5602" xr:uid="{1AEA0AAC-3177-44E4-AE81-D43B066CB898}"/>
    <cellStyle name="Normal 4 4 8 2" xfId="13603" xr:uid="{C2D5F8E5-80CF-4452-B5E0-0734F27B4323}"/>
    <cellStyle name="Normal 4 4 8 2 2" xfId="29061" xr:uid="{196754BE-2B7F-4FAB-BDE3-40FA11F6D447}"/>
    <cellStyle name="Normal 4 4 8 3" xfId="21235" xr:uid="{D8C35DCF-D5FC-47D3-8F79-52156425F5CB}"/>
    <cellStyle name="Normal 4 4 9" xfId="7221" xr:uid="{D72FADD9-6AB9-40C1-B1D8-78F7BA0F3CA1}"/>
    <cellStyle name="Normal 4 4 9 2" xfId="15208" xr:uid="{D80E6274-B995-4C35-8BD5-AEEE553C4C7D}"/>
    <cellStyle name="Normal 4 4 9 2 2" xfId="30661" xr:uid="{C703020A-6CB0-4807-A73F-D3EE41BF58CB}"/>
    <cellStyle name="Normal 4 4 9 3" xfId="22761" xr:uid="{0D1925BF-7F2B-4B50-B2CF-D6BC880C7848}"/>
    <cellStyle name="Normal 4 40" xfId="8361" xr:uid="{5C2AA33E-6B57-4ABF-A1B5-7C15F55E216A}"/>
    <cellStyle name="Normal 4 40 2" xfId="23861" xr:uid="{9DFF33B6-37A8-40B7-BCB9-94D3793325E3}"/>
    <cellStyle name="Normal 4 41" xfId="16349" xr:uid="{1211C8F8-D519-490B-A43F-D509405E857B}"/>
    <cellStyle name="Normal 4 42" xfId="31796" xr:uid="{8F302E2E-18EB-49E8-876C-77E27268D09D}"/>
    <cellStyle name="Normal 4 43" xfId="31813" xr:uid="{B5EED685-B24F-4E22-B78B-A9FA79FCAC83}"/>
    <cellStyle name="Normal 4 5" xfId="198" xr:uid="{E77442CD-CB63-4F03-BF8C-440C5C8AE280}"/>
    <cellStyle name="Normal 4 5 10" xfId="8406" xr:uid="{7E93BABF-BFEC-4E7B-B2A4-4D50E68520B4}"/>
    <cellStyle name="Normal 4 5 10 2" xfId="23905" xr:uid="{0D20ACE4-A489-4B36-BDC0-415FE1CCC8EC}"/>
    <cellStyle name="Normal 4 5 11" xfId="16393" xr:uid="{AE1F4F2E-5B67-4932-A10D-5D45AEDB3223}"/>
    <cellStyle name="Normal 4 5 2" xfId="357" xr:uid="{4C75853E-CF5C-4A48-AA03-56FFCED837F1}"/>
    <cellStyle name="Normal 4 5 2 2" xfId="1300" xr:uid="{8A1F410F-9213-4625-ABA9-FEF3B0784960}"/>
    <cellStyle name="Normal 4 5 2 2 2" xfId="2885" xr:uid="{1053BBDB-C834-43A9-AE73-59B37FB50832}"/>
    <cellStyle name="Normal 4 5 2 2 2 2" xfId="10956" xr:uid="{8437684B-065B-41C6-BA0B-39E2B36486AA}"/>
    <cellStyle name="Normal 4 5 2 2 2 2 2" xfId="26455" xr:uid="{46DAA9DC-C57F-434F-A0AC-1B56681567C6}"/>
    <cellStyle name="Normal 4 5 2 2 2 3" xfId="18806" xr:uid="{0C76D483-A22E-4F0B-8AD4-755C19034FC3}"/>
    <cellStyle name="Normal 4 5 2 2 3" xfId="4646" xr:uid="{1F54A69E-3D68-49E8-9163-70939226C82E}"/>
    <cellStyle name="Normal 4 5 2 2 3 2" xfId="12651" xr:uid="{BD3438BB-DC38-4569-8E9B-585F1AF37EFC}"/>
    <cellStyle name="Normal 4 5 2 2 3 2 2" xfId="28119" xr:uid="{61FB92C5-D856-4E46-9BFF-A9BBD9E153E8}"/>
    <cellStyle name="Normal 4 5 2 2 3 3" xfId="20387" xr:uid="{A8FA7E12-6C3E-4FF9-B63E-D9E17BBFA746}"/>
    <cellStyle name="Normal 4 5 2 2 4" xfId="6617" xr:uid="{E3C713A6-426F-49B8-821A-7DAB3BB1C484}"/>
    <cellStyle name="Normal 4 5 2 2 4 2" xfId="14618" xr:uid="{27863C9D-3C83-4360-A4B1-80451A9C0BC3}"/>
    <cellStyle name="Normal 4 5 2 2 4 2 2" xfId="30075" xr:uid="{B8F40159-54E2-4067-AD72-37D17191042D}"/>
    <cellStyle name="Normal 4 5 2 2 4 3" xfId="22191" xr:uid="{5DF42CE8-E2EF-41BC-AB1E-8F9E1616A98D}"/>
    <cellStyle name="Normal 4 5 2 2 5" xfId="7926" xr:uid="{C458A09D-CD06-4601-AFAA-21CFD3DB11B5}"/>
    <cellStyle name="Normal 4 5 2 2 5 2" xfId="15909" xr:uid="{14284FE7-EF0F-48D4-8095-902FF1D8F9BA}"/>
    <cellStyle name="Normal 4 5 2 2 5 2 2" xfId="31362" xr:uid="{82FDDA08-A14D-4E23-8A32-91002FC55B6D}"/>
    <cellStyle name="Normal 4 5 2 2 5 3" xfId="23437" xr:uid="{0898DD6A-4396-433F-BDFD-5D577BAE4DA9}"/>
    <cellStyle name="Normal 4 5 2 2 6" xfId="9423" xr:uid="{EFD14EC1-7F87-4238-BB89-149046C82A50}"/>
    <cellStyle name="Normal 4 5 2 2 6 2" xfId="24922" xr:uid="{85F59D79-BF78-422F-918A-AC7B1467BE57}"/>
    <cellStyle name="Normal 4 5 2 2 7" xfId="17350" xr:uid="{1A494EA7-3C5F-4117-96F3-AE7453D10E30}"/>
    <cellStyle name="Normal 4 5 2 3" xfId="1007" xr:uid="{91AD77C1-34E5-460E-B358-75571D0E8712}"/>
    <cellStyle name="Normal 4 5 2 3 2" xfId="2596" xr:uid="{B05179E2-7A39-4630-AA62-3D51E0E4837B}"/>
    <cellStyle name="Normal 4 5 2 3 2 2" xfId="10668" xr:uid="{B1680E78-3E70-448B-869D-B33768EE0E06}"/>
    <cellStyle name="Normal 4 5 2 3 2 2 2" xfId="26167" xr:uid="{C8D47D39-B0CC-483A-B43E-E5BFDD727753}"/>
    <cellStyle name="Normal 4 5 2 3 2 3" xfId="18538" xr:uid="{0E382F9F-6FA6-4778-A809-F6A897C36EC3}"/>
    <cellStyle name="Normal 4 5 2 3 3" xfId="4358" xr:uid="{49A00E3B-0793-4705-B740-2A868E63E451}"/>
    <cellStyle name="Normal 4 5 2 3 3 2" xfId="12363" xr:uid="{8C078E0C-3809-4CDA-9B72-99F297C76AF3}"/>
    <cellStyle name="Normal 4 5 2 3 3 2 2" xfId="27831" xr:uid="{FCCF2A11-EC04-415D-8789-15B9CD337619}"/>
    <cellStyle name="Normal 4 5 2 3 3 3" xfId="20119" xr:uid="{E218D0F9-D0D5-40AD-AF12-A06A3857881E}"/>
    <cellStyle name="Normal 4 5 2 3 4" xfId="6329" xr:uid="{1F5CFE4E-DFFF-484F-9D1F-35E476C1D02C}"/>
    <cellStyle name="Normal 4 5 2 3 4 2" xfId="14330" xr:uid="{8EE55CB4-752F-4F31-A71B-FD02EB9EC5BF}"/>
    <cellStyle name="Normal 4 5 2 3 4 2 2" xfId="29787" xr:uid="{0ED9BADD-A0EC-4AB4-80F5-2F12B5F6CF3E}"/>
    <cellStyle name="Normal 4 5 2 3 4 3" xfId="21923" xr:uid="{C7E02B2C-2EFC-4F2F-AFE9-F02E279B0DAD}"/>
    <cellStyle name="Normal 4 5 2 3 5" xfId="9135" xr:uid="{CA70EA17-A2CD-4F5C-9B86-57D6095F8899}"/>
    <cellStyle name="Normal 4 5 2 3 5 2" xfId="24634" xr:uid="{2D2DB971-E305-43DA-8463-8FAE329D9AC6}"/>
    <cellStyle name="Normal 4 5 2 3 6" xfId="17082" xr:uid="{A03F68FB-EAC0-46EE-BA6A-83E64C9FB4B6}"/>
    <cellStyle name="Normal 4 5 2 4" xfId="1995" xr:uid="{3F95CEE0-3CBE-4EA7-9BCB-CC15E15A891D}"/>
    <cellStyle name="Normal 4 5 2 4 2" xfId="10073" xr:uid="{6F264FC6-ED9C-4C06-84CA-0CB934BE564E}"/>
    <cellStyle name="Normal 4 5 2 4 2 2" xfId="25572" xr:uid="{92782D11-5C82-4390-8DAB-941D243B05C6}"/>
    <cellStyle name="Normal 4 5 2 4 3" xfId="17971" xr:uid="{519E178F-6230-449A-A90D-F59B05BF4A98}"/>
    <cellStyle name="Normal 4 5 2 5" xfId="3763" xr:uid="{B957FA47-2D46-4182-A292-00982D9326CA}"/>
    <cellStyle name="Normal 4 5 2 5 2" xfId="11768" xr:uid="{8DDA909F-AE5C-44C1-8EE6-2B39139560CD}"/>
    <cellStyle name="Normal 4 5 2 5 2 2" xfId="27236" xr:uid="{386A5C72-8011-4F59-9F05-209A3D67E656}"/>
    <cellStyle name="Normal 4 5 2 5 3" xfId="19552" xr:uid="{1BF315D2-E48C-491E-8A81-D8576288C522}"/>
    <cellStyle name="Normal 4 5 2 6" xfId="5733" xr:uid="{4E9B4EFB-C96A-46C2-B28C-80B75936815B}"/>
    <cellStyle name="Normal 4 5 2 6 2" xfId="13734" xr:uid="{E30A3343-7BDB-4E1E-8601-81AE18A78456}"/>
    <cellStyle name="Normal 4 5 2 6 2 2" xfId="29192" xr:uid="{579403EE-997E-4D76-BB61-50A15EF63D95}"/>
    <cellStyle name="Normal 4 5 2 6 3" xfId="21356" xr:uid="{FF9A5D54-A698-43F5-AD74-0918CB5191FD}"/>
    <cellStyle name="Normal 4 5 2 7" xfId="7352" xr:uid="{0EC8BF99-783D-4B01-8B2C-845E1DD89205}"/>
    <cellStyle name="Normal 4 5 2 7 2" xfId="15339" xr:uid="{259D6097-24EE-4AB8-A4A3-388543B44206}"/>
    <cellStyle name="Normal 4 5 2 7 2 2" xfId="30792" xr:uid="{9BFE2E72-28EB-415F-AEB5-D49417E56363}"/>
    <cellStyle name="Normal 4 5 2 7 3" xfId="22882" xr:uid="{B5E80D9A-2A11-4AE5-91A9-2BBCD7F2AEC6}"/>
    <cellStyle name="Normal 4 5 2 8" xfId="8540" xr:uid="{AC3E899C-FD57-4437-8B60-79A58DE7F441}"/>
    <cellStyle name="Normal 4 5 2 8 2" xfId="24039" xr:uid="{C4DB55E9-61F3-4624-A927-EF964F15E7E0}"/>
    <cellStyle name="Normal 4 5 2 9" xfId="16515" xr:uid="{F90C7537-5F43-4EB0-8F47-0CCA6AEE1638}"/>
    <cellStyle name="Normal 4 5 3" xfId="644" xr:uid="{960E9392-EA0F-44C1-BA7A-C9B455C6DA23}"/>
    <cellStyle name="Normal 4 5 3 2" xfId="1582" xr:uid="{C102FCA7-B269-44CD-A517-4F3D2ACDE258}"/>
    <cellStyle name="Normal 4 5 3 2 2" xfId="3158" xr:uid="{58BA96FB-275A-4272-958A-CD66251DED81}"/>
    <cellStyle name="Normal 4 5 3 2 2 2" xfId="11229" xr:uid="{8ECBCC89-DD18-4F90-B475-6149AE4C7A5D}"/>
    <cellStyle name="Normal 4 5 3 2 2 2 2" xfId="26728" xr:uid="{BEBF12E8-DE0D-4933-A099-C4C36514109C}"/>
    <cellStyle name="Normal 4 5 3 2 2 3" xfId="19068" xr:uid="{ACAFE438-81CD-4F70-A7A2-643E28E115DD}"/>
    <cellStyle name="Normal 4 5 3 2 3" xfId="4919" xr:uid="{ED6C548C-FBFE-4EBA-B1E8-0AF49B1489D4}"/>
    <cellStyle name="Normal 4 5 3 2 3 2" xfId="12924" xr:uid="{011391FC-7AB5-4FE8-B65A-C4A46BE9F861}"/>
    <cellStyle name="Normal 4 5 3 2 3 2 2" xfId="28392" xr:uid="{4BE20DD0-403D-41FE-BC7D-B0BC1EC5A9DF}"/>
    <cellStyle name="Normal 4 5 3 2 3 3" xfId="20649" xr:uid="{A1756518-DD22-4CCC-A7D5-12148F529F54}"/>
    <cellStyle name="Normal 4 5 3 2 4" xfId="6890" xr:uid="{421185E3-4C87-4DCD-AED1-6E29CFC115F6}"/>
    <cellStyle name="Normal 4 5 3 2 4 2" xfId="14891" xr:uid="{0BD28C26-951C-4450-BD65-77565B578BC7}"/>
    <cellStyle name="Normal 4 5 3 2 4 2 2" xfId="30348" xr:uid="{90DBEB2C-D343-4E86-BC5A-0287A9DA8FB1}"/>
    <cellStyle name="Normal 4 5 3 2 4 3" xfId="22453" xr:uid="{E6DAA911-9F3B-42BF-AF26-69825193684F}"/>
    <cellStyle name="Normal 4 5 3 2 5" xfId="8188" xr:uid="{BC809275-3D18-4192-AE39-BB16837CB135}"/>
    <cellStyle name="Normal 4 5 3 2 5 2" xfId="16171" xr:uid="{11715094-DC1D-4E15-8DAD-FD02FB84A49F}"/>
    <cellStyle name="Normal 4 5 3 2 5 2 2" xfId="31624" xr:uid="{86897CA0-B505-4BBB-B145-027B7782D4F1}"/>
    <cellStyle name="Normal 4 5 3 2 5 3" xfId="23699" xr:uid="{24373B90-4B63-4461-A835-61D32304DB46}"/>
    <cellStyle name="Normal 4 5 3 2 6" xfId="9696" xr:uid="{97878BF8-23A4-4899-A35A-528C9653F206}"/>
    <cellStyle name="Normal 4 5 3 2 6 2" xfId="25195" xr:uid="{063C964F-72EC-46CC-BBE2-31D2D3D21D5C}"/>
    <cellStyle name="Normal 4 5 3 2 7" xfId="17612" xr:uid="{5CC25BBF-26DF-4152-BD02-C4E3050DA5EF}"/>
    <cellStyle name="Normal 4 5 3 3" xfId="2268" xr:uid="{DB925AD3-0DA5-4B1B-9BD3-7FE1C91A4DD9}"/>
    <cellStyle name="Normal 4 5 3 3 2" xfId="10346" xr:uid="{8A71D1B2-A4BF-4BC0-AD4E-4F5253778AFE}"/>
    <cellStyle name="Normal 4 5 3 3 2 2" xfId="25845" xr:uid="{CE4AD245-F3F6-4A64-B623-40814ECF7D1E}"/>
    <cellStyle name="Normal 4 5 3 3 3" xfId="18233" xr:uid="{6E93C631-4BFB-491B-8B73-4C314B5DD791}"/>
    <cellStyle name="Normal 4 5 3 4" xfId="4036" xr:uid="{876F53A9-3565-42E4-BFB9-659D06409977}"/>
    <cellStyle name="Normal 4 5 3 4 2" xfId="12041" xr:uid="{14F04E96-3F64-477F-88DB-CB73E40FB4EB}"/>
    <cellStyle name="Normal 4 5 3 4 2 2" xfId="27509" xr:uid="{B3AB9389-0686-4912-A207-E9BAF2EBC4B6}"/>
    <cellStyle name="Normal 4 5 3 4 3" xfId="19814" xr:uid="{B28648C5-2B0B-4283-8E3D-843AB8EF7BE4}"/>
    <cellStyle name="Normal 4 5 3 5" xfId="6006" xr:uid="{07049227-FE8E-4D7C-987E-55C225A31927}"/>
    <cellStyle name="Normal 4 5 3 5 2" xfId="14007" xr:uid="{81CACD33-0872-4E31-B8D0-7D5DB9191664}"/>
    <cellStyle name="Normal 4 5 3 5 2 2" xfId="29465" xr:uid="{2BA4E76F-3CD0-44E5-A838-6007B255CA33}"/>
    <cellStyle name="Normal 4 5 3 5 3" xfId="21618" xr:uid="{6DC36B43-E0CE-4972-9B7D-6AEE03080A71}"/>
    <cellStyle name="Normal 4 5 3 6" xfId="7625" xr:uid="{4FE103B2-63A0-44E1-925A-AF6FEAC85F15}"/>
    <cellStyle name="Normal 4 5 3 6 2" xfId="15612" xr:uid="{21B464D8-4D8A-4C14-B806-5FD89F4C2E96}"/>
    <cellStyle name="Normal 4 5 3 6 2 2" xfId="31065" xr:uid="{92261FAF-C678-4BFD-A658-5A3E7F63C14D}"/>
    <cellStyle name="Normal 4 5 3 6 3" xfId="23144" xr:uid="{29CE5EDC-74C0-4511-BF0D-FEA2DF49CDA4}"/>
    <cellStyle name="Normal 4 5 3 7" xfId="8813" xr:uid="{D9036CEA-F70D-4F45-94B5-60C7E84F3A08}"/>
    <cellStyle name="Normal 4 5 3 7 2" xfId="24312" xr:uid="{1AD43933-D1C2-46D4-8DF9-1EBA9088D069}"/>
    <cellStyle name="Normal 4 5 3 8" xfId="16777" xr:uid="{37423321-5FF7-4CC5-BBB6-2CB2BE6D0D83}"/>
    <cellStyle name="Normal 4 5 4" xfId="1163" xr:uid="{CE0C558B-3A6D-4185-BEA7-BE8B8D246842}"/>
    <cellStyle name="Normal 4 5 4 2" xfId="2752" xr:uid="{AAC5AE3F-23B9-4C3C-A17B-03C5FC427A7D}"/>
    <cellStyle name="Normal 4 5 4 2 2" xfId="10823" xr:uid="{E5351C04-3D44-4563-B502-CB59BFDF67A1}"/>
    <cellStyle name="Normal 4 5 4 2 2 2" xfId="26322" xr:uid="{A0250A2D-294D-40AA-AE74-2F9D610467C5}"/>
    <cellStyle name="Normal 4 5 4 2 3" xfId="18684" xr:uid="{A236A9C4-791D-4075-9C2F-C71A4C23EC88}"/>
    <cellStyle name="Normal 4 5 4 3" xfId="4513" xr:uid="{2E38ADC6-D490-4F9F-9FEB-E4D6F540CEC9}"/>
    <cellStyle name="Normal 4 5 4 3 2" xfId="12518" xr:uid="{3DB87934-6D48-4576-8FBC-C051C48ACE4E}"/>
    <cellStyle name="Normal 4 5 4 3 2 2" xfId="27986" xr:uid="{DF2278B3-2D31-403A-B41D-7759E9AD165C}"/>
    <cellStyle name="Normal 4 5 4 3 3" xfId="20265" xr:uid="{3D0C9236-CE4B-4880-98B0-1143C89957C1}"/>
    <cellStyle name="Normal 4 5 4 4" xfId="6484" xr:uid="{F0B76565-3C25-4AF8-84F3-1CC5E55DE096}"/>
    <cellStyle name="Normal 4 5 4 4 2" xfId="14485" xr:uid="{100C274D-2E25-4681-B086-2BBDF3584A1D}"/>
    <cellStyle name="Normal 4 5 4 4 2 2" xfId="29942" xr:uid="{45D3CFDC-471A-4C86-9C78-0EC284373555}"/>
    <cellStyle name="Normal 4 5 4 4 3" xfId="22069" xr:uid="{7F78232C-FD8D-4C36-81A4-9E2ED3067A2B}"/>
    <cellStyle name="Normal 4 5 4 5" xfId="7804" xr:uid="{B7C5610A-2D28-4D14-987C-0C642D5F54E5}"/>
    <cellStyle name="Normal 4 5 4 5 2" xfId="15787" xr:uid="{FD5C683F-F2B6-4844-8DD5-3FAF576DE3D8}"/>
    <cellStyle name="Normal 4 5 4 5 2 2" xfId="31240" xr:uid="{A2AD1B06-722A-402C-9D2A-16E1B1ABF25C}"/>
    <cellStyle name="Normal 4 5 4 5 3" xfId="23315" xr:uid="{B59F6737-073B-4C06-BA93-C100BB0532C9}"/>
    <cellStyle name="Normal 4 5 4 6" xfId="9290" xr:uid="{846A15ED-1B55-4353-899A-A4C5BDD5CD9F}"/>
    <cellStyle name="Normal 4 5 4 6 2" xfId="24789" xr:uid="{DFE006B6-75BB-4A5E-A285-A92A7705078B}"/>
    <cellStyle name="Normal 4 5 4 7" xfId="17228" xr:uid="{C1C817FB-8A98-4E72-8626-6AE811EC40D9}"/>
    <cellStyle name="Normal 4 5 5" xfId="870" xr:uid="{785E2572-DC4B-4216-9248-159A6C358015}"/>
    <cellStyle name="Normal 4 5 5 2" xfId="2463" xr:uid="{4E8E285F-C3D8-4F4C-9E63-3BB93D10AD74}"/>
    <cellStyle name="Normal 4 5 5 2 2" xfId="10535" xr:uid="{C45C2EFD-A6DE-497B-B2C0-8F3EE73B3319}"/>
    <cellStyle name="Normal 4 5 5 2 2 2" xfId="26034" xr:uid="{B7D02ADC-B23A-4A0E-A7A2-78C2528B03E7}"/>
    <cellStyle name="Normal 4 5 5 2 3" xfId="18416" xr:uid="{049B2064-4942-4F6D-8DBC-0B2556BD153A}"/>
    <cellStyle name="Normal 4 5 5 3" xfId="4225" xr:uid="{444D05D4-EA41-4CA0-B405-6EE3568CB1D6}"/>
    <cellStyle name="Normal 4 5 5 3 2" xfId="12230" xr:uid="{19E49740-7D10-4886-8564-F5FA291FA756}"/>
    <cellStyle name="Normal 4 5 5 3 2 2" xfId="27698" xr:uid="{146C3D82-FA64-4D95-8409-C3795FAE3C69}"/>
    <cellStyle name="Normal 4 5 5 3 3" xfId="19997" xr:uid="{C12D4B40-28C9-494E-B2D6-85A4DE260E6E}"/>
    <cellStyle name="Normal 4 5 5 4" xfId="6196" xr:uid="{C59DABDB-429A-4DE8-88BC-35A0A937EBDE}"/>
    <cellStyle name="Normal 4 5 5 4 2" xfId="14197" xr:uid="{9D8E00E6-D3D1-4BBA-99D8-E844ECE5CF5F}"/>
    <cellStyle name="Normal 4 5 5 4 2 2" xfId="29654" xr:uid="{C4FE67C8-C8B6-4D12-B10F-A06DAA874039}"/>
    <cellStyle name="Normal 4 5 5 4 3" xfId="21801" xr:uid="{64DC08D8-6AD0-4120-B305-5B5A49F0E808}"/>
    <cellStyle name="Normal 4 5 5 5" xfId="9002" xr:uid="{D61A9095-99B3-4F22-908F-D180999C1A60}"/>
    <cellStyle name="Normal 4 5 5 5 2" xfId="24501" xr:uid="{C44B4CFC-AEE0-4EF5-82AF-463AB6B7A323}"/>
    <cellStyle name="Normal 4 5 5 6" xfId="16960" xr:uid="{3C2402E1-CE3C-4AC5-A6ED-E08B6236A769}"/>
    <cellStyle name="Normal 4 5 6" xfId="1862" xr:uid="{2EF0E48E-9ED3-4B19-BA4D-76D4D4B264C3}"/>
    <cellStyle name="Normal 4 5 6 2" xfId="9940" xr:uid="{CA85312D-1081-4775-9D73-A3AD1F2DB98A}"/>
    <cellStyle name="Normal 4 5 6 2 2" xfId="25439" xr:uid="{A346297C-0363-4367-B291-3DA65A39AE4A}"/>
    <cellStyle name="Normal 4 5 6 3" xfId="17849" xr:uid="{A9218B3E-C100-4F78-99BB-BFF80A6DF084}"/>
    <cellStyle name="Normal 4 5 7" xfId="3630" xr:uid="{4CB24FE7-5EE8-4A63-AC74-FCFA3EC034FE}"/>
    <cellStyle name="Normal 4 5 7 2" xfId="11635" xr:uid="{6D94731E-8572-4B11-9CD5-EB698C4A3BD5}"/>
    <cellStyle name="Normal 4 5 7 2 2" xfId="27103" xr:uid="{AE15FCBB-7E7D-4E24-B18E-23FBDA2BEDE0}"/>
    <cellStyle name="Normal 4 5 7 3" xfId="19430" xr:uid="{3D6AC94A-1905-429E-9942-F83C43E99750}"/>
    <cellStyle name="Normal 4 5 8" xfId="5600" xr:uid="{C680B772-9F10-46B2-A01D-8D67F9610273}"/>
    <cellStyle name="Normal 4 5 8 2" xfId="13601" xr:uid="{B47E0202-ABB0-4CA0-AF41-32AAA2B04603}"/>
    <cellStyle name="Normal 4 5 8 2 2" xfId="29059" xr:uid="{113CA0FB-DE13-456D-84F8-4C14F87B666C}"/>
    <cellStyle name="Normal 4 5 8 3" xfId="21234" xr:uid="{92C99A1D-D2E7-48B9-999E-ACF9D994E32F}"/>
    <cellStyle name="Normal 4 5 9" xfId="7219" xr:uid="{812339E0-9464-4B3D-BCA3-337D3D680F48}"/>
    <cellStyle name="Normal 4 5 9 2" xfId="15206" xr:uid="{152268C6-8AFB-4147-A66D-17D32A91C14C}"/>
    <cellStyle name="Normal 4 5 9 2 2" xfId="30659" xr:uid="{CAFBA829-7789-4638-A16C-2275788A224A}"/>
    <cellStyle name="Normal 4 5 9 3" xfId="22760" xr:uid="{7C8D8497-4CA2-4BF8-831C-DFD8CB473AB9}"/>
    <cellStyle name="Normal 4 6" xfId="311" xr:uid="{6FE22840-1637-4E15-8B72-ABAFC0E1D1A8}"/>
    <cellStyle name="Normal 4 6 2" xfId="1256" xr:uid="{A41F2A11-9453-4FA8-AE31-2866FAF66891}"/>
    <cellStyle name="Normal 4 6 2 2" xfId="2841" xr:uid="{383F8ACA-35E4-46AA-AD38-7C7D3DEA13B8}"/>
    <cellStyle name="Normal 4 6 2 2 2" xfId="10912" xr:uid="{446AE1BC-50E0-4D1B-ACB3-0F02FC7981AB}"/>
    <cellStyle name="Normal 4 6 2 2 2 2" xfId="26411" xr:uid="{64C64681-5E6E-4BCD-BF52-275FAC5AC6A8}"/>
    <cellStyle name="Normal 4 6 2 2 3" xfId="18764" xr:uid="{74BDC4E5-474E-46DE-A94F-6D8A7BA2A74D}"/>
    <cellStyle name="Normal 4 6 2 3" xfId="4602" xr:uid="{9FDD9C77-5D19-4DBC-A778-48FA40560CFF}"/>
    <cellStyle name="Normal 4 6 2 3 2" xfId="12607" xr:uid="{0D8E6752-398D-4EBE-B582-7510C8051FF8}"/>
    <cellStyle name="Normal 4 6 2 3 2 2" xfId="28075" xr:uid="{6E1C2F17-513B-4C52-A28F-03445E548177}"/>
    <cellStyle name="Normal 4 6 2 3 3" xfId="20345" xr:uid="{348860E2-4F37-48A6-BA75-6A6CDA8B8A5F}"/>
    <cellStyle name="Normal 4 6 2 4" xfId="6573" xr:uid="{898A0EC8-203F-4731-AFDC-F1E8878AC2BF}"/>
    <cellStyle name="Normal 4 6 2 4 2" xfId="14574" xr:uid="{16B0292A-7461-4F71-ADFD-390C941C0110}"/>
    <cellStyle name="Normal 4 6 2 4 2 2" xfId="30031" xr:uid="{0660C669-423C-4DBF-AEA8-0E4FEF6483AC}"/>
    <cellStyle name="Normal 4 6 2 4 3" xfId="22149" xr:uid="{B4EBA35A-171A-4D57-9DA8-05A3D66839ED}"/>
    <cellStyle name="Normal 4 6 2 5" xfId="7884" xr:uid="{3F68D1EC-E1A1-4B0D-A492-98AB2AB5D911}"/>
    <cellStyle name="Normal 4 6 2 5 2" xfId="15867" xr:uid="{74A74769-01A0-4064-B125-1AC296431E1F}"/>
    <cellStyle name="Normal 4 6 2 5 2 2" xfId="31320" xr:uid="{0AFC24AF-E333-49D5-8E62-EC90408A7324}"/>
    <cellStyle name="Normal 4 6 2 5 3" xfId="23395" xr:uid="{457ED518-60F7-4E8A-AB1F-3399564AD739}"/>
    <cellStyle name="Normal 4 6 2 6" xfId="9379" xr:uid="{3FC89530-BD87-48D5-BA85-53F349255750}"/>
    <cellStyle name="Normal 4 6 2 6 2" xfId="24878" xr:uid="{96160F5B-9DB3-4D8F-921D-35CDFF6180B5}"/>
    <cellStyle name="Normal 4 6 2 7" xfId="17308" xr:uid="{E14FCCDB-6E69-4E94-928E-CB685EDD355E}"/>
    <cellStyle name="Normal 4 6 3" xfId="963" xr:uid="{92A4CB23-A191-4783-BFE4-3EB2CF47B7DE}"/>
    <cellStyle name="Normal 4 6 3 2" xfId="2552" xr:uid="{EF616628-E1EE-4843-8DBE-A941F4377119}"/>
    <cellStyle name="Normal 4 6 3 2 2" xfId="10624" xr:uid="{BB99A9AD-B94F-4385-A4EE-EEA6614939E3}"/>
    <cellStyle name="Normal 4 6 3 2 2 2" xfId="26123" xr:uid="{17C245E8-935C-488F-9AA2-9302C1D5230B}"/>
    <cellStyle name="Normal 4 6 3 2 3" xfId="18496" xr:uid="{0BA81E27-F7FB-46A8-B14B-93F2C19E1911}"/>
    <cellStyle name="Normal 4 6 3 3" xfId="4314" xr:uid="{72E5677E-1825-4007-AE43-7AED49B53F90}"/>
    <cellStyle name="Normal 4 6 3 3 2" xfId="12319" xr:uid="{3BB73F75-CD2D-4FF0-8C43-AEAE854FD9C6}"/>
    <cellStyle name="Normal 4 6 3 3 2 2" xfId="27787" xr:uid="{2062C5DA-B9F4-4276-867D-56DD04031AE3}"/>
    <cellStyle name="Normal 4 6 3 3 3" xfId="20077" xr:uid="{F238E4AD-05B1-4D1A-B660-CBE730DDBA64}"/>
    <cellStyle name="Normal 4 6 3 4" xfId="6285" xr:uid="{92349558-11AE-4B50-971A-DC9996B55B4B}"/>
    <cellStyle name="Normal 4 6 3 4 2" xfId="14286" xr:uid="{33D93E73-8041-427A-9555-EF4074674EB9}"/>
    <cellStyle name="Normal 4 6 3 4 2 2" xfId="29743" xr:uid="{7A04749F-4D7D-411E-8672-65C92FE39880}"/>
    <cellStyle name="Normal 4 6 3 4 3" xfId="21881" xr:uid="{D1F8225D-EDC3-498F-9469-7EF0C99216CB}"/>
    <cellStyle name="Normal 4 6 3 5" xfId="9091" xr:uid="{29A4B493-AD25-4839-8216-910D07EDC8E2}"/>
    <cellStyle name="Normal 4 6 3 5 2" xfId="24590" xr:uid="{A3B70C80-7365-4580-81EB-37244F650386}"/>
    <cellStyle name="Normal 4 6 3 6" xfId="17040" xr:uid="{B559D087-4CB8-4ACF-9D43-5386B567941D}"/>
    <cellStyle name="Normal 4 6 4" xfId="1951" xr:uid="{8DD31554-71F8-43B8-9599-AEDEDA1E6FDE}"/>
    <cellStyle name="Normal 4 6 4 2" xfId="10029" xr:uid="{C35B7FC4-0209-4080-8A4C-B60EF32A1402}"/>
    <cellStyle name="Normal 4 6 4 2 2" xfId="25528" xr:uid="{0CEEA133-A3CD-48CB-9FEC-18947A0C6BCD}"/>
    <cellStyle name="Normal 4 6 4 3" xfId="17929" xr:uid="{2A7D6B62-4B37-4770-9551-129CCA9BC44F}"/>
    <cellStyle name="Normal 4 6 5" xfId="3719" xr:uid="{2AAC9022-0B17-4706-AD42-4E149AFB5D06}"/>
    <cellStyle name="Normal 4 6 5 2" xfId="11724" xr:uid="{93A9C9AB-D786-4637-93D0-37FE430D479D}"/>
    <cellStyle name="Normal 4 6 5 2 2" xfId="27192" xr:uid="{CAA0F592-CBCD-4445-8D6A-CDAFA6FA0B26}"/>
    <cellStyle name="Normal 4 6 5 3" xfId="19510" xr:uid="{24D3EDDE-0981-496F-A09B-F59B45EB7BC8}"/>
    <cellStyle name="Normal 4 6 6" xfId="5689" xr:uid="{DABEB359-B450-48ED-85CC-E609495D6E67}"/>
    <cellStyle name="Normal 4 6 6 2" xfId="13690" xr:uid="{0B2102BD-D583-443C-8CD5-9B73063C23F1}"/>
    <cellStyle name="Normal 4 6 6 2 2" xfId="29148" xr:uid="{BCB3A2A8-887C-4B2F-8877-52284CB41B8D}"/>
    <cellStyle name="Normal 4 6 6 3" xfId="21314" xr:uid="{26F7D20D-F6BD-4024-9517-5535792E1EC7}"/>
    <cellStyle name="Normal 4 6 7" xfId="7308" xr:uid="{035D763D-0016-4F01-8FF9-89A087B072FC}"/>
    <cellStyle name="Normal 4 6 7 2" xfId="15295" xr:uid="{619FDEDA-AD6A-4741-BF57-F208B4F2C2D0}"/>
    <cellStyle name="Normal 4 6 7 2 2" xfId="30748" xr:uid="{8603D6B8-E5BE-432B-8961-F355E163AB19}"/>
    <cellStyle name="Normal 4 6 7 3" xfId="22840" xr:uid="{EA4522AE-C08F-4822-824C-50E6FE8AF978}"/>
    <cellStyle name="Normal 4 6 8" xfId="8496" xr:uid="{620A37A9-B584-45CD-B3DF-E6FD98DD9F0F}"/>
    <cellStyle name="Normal 4 6 8 2" xfId="23995" xr:uid="{FEBD9F37-F3E2-4BCF-910D-272EFEA57264}"/>
    <cellStyle name="Normal 4 6 9" xfId="16473" xr:uid="{C56C0CD7-069D-4040-BC99-81792BBD3E25}"/>
    <cellStyle name="Normal 4 7" xfId="582" xr:uid="{F3702DC2-E2A0-497C-9128-F1A87FAB981A}"/>
    <cellStyle name="Normal 4 7 2" xfId="1520" xr:uid="{81E4F6EE-785D-483A-96B4-48DA1024CC9F}"/>
    <cellStyle name="Normal 4 7 2 2" xfId="3100" xr:uid="{D9412967-7CE3-4E7B-ACC8-47EF7AB7DC44}"/>
    <cellStyle name="Normal 4 7 2 2 2" xfId="11171" xr:uid="{081D503B-DDE9-4A44-A677-DE677E4DC663}"/>
    <cellStyle name="Normal 4 7 2 2 2 2" xfId="26670" xr:uid="{92129B01-2485-471F-8058-8CDD13985C1A}"/>
    <cellStyle name="Normal 4 7 2 2 3" xfId="19013" xr:uid="{2DE8CAD8-21B4-4E66-9B37-96DF2B1C8362}"/>
    <cellStyle name="Normal 4 7 2 3" xfId="4861" xr:uid="{3BAFF560-1327-4926-90EF-D8181A40D89D}"/>
    <cellStyle name="Normal 4 7 2 3 2" xfId="12866" xr:uid="{02254BD2-7C66-4DC8-A5A2-C8046C4E2B0C}"/>
    <cellStyle name="Normal 4 7 2 3 2 2" xfId="28334" xr:uid="{5E09A774-8ECC-4CFD-A9DA-73887E8254DB}"/>
    <cellStyle name="Normal 4 7 2 3 3" xfId="20594" xr:uid="{FEF2B927-D17E-422A-A7BF-617769D12673}"/>
    <cellStyle name="Normal 4 7 2 4" xfId="6832" xr:uid="{EEA8190E-45F5-4070-A56B-B9EF11073847}"/>
    <cellStyle name="Normal 4 7 2 4 2" xfId="14833" xr:uid="{BCDF3736-A8E2-4816-9082-5CA6BDDE6525}"/>
    <cellStyle name="Normal 4 7 2 4 2 2" xfId="30290" xr:uid="{2CBC9E74-377C-4E58-ACBA-F934315AEB67}"/>
    <cellStyle name="Normal 4 7 2 4 3" xfId="22398" xr:uid="{7D444F4B-39F3-482A-A02E-5DC2546BA819}"/>
    <cellStyle name="Normal 4 7 2 5" xfId="8133" xr:uid="{899562AE-FEAC-4F6D-BA37-19C1F8C7D181}"/>
    <cellStyle name="Normal 4 7 2 5 2" xfId="16116" xr:uid="{6B0E495D-9AAB-4ED6-BED0-F607CADDC9B8}"/>
    <cellStyle name="Normal 4 7 2 5 2 2" xfId="31569" xr:uid="{377E6F80-B876-4884-93D2-B4B9FBD2A7D5}"/>
    <cellStyle name="Normal 4 7 2 5 3" xfId="23644" xr:uid="{A0DA1EBE-7DB9-4531-A020-2ED6075B8621}"/>
    <cellStyle name="Normal 4 7 2 6" xfId="9638" xr:uid="{3E547BD7-790B-40C9-8193-75FF93DFA6C2}"/>
    <cellStyle name="Normal 4 7 2 6 2" xfId="25137" xr:uid="{8CFF89DC-2769-4567-98D0-39536231D582}"/>
    <cellStyle name="Normal 4 7 2 7" xfId="17557" xr:uid="{7423E07F-71FE-4EE7-91DE-F2B7AC1B0028}"/>
    <cellStyle name="Normal 4 7 3" xfId="827" xr:uid="{95B3A6E1-2B65-4D30-9312-616A6BB87921}"/>
    <cellStyle name="Normal 4 7 3 2" xfId="2422" xr:uid="{92FCB276-2ACC-4594-9413-550A31EAC0A7}"/>
    <cellStyle name="Normal 4 7 3 2 2" xfId="10494" xr:uid="{12367241-A027-4541-BEF9-6031ECD10CB5}"/>
    <cellStyle name="Normal 4 7 3 2 2 2" xfId="25993" xr:uid="{A5142BD1-7CFC-43FC-9949-79A7F41CD483}"/>
    <cellStyle name="Normal 4 7 3 2 3" xfId="18377" xr:uid="{EC8CBE03-4C38-41DA-AFB6-1720CC8BAB28}"/>
    <cellStyle name="Normal 4 7 3 3" xfId="4184" xr:uid="{F679C809-3A63-46F4-8CD3-9B4AE1FBF383}"/>
    <cellStyle name="Normal 4 7 3 3 2" xfId="12189" xr:uid="{02572DAD-12F3-479D-B671-6CE12F28472C}"/>
    <cellStyle name="Normal 4 7 3 3 2 2" xfId="27657" xr:uid="{03C23549-5838-4A74-AEB3-92E4E2B43F10}"/>
    <cellStyle name="Normal 4 7 3 3 3" xfId="19958" xr:uid="{8BBF03F7-7963-4B1B-BF76-49F4365EAB65}"/>
    <cellStyle name="Normal 4 7 3 4" xfId="6155" xr:uid="{09CC750B-08ED-4540-A15A-0FA5F070A003}"/>
    <cellStyle name="Normal 4 7 3 4 2" xfId="14156" xr:uid="{A38FAF41-8D44-423D-BA27-F7D31987FCE6}"/>
    <cellStyle name="Normal 4 7 3 4 2 2" xfId="29613" xr:uid="{EF7D72EF-81D8-40AA-8A0C-F90944727498}"/>
    <cellStyle name="Normal 4 7 3 4 3" xfId="21762" xr:uid="{AC1340B6-7CF4-4D30-9BA4-C308B45FC279}"/>
    <cellStyle name="Normal 4 7 3 5" xfId="8961" xr:uid="{41806F8E-A3E8-4D17-A58B-6948A9CEEE60}"/>
    <cellStyle name="Normal 4 7 3 5 2" xfId="24460" xr:uid="{9F2861DF-1647-4B2D-BF15-C9AD1CD94E50}"/>
    <cellStyle name="Normal 4 7 3 6" xfId="16921" xr:uid="{1F4EA3A0-282B-407B-8CD2-2B23C45D02B0}"/>
    <cellStyle name="Normal 4 7 4" xfId="2210" xr:uid="{14092509-4DE1-471B-8B0B-7633D93D9BF7}"/>
    <cellStyle name="Normal 4 7 4 2" xfId="10288" xr:uid="{457C8B4A-E2C2-4202-B5F8-DE84B2D56953}"/>
    <cellStyle name="Normal 4 7 4 2 2" xfId="25787" xr:uid="{526827C6-E9BE-4AF8-B9A5-E3B05BF1F8BB}"/>
    <cellStyle name="Normal 4 7 4 3" xfId="18178" xr:uid="{9D442AAC-E58F-4029-A425-B8AD447619D7}"/>
    <cellStyle name="Normal 4 7 5" xfId="3978" xr:uid="{0397E2BF-8BD1-41ED-974A-7C95E1331262}"/>
    <cellStyle name="Normal 4 7 5 2" xfId="11983" xr:uid="{F9B874EE-3534-4D47-AA56-2CD27E7C3A5B}"/>
    <cellStyle name="Normal 4 7 5 2 2" xfId="27451" xr:uid="{4ADC16FD-654B-4BF6-B27F-AC0CB61276DE}"/>
    <cellStyle name="Normal 4 7 5 3" xfId="19759" xr:uid="{B57C21DC-ABC9-4A08-B0C7-6ACD90C62CC7}"/>
    <cellStyle name="Normal 4 7 6" xfId="5948" xr:uid="{D7A70C3E-8F3A-4796-8E01-1ABD0F5794E2}"/>
    <cellStyle name="Normal 4 7 6 2" xfId="13949" xr:uid="{102ABD98-3A3C-4A79-8EA8-F43A0DA5FFFF}"/>
    <cellStyle name="Normal 4 7 6 2 2" xfId="29407" xr:uid="{0260DCDB-C07A-43B0-A313-6643A66ED21C}"/>
    <cellStyle name="Normal 4 7 6 3" xfId="21563" xr:uid="{6A905538-627F-41D7-8D57-574576C95F08}"/>
    <cellStyle name="Normal 4 7 7" xfId="7567" xr:uid="{686CF285-86A1-4F0D-9E4E-9F21DCD7AF58}"/>
    <cellStyle name="Normal 4 7 7 2" xfId="15554" xr:uid="{86CEB9F0-ED55-44FE-BB1E-8539CCB5D1A0}"/>
    <cellStyle name="Normal 4 7 7 2 2" xfId="31007" xr:uid="{54FB30DF-5CAC-4899-8CBC-BE44DAEF0E7C}"/>
    <cellStyle name="Normal 4 7 7 3" xfId="23089" xr:uid="{C2387BE7-D515-428A-A19B-E17FAF6D331B}"/>
    <cellStyle name="Normal 4 7 8" xfId="8755" xr:uid="{1B35C57D-09F2-4024-829E-4AD7E6EEF4CB}"/>
    <cellStyle name="Normal 4 7 8 2" xfId="24254" xr:uid="{3AF9AC53-8D26-4719-8D00-E851806607EC}"/>
    <cellStyle name="Normal 4 7 9" xfId="16722" xr:uid="{67DA6054-1574-4B8B-ABB0-1B27B5159258}"/>
    <cellStyle name="Normal 4 8" xfId="593" xr:uid="{20C0843E-A3E4-4CFF-81EE-032C1BE10126}"/>
    <cellStyle name="Normal 4 8 2" xfId="1531" xr:uid="{8CEE7986-09B3-4260-8AED-366FE85E9E52}"/>
    <cellStyle name="Normal 4 8 2 2" xfId="3111" xr:uid="{2BA21F53-1075-48D8-A4D5-A093EADCD3CA}"/>
    <cellStyle name="Normal 4 8 2 2 2" xfId="11182" xr:uid="{192781E7-7C34-4332-87E1-7A76C58B2985}"/>
    <cellStyle name="Normal 4 8 2 2 2 2" xfId="26681" xr:uid="{AFC91FCD-4C6A-4714-8E88-89A40537C4E6}"/>
    <cellStyle name="Normal 4 8 2 2 3" xfId="19024" xr:uid="{E3E9E332-656D-41EC-9F0D-7A84174AD8F8}"/>
    <cellStyle name="Normal 4 8 2 3" xfId="4872" xr:uid="{CC47C55C-9E92-484C-9ECC-24B6766DBF86}"/>
    <cellStyle name="Normal 4 8 2 3 2" xfId="12877" xr:uid="{B8C80FA3-E4C2-436F-B8C5-0CC5CB226FF9}"/>
    <cellStyle name="Normal 4 8 2 3 2 2" xfId="28345" xr:uid="{17C62925-04AE-4514-92AB-3B6E4E2AE3F7}"/>
    <cellStyle name="Normal 4 8 2 3 3" xfId="20605" xr:uid="{D7B46699-67BE-4BDA-8B9B-7D75AA4341C4}"/>
    <cellStyle name="Normal 4 8 2 4" xfId="6843" xr:uid="{EF61DC95-362E-4882-A7E6-2B47C58D214F}"/>
    <cellStyle name="Normal 4 8 2 4 2" xfId="14844" xr:uid="{61A7DE72-5AEA-41E7-BA5A-DFEDE498BDD9}"/>
    <cellStyle name="Normal 4 8 2 4 2 2" xfId="30301" xr:uid="{3A1EB8AD-47EE-425D-A4FA-B800775F93F9}"/>
    <cellStyle name="Normal 4 8 2 4 3" xfId="22409" xr:uid="{9FA985FB-014E-43EE-90D4-A0DA4B4AF2D6}"/>
    <cellStyle name="Normal 4 8 2 5" xfId="8144" xr:uid="{260F0D1D-A8B8-405B-98DF-D346640523B3}"/>
    <cellStyle name="Normal 4 8 2 5 2" xfId="16127" xr:uid="{AF64D971-1875-4140-A096-4224C3AAD7A8}"/>
    <cellStyle name="Normal 4 8 2 5 2 2" xfId="31580" xr:uid="{FE4FF2E9-D1A2-47AA-A52B-0E69C71009FE}"/>
    <cellStyle name="Normal 4 8 2 5 3" xfId="23655" xr:uid="{F8FFAD85-E237-43D2-92E5-AD5228ECAD5D}"/>
    <cellStyle name="Normal 4 8 2 6" xfId="9649" xr:uid="{EBD6561F-728A-4E05-9BB3-50D0FFD4D43D}"/>
    <cellStyle name="Normal 4 8 2 6 2" xfId="25148" xr:uid="{8C2BE6AA-B0C9-4B60-9356-AD9D0F6EA33E}"/>
    <cellStyle name="Normal 4 8 2 7" xfId="17568" xr:uid="{817C2A53-2FD2-436D-ACFB-AFA98956A988}"/>
    <cellStyle name="Normal 4 8 3" xfId="2221" xr:uid="{D032ED8B-12B2-4647-944A-BBB9C4460E2B}"/>
    <cellStyle name="Normal 4 8 3 2" xfId="10299" xr:uid="{1CC68C33-EF1D-4C04-A422-2C5DD2846A62}"/>
    <cellStyle name="Normal 4 8 3 2 2" xfId="25798" xr:uid="{38733A38-0D30-4C67-83DF-DB7D2BC3E1EC}"/>
    <cellStyle name="Normal 4 8 3 3" xfId="18189" xr:uid="{4332AE8B-D7A5-4151-843E-F39BEF17856B}"/>
    <cellStyle name="Normal 4 8 4" xfId="3989" xr:uid="{60E43EE4-6C1D-4B1C-842C-D03ADA67AB1B}"/>
    <cellStyle name="Normal 4 8 4 2" xfId="11994" xr:uid="{D73892B5-9A89-440E-BD21-FDC071D3C0DA}"/>
    <cellStyle name="Normal 4 8 4 2 2" xfId="27462" xr:uid="{AA04158E-3DFB-4B68-972C-C1192539373A}"/>
    <cellStyle name="Normal 4 8 4 3" xfId="19770" xr:uid="{22FF0028-6367-4B72-92FD-C985894D3BCE}"/>
    <cellStyle name="Normal 4 8 5" xfId="5959" xr:uid="{6CA4E7FB-8D30-4A4E-B296-3A941E436534}"/>
    <cellStyle name="Normal 4 8 5 2" xfId="13960" xr:uid="{E7CE2917-15CF-4EC7-B1E6-A1DD088C03AC}"/>
    <cellStyle name="Normal 4 8 5 2 2" xfId="29418" xr:uid="{039B30E5-B2C5-47BB-AE8C-DC4278ECBD7E}"/>
    <cellStyle name="Normal 4 8 5 3" xfId="21574" xr:uid="{B7C42910-A2C7-4AFF-AA94-8113CE63F229}"/>
    <cellStyle name="Normal 4 8 6" xfId="7578" xr:uid="{26513343-C281-49BC-A254-F8C0E7F94306}"/>
    <cellStyle name="Normal 4 8 6 2" xfId="15565" xr:uid="{EE5A9150-DCAB-4AF7-BB1D-18E3F04462CB}"/>
    <cellStyle name="Normal 4 8 6 2 2" xfId="31018" xr:uid="{5259459B-5338-4A10-AE47-68B503BCC5C7}"/>
    <cellStyle name="Normal 4 8 6 3" xfId="23100" xr:uid="{09D6DFB0-15D3-4AF0-A9AE-EC43ECD930EA}"/>
    <cellStyle name="Normal 4 8 7" xfId="8766" xr:uid="{D07476BF-085C-4878-8EC9-6F592B7A9769}"/>
    <cellStyle name="Normal 4 8 7 2" xfId="24265" xr:uid="{BF4C8A66-73B5-4BD3-A3FA-37CBD9AE5698}"/>
    <cellStyle name="Normal 4 8 8" xfId="16733" xr:uid="{45FFAB53-5798-4FC8-9F00-0039FAC9F1AA}"/>
    <cellStyle name="Normal 4 9" xfId="1124" xr:uid="{723D06CD-7787-47F2-AB58-569425EA96BB}"/>
    <cellStyle name="Normal 4 9 2" xfId="2713" xr:uid="{B88103D9-A40B-4B00-B824-35F157A58B4B}"/>
    <cellStyle name="Normal 4 9 2 2" xfId="10784" xr:uid="{81B2CCE0-DC8C-4396-B06B-1C599EB8EA35}"/>
    <cellStyle name="Normal 4 9 2 2 2" xfId="26283" xr:uid="{40B26862-9933-44FC-AF69-45800A107C28}"/>
    <cellStyle name="Normal 4 9 2 3" xfId="18645" xr:uid="{C4B26051-C567-47D0-BA26-5B55E0D7A59D}"/>
    <cellStyle name="Normal 4 9 3" xfId="4474" xr:uid="{29421265-AB95-4E28-986A-B4B2F1F9A129}"/>
    <cellStyle name="Normal 4 9 3 2" xfId="12479" xr:uid="{4F28AA76-FD5F-4CBF-9A8D-BD85B91BF1D5}"/>
    <cellStyle name="Normal 4 9 3 2 2" xfId="27947" xr:uid="{C2A5073B-5911-43AC-B112-F5AB13398A28}"/>
    <cellStyle name="Normal 4 9 3 3" xfId="20226" xr:uid="{D9F9D495-B344-42E9-B760-6086F7C01B45}"/>
    <cellStyle name="Normal 4 9 4" xfId="6445" xr:uid="{195EDF78-2ECB-4EE7-A509-5F1845D1B687}"/>
    <cellStyle name="Normal 4 9 4 2" xfId="14446" xr:uid="{30CD3715-C999-404C-8E2F-7EF06286A579}"/>
    <cellStyle name="Normal 4 9 4 2 2" xfId="29903" xr:uid="{93A8A6E1-9F24-4AA4-BB71-81FCFD2592A8}"/>
    <cellStyle name="Normal 4 9 4 3" xfId="22030" xr:uid="{3A918488-C210-4E3E-8530-8B895E1CD290}"/>
    <cellStyle name="Normal 4 9 5" xfId="7759" xr:uid="{8B8B13AC-3A43-47F7-869D-9ADDF8773B56}"/>
    <cellStyle name="Normal 4 9 5 2" xfId="15744" xr:uid="{965D1404-46DA-42B0-906A-E23499BD5EAF}"/>
    <cellStyle name="Normal 4 9 5 2 2" xfId="31197" xr:uid="{CCDD6A46-8DBB-472E-876D-3C156C74DBD2}"/>
    <cellStyle name="Normal 4 9 5 3" xfId="23273" xr:uid="{71DE816C-3923-48E0-9C41-B44716390204}"/>
    <cellStyle name="Normal 4 9 6" xfId="9251" xr:uid="{0A8685AE-CA42-4C99-94D3-0D583ADF2F76}"/>
    <cellStyle name="Normal 4 9 6 2" xfId="24750" xr:uid="{61DC4878-CED0-4D3F-8170-12EBC26B3C07}"/>
    <cellStyle name="Normal 4 9 7" xfId="17189" xr:uid="{35726AFA-8279-441F-B641-D96163ACD928}"/>
    <cellStyle name="Normal 40" xfId="3495" xr:uid="{A1A0E09B-7BE0-43A7-88D9-1C8DBDF79CDC}"/>
    <cellStyle name="Normal 40 2" xfId="11504" xr:uid="{1FC669EC-A745-40CF-964C-6D7B6D0634C3}"/>
    <cellStyle name="Normal 40 2 2" xfId="26989" xr:uid="{980B86DB-0FE7-45F1-87D9-F0F669C87283}"/>
    <cellStyle name="Normal 40 3" xfId="19320" xr:uid="{DFC21CD4-D894-4B4F-AA40-456FDC8AB171}"/>
    <cellStyle name="Normal 41" xfId="3498" xr:uid="{926BCE96-2F67-42D1-807F-49C45F4B83CF}"/>
    <cellStyle name="Normal 41 2" xfId="11507" xr:uid="{2A85A671-171D-43BA-894D-528F5323DDAC}"/>
    <cellStyle name="Normal 41 2 2" xfId="26992" xr:uid="{EE4EC7AA-6238-419E-B1BE-464B1227CD91}"/>
    <cellStyle name="Normal 41 3" xfId="19323" xr:uid="{EA6F8760-4845-4E0E-B7A9-ECE37FA571D2}"/>
    <cellStyle name="Normal 42" xfId="3512" xr:uid="{0B6F2B78-1C6E-4DD0-AA1A-BEA73628B9A9}"/>
    <cellStyle name="Normal 42 2" xfId="11521" xr:uid="{4AB6526E-CBDC-48DB-A007-50F2E20DD9E0}"/>
    <cellStyle name="Normal 42 2 2" xfId="27000" xr:uid="{FC73AB89-307F-443C-BF28-D42E7DC1A9C1}"/>
    <cellStyle name="Normal 42 3" xfId="19331" xr:uid="{0D6C20B3-A127-4C4B-B819-07CBB80B8332}"/>
    <cellStyle name="Normal 43" xfId="3515" xr:uid="{C0C56145-E451-4059-974C-251384B926D0}"/>
    <cellStyle name="Normal 43 2" xfId="11524" xr:uid="{297586A9-D918-444C-BEF8-20F0EBCE6FDB}"/>
    <cellStyle name="Normal 43 2 2" xfId="27003" xr:uid="{53D85A06-BBCA-4D20-B524-F68DF68BF615}"/>
    <cellStyle name="Normal 43 3" xfId="19334" xr:uid="{38D39458-DD4A-4963-83FB-3588AD68828C}"/>
    <cellStyle name="Normal 44" xfId="3523" xr:uid="{E4DA250B-16FB-498E-A4F0-96A104FAF67E}"/>
    <cellStyle name="Normal 44 2" xfId="11531" xr:uid="{07527D3A-CA52-475D-AB20-37BCB4073961}"/>
    <cellStyle name="Normal 44 2 2" xfId="27010" xr:uid="{522154A5-B5EA-41FB-9170-5B11AABDBC4C}"/>
    <cellStyle name="Normal 44 3" xfId="19341" xr:uid="{774CEDEF-998D-4B6A-A508-E62BD1BF3590}"/>
    <cellStyle name="Normal 45" xfId="3549" xr:uid="{298A56DA-7FE1-474A-9D9F-05EB9D044F7B}"/>
    <cellStyle name="Normal 45 2" xfId="11555" xr:uid="{E5C66FB5-C070-41A4-B118-3102B0009955}"/>
    <cellStyle name="Normal 45 2 2" xfId="27027" xr:uid="{B3796D19-DED1-42A6-B358-B89D8ACDF01F}"/>
    <cellStyle name="Normal 45 3" xfId="19357" xr:uid="{015A927C-9EC4-4948-9190-91CC41C1E054}"/>
    <cellStyle name="Normal 46" xfId="3552" xr:uid="{998F39B7-CAA6-4570-B9DC-0BFBCE2FF3C7}"/>
    <cellStyle name="Normal 46 2" xfId="11558" xr:uid="{1FA76963-0048-44CB-9A0D-8EE290DE4130}"/>
    <cellStyle name="Normal 46 2 2" xfId="27030" xr:uid="{9211D8A1-C42B-47DD-AF07-47A8614593AD}"/>
    <cellStyle name="Normal 46 3" xfId="19360" xr:uid="{E74969AA-F761-4056-995F-C226ACC3F5CA}"/>
    <cellStyle name="Normal 47" xfId="3556" xr:uid="{008FEDCA-0C8C-4516-B03F-57235593B43F}"/>
    <cellStyle name="Normal 47 2" xfId="11562" xr:uid="{F371FC01-4A38-4E6A-B88B-FBC1767ECE0C}"/>
    <cellStyle name="Normal 47 2 2" xfId="27034" xr:uid="{8F6D6E3D-9142-4B84-AFFC-D8D1B5342B68}"/>
    <cellStyle name="Normal 47 3" xfId="19364" xr:uid="{181398A8-61AC-4AAB-886C-E8D22CFF59C3}"/>
    <cellStyle name="Normal 48" xfId="3558" xr:uid="{275C6B27-CDBC-4397-9515-3215BA16179C}"/>
    <cellStyle name="Normal 48 2" xfId="11564" xr:uid="{DADD2214-9492-411C-AA22-75FAA0B097A4}"/>
    <cellStyle name="Normal 48 2 2" xfId="27036" xr:uid="{848BE63A-A5D7-4C0E-A1B7-A7DA3EF3C510}"/>
    <cellStyle name="Normal 48 3" xfId="19366" xr:uid="{0BA6F546-1A06-4F08-B480-98EF9A910EFC}"/>
    <cellStyle name="Normal 49" xfId="3581" xr:uid="{833F5B83-4347-416D-9459-FFB186F99B22}"/>
    <cellStyle name="Normal 49 2" xfId="11587" xr:uid="{DDD1DCF2-8A2C-4348-A868-F4C06B334E4F}"/>
    <cellStyle name="Normal 49 2 2" xfId="27055" xr:uid="{85619362-F46E-401B-A166-AFEAFD547F89}"/>
    <cellStyle name="Normal 49 3" xfId="19385" xr:uid="{FD96EDF7-75D9-4B29-94BB-785DB92B1507}"/>
    <cellStyle name="Normal 5" xfId="114" xr:uid="{E37BA0AB-A97D-4392-9DF1-9F934013D7F1}"/>
    <cellStyle name="Normal 5 10" xfId="290" xr:uid="{C86E28FE-7AC0-420D-BE80-80D47996F5FA}"/>
    <cellStyle name="Normal 5 10 10" xfId="16458" xr:uid="{1413F1DC-1CB5-4110-A739-CCE9905CA018}"/>
    <cellStyle name="Normal 5 10 2" xfId="430" xr:uid="{94FD3DE8-5ED7-4DEF-82C7-140B17DA4362}"/>
    <cellStyle name="Normal 5 10 2 2" xfId="1373" xr:uid="{8E788020-7A57-416F-B66E-1801AE18278B}"/>
    <cellStyle name="Normal 5 10 2 2 2" xfId="2958" xr:uid="{F7521AD8-7949-4C2A-9613-FBD93C616D7D}"/>
    <cellStyle name="Normal 5 10 2 2 2 2" xfId="11029" xr:uid="{46E0B36E-8735-4C09-897F-B525B3CC067E}"/>
    <cellStyle name="Normal 5 10 2 2 2 2 2" xfId="26528" xr:uid="{AF2A76DA-CF51-4C72-9F1A-05F3AAEC25F3}"/>
    <cellStyle name="Normal 5 10 2 2 2 3" xfId="18871" xr:uid="{FC4BD337-A99E-4CFE-9F10-192219F1DD47}"/>
    <cellStyle name="Normal 5 10 2 2 3" xfId="4719" xr:uid="{57A96915-0C03-48AD-80DA-C9929B17FDB0}"/>
    <cellStyle name="Normal 5 10 2 2 3 2" xfId="12724" xr:uid="{4ED1883B-2BA9-42B8-94EE-A7FC7FEC42DE}"/>
    <cellStyle name="Normal 5 10 2 2 3 2 2" xfId="28192" xr:uid="{C0A09C8A-8189-49A7-8876-A745927F622A}"/>
    <cellStyle name="Normal 5 10 2 2 3 3" xfId="20452" xr:uid="{0D95B83F-0C5A-4FB0-A062-F78AFAC13241}"/>
    <cellStyle name="Normal 5 10 2 2 4" xfId="6690" xr:uid="{914C0094-54D0-473C-A36A-DAB839644B35}"/>
    <cellStyle name="Normal 5 10 2 2 4 2" xfId="14691" xr:uid="{D4E20BE0-E47C-4DBD-AE09-3F7CE2772BA3}"/>
    <cellStyle name="Normal 5 10 2 2 4 2 2" xfId="30148" xr:uid="{0B7E1D13-2DD9-46A8-90A2-9F23729F57A3}"/>
    <cellStyle name="Normal 5 10 2 2 4 3" xfId="22256" xr:uid="{4BCE1A36-FCA5-4D4E-BE8A-DD36D59A54FD}"/>
    <cellStyle name="Normal 5 10 2 2 5" xfId="7991" xr:uid="{565FCEFB-D688-46B0-B34D-345585ACD5FB}"/>
    <cellStyle name="Normal 5 10 2 2 5 2" xfId="15974" xr:uid="{5855434B-61EE-4199-A08E-B40138B06F1F}"/>
    <cellStyle name="Normal 5 10 2 2 5 2 2" xfId="31427" xr:uid="{96618986-6B88-40B3-852B-8DCAD984A601}"/>
    <cellStyle name="Normal 5 10 2 2 5 3" xfId="23502" xr:uid="{6C775812-96DB-4822-B942-4A1E59966F89}"/>
    <cellStyle name="Normal 5 10 2 2 6" xfId="9496" xr:uid="{1CA8DC25-4FF7-4EF9-8E9E-A44C3E777E65}"/>
    <cellStyle name="Normal 5 10 2 2 6 2" xfId="24995" xr:uid="{52749E9F-1B31-45AE-BEA2-72BD1718D14A}"/>
    <cellStyle name="Normal 5 10 2 2 7" xfId="17415" xr:uid="{4FB884F4-840D-43AA-88F1-D6089F100A67}"/>
    <cellStyle name="Normal 5 10 2 3" xfId="1080" xr:uid="{A512D651-34F1-4DE7-861B-CDC8D419C5D3}"/>
    <cellStyle name="Normal 5 10 2 3 2" xfId="2669" xr:uid="{1D0CECBD-A51C-4971-B0A5-751CB6F97B50}"/>
    <cellStyle name="Normal 5 10 2 3 2 2" xfId="10741" xr:uid="{77F441FD-3285-4A21-929F-D69F13637525}"/>
    <cellStyle name="Normal 5 10 2 3 2 2 2" xfId="26240" xr:uid="{C120D6CD-7B6E-4531-8689-1B2ED457EEBA}"/>
    <cellStyle name="Normal 5 10 2 3 2 3" xfId="18603" xr:uid="{E61E541C-C7AF-4E55-B166-9A7A82902858}"/>
    <cellStyle name="Normal 5 10 2 3 3" xfId="4431" xr:uid="{E4DF791E-A6AB-4879-9589-C5B5EA9F9786}"/>
    <cellStyle name="Normal 5 10 2 3 3 2" xfId="12436" xr:uid="{065463C8-3D26-4DBA-B882-5225B935DE6F}"/>
    <cellStyle name="Normal 5 10 2 3 3 2 2" xfId="27904" xr:uid="{7D7B4C1D-5A5A-4D53-9144-9BF9800FFF26}"/>
    <cellStyle name="Normal 5 10 2 3 3 3" xfId="20184" xr:uid="{17C659F2-89D1-4918-8159-5DFCE04ACD29}"/>
    <cellStyle name="Normal 5 10 2 3 4" xfId="6402" xr:uid="{16C62AE9-6544-4726-A7E8-4EB6184C1462}"/>
    <cellStyle name="Normal 5 10 2 3 4 2" xfId="14403" xr:uid="{951EFABF-CD6D-48AB-A169-9E58EE24BA5A}"/>
    <cellStyle name="Normal 5 10 2 3 4 2 2" xfId="29860" xr:uid="{D5ECA4A7-2D09-4842-8A1C-E48DF92603D5}"/>
    <cellStyle name="Normal 5 10 2 3 4 3" xfId="21988" xr:uid="{AB199CA6-5907-41A4-A495-7E3CEFDBF27E}"/>
    <cellStyle name="Normal 5 10 2 3 5" xfId="9208" xr:uid="{8807DD4F-51F0-4890-A699-96CE8B23DADF}"/>
    <cellStyle name="Normal 5 10 2 3 5 2" xfId="24707" xr:uid="{A0DDA1C1-8F59-4B5F-B0F6-986E7693BC3C}"/>
    <cellStyle name="Normal 5 10 2 3 6" xfId="17147" xr:uid="{4C817C5D-6222-4C7D-9DA1-96D58362E5FB}"/>
    <cellStyle name="Normal 5 10 2 4" xfId="2068" xr:uid="{C03422BF-3078-4D01-AC36-44291DE50DAF}"/>
    <cellStyle name="Normal 5 10 2 4 2" xfId="10146" xr:uid="{C4CEF9E4-499D-42F9-8AE4-5A4FFD127EB2}"/>
    <cellStyle name="Normal 5 10 2 4 2 2" xfId="25645" xr:uid="{FCFA74EC-AB4A-4E59-80F4-E0C6DF2C14FB}"/>
    <cellStyle name="Normal 5 10 2 4 3" xfId="18036" xr:uid="{B4739D43-4BE9-434F-894F-A9C694790A7C}"/>
    <cellStyle name="Normal 5 10 2 5" xfId="3836" xr:uid="{AE00E788-3225-4F39-8BB8-B17BA8A4EE3D}"/>
    <cellStyle name="Normal 5 10 2 5 2" xfId="11841" xr:uid="{CE6EC464-01BE-403B-891B-8FC3F8EEAD52}"/>
    <cellStyle name="Normal 5 10 2 5 2 2" xfId="27309" xr:uid="{B3C75168-4293-4D60-B3CA-F0D8E4503D93}"/>
    <cellStyle name="Normal 5 10 2 5 3" xfId="19617" xr:uid="{0E03C07C-79D4-4B84-9DB2-D10C75F95806}"/>
    <cellStyle name="Normal 5 10 2 6" xfId="5806" xr:uid="{7DBB800A-3F6E-4B12-8D06-5E10375CEA1E}"/>
    <cellStyle name="Normal 5 10 2 6 2" xfId="13807" xr:uid="{A2F601F9-85CE-4E95-8C21-D229B3F1369E}"/>
    <cellStyle name="Normal 5 10 2 6 2 2" xfId="29265" xr:uid="{A99BF553-DE22-4CF4-BBC8-1CEC20197F81}"/>
    <cellStyle name="Normal 5 10 2 6 3" xfId="21421" xr:uid="{8A93BA67-6451-4C94-B246-C49E9A267398}"/>
    <cellStyle name="Normal 5 10 2 7" xfId="7425" xr:uid="{F7DFB674-7D11-4992-A54E-88D4F82F619A}"/>
    <cellStyle name="Normal 5 10 2 7 2" xfId="15412" xr:uid="{A3B1549C-5990-466D-A849-27E6E83B3126}"/>
    <cellStyle name="Normal 5 10 2 7 2 2" xfId="30865" xr:uid="{508EB8C2-74D1-4A00-9D25-628219BBD5AB}"/>
    <cellStyle name="Normal 5 10 2 7 3" xfId="22947" xr:uid="{52F825FE-73A0-4537-9A4D-D39E21F7ADEC}"/>
    <cellStyle name="Normal 5 10 2 8" xfId="8613" xr:uid="{C0497368-8441-4574-939E-6B0EDF8A6D08}"/>
    <cellStyle name="Normal 5 10 2 8 2" xfId="24112" xr:uid="{ADFFB5D1-D333-4588-AE0E-D634CC1C984C}"/>
    <cellStyle name="Normal 5 10 2 9" xfId="16580" xr:uid="{C6E4A5DA-C0A2-4827-BA74-0E80F88EEF23}"/>
    <cellStyle name="Normal 5 10 3" xfId="1236" xr:uid="{ABF92AC2-E1B9-46B6-BE06-975309AB588E}"/>
    <cellStyle name="Normal 5 10 3 2" xfId="2825" xr:uid="{19346CDE-1EC4-4EAD-A3ED-39B81E321666}"/>
    <cellStyle name="Normal 5 10 3 2 2" xfId="10896" xr:uid="{F5F1B562-FCFE-462B-941C-F04933F1D515}"/>
    <cellStyle name="Normal 5 10 3 2 2 2" xfId="26395" xr:uid="{5023B61F-56AE-4921-B474-63F7182CC821}"/>
    <cellStyle name="Normal 5 10 3 2 3" xfId="18749" xr:uid="{77BFAB39-20BD-4594-B541-676B6EFDE91A}"/>
    <cellStyle name="Normal 5 10 3 3" xfId="4586" xr:uid="{51313CE1-A40C-4488-BF37-CAEE494D2BC7}"/>
    <cellStyle name="Normal 5 10 3 3 2" xfId="12591" xr:uid="{60C3C658-CB08-42E6-9DE0-4ACA042B0CDF}"/>
    <cellStyle name="Normal 5 10 3 3 2 2" xfId="28059" xr:uid="{0069DDF2-64D6-48F3-A70F-380C57DEBBAB}"/>
    <cellStyle name="Normal 5 10 3 3 3" xfId="20330" xr:uid="{A97DE864-9625-4321-8DC4-7CA1F71B2EA2}"/>
    <cellStyle name="Normal 5 10 3 4" xfId="6557" xr:uid="{A945D070-FA16-4E29-9938-D7FD9C16DB71}"/>
    <cellStyle name="Normal 5 10 3 4 2" xfId="14558" xr:uid="{626D555F-76B8-4F15-B6EB-10E6A897E41E}"/>
    <cellStyle name="Normal 5 10 3 4 2 2" xfId="30015" xr:uid="{9DE2A485-B4DE-4514-A996-9237173A9733}"/>
    <cellStyle name="Normal 5 10 3 4 3" xfId="22134" xr:uid="{AD3F8E0F-A470-48EE-958C-7247FCCF1E1A}"/>
    <cellStyle name="Normal 5 10 3 5" xfId="7869" xr:uid="{F58386CC-88D8-4644-BCF1-4578D5982EB5}"/>
    <cellStyle name="Normal 5 10 3 5 2" xfId="15852" xr:uid="{20C45F1F-C706-4535-B493-6A5E470EB6B9}"/>
    <cellStyle name="Normal 5 10 3 5 2 2" xfId="31305" xr:uid="{5EC5B37F-6688-49E8-B6FA-B44211F5FAF4}"/>
    <cellStyle name="Normal 5 10 3 5 3" xfId="23380" xr:uid="{08C554ED-70E4-4A63-A24C-E651E3C56097}"/>
    <cellStyle name="Normal 5 10 3 6" xfId="9363" xr:uid="{A0AD0B75-3DCC-4769-A93C-8770088307D3}"/>
    <cellStyle name="Normal 5 10 3 6 2" xfId="24862" xr:uid="{4C647000-C9B7-4A01-B43F-C670F560B0E9}"/>
    <cellStyle name="Normal 5 10 3 7" xfId="17293" xr:uid="{ABB8C7F2-65A3-403E-9EC5-DAC6301BF35B}"/>
    <cellStyle name="Normal 5 10 4" xfId="943" xr:uid="{55C4C35D-27A3-45A6-9823-6B46E23438E0}"/>
    <cellStyle name="Normal 5 10 4 2" xfId="2536" xr:uid="{9FF96003-DFF5-4418-8D8E-D01C6C2F367F}"/>
    <cellStyle name="Normal 5 10 4 2 2" xfId="10608" xr:uid="{10602DCC-2743-46A6-81FE-29F7B66DFC3A}"/>
    <cellStyle name="Normal 5 10 4 2 2 2" xfId="26107" xr:uid="{0B3F8AAF-FFC5-441B-A009-F72F05805A0D}"/>
    <cellStyle name="Normal 5 10 4 2 3" xfId="18481" xr:uid="{58CCBE0C-6199-4792-BA21-19660755BAF1}"/>
    <cellStyle name="Normal 5 10 4 3" xfId="4298" xr:uid="{2B68B8F5-4758-499B-94B1-99EC72BC198D}"/>
    <cellStyle name="Normal 5 10 4 3 2" xfId="12303" xr:uid="{8F433265-C541-42BF-BB90-967FABD326C5}"/>
    <cellStyle name="Normal 5 10 4 3 2 2" xfId="27771" xr:uid="{5E088213-91AC-44E5-AA8A-026347C58D64}"/>
    <cellStyle name="Normal 5 10 4 3 3" xfId="20062" xr:uid="{846256CC-010F-4989-AF01-08FE04189337}"/>
    <cellStyle name="Normal 5 10 4 4" xfId="6269" xr:uid="{396A553F-C896-4991-9FE6-88FDCFB2C5A6}"/>
    <cellStyle name="Normal 5 10 4 4 2" xfId="14270" xr:uid="{E6D0344A-72B8-44AE-BE47-6692D52B1EE9}"/>
    <cellStyle name="Normal 5 10 4 4 2 2" xfId="29727" xr:uid="{A75C82CD-D040-4FC4-A213-35B50199F0EA}"/>
    <cellStyle name="Normal 5 10 4 4 3" xfId="21866" xr:uid="{385316B9-4541-4D6D-A097-A56C84717660}"/>
    <cellStyle name="Normal 5 10 4 5" xfId="9075" xr:uid="{EA556C3B-B0C0-4721-9378-B1086ADB61E9}"/>
    <cellStyle name="Normal 5 10 4 5 2" xfId="24574" xr:uid="{8391C57E-EB9E-4CAD-8399-192855D52E81}"/>
    <cellStyle name="Normal 5 10 4 6" xfId="17025" xr:uid="{74AB2BD2-CD92-4B64-BDA5-1A1866F0682D}"/>
    <cellStyle name="Normal 5 10 5" xfId="1935" xr:uid="{A0CC5911-8EFA-465B-B969-FF5B110881BC}"/>
    <cellStyle name="Normal 5 10 5 2" xfId="10013" xr:uid="{E0DA8767-5C25-4B35-B858-8548588C75F2}"/>
    <cellStyle name="Normal 5 10 5 2 2" xfId="25512" xr:uid="{8E785CDE-7223-48B3-9A94-F7370505CD38}"/>
    <cellStyle name="Normal 5 10 5 3" xfId="17914" xr:uid="{6C5DBF60-ED97-458F-8A8B-AE0B1734DB1C}"/>
    <cellStyle name="Normal 5 10 6" xfId="3703" xr:uid="{9648EDE0-2D01-4D07-98D6-0A1855FEFAD7}"/>
    <cellStyle name="Normal 5 10 6 2" xfId="11708" xr:uid="{359AEC08-DB7C-41ED-8CA0-347BF0C1DB05}"/>
    <cellStyle name="Normal 5 10 6 2 2" xfId="27176" xr:uid="{1C9DB898-7D03-45D4-AD1D-763553EB5F55}"/>
    <cellStyle name="Normal 5 10 6 3" xfId="19495" xr:uid="{C11BCDFB-E55F-4352-AC37-7EDA4087BE02}"/>
    <cellStyle name="Normal 5 10 7" xfId="5673" xr:uid="{A6794988-25CF-4500-9B40-475546941EBE}"/>
    <cellStyle name="Normal 5 10 7 2" xfId="13674" xr:uid="{34690BEA-AB1E-41FD-A33C-5B1FC7EF41D1}"/>
    <cellStyle name="Normal 5 10 7 2 2" xfId="29132" xr:uid="{DE0DFB50-DA4E-445E-B457-02CD6A38BFCB}"/>
    <cellStyle name="Normal 5 10 7 3" xfId="21299" xr:uid="{2DA0BB06-D70B-434F-BEB5-06C189B81F0D}"/>
    <cellStyle name="Normal 5 10 8" xfId="7292" xr:uid="{84894511-6491-4D6E-9984-021CD77467BD}"/>
    <cellStyle name="Normal 5 10 8 2" xfId="15279" xr:uid="{8C04BE60-D657-4DD4-904E-31541D32C503}"/>
    <cellStyle name="Normal 5 10 8 2 2" xfId="30732" xr:uid="{FEB41F0F-2E82-4FB2-A179-A528AAC9DD1F}"/>
    <cellStyle name="Normal 5 10 8 3" xfId="22825" xr:uid="{C3F9B7AB-6DB0-49DB-B382-A9E3E01773C6}"/>
    <cellStyle name="Normal 5 10 9" xfId="8480" xr:uid="{BB26159F-7E5D-4563-8424-226AACB26F91}"/>
    <cellStyle name="Normal 5 10 9 2" xfId="23979" xr:uid="{4B36383E-F52C-4E65-A0AB-F5E7DB18FEA3}"/>
    <cellStyle name="Normal 5 100" xfId="3604" xr:uid="{F5B8EDE8-2323-42FC-A65C-E2A4D93E2DF5}"/>
    <cellStyle name="Normal 5 100 2" xfId="11609" xr:uid="{28F91E19-DE88-4421-A804-DFF9E1BF1728}"/>
    <cellStyle name="Normal 5 100 2 2" xfId="27077" xr:uid="{CE560411-7F4E-4A84-A292-1D0E554AE933}"/>
    <cellStyle name="Normal 5 100 3" xfId="19406" xr:uid="{30B8BF2A-47EA-487B-9793-BB7493329835}"/>
    <cellStyle name="Normal 5 101" xfId="5486" xr:uid="{655B3800-9403-402D-9305-976CFCFE3060}"/>
    <cellStyle name="Normal 5 101 2" xfId="13488" xr:uid="{52D6816F-DD98-4407-92B4-8E79097F6271}"/>
    <cellStyle name="Normal 5 101 2 2" xfId="28956" xr:uid="{B75F92BB-1B3F-4527-86C8-1B587E777F4B}"/>
    <cellStyle name="Normal 5 101 3" xfId="21134" xr:uid="{336BC584-09BB-4CDE-866F-FECF8B8DDA4B}"/>
    <cellStyle name="Normal 5 102" xfId="5507" xr:uid="{AD173815-DD4F-4C1F-93DD-36034D8A2799}"/>
    <cellStyle name="Normal 5 102 2" xfId="13513" xr:uid="{73DFACED-C859-4C71-8864-1271E11505D0}"/>
    <cellStyle name="Normal 5 102 2 2" xfId="28981" xr:uid="{C20F864C-F51E-4459-A9CD-6342B09B0935}"/>
    <cellStyle name="Normal 5 102 3" xfId="21159" xr:uid="{73E83648-A8E1-4284-B72E-4C0F022D7A52}"/>
    <cellStyle name="Normal 5 103" xfId="5515" xr:uid="{48C9C2D6-1B4D-4577-AC03-5DF65F8CCF7E}"/>
    <cellStyle name="Normal 5 103 2" xfId="13520" xr:uid="{70D3557C-8F9F-4718-A611-0D315BD95F38}"/>
    <cellStyle name="Normal 5 103 2 2" xfId="28988" xr:uid="{06ACFBE9-27C3-4821-80B2-9352CD709912}"/>
    <cellStyle name="Normal 5 103 3" xfId="21166" xr:uid="{12024F85-3B29-4BF4-B7B5-6B20AC6B274F}"/>
    <cellStyle name="Normal 5 104" xfId="5521" xr:uid="{7164F09A-8E4E-43D6-8CCD-560F77E5BF7F}"/>
    <cellStyle name="Normal 5 104 2" xfId="8353" xr:uid="{5EBE1744-BAA5-4720-ABAC-E429E3D2513A}"/>
    <cellStyle name="Normal 5 104 2 2" xfId="8355" xr:uid="{F3FAA253-5CFA-4B74-9E59-60C42281983A}"/>
    <cellStyle name="Normal 5 104 2 2 2" xfId="16332" xr:uid="{05D11B16-BED9-4FCF-8B14-780C66A01FDC}"/>
    <cellStyle name="Normal 5 104 2 2 2 2" xfId="31785" xr:uid="{11BFB036-EB18-4B23-9AE7-B21E2E10AABA}"/>
    <cellStyle name="Normal 5 104 2 2 3" xfId="23855" xr:uid="{20B97132-A788-46C4-BF0F-391B16C1E5B7}"/>
    <cellStyle name="Normal 5 104 2 3" xfId="16330" xr:uid="{F5397729-29A6-4115-9468-9B122D2A1517}"/>
    <cellStyle name="Normal 5 104 2 3 2" xfId="31783" xr:uid="{D6F8BE43-20E9-4E66-B9FE-D9979A11BA73}"/>
    <cellStyle name="Normal 5 104 2 4" xfId="23853" xr:uid="{C486370C-0AC8-48A8-B60A-A11BA873D5CB}"/>
    <cellStyle name="Normal 5 104 3" xfId="13525" xr:uid="{DC8A157A-F026-4EBA-800F-5C210DCA6424}"/>
    <cellStyle name="Normal 5 104 3 2" xfId="28993" xr:uid="{8CBB09D8-52DA-4A87-B505-6E608DE136A7}"/>
    <cellStyle name="Normal 5 104 4" xfId="21171" xr:uid="{CD056B10-A401-4CE8-9828-743EC9596AA5}"/>
    <cellStyle name="Normal 5 105" xfId="5527" xr:uid="{AD526514-E5D8-4F77-9341-E3BB1A232D9D}"/>
    <cellStyle name="Normal 5 105 2" xfId="13531" xr:uid="{F39ACC96-03A0-45E8-8A77-204D897F683D}"/>
    <cellStyle name="Normal 5 105 2 2" xfId="28997" xr:uid="{FC6EC6C5-1290-4528-939A-F14BB6A6E4EB}"/>
    <cellStyle name="Normal 5 105 3" xfId="21175" xr:uid="{A097C462-AEB4-45A6-AB63-55EAE05A1A75}"/>
    <cellStyle name="Normal 5 106" xfId="5540" xr:uid="{A85CCE51-2E77-410A-AB51-364B3173634A}"/>
    <cellStyle name="Normal 5 106 2" xfId="13542" xr:uid="{63D88842-C971-46F5-86F1-54870DC86952}"/>
    <cellStyle name="Normal 5 106 2 2" xfId="29007" xr:uid="{E0E6599B-E814-47EE-9227-B400CB3DDD06}"/>
    <cellStyle name="Normal 5 106 3" xfId="21185" xr:uid="{1380003F-01FA-406B-A88D-DDE00CAE72DF}"/>
    <cellStyle name="Normal 5 107" xfId="5548" xr:uid="{6F7767F9-B6DD-4505-BBF3-7B29858C3768}"/>
    <cellStyle name="Normal 5 107 2" xfId="13549" xr:uid="{BCD4C1C2-EAB2-40BB-99C2-40829ED3CF78}"/>
    <cellStyle name="Normal 5 107 2 2" xfId="29011" xr:uid="{25B7009E-368A-4B29-BC62-9DF244D0C3F8}"/>
    <cellStyle name="Normal 5 107 3" xfId="21189" xr:uid="{ABE43A84-1530-4DB8-A7C9-C32082E59132}"/>
    <cellStyle name="Normal 5 108" xfId="5568" xr:uid="{2F1C61A6-269E-48F7-BF4E-FF530E38CE6E}"/>
    <cellStyle name="Normal 5 108 2" xfId="13569" xr:uid="{EFFF2874-F5F9-44EA-8499-09D6F08EE566}"/>
    <cellStyle name="Normal 5 108 2 2" xfId="29028" xr:uid="{E0C37AF2-F231-4D48-B5DA-F631E4175789}"/>
    <cellStyle name="Normal 5 108 3" xfId="21205" xr:uid="{4635B687-45F3-45CD-8333-7D9F52D85EC8}"/>
    <cellStyle name="Normal 5 109" xfId="7093" xr:uid="{09C4E5F3-49C3-4C57-B5F9-F0CF18059FA2}"/>
    <cellStyle name="Normal 5 109 2" xfId="15087" xr:uid="{9DDB135E-A606-4E79-A7B8-7F5F03B69F8E}"/>
    <cellStyle name="Normal 5 109 2 2" xfId="30542" xr:uid="{A81EC27A-8AAB-4FFF-8FD7-2219944CE198}"/>
    <cellStyle name="Normal 5 109 3" xfId="22644" xr:uid="{9D8854C2-8027-4E0A-931A-756097499910}"/>
    <cellStyle name="Normal 5 11" xfId="296" xr:uid="{AFC5D258-4945-4590-8A64-3DEABA570468}"/>
    <cellStyle name="Normal 5 11 10" xfId="16462" xr:uid="{234B2250-7E5B-4B2B-9B4C-C9F423F8E295}"/>
    <cellStyle name="Normal 5 11 2" xfId="434" xr:uid="{01D3D45C-44F2-45CE-968D-7A0D2324254C}"/>
    <cellStyle name="Normal 5 11 2 2" xfId="1377" xr:uid="{76D82D75-93D5-4E68-A7B5-B6D98ABC8D29}"/>
    <cellStyle name="Normal 5 11 2 2 2" xfId="2962" xr:uid="{3351A3CD-2ED1-41C9-9835-3936380FA346}"/>
    <cellStyle name="Normal 5 11 2 2 2 2" xfId="11033" xr:uid="{4CE109C3-FCC2-4C8A-ACA7-8D6EF11CCEFF}"/>
    <cellStyle name="Normal 5 11 2 2 2 2 2" xfId="26532" xr:uid="{AAD866AF-A5B1-435B-8ECD-1B3F264D7EEA}"/>
    <cellStyle name="Normal 5 11 2 2 2 3" xfId="18875" xr:uid="{F3AA2657-C5CB-4A4E-BDF0-F9C270EA70AF}"/>
    <cellStyle name="Normal 5 11 2 2 3" xfId="4723" xr:uid="{862E96B2-AAC8-4185-B5BE-BAA33997104B}"/>
    <cellStyle name="Normal 5 11 2 2 3 2" xfId="12728" xr:uid="{531E45B7-50EF-4D21-BE9C-56268D93D5AE}"/>
    <cellStyle name="Normal 5 11 2 2 3 2 2" xfId="28196" xr:uid="{E4023D03-5F23-4EFC-B285-A4F6198E4411}"/>
    <cellStyle name="Normal 5 11 2 2 3 3" xfId="20456" xr:uid="{600A7BF6-46ED-497D-A328-7DEF469CBB15}"/>
    <cellStyle name="Normal 5 11 2 2 4" xfId="6694" xr:uid="{E9A47916-40AD-4F78-86D0-C70BDDD94CA0}"/>
    <cellStyle name="Normal 5 11 2 2 4 2" xfId="14695" xr:uid="{74096477-9C91-465C-B586-63C1E8C2ECA8}"/>
    <cellStyle name="Normal 5 11 2 2 4 2 2" xfId="30152" xr:uid="{F5A35552-C9EB-44D5-94E2-71D0BB8A0B1F}"/>
    <cellStyle name="Normal 5 11 2 2 4 3" xfId="22260" xr:uid="{07B07E83-8704-4ABA-B9F3-3B6134543104}"/>
    <cellStyle name="Normal 5 11 2 2 5" xfId="7995" xr:uid="{8DA49D61-0F37-48FE-95D2-2DFB36FCF7A3}"/>
    <cellStyle name="Normal 5 11 2 2 5 2" xfId="15978" xr:uid="{03891CB9-8C7C-4A41-88AF-A5247281F1A4}"/>
    <cellStyle name="Normal 5 11 2 2 5 2 2" xfId="31431" xr:uid="{DD2DE43B-CE57-443A-9F7E-B9F345D619DA}"/>
    <cellStyle name="Normal 5 11 2 2 5 3" xfId="23506" xr:uid="{314A98F5-B63F-4E36-9329-FCB8AC3D4928}"/>
    <cellStyle name="Normal 5 11 2 2 6" xfId="9500" xr:uid="{175DA2B6-1D60-4C3B-9D1A-A2519955AFD2}"/>
    <cellStyle name="Normal 5 11 2 2 6 2" xfId="24999" xr:uid="{B3D34580-2A6F-46BD-8EBA-AAA1E622F8A3}"/>
    <cellStyle name="Normal 5 11 2 2 7" xfId="17419" xr:uid="{A82C5E44-CF30-431C-856A-ADB3446D25CB}"/>
    <cellStyle name="Normal 5 11 2 3" xfId="1084" xr:uid="{DAB0A5E5-44C9-4999-9BC5-ED1EB7775304}"/>
    <cellStyle name="Normal 5 11 2 3 2" xfId="2673" xr:uid="{EB9B3011-7C71-400F-8392-0F33CED7D37B}"/>
    <cellStyle name="Normal 5 11 2 3 2 2" xfId="10745" xr:uid="{83B04BB3-26BC-4C76-9DA1-F4F7979BD3AA}"/>
    <cellStyle name="Normal 5 11 2 3 2 2 2" xfId="26244" xr:uid="{66D23F2F-4A64-4E93-A34D-9547487EF51C}"/>
    <cellStyle name="Normal 5 11 2 3 2 3" xfId="18607" xr:uid="{AF6A48B4-8A74-407E-9475-8C0D1EEC0B71}"/>
    <cellStyle name="Normal 5 11 2 3 3" xfId="4435" xr:uid="{1B0699D1-35AA-43D8-A9B3-81B88D4A36BE}"/>
    <cellStyle name="Normal 5 11 2 3 3 2" xfId="12440" xr:uid="{A412F55B-98DA-40BB-91C3-A6D78245CFC2}"/>
    <cellStyle name="Normal 5 11 2 3 3 2 2" xfId="27908" xr:uid="{84EDEFE9-4CE0-4EFE-9FB5-6EF28FC80F13}"/>
    <cellStyle name="Normal 5 11 2 3 3 3" xfId="20188" xr:uid="{FBAE9452-8B4B-4773-97F2-A3AAA9333000}"/>
    <cellStyle name="Normal 5 11 2 3 4" xfId="6406" xr:uid="{4046524B-A28E-476C-A2A1-13B2AE3F7015}"/>
    <cellStyle name="Normal 5 11 2 3 4 2" xfId="14407" xr:uid="{6851CFB9-CFF3-4755-A734-DB81F3AE87C8}"/>
    <cellStyle name="Normal 5 11 2 3 4 2 2" xfId="29864" xr:uid="{84851A42-F8AB-4CE4-9FFE-78A03E9BBF9C}"/>
    <cellStyle name="Normal 5 11 2 3 4 3" xfId="21992" xr:uid="{D0D450EB-3B6F-4365-AEDA-C15D8E219064}"/>
    <cellStyle name="Normal 5 11 2 3 5" xfId="9212" xr:uid="{8B8F8BE3-4058-456F-884A-329CD020EE14}"/>
    <cellStyle name="Normal 5 11 2 3 5 2" xfId="24711" xr:uid="{DA62A7D5-9FC4-4C4B-A4F5-B740A63A23CA}"/>
    <cellStyle name="Normal 5 11 2 3 6" xfId="17151" xr:uid="{AFC19864-D804-41F8-AD61-4AC66FDA589D}"/>
    <cellStyle name="Normal 5 11 2 4" xfId="2072" xr:uid="{12128BC5-4AA0-4429-B270-9887004410E4}"/>
    <cellStyle name="Normal 5 11 2 4 2" xfId="10150" xr:uid="{AAD063E9-2E30-4788-A2DF-CE9FD1E3AF42}"/>
    <cellStyle name="Normal 5 11 2 4 2 2" xfId="25649" xr:uid="{315DE859-0E84-4E1B-8501-71E1ECE119AC}"/>
    <cellStyle name="Normal 5 11 2 4 3" xfId="18040" xr:uid="{AF2621DE-F311-4815-B6BF-19B415DAB1AA}"/>
    <cellStyle name="Normal 5 11 2 5" xfId="3840" xr:uid="{CCEA4B1E-80B2-40DC-B931-86152CA617F2}"/>
    <cellStyle name="Normal 5 11 2 5 2" xfId="11845" xr:uid="{8DBD0CFA-E9D4-4D21-BAA2-1890976D59FE}"/>
    <cellStyle name="Normal 5 11 2 5 2 2" xfId="27313" xr:uid="{38247699-ED32-4232-854B-E8C9A1389551}"/>
    <cellStyle name="Normal 5 11 2 5 3" xfId="19621" xr:uid="{137D59A3-0FEC-4936-84CA-F3588925E1F7}"/>
    <cellStyle name="Normal 5 11 2 6" xfId="5810" xr:uid="{537F16E2-B25B-42FA-91ED-B433B9CCEB45}"/>
    <cellStyle name="Normal 5 11 2 6 2" xfId="13811" xr:uid="{B7BCACC4-D3EF-4C11-B095-AFB65ACF7EEC}"/>
    <cellStyle name="Normal 5 11 2 6 2 2" xfId="29269" xr:uid="{72D6AF78-F638-49EB-89EF-CDB6EC1104B1}"/>
    <cellStyle name="Normal 5 11 2 6 3" xfId="21425" xr:uid="{3A6069F9-88F2-45EE-B695-6213102310AE}"/>
    <cellStyle name="Normal 5 11 2 7" xfId="7429" xr:uid="{52DB2C58-EAF9-450E-B91A-15AE1024924A}"/>
    <cellStyle name="Normal 5 11 2 7 2" xfId="15416" xr:uid="{246A64D1-B926-450A-A75A-23E2F564B689}"/>
    <cellStyle name="Normal 5 11 2 7 2 2" xfId="30869" xr:uid="{F122E511-63CB-4361-960B-F3C912DE6109}"/>
    <cellStyle name="Normal 5 11 2 7 3" xfId="22951" xr:uid="{8D8CE2B2-260A-40F4-A553-C6ACCACE3CDA}"/>
    <cellStyle name="Normal 5 11 2 8" xfId="8617" xr:uid="{D881C4C0-9881-4741-9332-15E0785B73A8}"/>
    <cellStyle name="Normal 5 11 2 8 2" xfId="24116" xr:uid="{E1349CCB-FC5D-425D-A73B-A2EBC3A9BCD9}"/>
    <cellStyle name="Normal 5 11 2 9" xfId="16584" xr:uid="{A744B39B-1361-497D-9EFB-6500278E33E1}"/>
    <cellStyle name="Normal 5 11 3" xfId="1242" xr:uid="{AD16288A-3FD5-4525-8078-E089D02E1077}"/>
    <cellStyle name="Normal 5 11 3 2" xfId="2829" xr:uid="{C8669A02-4FE8-44F0-9A73-0F9742520B9D}"/>
    <cellStyle name="Normal 5 11 3 2 2" xfId="10900" xr:uid="{E62EC219-75C6-4853-9705-DD6ABE9780A8}"/>
    <cellStyle name="Normal 5 11 3 2 2 2" xfId="26399" xr:uid="{4D152E73-DD85-448D-8A25-4B623D877BFD}"/>
    <cellStyle name="Normal 5 11 3 2 3" xfId="18753" xr:uid="{389FB132-6FBF-4885-802B-412FAE0D8297}"/>
    <cellStyle name="Normal 5 11 3 3" xfId="4590" xr:uid="{E4E9EF33-E54A-4F76-8892-E29190D726BA}"/>
    <cellStyle name="Normal 5 11 3 3 2" xfId="12595" xr:uid="{9149B4BB-7C79-4AC8-971F-614A924019CB}"/>
    <cellStyle name="Normal 5 11 3 3 2 2" xfId="28063" xr:uid="{81C91633-06C6-4D9A-834C-C81413DE3637}"/>
    <cellStyle name="Normal 5 11 3 3 3" xfId="20334" xr:uid="{374FDC0B-92A8-45CB-AD71-173EF5B578D2}"/>
    <cellStyle name="Normal 5 11 3 4" xfId="6561" xr:uid="{A57FDFA6-4657-49CF-BFF0-8DEED3B6BCEB}"/>
    <cellStyle name="Normal 5 11 3 4 2" xfId="14562" xr:uid="{E2D52995-C25F-40F7-8F71-66B63BE89BED}"/>
    <cellStyle name="Normal 5 11 3 4 2 2" xfId="30019" xr:uid="{11BD6233-893B-42A6-B8D6-CC57063F202B}"/>
    <cellStyle name="Normal 5 11 3 4 3" xfId="22138" xr:uid="{EE4F018D-07D5-4A11-8341-3B83B43196D4}"/>
    <cellStyle name="Normal 5 11 3 5" xfId="7873" xr:uid="{D7086276-E1C9-4C60-8BD7-10B2395F2D24}"/>
    <cellStyle name="Normal 5 11 3 5 2" xfId="15856" xr:uid="{1BE78DCB-A710-451B-9386-F5DBAD42B35D}"/>
    <cellStyle name="Normal 5 11 3 5 2 2" xfId="31309" xr:uid="{4D4EB93A-05C0-47A8-96AE-848162F31800}"/>
    <cellStyle name="Normal 5 11 3 5 3" xfId="23384" xr:uid="{845CFDA7-4430-4B26-90FA-FD8F06175EB8}"/>
    <cellStyle name="Normal 5 11 3 6" xfId="9367" xr:uid="{4DC6CC79-9186-4A26-A001-450006974E5B}"/>
    <cellStyle name="Normal 5 11 3 6 2" xfId="24866" xr:uid="{14F0ED2E-669D-4020-88E4-C40542924D84}"/>
    <cellStyle name="Normal 5 11 3 7" xfId="17297" xr:uid="{A026AABF-0AB6-412C-BE79-6C1DF76DF9EC}"/>
    <cellStyle name="Normal 5 11 4" xfId="949" xr:uid="{A1C41A82-81B2-4F84-B2FF-7BE225AC295E}"/>
    <cellStyle name="Normal 5 11 4 2" xfId="2540" xr:uid="{6570B490-A91E-4282-92DC-A5E53228042A}"/>
    <cellStyle name="Normal 5 11 4 2 2" xfId="10612" xr:uid="{BABCF2FD-39A4-41E1-A82F-2FDE0CFC8EAA}"/>
    <cellStyle name="Normal 5 11 4 2 2 2" xfId="26111" xr:uid="{2703714B-CD54-407B-B5EA-94DD48398BBA}"/>
    <cellStyle name="Normal 5 11 4 2 3" xfId="18485" xr:uid="{6AC201D5-3766-4B0E-B14E-EF07DCB66488}"/>
    <cellStyle name="Normal 5 11 4 3" xfId="4302" xr:uid="{CC080915-6EAB-4F1E-96DF-12AA01B59B7A}"/>
    <cellStyle name="Normal 5 11 4 3 2" xfId="12307" xr:uid="{79D1460C-48A7-4EF0-BE6B-FC8BF4F2AFE6}"/>
    <cellStyle name="Normal 5 11 4 3 2 2" xfId="27775" xr:uid="{1DFB9C7F-E8D2-4268-B8C3-3ED31D091EB6}"/>
    <cellStyle name="Normal 5 11 4 3 3" xfId="20066" xr:uid="{508D0469-D655-4A73-8040-7EEB72007560}"/>
    <cellStyle name="Normal 5 11 4 4" xfId="6273" xr:uid="{73E80A79-5E49-4EB0-B53A-664F39EE158C}"/>
    <cellStyle name="Normal 5 11 4 4 2" xfId="14274" xr:uid="{5C576001-C7EA-4086-9D66-3865845E92B6}"/>
    <cellStyle name="Normal 5 11 4 4 2 2" xfId="29731" xr:uid="{F70BFCF6-9EEC-4432-9428-F7754BF6ACE6}"/>
    <cellStyle name="Normal 5 11 4 4 3" xfId="21870" xr:uid="{046A2D9F-E0BB-4FFF-9526-2726DAC2C471}"/>
    <cellStyle name="Normal 5 11 4 5" xfId="9079" xr:uid="{F8E7EDF0-4FF2-4CAD-A942-41409F0D6922}"/>
    <cellStyle name="Normal 5 11 4 5 2" xfId="24578" xr:uid="{7219C808-0169-4AE9-BB2F-15129B9B33EC}"/>
    <cellStyle name="Normal 5 11 4 6" xfId="17029" xr:uid="{0C5297D3-7102-44D5-B2C5-8E4797F163A0}"/>
    <cellStyle name="Normal 5 11 5" xfId="1939" xr:uid="{0B3ED205-3C48-4DC7-BB36-907CA3C2FA29}"/>
    <cellStyle name="Normal 5 11 5 2" xfId="10017" xr:uid="{74DDAC31-27F0-4988-94E5-743D8F4F24EA}"/>
    <cellStyle name="Normal 5 11 5 2 2" xfId="25516" xr:uid="{82FE777E-2CE3-4558-9881-8532A73FED63}"/>
    <cellStyle name="Normal 5 11 5 3" xfId="17918" xr:uid="{E2C6B3EA-DA74-4632-A9A3-4BC002EEE23E}"/>
    <cellStyle name="Normal 5 11 6" xfId="3707" xr:uid="{C080D6ED-E666-4B7D-97F9-010DFA0715A7}"/>
    <cellStyle name="Normal 5 11 6 2" xfId="11712" xr:uid="{AE120637-8135-41D2-8E65-47671E499DD6}"/>
    <cellStyle name="Normal 5 11 6 2 2" xfId="27180" xr:uid="{149824BD-E82A-49D6-B5D6-DF6FA9536693}"/>
    <cellStyle name="Normal 5 11 6 3" xfId="19499" xr:uid="{5F28A434-A08E-4FE2-8742-CEB1284DAAFD}"/>
    <cellStyle name="Normal 5 11 7" xfId="5677" xr:uid="{5C0461B5-F210-4081-B509-A058532576CA}"/>
    <cellStyle name="Normal 5 11 7 2" xfId="13678" xr:uid="{6BD54FAD-A57D-4319-A205-CBD195E18A90}"/>
    <cellStyle name="Normal 5 11 7 2 2" xfId="29136" xr:uid="{13D7BB82-6E36-45E3-8636-E3139AC65E09}"/>
    <cellStyle name="Normal 5 11 7 3" xfId="21303" xr:uid="{11D82313-D71A-4470-A5ED-39D8610C05CB}"/>
    <cellStyle name="Normal 5 11 8" xfId="7296" xr:uid="{C99DE225-8898-491E-80CB-F16A1966A8EA}"/>
    <cellStyle name="Normal 5 11 8 2" xfId="15283" xr:uid="{DB7E5C05-E8B5-4933-9911-9F9A50E7DEFE}"/>
    <cellStyle name="Normal 5 11 8 2 2" xfId="30736" xr:uid="{BD1C953C-417D-4087-870D-6D32D450280C}"/>
    <cellStyle name="Normal 5 11 8 3" xfId="22829" xr:uid="{112994FD-13B2-4DDB-B848-A97E767E0931}"/>
    <cellStyle name="Normal 5 11 9" xfId="8484" xr:uid="{65C8E207-1E08-42A4-8AA8-21F5718D2C5F}"/>
    <cellStyle name="Normal 5 11 9 2" xfId="23983" xr:uid="{5DF1032A-07E2-4940-9509-570A39083829}"/>
    <cellStyle name="Normal 5 110" xfId="7099" xr:uid="{993214F6-F739-4387-B56C-A79A612C0BC8}"/>
    <cellStyle name="Normal 5 110 2" xfId="15092" xr:uid="{B2D7A793-9654-4ABA-AFBE-32C7F283EBFA}"/>
    <cellStyle name="Normal 5 110 2 2" xfId="30547" xr:uid="{ECB3DBD3-52EA-41FB-BD86-DEF451ECBE17}"/>
    <cellStyle name="Normal 5 110 3" xfId="22649" xr:uid="{F4680416-1903-4762-8084-110937329D15}"/>
    <cellStyle name="Normal 5 111" xfId="7105" xr:uid="{5A8D9BC5-F14A-4B77-BB76-79E1F3AF9064}"/>
    <cellStyle name="Normal 5 111 2" xfId="15098" xr:uid="{03EADC26-CDFB-4927-A96E-75DC2E4104FE}"/>
    <cellStyle name="Normal 5 111 2 2" xfId="30551" xr:uid="{AAD2ACDE-C057-4EEB-9F96-54AF2306BCBC}"/>
    <cellStyle name="Normal 5 111 3" xfId="22653" xr:uid="{921BB1BC-C6F7-4E8A-96AD-9D96C2D9564C}"/>
    <cellStyle name="Normal 5 112" xfId="7110" xr:uid="{FA77747A-3C3A-4115-AE7E-26EADB0201C4}"/>
    <cellStyle name="Normal 5 112 2" xfId="15102" xr:uid="{DA115B7A-FB20-42A3-B9C9-90A2A0F6AC74}"/>
    <cellStyle name="Normal 5 112 2 2" xfId="30555" xr:uid="{DEE51683-9012-4C51-B63D-9F548C6C4680}"/>
    <cellStyle name="Normal 5 112 3" xfId="22657" xr:uid="{2EA07212-B56D-464F-8112-CEA4E2A90BC3}"/>
    <cellStyle name="Normal 5 113" xfId="7140" xr:uid="{32F80319-78EE-4D81-A8B5-BCA44082C071}"/>
    <cellStyle name="Normal 5 113 2" xfId="15130" xr:uid="{9A83D115-8EF0-48CE-BEEB-DCE4B8DB3117}"/>
    <cellStyle name="Normal 5 113 2 2" xfId="30583" xr:uid="{4E35D78C-0C3E-4540-8AB2-657DBDBE4DB3}"/>
    <cellStyle name="Normal 5 113 3" xfId="22685" xr:uid="{6FD66BA5-4BB2-4977-B684-05AA9ACBE5EA}"/>
    <cellStyle name="Normal 5 114" xfId="7146" xr:uid="{504ECEA1-1D8C-439A-8E61-BB9AF6557AD3}"/>
    <cellStyle name="Normal 5 114 2" xfId="15135" xr:uid="{FB9A2A36-1B0B-4F10-A9B7-C7BF28CB12D8}"/>
    <cellStyle name="Normal 5 114 2 2" xfId="30588" xr:uid="{CF1D0AF9-0903-4661-9721-723F04CD4F05}"/>
    <cellStyle name="Normal 5 114 3" xfId="22690" xr:uid="{200C8C1C-2920-4481-B716-590D1F893B95}"/>
    <cellStyle name="Normal 5 115" xfId="7168" xr:uid="{73E29469-1CFB-4E8B-9110-420B749E4F04}"/>
    <cellStyle name="Normal 5 115 2" xfId="15155" xr:uid="{EA05C8D6-7787-4992-965F-5E0E19A9B681}"/>
    <cellStyle name="Normal 5 115 2 2" xfId="30608" xr:uid="{53811608-E8CD-4DD7-B540-477BC7CF8581}"/>
    <cellStyle name="Normal 5 115 3" xfId="22710" xr:uid="{70F71D82-8CB3-4362-85E5-145595D1EFD9}"/>
    <cellStyle name="Normal 5 116" xfId="7194" xr:uid="{C1893C2D-3630-4A1D-8FFE-E773C8859489}"/>
    <cellStyle name="Normal 5 116 2" xfId="15181" xr:uid="{322B0DB1-EDD1-413F-A9AB-027172D89AC3}"/>
    <cellStyle name="Normal 5 116 2 2" xfId="30634" xr:uid="{EA8F9BF8-C354-4A11-9FBF-8F3E3FEF387C}"/>
    <cellStyle name="Normal 5 116 3" xfId="22736" xr:uid="{F5AE405A-0856-45E1-851F-165CF8507F75}"/>
    <cellStyle name="Normal 5 117" xfId="8334" xr:uid="{DF84F5EF-FFDD-4BA3-9932-33C89D3AA6E1}"/>
    <cellStyle name="Normal 5 117 2" xfId="16311" xr:uid="{679827A9-A28D-49B6-BC0D-35A3B7A3AE10}"/>
    <cellStyle name="Normal 5 117 2 2" xfId="31764" xr:uid="{67BA8C8A-C22A-4D1E-BA17-593EC372E184}"/>
    <cellStyle name="Normal 5 117 3" xfId="23837" xr:uid="{17C1E0D8-501C-42C7-B50D-079CFBB55316}"/>
    <cellStyle name="Normal 5 118" xfId="8379" xr:uid="{E2CC02B8-6BD7-4D57-AB2E-4E182549E11C}"/>
    <cellStyle name="Normal 5 118 2" xfId="23879" xr:uid="{C694C830-F839-487C-B768-0E3BD4FB7805}"/>
    <cellStyle name="Normal 5 119" xfId="16367" xr:uid="{34E48DDF-0D5D-4219-B7E6-7F36AEC35151}"/>
    <cellStyle name="Normal 5 12" xfId="304" xr:uid="{22202BF3-2744-47D3-9223-5FE1509CF215}"/>
    <cellStyle name="Normal 5 12 10" xfId="16469" xr:uid="{91369B99-02CD-4954-98B7-08593CB85F25}"/>
    <cellStyle name="Normal 5 12 2" xfId="441" xr:uid="{4BA15FB3-9206-4EA9-B6D5-E39F0D94B1A6}"/>
    <cellStyle name="Normal 5 12 2 2" xfId="1384" xr:uid="{2626CEA4-2646-4350-88F1-1E98C806DBAD}"/>
    <cellStyle name="Normal 5 12 2 2 2" xfId="2969" xr:uid="{7F283798-56B8-4BA7-B0A8-637EEB4F9669}"/>
    <cellStyle name="Normal 5 12 2 2 2 2" xfId="11040" xr:uid="{E0C7B210-B351-4545-B0CF-4C7D61E3495B}"/>
    <cellStyle name="Normal 5 12 2 2 2 2 2" xfId="26539" xr:uid="{323B43E6-489D-47E6-ABEC-227A6616062C}"/>
    <cellStyle name="Normal 5 12 2 2 2 3" xfId="18882" xr:uid="{C1A0B79D-DD79-4BBD-9BC4-8AA9918A9C93}"/>
    <cellStyle name="Normal 5 12 2 2 3" xfId="4730" xr:uid="{D06F9BC1-FBE6-43DE-85EE-6AC28076A963}"/>
    <cellStyle name="Normal 5 12 2 2 3 2" xfId="12735" xr:uid="{895BB913-43A9-4043-92DA-16E608FF0B5F}"/>
    <cellStyle name="Normal 5 12 2 2 3 2 2" xfId="28203" xr:uid="{A6D9ADCE-A3E2-4473-A590-B5C0D8FAFD74}"/>
    <cellStyle name="Normal 5 12 2 2 3 3" xfId="20463" xr:uid="{49FDC751-4487-4F15-92C4-C304CB2E5C0C}"/>
    <cellStyle name="Normal 5 12 2 2 4" xfId="6701" xr:uid="{3E6E795D-0246-41DC-9858-89DDA3BE84B8}"/>
    <cellStyle name="Normal 5 12 2 2 4 2" xfId="14702" xr:uid="{629055C2-8C75-4F9B-B9D2-644F6FCC3FC0}"/>
    <cellStyle name="Normal 5 12 2 2 4 2 2" xfId="30159" xr:uid="{FB2DA0DE-F6B5-4A54-8C16-F2E76DE44536}"/>
    <cellStyle name="Normal 5 12 2 2 4 3" xfId="22267" xr:uid="{EAB9A7A8-68A3-4C5B-943C-6ADD4F9CFD29}"/>
    <cellStyle name="Normal 5 12 2 2 5" xfId="8002" xr:uid="{5533E51F-DDB8-4991-9252-0278D1F2570D}"/>
    <cellStyle name="Normal 5 12 2 2 5 2" xfId="15985" xr:uid="{3A600C53-C6FE-4DDD-8975-BB06C65A9AEB}"/>
    <cellStyle name="Normal 5 12 2 2 5 2 2" xfId="31438" xr:uid="{B6FD37B4-3F48-4555-9303-3B12AE0F5EF3}"/>
    <cellStyle name="Normal 5 12 2 2 5 3" xfId="23513" xr:uid="{48BF3E1D-0206-440D-8A00-A669540E5394}"/>
    <cellStyle name="Normal 5 12 2 2 6" xfId="9507" xr:uid="{F350A8E7-B21D-4F06-9319-E42C0F02A9D4}"/>
    <cellStyle name="Normal 5 12 2 2 6 2" xfId="25006" xr:uid="{5C627B84-5469-434D-B49C-D16BE0066772}"/>
    <cellStyle name="Normal 5 12 2 2 7" xfId="17426" xr:uid="{675C80F6-7D66-428C-9F85-87EE5BA37F81}"/>
    <cellStyle name="Normal 5 12 2 3" xfId="1091" xr:uid="{FFC87D32-C071-4B3A-86ED-CB053B3A92E4}"/>
    <cellStyle name="Normal 5 12 2 3 2" xfId="2680" xr:uid="{CD6BABCC-9F45-4B8C-81DD-435C564D8B15}"/>
    <cellStyle name="Normal 5 12 2 3 2 2" xfId="10752" xr:uid="{1E8349B5-E59A-43A0-BC4F-5AFAE31559EB}"/>
    <cellStyle name="Normal 5 12 2 3 2 2 2" xfId="26251" xr:uid="{4F1A57F5-D7E0-450A-9016-7C4ABCB5E9A9}"/>
    <cellStyle name="Normal 5 12 2 3 2 3" xfId="18614" xr:uid="{BE52413F-938A-4FC5-AEB9-51CE01159467}"/>
    <cellStyle name="Normal 5 12 2 3 3" xfId="4442" xr:uid="{AB3ED0E8-4F4C-4D91-A0F8-E924A1DAB87D}"/>
    <cellStyle name="Normal 5 12 2 3 3 2" xfId="12447" xr:uid="{EF295E32-6C2F-49C4-A817-911B1265127E}"/>
    <cellStyle name="Normal 5 12 2 3 3 2 2" xfId="27915" xr:uid="{BA25B06C-9F68-4F73-AFE4-BDB41F1AD66D}"/>
    <cellStyle name="Normal 5 12 2 3 3 3" xfId="20195" xr:uid="{EF06D3BE-C46E-46B4-B245-F43ABEEA060C}"/>
    <cellStyle name="Normal 5 12 2 3 4" xfId="6413" xr:uid="{32163C6D-9697-4747-AC6F-766B71AECE24}"/>
    <cellStyle name="Normal 5 12 2 3 4 2" xfId="14414" xr:uid="{5A256318-7C68-47C2-84B2-249F24507D07}"/>
    <cellStyle name="Normal 5 12 2 3 4 2 2" xfId="29871" xr:uid="{82758EE9-4C87-4B7A-950F-C1CBB3841FC6}"/>
    <cellStyle name="Normal 5 12 2 3 4 3" xfId="21999" xr:uid="{B20C601C-6CD5-4D06-9414-8A16BDCBAE4E}"/>
    <cellStyle name="Normal 5 12 2 3 5" xfId="9219" xr:uid="{AD7DEE15-B610-4321-A4CA-A0F0E968746C}"/>
    <cellStyle name="Normal 5 12 2 3 5 2" xfId="24718" xr:uid="{769920EE-F507-4DF5-AA8E-88B2AF53A5E8}"/>
    <cellStyle name="Normal 5 12 2 3 6" xfId="17158" xr:uid="{A148E26D-FCD1-4DB4-870F-43FF7CA2C85E}"/>
    <cellStyle name="Normal 5 12 2 4" xfId="2079" xr:uid="{7A1B1D45-F9D1-4300-8F0C-FCEE93DB826A}"/>
    <cellStyle name="Normal 5 12 2 4 2" xfId="10157" xr:uid="{6DFF3824-9398-403D-997D-52D6156E098F}"/>
    <cellStyle name="Normal 5 12 2 4 2 2" xfId="25656" xr:uid="{68541699-E6E2-484A-AFBB-19CAB6DDA554}"/>
    <cellStyle name="Normal 5 12 2 4 3" xfId="18047" xr:uid="{0DF54DB9-DA12-4578-9EA3-2B878E37354E}"/>
    <cellStyle name="Normal 5 12 2 5" xfId="3847" xr:uid="{C26080AB-2E5E-45C8-84BB-00E0CE7C8B60}"/>
    <cellStyle name="Normal 5 12 2 5 2" xfId="11852" xr:uid="{EB380D0A-ED86-4FF7-BD91-6C06D32ED1B6}"/>
    <cellStyle name="Normal 5 12 2 5 2 2" xfId="27320" xr:uid="{E67BDBDB-F7B4-4706-9C20-60C2788D011F}"/>
    <cellStyle name="Normal 5 12 2 5 3" xfId="19628" xr:uid="{955E3DA3-4E7E-4FD4-9A82-CD77CD028E69}"/>
    <cellStyle name="Normal 5 12 2 6" xfId="5817" xr:uid="{7087E506-F709-4F4C-A316-D22FE9F8D88B}"/>
    <cellStyle name="Normal 5 12 2 6 2" xfId="13818" xr:uid="{155A1F05-4CFE-4D63-BD6D-E54CD0CBDCAF}"/>
    <cellStyle name="Normal 5 12 2 6 2 2" xfId="29276" xr:uid="{37C2F203-7EED-4F1B-8F9C-0763C6B7A521}"/>
    <cellStyle name="Normal 5 12 2 6 3" xfId="21432" xr:uid="{981F3735-A7B6-4763-B03C-112129B5EF71}"/>
    <cellStyle name="Normal 5 12 2 7" xfId="7436" xr:uid="{28A9CEA4-3279-4B19-BBBF-FE597BC5E844}"/>
    <cellStyle name="Normal 5 12 2 7 2" xfId="15423" xr:uid="{168421DE-6B3C-4D01-A356-432A1D31B772}"/>
    <cellStyle name="Normal 5 12 2 7 2 2" xfId="30876" xr:uid="{6BEC7653-9A77-413B-AAEB-38E419DC9F69}"/>
    <cellStyle name="Normal 5 12 2 7 3" xfId="22958" xr:uid="{A9EA4D55-1476-47FB-99D3-1634ECB72960}"/>
    <cellStyle name="Normal 5 12 2 8" xfId="8624" xr:uid="{6A3DC74E-B3F0-4531-B38F-334763ED9E84}"/>
    <cellStyle name="Normal 5 12 2 8 2" xfId="24123" xr:uid="{9FF7B972-CB36-45BC-A077-FF280779A11A}"/>
    <cellStyle name="Normal 5 12 2 9" xfId="16591" xr:uid="{CE6F5D8A-0243-40D1-81C7-D8E8011053A4}"/>
    <cellStyle name="Normal 5 12 3" xfId="1250" xr:uid="{88685860-0C9E-4588-A20C-9BEF27990070}"/>
    <cellStyle name="Normal 5 12 3 2" xfId="2836" xr:uid="{81645F71-3D3D-4BB9-9467-B186B38C9A26}"/>
    <cellStyle name="Normal 5 12 3 2 2" xfId="10907" xr:uid="{8F1569A8-121D-44FC-ADEE-75867286246F}"/>
    <cellStyle name="Normal 5 12 3 2 2 2" xfId="26406" xr:uid="{0C391ED0-AD18-4ACE-9F49-C264F3BFE0BF}"/>
    <cellStyle name="Normal 5 12 3 2 3" xfId="18760" xr:uid="{D075253B-FA9F-4C34-A919-89A8BD6AA143}"/>
    <cellStyle name="Normal 5 12 3 3" xfId="4597" xr:uid="{5819590E-9114-402A-89EB-2514982D579D}"/>
    <cellStyle name="Normal 5 12 3 3 2" xfId="12602" xr:uid="{12016757-FB17-4AD1-881B-C537A5B85FAA}"/>
    <cellStyle name="Normal 5 12 3 3 2 2" xfId="28070" xr:uid="{BD978676-3722-4632-8B91-523A81DD95E0}"/>
    <cellStyle name="Normal 5 12 3 3 3" xfId="20341" xr:uid="{89F11D46-0C29-483C-8138-68B5036F15EC}"/>
    <cellStyle name="Normal 5 12 3 4" xfId="6568" xr:uid="{E6522482-9B6A-4691-B12F-B937BDAD9D24}"/>
    <cellStyle name="Normal 5 12 3 4 2" xfId="14569" xr:uid="{162A3FF3-EB6E-4727-9F75-762BB0B8E701}"/>
    <cellStyle name="Normal 5 12 3 4 2 2" xfId="30026" xr:uid="{E402BF03-57BA-4AAD-9CA6-970B7BB9CB2D}"/>
    <cellStyle name="Normal 5 12 3 4 3" xfId="22145" xr:uid="{539A1AE9-FAF5-4FFE-A200-1857C4E21008}"/>
    <cellStyle name="Normal 5 12 3 5" xfId="7880" xr:uid="{EAFC3572-E1E9-4DEB-BF7F-D907716F084F}"/>
    <cellStyle name="Normal 5 12 3 5 2" xfId="15863" xr:uid="{3A98EDF6-06D5-41CB-8537-A84AB5F07168}"/>
    <cellStyle name="Normal 5 12 3 5 2 2" xfId="31316" xr:uid="{89950095-1C10-4A49-9F7E-982471B15E14}"/>
    <cellStyle name="Normal 5 12 3 5 3" xfId="23391" xr:uid="{D5343D22-37B6-4D1B-A4E3-6873AB0B6F65}"/>
    <cellStyle name="Normal 5 12 3 6" xfId="9374" xr:uid="{C3E3F46D-4721-4A62-A836-B8CD33CDEDC1}"/>
    <cellStyle name="Normal 5 12 3 6 2" xfId="24873" xr:uid="{975A1778-2BC1-4B80-A3A5-C2B18D77D26C}"/>
    <cellStyle name="Normal 5 12 3 7" xfId="17304" xr:uid="{41E3E295-5712-4B2D-8E2B-31BBA9600620}"/>
    <cellStyle name="Normal 5 12 4" xfId="957" xr:uid="{6A287E66-9338-4346-BF59-6F2B7B63F147}"/>
    <cellStyle name="Normal 5 12 4 2" xfId="2547" xr:uid="{23BE9771-45BA-4B16-88A4-54438F619E62}"/>
    <cellStyle name="Normal 5 12 4 2 2" xfId="10619" xr:uid="{55D60980-A290-4ACA-A792-AAE0A867ACD5}"/>
    <cellStyle name="Normal 5 12 4 2 2 2" xfId="26118" xr:uid="{CE6F433F-443C-45C3-BCE0-7E2A5E634E4C}"/>
    <cellStyle name="Normal 5 12 4 2 3" xfId="18492" xr:uid="{D6A4A018-E8AD-44DD-B1A7-6DC9DE21A53E}"/>
    <cellStyle name="Normal 5 12 4 3" xfId="4309" xr:uid="{9408227F-5514-4084-848E-3454CA25FCBE}"/>
    <cellStyle name="Normal 5 12 4 3 2" xfId="12314" xr:uid="{C10B8371-CF94-4C21-912F-A9500E7F256B}"/>
    <cellStyle name="Normal 5 12 4 3 2 2" xfId="27782" xr:uid="{F55DAFEF-0A5B-46C1-8FDA-6D2C093F4956}"/>
    <cellStyle name="Normal 5 12 4 3 3" xfId="20073" xr:uid="{CE5635D4-0DEF-47E7-9B72-14B29869106D}"/>
    <cellStyle name="Normal 5 12 4 4" xfId="6280" xr:uid="{BC6658CB-4676-4E21-BE50-34C0EE8D39E8}"/>
    <cellStyle name="Normal 5 12 4 4 2" xfId="14281" xr:uid="{4EFBDEC5-7078-49C7-944D-120FBAF92764}"/>
    <cellStyle name="Normal 5 12 4 4 2 2" xfId="29738" xr:uid="{6F0C252F-7CAD-4FB8-BB61-61A98A968C38}"/>
    <cellStyle name="Normal 5 12 4 4 3" xfId="21877" xr:uid="{60627CA5-D911-45B8-B278-D7C2D66AE180}"/>
    <cellStyle name="Normal 5 12 4 5" xfId="9086" xr:uid="{CE41E824-EFBE-434B-AA10-03BB01E71F42}"/>
    <cellStyle name="Normal 5 12 4 5 2" xfId="24585" xr:uid="{A60823FC-DF37-43A5-8ED6-E1CCD6425C2F}"/>
    <cellStyle name="Normal 5 12 4 6" xfId="17036" xr:uid="{0E6EFA5C-164D-4024-AFA0-8F4980953360}"/>
    <cellStyle name="Normal 5 12 5" xfId="1946" xr:uid="{501BEE78-234B-45B8-9B11-15BD15F53F06}"/>
    <cellStyle name="Normal 5 12 5 2" xfId="10024" xr:uid="{29B51BF1-240A-4A29-8B8D-D061379DFBA8}"/>
    <cellStyle name="Normal 5 12 5 2 2" xfId="25523" xr:uid="{90C0E9CF-696A-40C8-8EB3-DBB8964BDF89}"/>
    <cellStyle name="Normal 5 12 5 3" xfId="17925" xr:uid="{58FD4A41-D6C7-4990-91C7-02AE8CD755E8}"/>
    <cellStyle name="Normal 5 12 6" xfId="3714" xr:uid="{29198F91-201B-4BCB-B578-D1E5A0E334B6}"/>
    <cellStyle name="Normal 5 12 6 2" xfId="11719" xr:uid="{0C4EB971-BF1C-40D6-82F8-DEB4926E8BBA}"/>
    <cellStyle name="Normal 5 12 6 2 2" xfId="27187" xr:uid="{5DC375B1-75FF-463D-AEA6-918EB275C6D8}"/>
    <cellStyle name="Normal 5 12 6 3" xfId="19506" xr:uid="{2DC1E9C6-40DB-4DCC-B789-70A4292FF02B}"/>
    <cellStyle name="Normal 5 12 7" xfId="5684" xr:uid="{5FDDE228-A4C4-482F-9892-D5FF4832F2A4}"/>
    <cellStyle name="Normal 5 12 7 2" xfId="13685" xr:uid="{F684B035-560C-4070-AE64-28C9FDAC644E}"/>
    <cellStyle name="Normal 5 12 7 2 2" xfId="29143" xr:uid="{DDA9A095-CE01-4F23-AD61-A9C0E376489C}"/>
    <cellStyle name="Normal 5 12 7 3" xfId="21310" xr:uid="{E08E01AC-AAD9-4D2F-805F-2186D710EEBD}"/>
    <cellStyle name="Normal 5 12 8" xfId="7303" xr:uid="{C7A1C51E-B86F-4807-93F4-CA05A7DDFAE0}"/>
    <cellStyle name="Normal 5 12 8 2" xfId="15290" xr:uid="{4DF12766-1787-4C44-9C9A-315777D574A0}"/>
    <cellStyle name="Normal 5 12 8 2 2" xfId="30743" xr:uid="{6FD215B1-89BC-4630-8045-EC99F16094BB}"/>
    <cellStyle name="Normal 5 12 8 3" xfId="22836" xr:uid="{698DBA71-AE5B-47F1-BCD7-C22674083D27}"/>
    <cellStyle name="Normal 5 12 9" xfId="8491" xr:uid="{8B980D77-B1A1-4841-BA20-621E3D18ED7A}"/>
    <cellStyle name="Normal 5 12 9 2" xfId="23990" xr:uid="{85510FBB-08E5-415F-87D1-2C8C00A3B7EE}"/>
    <cellStyle name="Normal 5 13" xfId="330" xr:uid="{3FF76276-05E2-4090-B1FE-D60C504D2B52}"/>
    <cellStyle name="Normal 5 13 2" xfId="1274" xr:uid="{123C4491-D544-486B-B6B9-7BA2298986CD}"/>
    <cellStyle name="Normal 5 13 2 2" xfId="2859" xr:uid="{3C0FA2E5-5712-4932-94DD-978AB4711225}"/>
    <cellStyle name="Normal 5 13 2 2 2" xfId="10930" xr:uid="{70366181-DEB9-4E9E-9E93-55878CEFC1C2}"/>
    <cellStyle name="Normal 5 13 2 2 2 2" xfId="26429" xr:uid="{64D5DE32-537D-49B4-B448-CC71B5B9B30E}"/>
    <cellStyle name="Normal 5 13 2 2 3" xfId="18782" xr:uid="{2B8C72B8-186E-434E-A08C-104D0E7661E3}"/>
    <cellStyle name="Normal 5 13 2 3" xfId="4620" xr:uid="{1687062F-FF10-4B1A-A8B0-468DAC75E8B6}"/>
    <cellStyle name="Normal 5 13 2 3 2" xfId="12625" xr:uid="{ECFE77C1-EF69-41ED-BDA8-CD2742E9D5A8}"/>
    <cellStyle name="Normal 5 13 2 3 2 2" xfId="28093" xr:uid="{0FAFFE3F-93A7-413E-BBCF-85BAB5B30C5C}"/>
    <cellStyle name="Normal 5 13 2 3 3" xfId="20363" xr:uid="{9F450B32-E2EB-4766-A260-BCE4F59943CC}"/>
    <cellStyle name="Normal 5 13 2 4" xfId="6591" xr:uid="{756192F8-6855-411B-9B20-759DD36A700A}"/>
    <cellStyle name="Normal 5 13 2 4 2" xfId="14592" xr:uid="{14064530-E706-4E1B-84FE-8290A09BC9F1}"/>
    <cellStyle name="Normal 5 13 2 4 2 2" xfId="30049" xr:uid="{3531DD69-6775-4A6E-B4CF-A27D1DD354EE}"/>
    <cellStyle name="Normal 5 13 2 4 3" xfId="22167" xr:uid="{CD6EE438-0ABF-4AE7-9110-509CDD6355AB}"/>
    <cellStyle name="Normal 5 13 2 5" xfId="7902" xr:uid="{DADBD046-E686-4CC0-B03A-2AD12911B73C}"/>
    <cellStyle name="Normal 5 13 2 5 2" xfId="15885" xr:uid="{A85B5991-3D6B-4013-91B9-74C25F8E9AE3}"/>
    <cellStyle name="Normal 5 13 2 5 2 2" xfId="31338" xr:uid="{E482110C-B7CC-4DBD-B74B-301261FB2DB3}"/>
    <cellStyle name="Normal 5 13 2 5 3" xfId="23413" xr:uid="{998C49CC-E46B-4F5E-9CFD-250E0607B837}"/>
    <cellStyle name="Normal 5 13 2 6" xfId="9397" xr:uid="{13420F44-3169-4260-9C38-F4A7C64B8CBD}"/>
    <cellStyle name="Normal 5 13 2 6 2" xfId="24896" xr:uid="{D75126B1-615E-4B6D-8DFF-F8789089314C}"/>
    <cellStyle name="Normal 5 13 2 7" xfId="17326" xr:uid="{144607DC-00AD-4EFC-B875-9A8FB3924E98}"/>
    <cellStyle name="Normal 5 13 3" xfId="981" xr:uid="{87C9E7EB-172A-4CFE-A487-E009560F8C23}"/>
    <cellStyle name="Normal 5 13 3 2" xfId="2570" xr:uid="{44952FF3-36D3-4EFD-B6FF-46E70A2E0792}"/>
    <cellStyle name="Normal 5 13 3 2 2" xfId="10642" xr:uid="{6DE110BA-1752-4653-8A20-86A68B3A89E7}"/>
    <cellStyle name="Normal 5 13 3 2 2 2" xfId="26141" xr:uid="{A2A33F78-DBC0-4891-9968-8854EF53F304}"/>
    <cellStyle name="Normal 5 13 3 2 3" xfId="18514" xr:uid="{79EA2DA6-DED2-4412-9F65-5802ABC7659B}"/>
    <cellStyle name="Normal 5 13 3 3" xfId="4332" xr:uid="{7181BF43-65ED-4B2A-A931-2BEEEF300B6C}"/>
    <cellStyle name="Normal 5 13 3 3 2" xfId="12337" xr:uid="{C2B6A3CD-EAD4-4262-8F9C-563850E6B0D8}"/>
    <cellStyle name="Normal 5 13 3 3 2 2" xfId="27805" xr:uid="{64E84912-204B-417A-A33D-0DE82E048999}"/>
    <cellStyle name="Normal 5 13 3 3 3" xfId="20095" xr:uid="{106E6DA6-83CB-4DE8-9A76-A3ACA5100202}"/>
    <cellStyle name="Normal 5 13 3 4" xfId="6303" xr:uid="{B9D92328-5AD2-439F-B701-60C408A19B9F}"/>
    <cellStyle name="Normal 5 13 3 4 2" xfId="14304" xr:uid="{5CD192F9-F182-4619-B4AB-7BCC08615F73}"/>
    <cellStyle name="Normal 5 13 3 4 2 2" xfId="29761" xr:uid="{145F8C16-7186-46FA-B37A-3A2D549854F4}"/>
    <cellStyle name="Normal 5 13 3 4 3" xfId="21899" xr:uid="{653DC688-6A34-468E-866C-1DBBC0157A16}"/>
    <cellStyle name="Normal 5 13 3 5" xfId="9109" xr:uid="{790C72F3-3B49-4936-8DDE-0B813C7F0CF7}"/>
    <cellStyle name="Normal 5 13 3 5 2" xfId="24608" xr:uid="{CD9C82A6-CC1D-4F14-BAFE-48426A3049DA}"/>
    <cellStyle name="Normal 5 13 3 6" xfId="17058" xr:uid="{55ED4022-2C97-4440-A4E9-15BD1F8E2C97}"/>
    <cellStyle name="Normal 5 13 4" xfId="1969" xr:uid="{7C115EF4-A126-4BDB-B62A-38C93D55FE79}"/>
    <cellStyle name="Normal 5 13 4 2" xfId="10047" xr:uid="{01D982CC-EE7D-4282-9F3C-270681E0BCA6}"/>
    <cellStyle name="Normal 5 13 4 2 2" xfId="25546" xr:uid="{C73EDF9B-1933-41E2-8964-B6B28AE136FA}"/>
    <cellStyle name="Normal 5 13 4 3" xfId="17947" xr:uid="{E5174AB7-A25E-4E2E-991B-FC2DA3426655}"/>
    <cellStyle name="Normal 5 13 5" xfId="3737" xr:uid="{62A2F5BD-231A-4011-8C6C-DA1A3793001B}"/>
    <cellStyle name="Normal 5 13 5 2" xfId="11742" xr:uid="{A27656DD-13C7-48C6-8EB4-E4C83EDA8C51}"/>
    <cellStyle name="Normal 5 13 5 2 2" xfId="27210" xr:uid="{B04C8A8B-59AD-475C-BCB4-D9808328DAA5}"/>
    <cellStyle name="Normal 5 13 5 3" xfId="19528" xr:uid="{C5297756-0777-4F4D-8E05-4A9CEB10236C}"/>
    <cellStyle name="Normal 5 13 6" xfId="5707" xr:uid="{32AAD208-624C-4183-A607-FB44B7706C29}"/>
    <cellStyle name="Normal 5 13 6 2" xfId="13708" xr:uid="{2953EBC0-38ED-410A-9A95-458B777BE16E}"/>
    <cellStyle name="Normal 5 13 6 2 2" xfId="29166" xr:uid="{EFE92C29-1749-4F75-A7B1-9A0CBBCE9B8B}"/>
    <cellStyle name="Normal 5 13 6 3" xfId="21332" xr:uid="{5E2C55DB-42A1-4E92-83B2-F82CCC13B393}"/>
    <cellStyle name="Normal 5 13 7" xfId="7326" xr:uid="{CE3E80A5-1530-4082-A162-9CEF3BBBEEFF}"/>
    <cellStyle name="Normal 5 13 7 2" xfId="15313" xr:uid="{4B8DF3FE-64FA-472F-97C6-5CE606F51757}"/>
    <cellStyle name="Normal 5 13 7 2 2" xfId="30766" xr:uid="{C0CB85C8-5B18-4BF9-88A9-9D6393A54B65}"/>
    <cellStyle name="Normal 5 13 7 3" xfId="22858" xr:uid="{1D4CBE65-20AE-4C53-8A61-566AD47AAB92}"/>
    <cellStyle name="Normal 5 13 8" xfId="8514" xr:uid="{86A65431-5F12-4F6E-96B7-B99CAEA5459D}"/>
    <cellStyle name="Normal 5 13 8 2" xfId="24013" xr:uid="{CEE868CB-0FE7-401E-AD1A-BE731C5A3EAA}"/>
    <cellStyle name="Normal 5 13 9" xfId="16491" xr:uid="{1D76836D-3ED4-4506-9730-474C05AD1B20}"/>
    <cellStyle name="Normal 5 14" xfId="446" xr:uid="{74782900-AF82-4C22-B5CE-F748E9122A0F}"/>
    <cellStyle name="Normal 5 14 2" xfId="1389" xr:uid="{5F415148-0A0C-4FD4-94C2-642C8406EEDA}"/>
    <cellStyle name="Normal 5 14 2 2" xfId="2974" xr:uid="{EF576DB2-6FF1-44F2-9BF2-4127CDEBEE3E}"/>
    <cellStyle name="Normal 5 14 2 2 2" xfId="11045" xr:uid="{05A5256D-2901-4AB4-936F-C3F63545AE53}"/>
    <cellStyle name="Normal 5 14 2 2 2 2" xfId="26544" xr:uid="{46933059-724B-4697-9D91-D9F803F50014}"/>
    <cellStyle name="Normal 5 14 2 2 3" xfId="18887" xr:uid="{6325260E-910C-466F-80B0-4BCE6AFCD465}"/>
    <cellStyle name="Normal 5 14 2 3" xfId="4735" xr:uid="{3D81E5BD-2338-4970-B186-DA4779F1616B}"/>
    <cellStyle name="Normal 5 14 2 3 2" xfId="12740" xr:uid="{875C7743-C588-48B3-9A4D-CEBD7C2F09F6}"/>
    <cellStyle name="Normal 5 14 2 3 2 2" xfId="28208" xr:uid="{D46384CE-35B7-43EB-BCC8-216FB4D456E3}"/>
    <cellStyle name="Normal 5 14 2 3 3" xfId="20468" xr:uid="{03C708EC-174E-4BD7-B2E2-7F22927E5ADE}"/>
    <cellStyle name="Normal 5 14 2 4" xfId="6706" xr:uid="{73B5BB43-F47B-4DB7-A984-1E92EB226734}"/>
    <cellStyle name="Normal 5 14 2 4 2" xfId="14707" xr:uid="{D6B06A5C-A54C-4FC1-8452-8E3301D61FA6}"/>
    <cellStyle name="Normal 5 14 2 4 2 2" xfId="30164" xr:uid="{CABFFA3E-A8DC-4EF9-9E12-C9470F76BEA2}"/>
    <cellStyle name="Normal 5 14 2 4 3" xfId="22272" xr:uid="{AC3E2F30-9DF2-446E-97A4-72F1DD122F8D}"/>
    <cellStyle name="Normal 5 14 2 5" xfId="8007" xr:uid="{13B36B91-25D7-4999-9BF5-3A65E1F89C39}"/>
    <cellStyle name="Normal 5 14 2 5 2" xfId="15990" xr:uid="{94A81FCD-2C1B-4F22-A5BA-29D01D8C59B9}"/>
    <cellStyle name="Normal 5 14 2 5 2 2" xfId="31443" xr:uid="{773E916B-B6E6-4844-8D54-F66535DAD15A}"/>
    <cellStyle name="Normal 5 14 2 5 3" xfId="23518" xr:uid="{14E19E14-0F38-4FBE-B24F-B324A82CF114}"/>
    <cellStyle name="Normal 5 14 2 6" xfId="9512" xr:uid="{49CB9E2A-EC72-4205-B737-0B697E22F369}"/>
    <cellStyle name="Normal 5 14 2 6 2" xfId="25011" xr:uid="{DF7CF5A4-63EF-45EA-AD75-BF5D5A63F96E}"/>
    <cellStyle name="Normal 5 14 2 7" xfId="17431" xr:uid="{80F69D96-A4EC-4259-B072-19B0448BE261}"/>
    <cellStyle name="Normal 5 14 3" xfId="1096" xr:uid="{B0BDA3B4-C02C-4E70-A080-C95DABDE9131}"/>
    <cellStyle name="Normal 5 14 3 2" xfId="2685" xr:uid="{FCB94AB1-503C-41D8-A13F-48330FB5D7C7}"/>
    <cellStyle name="Normal 5 14 3 2 2" xfId="10757" xr:uid="{9F0524AD-78BF-400F-96DA-9E5905E3BAC4}"/>
    <cellStyle name="Normal 5 14 3 2 2 2" xfId="26256" xr:uid="{E45DB497-C139-4517-897E-76F9A4A861B8}"/>
    <cellStyle name="Normal 5 14 3 2 3" xfId="18619" xr:uid="{F94E4001-B6D8-4603-B869-5CABD51CF3CE}"/>
    <cellStyle name="Normal 5 14 3 3" xfId="4447" xr:uid="{326E0B6B-0D97-4854-94C1-EBCF99009DBD}"/>
    <cellStyle name="Normal 5 14 3 3 2" xfId="12452" xr:uid="{4D516E8E-47C5-4D01-86A3-1CCC25CEC72F}"/>
    <cellStyle name="Normal 5 14 3 3 2 2" xfId="27920" xr:uid="{A40A0489-6BE5-4C77-AEB4-715AA8567F22}"/>
    <cellStyle name="Normal 5 14 3 3 3" xfId="20200" xr:uid="{23C3A4D3-52CA-41BA-B80B-AEAEDE4DF3CC}"/>
    <cellStyle name="Normal 5 14 3 4" xfId="6418" xr:uid="{05AA2DEA-3BB6-4CC5-A84A-959C36BCF5A3}"/>
    <cellStyle name="Normal 5 14 3 4 2" xfId="14419" xr:uid="{3C3B6EA3-12F0-46FC-8225-F4E732527890}"/>
    <cellStyle name="Normal 5 14 3 4 2 2" xfId="29876" xr:uid="{1E1290D4-EC32-4BC4-B3A4-92AA5EABDBD0}"/>
    <cellStyle name="Normal 5 14 3 4 3" xfId="22004" xr:uid="{23627B01-C1F7-42E1-A9A5-A28FC4603044}"/>
    <cellStyle name="Normal 5 14 3 5" xfId="9224" xr:uid="{68751CC3-06CA-4CB6-B0C1-E3F6E981A599}"/>
    <cellStyle name="Normal 5 14 3 5 2" xfId="24723" xr:uid="{638A47AC-E2BD-4EF0-BAC2-2F0774C2B40F}"/>
    <cellStyle name="Normal 5 14 3 6" xfId="17163" xr:uid="{AAD27ED3-D0BF-4088-B278-FD9E16DCDFEC}"/>
    <cellStyle name="Normal 5 14 4" xfId="2084" xr:uid="{D961E1A3-D6F8-4702-9D31-F201ED4E34F6}"/>
    <cellStyle name="Normal 5 14 4 2" xfId="10162" xr:uid="{D5B3DFDC-6641-4B39-A647-FA5E13AAC09F}"/>
    <cellStyle name="Normal 5 14 4 2 2" xfId="25661" xr:uid="{194AD3D0-DE2E-46B0-BEAC-524DA31E645C}"/>
    <cellStyle name="Normal 5 14 4 3" xfId="18052" xr:uid="{3BF265D4-2E98-45C5-A820-5654D66A9E97}"/>
    <cellStyle name="Normal 5 14 5" xfId="3852" xr:uid="{4B9F6BE6-07C6-42C9-B5E4-A103877E6118}"/>
    <cellStyle name="Normal 5 14 5 2" xfId="11857" xr:uid="{3B44B364-D036-47C8-B6A4-DAF59BADF05A}"/>
    <cellStyle name="Normal 5 14 5 2 2" xfId="27325" xr:uid="{D22B3647-1528-40A7-AAF0-EFEC809E0A45}"/>
    <cellStyle name="Normal 5 14 5 3" xfId="19633" xr:uid="{8F4BB184-A333-45AF-AF06-C67EF87D32C0}"/>
    <cellStyle name="Normal 5 14 6" xfId="5822" xr:uid="{E3C8299E-4F62-475C-A6C9-B6906CF94FC4}"/>
    <cellStyle name="Normal 5 14 6 2" xfId="13823" xr:uid="{F8C22250-6197-433C-8687-02ED86CC30C2}"/>
    <cellStyle name="Normal 5 14 6 2 2" xfId="29281" xr:uid="{D095DE85-F8E1-4D7D-82B9-18B70DB5EEBE}"/>
    <cellStyle name="Normal 5 14 6 3" xfId="21437" xr:uid="{217BAFAA-8ACA-4D7B-A991-18F78AD5356B}"/>
    <cellStyle name="Normal 5 14 7" xfId="7441" xr:uid="{6E0CD5A2-1C49-47B8-9CDE-995CCEB1B989}"/>
    <cellStyle name="Normal 5 14 7 2" xfId="15428" xr:uid="{2EB53934-79F7-4291-960D-DAF260082351}"/>
    <cellStyle name="Normal 5 14 7 2 2" xfId="30881" xr:uid="{EB38E125-D497-45B5-9C07-F86CAA7B0EF2}"/>
    <cellStyle name="Normal 5 14 7 3" xfId="22963" xr:uid="{A39E9D40-1E44-42A7-BE92-7217233F6283}"/>
    <cellStyle name="Normal 5 14 8" xfId="8629" xr:uid="{94FF3040-D893-4ED3-AB91-FACEECE8F3B6}"/>
    <cellStyle name="Normal 5 14 8 2" xfId="24128" xr:uid="{94A915C2-3956-435F-AB4C-B3EEAFBF12E3}"/>
    <cellStyle name="Normal 5 14 9" xfId="16596" xr:uid="{AD4F060B-3FE4-46BE-94B1-059D5CEE67F5}"/>
    <cellStyle name="Normal 5 15" xfId="450" xr:uid="{8C1A09E3-19D9-4CB1-BBB2-413590237D0F}"/>
    <cellStyle name="Normal 5 15 2" xfId="1393" xr:uid="{4A54A003-DAC0-4257-BDA1-A34A3749DA40}"/>
    <cellStyle name="Normal 5 15 2 2" xfId="2978" xr:uid="{33C46B47-D6E9-4F7A-B12D-04DD48C0CC48}"/>
    <cellStyle name="Normal 5 15 2 2 2" xfId="11049" xr:uid="{7731482D-63D0-48F7-B042-97C1E58CD80D}"/>
    <cellStyle name="Normal 5 15 2 2 2 2" xfId="26548" xr:uid="{057EA7FD-8EC5-4941-89F2-3AC391C5D5B7}"/>
    <cellStyle name="Normal 5 15 2 2 3" xfId="18891" xr:uid="{515BC6FA-1163-4E61-8887-E30B41FB8629}"/>
    <cellStyle name="Normal 5 15 2 3" xfId="4739" xr:uid="{8F5153EE-AD3E-4AFF-9EF2-626C40719B97}"/>
    <cellStyle name="Normal 5 15 2 3 2" xfId="12744" xr:uid="{D04C3B98-ACDE-4005-91FF-24508EC53E8C}"/>
    <cellStyle name="Normal 5 15 2 3 2 2" xfId="28212" xr:uid="{3614107D-5163-4E04-ADF0-1C108B86C03D}"/>
    <cellStyle name="Normal 5 15 2 3 3" xfId="20472" xr:uid="{2D5CAB90-182A-4740-AD48-8F101B845B8A}"/>
    <cellStyle name="Normal 5 15 2 4" xfId="6710" xr:uid="{186AE17B-7C2C-488D-8A88-477FA6F367FF}"/>
    <cellStyle name="Normal 5 15 2 4 2" xfId="14711" xr:uid="{C8241ED0-4C3F-48E2-AED4-D7A965F56A88}"/>
    <cellStyle name="Normal 5 15 2 4 2 2" xfId="30168" xr:uid="{A366C2D3-455B-4721-9671-0F7BECD41308}"/>
    <cellStyle name="Normal 5 15 2 4 3" xfId="22276" xr:uid="{F57588E6-60CD-4160-8C19-C4E8733537F2}"/>
    <cellStyle name="Normal 5 15 2 5" xfId="8011" xr:uid="{3AF9710A-AAAC-4082-A6C6-786153FB4120}"/>
    <cellStyle name="Normal 5 15 2 5 2" xfId="15994" xr:uid="{7EA816E6-7F98-47EA-85E6-459C273F6082}"/>
    <cellStyle name="Normal 5 15 2 5 2 2" xfId="31447" xr:uid="{A45802CD-967B-47F4-B9DF-2F2EC5B32EA5}"/>
    <cellStyle name="Normal 5 15 2 5 3" xfId="23522" xr:uid="{50ED742E-81F3-40D6-B730-38CD43719717}"/>
    <cellStyle name="Normal 5 15 2 6" xfId="9516" xr:uid="{018B4ABD-6DD5-4C9D-BA88-BC99EC068AF3}"/>
    <cellStyle name="Normal 5 15 2 6 2" xfId="25015" xr:uid="{81ECE74F-CE3C-4E9C-87AE-6CDEC50583B0}"/>
    <cellStyle name="Normal 5 15 2 7" xfId="17435" xr:uid="{5209DC5A-A9AA-4081-A55F-7AC5CEFB3121}"/>
    <cellStyle name="Normal 5 15 3" xfId="1100" xr:uid="{0C5188F6-E4F4-4FD4-A761-9AC892760660}"/>
    <cellStyle name="Normal 5 15 3 2" xfId="2689" xr:uid="{0D5BB8F8-B765-4F2D-9663-A3BA387BA363}"/>
    <cellStyle name="Normal 5 15 3 2 2" xfId="10761" xr:uid="{1D45DD80-847E-4219-A306-111D5367986E}"/>
    <cellStyle name="Normal 5 15 3 2 2 2" xfId="26260" xr:uid="{0FB0DB10-958F-4A55-B56E-2B868043CAED}"/>
    <cellStyle name="Normal 5 15 3 2 3" xfId="18623" xr:uid="{909CC659-3810-4828-BA22-C142DC5ED86F}"/>
    <cellStyle name="Normal 5 15 3 3" xfId="4451" xr:uid="{18CF971D-5CBD-48A9-92B2-11E8EBF33AA8}"/>
    <cellStyle name="Normal 5 15 3 3 2" xfId="12456" xr:uid="{49FF4966-A12B-4E11-924C-2EEADB81086A}"/>
    <cellStyle name="Normal 5 15 3 3 2 2" xfId="27924" xr:uid="{23A68211-8B50-47D6-9FAC-BA236B189E1D}"/>
    <cellStyle name="Normal 5 15 3 3 3" xfId="20204" xr:uid="{967D2DED-EC56-43C6-8B36-478A1AEE889B}"/>
    <cellStyle name="Normal 5 15 3 4" xfId="6422" xr:uid="{B562FA8E-0F1B-4821-95C4-3785089E8C63}"/>
    <cellStyle name="Normal 5 15 3 4 2" xfId="14423" xr:uid="{E8014B64-3741-4350-B7FE-A7ED71450B1D}"/>
    <cellStyle name="Normal 5 15 3 4 2 2" xfId="29880" xr:uid="{39E307CB-D27D-4E52-A6BA-91F6C9013F8B}"/>
    <cellStyle name="Normal 5 15 3 4 3" xfId="22008" xr:uid="{ECA1BB7B-1AAB-409F-AED6-0A07B70EF020}"/>
    <cellStyle name="Normal 5 15 3 5" xfId="9228" xr:uid="{50640A1E-28C8-4E8C-AB2D-1D9DF6A85347}"/>
    <cellStyle name="Normal 5 15 3 5 2" xfId="24727" xr:uid="{540E3AE5-2FF9-4E78-90AF-546C48991EC0}"/>
    <cellStyle name="Normal 5 15 3 6" xfId="17167" xr:uid="{C30F9D4F-5E33-43B4-BBB6-0CEA3337B908}"/>
    <cellStyle name="Normal 5 15 4" xfId="2088" xr:uid="{B4955E6E-D23B-4EFB-A450-6747B7AFF6B8}"/>
    <cellStyle name="Normal 5 15 4 2" xfId="10166" xr:uid="{77724121-5325-4633-81C7-FC986A08AB61}"/>
    <cellStyle name="Normal 5 15 4 2 2" xfId="25665" xr:uid="{32726C2A-1579-4214-BE72-87AAED6B21A4}"/>
    <cellStyle name="Normal 5 15 4 3" xfId="18056" xr:uid="{74773F08-2857-4497-9E04-DBF21E647436}"/>
    <cellStyle name="Normal 5 15 5" xfId="3856" xr:uid="{C5BA7635-E9AB-4F2F-AE7D-E037BEBDB935}"/>
    <cellStyle name="Normal 5 15 5 2" xfId="11861" xr:uid="{7A6E0956-9CDA-4EBB-BAD7-CDCEED3AE910}"/>
    <cellStyle name="Normal 5 15 5 2 2" xfId="27329" xr:uid="{C83E103E-677F-4EF0-8015-1AE78DDD32AE}"/>
    <cellStyle name="Normal 5 15 5 3" xfId="19637" xr:uid="{A2823FA9-6BBB-4C5A-9CDE-3E748800DA58}"/>
    <cellStyle name="Normal 5 15 6" xfId="5826" xr:uid="{F050FBC5-C5C5-4E38-BFB7-673BB6E8D6A6}"/>
    <cellStyle name="Normal 5 15 6 2" xfId="13827" xr:uid="{2507EFD6-8BFD-417A-B684-AAE065E37F85}"/>
    <cellStyle name="Normal 5 15 6 2 2" xfId="29285" xr:uid="{C2531EF5-CCD4-4E95-A22F-2F3F05396647}"/>
    <cellStyle name="Normal 5 15 6 3" xfId="21441" xr:uid="{2D0F1759-2A5D-405A-8E70-4B2F5935283C}"/>
    <cellStyle name="Normal 5 15 7" xfId="7445" xr:uid="{6242F758-26DB-458F-8DE4-E6F9B543412A}"/>
    <cellStyle name="Normal 5 15 7 2" xfId="15432" xr:uid="{AE7A87E3-B9F4-47F8-B696-9406100C20B0}"/>
    <cellStyle name="Normal 5 15 7 2 2" xfId="30885" xr:uid="{33C159D7-0FFC-4054-95E7-C54BBE4679EC}"/>
    <cellStyle name="Normal 5 15 7 3" xfId="22967" xr:uid="{E3AFA88F-183A-474E-86BE-84A8D57D92D4}"/>
    <cellStyle name="Normal 5 15 8" xfId="8633" xr:uid="{62244102-2158-45C1-BC99-7510D0AEA912}"/>
    <cellStyle name="Normal 5 15 8 2" xfId="24132" xr:uid="{A3CDF0CD-F816-4AB9-AD8D-9C6DDB130D9C}"/>
    <cellStyle name="Normal 5 15 9" xfId="16600" xr:uid="{43640C2E-2BB3-47AC-8423-3DD4A6A12E5E}"/>
    <cellStyle name="Normal 5 16" xfId="454" xr:uid="{5B6AC2CF-12C9-405D-A3ED-BD2A079F608A}"/>
    <cellStyle name="Normal 5 16 2" xfId="1397" xr:uid="{B05D719B-53F3-4D9D-A0B1-07FFF39C2850}"/>
    <cellStyle name="Normal 5 16 2 2" xfId="2982" xr:uid="{75F2E5D4-98C4-48D1-883F-354721A9BEF3}"/>
    <cellStyle name="Normal 5 16 2 2 2" xfId="11053" xr:uid="{6C0F3D5C-EB91-4A16-B0ED-2EE37EABE6EB}"/>
    <cellStyle name="Normal 5 16 2 2 2 2" xfId="26552" xr:uid="{E43DD3BB-9642-4B5E-BD5F-349F5E33EFCF}"/>
    <cellStyle name="Normal 5 16 2 2 3" xfId="18895" xr:uid="{0C189D96-8768-4E01-B64B-DCF1F583F6E6}"/>
    <cellStyle name="Normal 5 16 2 3" xfId="4743" xr:uid="{33C38A0F-1279-4453-9497-C485736F2251}"/>
    <cellStyle name="Normal 5 16 2 3 2" xfId="12748" xr:uid="{9318FDCB-5E1A-4403-935E-BFA7EDD54BBC}"/>
    <cellStyle name="Normal 5 16 2 3 2 2" xfId="28216" xr:uid="{C2CCD120-F1CD-48FC-8A86-51162C5A65A4}"/>
    <cellStyle name="Normal 5 16 2 3 3" xfId="20476" xr:uid="{6CF84439-3266-49DC-AA1C-A884F799D199}"/>
    <cellStyle name="Normal 5 16 2 4" xfId="6714" xr:uid="{E090BF18-3FD0-4A61-8527-1436D991B911}"/>
    <cellStyle name="Normal 5 16 2 4 2" xfId="14715" xr:uid="{E7EA5751-D88E-49D9-9095-64DD6C20C5F4}"/>
    <cellStyle name="Normal 5 16 2 4 2 2" xfId="30172" xr:uid="{6625440C-366C-4C4C-A276-6C0FD1373606}"/>
    <cellStyle name="Normal 5 16 2 4 3" xfId="22280" xr:uid="{79386277-D883-4805-B256-7FF791B46F8D}"/>
    <cellStyle name="Normal 5 16 2 5" xfId="8015" xr:uid="{A29207AE-8E48-4920-9523-7A2C27C8C1D3}"/>
    <cellStyle name="Normal 5 16 2 5 2" xfId="15998" xr:uid="{35E86248-D956-4188-B45C-BEE0AA2D80CA}"/>
    <cellStyle name="Normal 5 16 2 5 2 2" xfId="31451" xr:uid="{1D22F00D-A9E0-4338-A237-6D378ABD4EBD}"/>
    <cellStyle name="Normal 5 16 2 5 3" xfId="23526" xr:uid="{4987E19A-42EA-4466-9ACF-7D73CDA5C7A4}"/>
    <cellStyle name="Normal 5 16 2 6" xfId="9520" xr:uid="{BDB948D5-D697-47D6-929A-27D2D3FF3952}"/>
    <cellStyle name="Normal 5 16 2 6 2" xfId="25019" xr:uid="{832C3C0B-EC28-4686-B6F5-AC638B9E9827}"/>
    <cellStyle name="Normal 5 16 2 7" xfId="17439" xr:uid="{6A0809F2-D868-4BBC-BE8E-3F6FA7D87C30}"/>
    <cellStyle name="Normal 5 16 3" xfId="1104" xr:uid="{724B1298-8F8C-4825-9E2F-E655BE72037E}"/>
    <cellStyle name="Normal 5 16 3 2" xfId="2693" xr:uid="{3761ADAB-DE1B-4477-B567-3255A90C1AAC}"/>
    <cellStyle name="Normal 5 16 3 2 2" xfId="10765" xr:uid="{D09F03DE-E447-4739-B5AA-8548CC0F2FBB}"/>
    <cellStyle name="Normal 5 16 3 2 2 2" xfId="26264" xr:uid="{74E6191D-690E-4B7A-8329-E8B8D7F14902}"/>
    <cellStyle name="Normal 5 16 3 2 3" xfId="18627" xr:uid="{283EB663-D8F3-4E59-ACFB-F8631C7D317F}"/>
    <cellStyle name="Normal 5 16 3 3" xfId="4455" xr:uid="{3C207CDE-5CE5-4F09-ACE9-FF0C8D1167DC}"/>
    <cellStyle name="Normal 5 16 3 3 2" xfId="12460" xr:uid="{1433D1D3-2055-4C54-886D-A03502DB20EE}"/>
    <cellStyle name="Normal 5 16 3 3 2 2" xfId="27928" xr:uid="{8F326BE7-9F04-4274-9FCA-9E48A8AD9CDE}"/>
    <cellStyle name="Normal 5 16 3 3 3" xfId="20208" xr:uid="{F26C4A4A-4062-412D-9347-E427685C766B}"/>
    <cellStyle name="Normal 5 16 3 4" xfId="6426" xr:uid="{DC9AAFD9-3F42-473B-A42F-71C14C984F43}"/>
    <cellStyle name="Normal 5 16 3 4 2" xfId="14427" xr:uid="{AD16F806-730E-498B-9F5F-5421C5F6FBB2}"/>
    <cellStyle name="Normal 5 16 3 4 2 2" xfId="29884" xr:uid="{98C12DAB-2BD4-4453-8DCE-8CFA1ACA0044}"/>
    <cellStyle name="Normal 5 16 3 4 3" xfId="22012" xr:uid="{18067DED-C9ED-4EF9-987D-A49E0AC24BF6}"/>
    <cellStyle name="Normal 5 16 3 5" xfId="9232" xr:uid="{496682B5-F817-457E-B967-67AF84F7E482}"/>
    <cellStyle name="Normal 5 16 3 5 2" xfId="24731" xr:uid="{A6DECEBD-AE4E-4866-9412-D34832626A90}"/>
    <cellStyle name="Normal 5 16 3 6" xfId="17171" xr:uid="{74DF0513-7247-4B6D-A96E-3556C66F1935}"/>
    <cellStyle name="Normal 5 16 4" xfId="2092" xr:uid="{B84E19C4-6407-4078-BCBC-A6688A23BE0A}"/>
    <cellStyle name="Normal 5 16 4 2" xfId="10170" xr:uid="{407F4296-5AB5-48E3-A956-2EC2E21DB52C}"/>
    <cellStyle name="Normal 5 16 4 2 2" xfId="25669" xr:uid="{E80F9746-5EA0-46E6-87B9-9E37275C485A}"/>
    <cellStyle name="Normal 5 16 4 3" xfId="18060" xr:uid="{1009B6AE-79A1-4639-B1AD-EDBDAC0E3346}"/>
    <cellStyle name="Normal 5 16 5" xfId="3860" xr:uid="{B08E61DF-3CEE-458C-A4E2-8FF7EE46A5A5}"/>
    <cellStyle name="Normal 5 16 5 2" xfId="11865" xr:uid="{E3046141-07EC-4C18-AB69-1F7159E11BF9}"/>
    <cellStyle name="Normal 5 16 5 2 2" xfId="27333" xr:uid="{AA1DA02D-1E8E-4B2F-85DE-7D693A4E1183}"/>
    <cellStyle name="Normal 5 16 5 3" xfId="19641" xr:uid="{5DBF5D39-D6E4-48AE-8F31-2A14C7A9135F}"/>
    <cellStyle name="Normal 5 16 6" xfId="5830" xr:uid="{FEB2D5FF-5A8B-4B65-9838-344857F97B4A}"/>
    <cellStyle name="Normal 5 16 6 2" xfId="13831" xr:uid="{D5DB2798-046C-4974-8640-E20C0E2D205B}"/>
    <cellStyle name="Normal 5 16 6 2 2" xfId="29289" xr:uid="{CD2453C9-45C6-4FF8-ABCB-C4169CAB36B8}"/>
    <cellStyle name="Normal 5 16 6 3" xfId="21445" xr:uid="{0C41CFC8-8891-433A-B9A0-8F4C2E0B9008}"/>
    <cellStyle name="Normal 5 16 7" xfId="7449" xr:uid="{40561BE5-4134-4DEB-A9F8-8F8E8682C276}"/>
    <cellStyle name="Normal 5 16 7 2" xfId="15436" xr:uid="{1416A216-DFCB-4650-82B1-915E4522DB15}"/>
    <cellStyle name="Normal 5 16 7 2 2" xfId="30889" xr:uid="{81655EAE-4C0D-43C7-A09B-E9B9E62501E8}"/>
    <cellStyle name="Normal 5 16 7 3" xfId="22971" xr:uid="{717AAB5A-68CD-45E5-A032-2476241953EC}"/>
    <cellStyle name="Normal 5 16 8" xfId="8637" xr:uid="{C9584C5C-0866-4B42-8E75-D7130628205F}"/>
    <cellStyle name="Normal 5 16 8 2" xfId="24136" xr:uid="{25B029A5-435B-4B80-ABDC-35C0D5848C3F}"/>
    <cellStyle name="Normal 5 16 9" xfId="16604" xr:uid="{A01BE59C-0D8E-48D9-990D-EC6151CDFE43}"/>
    <cellStyle name="Normal 5 17" xfId="458" xr:uid="{E22AB6FA-A6F3-4554-91CC-D439D7570960}"/>
    <cellStyle name="Normal 5 17 2" xfId="1401" xr:uid="{F605E81D-52B3-48F3-8EF1-47DCFEE081DC}"/>
    <cellStyle name="Normal 5 17 2 2" xfId="2986" xr:uid="{189D7D9B-6AB3-453C-A8A6-3C62B0DDA248}"/>
    <cellStyle name="Normal 5 17 2 2 2" xfId="11057" xr:uid="{7B29CDB2-F599-40C4-BD4C-1EEDB51A0A01}"/>
    <cellStyle name="Normal 5 17 2 2 2 2" xfId="26556" xr:uid="{4154EAC5-7C40-442A-80FF-35D17328831E}"/>
    <cellStyle name="Normal 5 17 2 2 3" xfId="18899" xr:uid="{D6BD7808-2339-4F57-B75D-7640067662CE}"/>
    <cellStyle name="Normal 5 17 2 3" xfId="4747" xr:uid="{A19E938E-7D1C-4613-ABC6-3AF314505427}"/>
    <cellStyle name="Normal 5 17 2 3 2" xfId="12752" xr:uid="{7D4215E5-7119-453E-83AB-9763ADA13B97}"/>
    <cellStyle name="Normal 5 17 2 3 2 2" xfId="28220" xr:uid="{8F3F6710-DF9C-4A8E-A19D-5F074995E174}"/>
    <cellStyle name="Normal 5 17 2 3 3" xfId="20480" xr:uid="{98AB6198-70F9-4F78-ADED-E8D3EAA321A5}"/>
    <cellStyle name="Normal 5 17 2 4" xfId="6718" xr:uid="{C97D533B-6F35-477D-A99B-573530CE61F3}"/>
    <cellStyle name="Normal 5 17 2 4 2" xfId="14719" xr:uid="{AB013A68-F52A-4C0F-9D44-625F105172FD}"/>
    <cellStyle name="Normal 5 17 2 4 2 2" xfId="30176" xr:uid="{FAF6EE05-4DC9-423C-A750-61CD4FF393F4}"/>
    <cellStyle name="Normal 5 17 2 4 3" xfId="22284" xr:uid="{DC427A52-0FC0-4B31-9ADA-59C49C3DDD9C}"/>
    <cellStyle name="Normal 5 17 2 5" xfId="8019" xr:uid="{B4F26CF6-535C-43C5-A808-D84F34FCE1B2}"/>
    <cellStyle name="Normal 5 17 2 5 2" xfId="16002" xr:uid="{58EA183A-7644-4CFD-BE2E-60895FD9AB15}"/>
    <cellStyle name="Normal 5 17 2 5 2 2" xfId="31455" xr:uid="{839099BF-35F3-48DE-834E-739DB54FD5C7}"/>
    <cellStyle name="Normal 5 17 2 5 3" xfId="23530" xr:uid="{AA21AC08-7970-40A2-AC4F-D67B511A8A71}"/>
    <cellStyle name="Normal 5 17 2 6" xfId="9524" xr:uid="{9045882D-91D4-41BB-AA18-3568AD221EBF}"/>
    <cellStyle name="Normal 5 17 2 6 2" xfId="25023" xr:uid="{E90F51F7-583F-4062-B700-1015971E3DE7}"/>
    <cellStyle name="Normal 5 17 2 7" xfId="17443" xr:uid="{E49C137F-65B6-4209-88A5-9A387FF1613D}"/>
    <cellStyle name="Normal 5 17 3" xfId="1108" xr:uid="{1E7CD62B-1253-4E35-BF47-98BAFC3BA2F6}"/>
    <cellStyle name="Normal 5 17 3 2" xfId="2697" xr:uid="{06327418-1B46-45A8-840A-79E089D3B6FC}"/>
    <cellStyle name="Normal 5 17 3 2 2" xfId="10769" xr:uid="{89625B33-2C1E-44AF-9987-88D84C66FC4B}"/>
    <cellStyle name="Normal 5 17 3 2 2 2" xfId="26268" xr:uid="{FE0DEE76-4EC7-416B-BCD3-F9F54A63F71C}"/>
    <cellStyle name="Normal 5 17 3 2 3" xfId="18631" xr:uid="{10636785-2195-4027-BB43-C09B5DB38164}"/>
    <cellStyle name="Normal 5 17 3 3" xfId="4459" xr:uid="{1B93F8E8-22B3-44B0-A159-BC7F24438688}"/>
    <cellStyle name="Normal 5 17 3 3 2" xfId="12464" xr:uid="{7251A60C-0CF8-4FD8-920E-26BC00476A6A}"/>
    <cellStyle name="Normal 5 17 3 3 2 2" xfId="27932" xr:uid="{51396D3A-C01D-49B3-97D3-024D2472CC6B}"/>
    <cellStyle name="Normal 5 17 3 3 3" xfId="20212" xr:uid="{8548BA70-75E7-4143-A7F6-13278F0E0851}"/>
    <cellStyle name="Normal 5 17 3 4" xfId="6430" xr:uid="{4A2A7FA8-4324-40E6-AC6C-4367E9581F84}"/>
    <cellStyle name="Normal 5 17 3 4 2" xfId="14431" xr:uid="{4CF414B0-CD08-43AF-92B8-E6A4428D0BC6}"/>
    <cellStyle name="Normal 5 17 3 4 2 2" xfId="29888" xr:uid="{15ADAB6A-CA0B-436E-A905-DE56F1E0FA8D}"/>
    <cellStyle name="Normal 5 17 3 4 3" xfId="22016" xr:uid="{055D5F34-D9C7-4E0C-A9C7-860F68634D7A}"/>
    <cellStyle name="Normal 5 17 3 5" xfId="9236" xr:uid="{4C089F93-1F23-43D7-807A-21BE2628A190}"/>
    <cellStyle name="Normal 5 17 3 5 2" xfId="24735" xr:uid="{75F32529-AFAA-4FF4-8D1D-904092F6ADDF}"/>
    <cellStyle name="Normal 5 17 3 6" xfId="17175" xr:uid="{E66EB417-C0DA-45B0-8332-4F631D37B2F0}"/>
    <cellStyle name="Normal 5 17 4" xfId="2096" xr:uid="{882D2FDD-5FB6-4702-A710-936816854ADD}"/>
    <cellStyle name="Normal 5 17 4 2" xfId="10174" xr:uid="{D2D758DF-E6B0-4717-920C-C8DD6815C09D}"/>
    <cellStyle name="Normal 5 17 4 2 2" xfId="25673" xr:uid="{ABA950CA-33C0-465B-810C-76FD42200D4A}"/>
    <cellStyle name="Normal 5 17 4 3" xfId="18064" xr:uid="{F56D8788-229B-442D-93E0-65E9B5AA017D}"/>
    <cellStyle name="Normal 5 17 5" xfId="3864" xr:uid="{3FFCAC3A-1FD2-4A76-8078-9D8241FBF855}"/>
    <cellStyle name="Normal 5 17 5 2" xfId="11869" xr:uid="{62F6A411-9385-477A-8D82-87F7AE1620B1}"/>
    <cellStyle name="Normal 5 17 5 2 2" xfId="27337" xr:uid="{7D5D560F-DCB6-4608-905C-7E1E8E0B3080}"/>
    <cellStyle name="Normal 5 17 5 3" xfId="19645" xr:uid="{BC6DCF63-DEC9-4F28-986C-E9DB62AF4EBD}"/>
    <cellStyle name="Normal 5 17 6" xfId="5834" xr:uid="{E568E308-35D6-4F05-A5AE-510A5306A04C}"/>
    <cellStyle name="Normal 5 17 6 2" xfId="13835" xr:uid="{7C625975-D701-4587-823F-7C63472AD236}"/>
    <cellStyle name="Normal 5 17 6 2 2" xfId="29293" xr:uid="{BB9AF706-9BA3-40AD-AA5A-F310F416F03D}"/>
    <cellStyle name="Normal 5 17 6 3" xfId="21449" xr:uid="{6A197BC9-1BE9-4674-8DBD-22AD1A0C4EDD}"/>
    <cellStyle name="Normal 5 17 7" xfId="7453" xr:uid="{ECCDA54A-B3C0-4D30-9B14-C06A27270CB3}"/>
    <cellStyle name="Normal 5 17 7 2" xfId="15440" xr:uid="{7F245534-38CB-4F73-863D-E4FC2991C38F}"/>
    <cellStyle name="Normal 5 17 7 2 2" xfId="30893" xr:uid="{0CD2A149-7309-4871-85D9-A27A53D2745A}"/>
    <cellStyle name="Normal 5 17 7 3" xfId="22975" xr:uid="{9A781941-5CB7-4A84-BC8A-E026FA6FF3A1}"/>
    <cellStyle name="Normal 5 17 8" xfId="8641" xr:uid="{C9A74BB1-87C6-45E9-A0DA-8E7EB7ACC2C1}"/>
    <cellStyle name="Normal 5 17 8 2" xfId="24140" xr:uid="{2B5DAAE6-0E69-4A55-AA6D-6C18BC54238A}"/>
    <cellStyle name="Normal 5 17 9" xfId="16608" xr:uid="{940D712C-5557-4631-9369-1E1F8D8B59BB}"/>
    <cellStyle name="Normal 5 18" xfId="462" xr:uid="{0B6ABFBA-A760-45B2-B393-B0C72F6BFE8E}"/>
    <cellStyle name="Normal 5 18 2" xfId="1405" xr:uid="{43E50FD9-AB0D-471D-8F49-BE9BAB65870D}"/>
    <cellStyle name="Normal 5 18 2 2" xfId="2990" xr:uid="{39EC85CE-AC5D-4E92-8923-BB62CCA97F27}"/>
    <cellStyle name="Normal 5 18 2 2 2" xfId="11061" xr:uid="{D5E560C8-64A3-4345-BA12-5D51068CF95D}"/>
    <cellStyle name="Normal 5 18 2 2 2 2" xfId="26560" xr:uid="{582127A6-B9F8-46DE-82C4-585AA2CA7C13}"/>
    <cellStyle name="Normal 5 18 2 2 3" xfId="18903" xr:uid="{30AF1C44-587C-4539-B5BA-F6842CC43384}"/>
    <cellStyle name="Normal 5 18 2 3" xfId="4751" xr:uid="{64DA368A-8025-4CF9-A6F8-D08DA31AE379}"/>
    <cellStyle name="Normal 5 18 2 3 2" xfId="12756" xr:uid="{806C62CB-E804-4A66-A143-00848A995B1D}"/>
    <cellStyle name="Normal 5 18 2 3 2 2" xfId="28224" xr:uid="{91F42408-4339-4423-B9A9-552EB49ED171}"/>
    <cellStyle name="Normal 5 18 2 3 3" xfId="20484" xr:uid="{77187FC1-9D0B-43D9-BA31-E53FA88F50B3}"/>
    <cellStyle name="Normal 5 18 2 4" xfId="6722" xr:uid="{DAC60DE0-217E-4C59-9EC7-A978ED66D4EA}"/>
    <cellStyle name="Normal 5 18 2 4 2" xfId="14723" xr:uid="{F3F07765-1B0B-4920-8B1C-2674A407A961}"/>
    <cellStyle name="Normal 5 18 2 4 2 2" xfId="30180" xr:uid="{3DD90DFB-E477-4133-ACBD-B4B1F945F337}"/>
    <cellStyle name="Normal 5 18 2 4 3" xfId="22288" xr:uid="{506AC109-0E39-41C8-82C8-07D7582B9223}"/>
    <cellStyle name="Normal 5 18 2 5" xfId="8023" xr:uid="{D5E183AE-6FE9-45CB-8555-FF998C5B6707}"/>
    <cellStyle name="Normal 5 18 2 5 2" xfId="16006" xr:uid="{6960EAB6-4BF4-4B33-AE31-7C13F9263408}"/>
    <cellStyle name="Normal 5 18 2 5 2 2" xfId="31459" xr:uid="{3EF085E3-07E7-4BCD-B8C6-7BC1DBB97E51}"/>
    <cellStyle name="Normal 5 18 2 5 3" xfId="23534" xr:uid="{949DB619-4A54-4F7B-94AA-61DF25D9B7C9}"/>
    <cellStyle name="Normal 5 18 2 6" xfId="9528" xr:uid="{B8D7892D-E9EF-4201-8F4A-DAA3B765D098}"/>
    <cellStyle name="Normal 5 18 2 6 2" xfId="25027" xr:uid="{DBF14E17-8235-4FEC-B15F-586702D1067B}"/>
    <cellStyle name="Normal 5 18 2 7" xfId="17447" xr:uid="{E32506CE-0758-4883-9D52-47F4DE2D32BE}"/>
    <cellStyle name="Normal 5 18 3" xfId="1112" xr:uid="{BAB83C13-52C4-462C-A1EF-327987DA9B67}"/>
    <cellStyle name="Normal 5 18 3 2" xfId="2701" xr:uid="{972DFF0E-D95F-4DC4-8691-9FC4A2472793}"/>
    <cellStyle name="Normal 5 18 3 2 2" xfId="10773" xr:uid="{A2235FC7-9E38-46EF-A316-70CB2151C84C}"/>
    <cellStyle name="Normal 5 18 3 2 2 2" xfId="26272" xr:uid="{F16F2C15-48F7-4912-B078-DB1A1F5CA1DB}"/>
    <cellStyle name="Normal 5 18 3 2 3" xfId="18635" xr:uid="{08CB1723-6BBA-4413-9B8F-D1E7CAA38D28}"/>
    <cellStyle name="Normal 5 18 3 3" xfId="4463" xr:uid="{636AF5C1-5366-45FF-ADAD-158595CCF5A1}"/>
    <cellStyle name="Normal 5 18 3 3 2" xfId="12468" xr:uid="{EBB81188-1D68-4CF2-BEC4-F6E728841DE1}"/>
    <cellStyle name="Normal 5 18 3 3 2 2" xfId="27936" xr:uid="{818949AD-8AB3-40B5-BCD6-68DA115E31A4}"/>
    <cellStyle name="Normal 5 18 3 3 3" xfId="20216" xr:uid="{ADD44E88-9163-4BED-811A-A089AB8045E4}"/>
    <cellStyle name="Normal 5 18 3 4" xfId="6434" xr:uid="{A301F91F-00C9-4382-B462-B859C409CB51}"/>
    <cellStyle name="Normal 5 18 3 4 2" xfId="14435" xr:uid="{95994CCB-61C6-4D3A-BE7D-DF6B280611A7}"/>
    <cellStyle name="Normal 5 18 3 4 2 2" xfId="29892" xr:uid="{0EF2CF60-C53B-4D4D-BEAA-AB4244A8087D}"/>
    <cellStyle name="Normal 5 18 3 4 3" xfId="22020" xr:uid="{CF148167-88A4-4306-AFB4-F7D0F1FF7506}"/>
    <cellStyle name="Normal 5 18 3 5" xfId="9240" xr:uid="{D52EAE0C-D40F-41D8-A433-2B457B374FED}"/>
    <cellStyle name="Normal 5 18 3 5 2" xfId="24739" xr:uid="{98F5E67A-FDB1-4625-A35F-1AC692742AAC}"/>
    <cellStyle name="Normal 5 18 3 6" xfId="17179" xr:uid="{4A4E6554-E2DB-47C7-A5F1-7D6A75B0EF97}"/>
    <cellStyle name="Normal 5 18 4" xfId="2100" xr:uid="{52227AC1-78B3-4B0F-9E57-527A36BA9633}"/>
    <cellStyle name="Normal 5 18 4 2" xfId="10178" xr:uid="{34FD1411-4C24-42A1-B00B-BA6036BDCBF6}"/>
    <cellStyle name="Normal 5 18 4 2 2" xfId="25677" xr:uid="{7363400B-4AD1-42B7-BDB8-38B4F3B44BA7}"/>
    <cellStyle name="Normal 5 18 4 3" xfId="18068" xr:uid="{F0E34635-BCB3-4415-9E77-A2B7BF6AA175}"/>
    <cellStyle name="Normal 5 18 5" xfId="3868" xr:uid="{AE4D3D6A-5F34-4359-BBB8-4FF8D4710493}"/>
    <cellStyle name="Normal 5 18 5 2" xfId="11873" xr:uid="{82F1A7BC-8A7E-461A-9A11-E09F2C599769}"/>
    <cellStyle name="Normal 5 18 5 2 2" xfId="27341" xr:uid="{72635724-33F4-4D2C-80F7-02C563E36ADC}"/>
    <cellStyle name="Normal 5 18 5 3" xfId="19649" xr:uid="{62DD4204-150B-4523-A604-74F9302F7A9A}"/>
    <cellStyle name="Normal 5 18 6" xfId="5838" xr:uid="{B4FDEDD7-05FB-4862-AF52-BD0660372627}"/>
    <cellStyle name="Normal 5 18 6 2" xfId="13839" xr:uid="{37643F4E-4E8B-451C-8F6D-FE62C797B055}"/>
    <cellStyle name="Normal 5 18 6 2 2" xfId="29297" xr:uid="{18AB7ECD-ECA2-439E-B7A9-DA375EB73B07}"/>
    <cellStyle name="Normal 5 18 6 3" xfId="21453" xr:uid="{65A9B59C-F90A-4398-AA0C-D7AED5493EB9}"/>
    <cellStyle name="Normal 5 18 7" xfId="7457" xr:uid="{2E39B05A-A1D3-4D66-80B4-5C596DA2DA70}"/>
    <cellStyle name="Normal 5 18 7 2" xfId="15444" xr:uid="{B2173527-C948-41B8-94BC-127A98FA1FD6}"/>
    <cellStyle name="Normal 5 18 7 2 2" xfId="30897" xr:uid="{F03C0F26-F142-4D3D-B4F7-50153154A73F}"/>
    <cellStyle name="Normal 5 18 7 3" xfId="22979" xr:uid="{76D48349-0EA3-4E55-A75D-CE2D54F9F656}"/>
    <cellStyle name="Normal 5 18 8" xfId="8645" xr:uid="{4DC841DD-17BA-475E-B303-290524AE63BA}"/>
    <cellStyle name="Normal 5 18 8 2" xfId="24144" xr:uid="{A312932F-F698-464F-947A-2CF7EB69DC7C}"/>
    <cellStyle name="Normal 5 18 9" xfId="16612" xr:uid="{90812125-0CE6-417E-9165-06502B6D8EE5}"/>
    <cellStyle name="Normal 5 19" xfId="469" xr:uid="{E2D8DA21-72AE-451F-B245-F6321505A02C}"/>
    <cellStyle name="Normal 5 19 2" xfId="1409" xr:uid="{E6B39E09-E305-4F2F-9719-7B63EF74E142}"/>
    <cellStyle name="Normal 5 19 2 2" xfId="2994" xr:uid="{30D2A69B-CE6C-4990-BDB1-2208C9577524}"/>
    <cellStyle name="Normal 5 19 2 2 2" xfId="11065" xr:uid="{652FFEC3-BB1A-4124-B489-080048F9BA03}"/>
    <cellStyle name="Normal 5 19 2 2 2 2" xfId="26564" xr:uid="{71913597-0513-4016-B57E-127B2C9F9FB2}"/>
    <cellStyle name="Normal 5 19 2 2 3" xfId="18907" xr:uid="{85E8981C-F911-4E89-8243-DD05014DEE85}"/>
    <cellStyle name="Normal 5 19 2 3" xfId="4755" xr:uid="{AB7D11FF-C373-41EC-A9DF-44EA2DF1022D}"/>
    <cellStyle name="Normal 5 19 2 3 2" xfId="12760" xr:uid="{3DDA8C2C-7A83-4437-AF3E-03684F0456D2}"/>
    <cellStyle name="Normal 5 19 2 3 2 2" xfId="28228" xr:uid="{7FF3C2A4-13D3-4972-A196-5AF955540CF6}"/>
    <cellStyle name="Normal 5 19 2 3 3" xfId="20488" xr:uid="{CF8BF438-A76B-4499-8024-9D86C167234A}"/>
    <cellStyle name="Normal 5 19 2 4" xfId="6726" xr:uid="{F73DB57B-CDF2-4C3C-99AB-993F24F020D7}"/>
    <cellStyle name="Normal 5 19 2 4 2" xfId="14727" xr:uid="{B27606CA-99E5-443C-A5FE-0A3154E2C017}"/>
    <cellStyle name="Normal 5 19 2 4 2 2" xfId="30184" xr:uid="{DC8840CB-7823-4CCA-BF5E-F712DA42D789}"/>
    <cellStyle name="Normal 5 19 2 4 3" xfId="22292" xr:uid="{2DD5E5B3-6A7B-49CD-A324-872A91A460C3}"/>
    <cellStyle name="Normal 5 19 2 5" xfId="8027" xr:uid="{D5AAA9D4-8F56-4A56-9C78-093FD58F49FC}"/>
    <cellStyle name="Normal 5 19 2 5 2" xfId="16010" xr:uid="{BB5392FD-62B0-4A7D-8CB8-E39B8236AAE6}"/>
    <cellStyle name="Normal 5 19 2 5 2 2" xfId="31463" xr:uid="{5A74BB41-AEE7-49AE-B5F1-22C5D70BC6F0}"/>
    <cellStyle name="Normal 5 19 2 5 3" xfId="23538" xr:uid="{03EBE555-8A04-4F06-B9AB-0E0322A5F7A5}"/>
    <cellStyle name="Normal 5 19 2 6" xfId="9532" xr:uid="{8572D9CD-9574-41C5-B7A8-1C740586E473}"/>
    <cellStyle name="Normal 5 19 2 6 2" xfId="25031" xr:uid="{7256782C-E768-4B0E-86D0-B327E69ED056}"/>
    <cellStyle name="Normal 5 19 2 7" xfId="17451" xr:uid="{2E04A9C6-DD7C-4728-A7D9-388F5CDDFA02}"/>
    <cellStyle name="Normal 5 19 3" xfId="1116" xr:uid="{673B0AA3-99EA-458E-AA20-75A8293F4516}"/>
    <cellStyle name="Normal 5 19 3 2" xfId="2705" xr:uid="{DA825E12-FCEF-4227-AB55-B83EAAC427A9}"/>
    <cellStyle name="Normal 5 19 3 2 2" xfId="10777" xr:uid="{3E1CC6A0-4D13-4377-8F81-CC71B2D07C5B}"/>
    <cellStyle name="Normal 5 19 3 2 2 2" xfId="26276" xr:uid="{3385C56D-6A8E-4946-9E03-ABB70A529EE5}"/>
    <cellStyle name="Normal 5 19 3 2 3" xfId="18639" xr:uid="{7482BE41-D0BC-457D-800D-FD075B7F24A7}"/>
    <cellStyle name="Normal 5 19 3 3" xfId="4467" xr:uid="{450892B5-BB4D-4969-9B61-2EA6726E173D}"/>
    <cellStyle name="Normal 5 19 3 3 2" xfId="12472" xr:uid="{C1A02AF1-D5F4-4AC3-BE5C-4C9CF3D036D4}"/>
    <cellStyle name="Normal 5 19 3 3 2 2" xfId="27940" xr:uid="{2CD033EA-CB60-401A-B3D4-C931A9904CE6}"/>
    <cellStyle name="Normal 5 19 3 3 3" xfId="20220" xr:uid="{56115E86-C8B1-4B6A-B08C-34CA43E9C3F9}"/>
    <cellStyle name="Normal 5 19 3 4" xfId="6438" xr:uid="{B442AF99-3C46-4D8A-B6BB-FAA9A5C28CE4}"/>
    <cellStyle name="Normal 5 19 3 4 2" xfId="14439" xr:uid="{85A8E647-F726-431F-BC0C-478ECE1BA3FF}"/>
    <cellStyle name="Normal 5 19 3 4 2 2" xfId="29896" xr:uid="{438B379B-06C8-4AFA-A9F4-694B0716829C}"/>
    <cellStyle name="Normal 5 19 3 4 3" xfId="22024" xr:uid="{50D55BFC-88E2-4B2D-B18E-2228D306E3E2}"/>
    <cellStyle name="Normal 5 19 3 5" xfId="9244" xr:uid="{568CF280-B1BD-4868-A949-FF805DEB7D74}"/>
    <cellStyle name="Normal 5 19 3 5 2" xfId="24743" xr:uid="{6C390311-B12B-4838-A3C2-5FFDB334BE01}"/>
    <cellStyle name="Normal 5 19 3 6" xfId="17183" xr:uid="{1DB94E6F-7A25-4432-A552-2D274AE80E14}"/>
    <cellStyle name="Normal 5 19 4" xfId="2104" xr:uid="{E01D8F50-8A99-4819-BFB2-5F858EB25E74}"/>
    <cellStyle name="Normal 5 19 4 2" xfId="10182" xr:uid="{FD9AC122-A652-464D-871E-2EEA51F8990B}"/>
    <cellStyle name="Normal 5 19 4 2 2" xfId="25681" xr:uid="{82EC70DE-BA40-44EA-AEAC-FA9092FBDFEA}"/>
    <cellStyle name="Normal 5 19 4 3" xfId="18072" xr:uid="{25EF14C6-640E-45A4-8BF7-51C9DFF4074D}"/>
    <cellStyle name="Normal 5 19 5" xfId="3872" xr:uid="{C725B2D6-9D0F-44D9-98C7-4001F7C87EA8}"/>
    <cellStyle name="Normal 5 19 5 2" xfId="11877" xr:uid="{88AA5FFE-EBA9-4E53-94AD-CFD5A9ACCAE2}"/>
    <cellStyle name="Normal 5 19 5 2 2" xfId="27345" xr:uid="{F8258300-9547-4E05-8B63-CE8CE13B57CF}"/>
    <cellStyle name="Normal 5 19 5 3" xfId="19653" xr:uid="{9AE505AE-46E2-4BAB-BE38-CF270838BF89}"/>
    <cellStyle name="Normal 5 19 6" xfId="5842" xr:uid="{E6EB11AB-DE38-458C-B1AB-06A0F7AF5B30}"/>
    <cellStyle name="Normal 5 19 6 2" xfId="13843" xr:uid="{170C10DD-6588-404C-BFB4-99606B4E541E}"/>
    <cellStyle name="Normal 5 19 6 2 2" xfId="29301" xr:uid="{CBDCE80D-C5A3-441F-8B65-192F423F967B}"/>
    <cellStyle name="Normal 5 19 6 3" xfId="21457" xr:uid="{A1CD2986-4B1A-460A-8233-EC6D246F8E0E}"/>
    <cellStyle name="Normal 5 19 7" xfId="7461" xr:uid="{A097D920-931D-4432-ABCC-467544F18B87}"/>
    <cellStyle name="Normal 5 19 7 2" xfId="15448" xr:uid="{8E7A8A6A-CE2E-4E16-B48F-707B166B9623}"/>
    <cellStyle name="Normal 5 19 7 2 2" xfId="30901" xr:uid="{ADEC6A93-1E1E-49DB-8370-FC56469CA97E}"/>
    <cellStyle name="Normal 5 19 7 3" xfId="22983" xr:uid="{323690DE-26EA-4889-ADB8-8D8128A1D1FC}"/>
    <cellStyle name="Normal 5 19 8" xfId="8649" xr:uid="{8FC014CA-0FCB-4E60-8AAC-10F68C79C431}"/>
    <cellStyle name="Normal 5 19 8 2" xfId="24148" xr:uid="{2A0B35E9-227A-4370-A118-F8F0163FE8F7}"/>
    <cellStyle name="Normal 5 19 9" xfId="16616" xr:uid="{F963C4A9-451E-4AB0-81C9-4661DBC6429C}"/>
    <cellStyle name="Normal 5 2" xfId="174" xr:uid="{DD3793C4-FE45-4E38-B2A2-F4972735EFAE}"/>
    <cellStyle name="Normal 5 2 10" xfId="7208" xr:uid="{3D9840D0-0D7D-40ED-88BE-3B8DAA07C65F}"/>
    <cellStyle name="Normal 5 2 10 2" xfId="15195" xr:uid="{10635A0C-02C6-443A-91E3-2B6EE7B7BF88}"/>
    <cellStyle name="Normal 5 2 10 2 2" xfId="30648" xr:uid="{502EAC79-B821-41E9-B0C9-D57ED1112FAD}"/>
    <cellStyle name="Normal 5 2 10 3" xfId="22749" xr:uid="{DC44F376-0442-47EA-8FD5-C6A7D5C16ABD}"/>
    <cellStyle name="Normal 5 2 11" xfId="8395" xr:uid="{7D0A5E9D-E683-4A32-8B63-D85B27E7A592}"/>
    <cellStyle name="Normal 5 2 11 2" xfId="23894" xr:uid="{13CC4AB9-FCDA-4E11-A0D3-373314357669}"/>
    <cellStyle name="Normal 5 2 12" xfId="16382" xr:uid="{70AC1F6B-8003-4EF4-BF00-57283C6324AD}"/>
    <cellStyle name="Normal 5 2 2" xfId="244" xr:uid="{BD415A5C-C5DA-4A24-910F-B6BBAE4BFD01}"/>
    <cellStyle name="Normal 5 2 2 10" xfId="8443" xr:uid="{A656F83F-25E4-4E04-BA30-A273E5AE991D}"/>
    <cellStyle name="Normal 5 2 2 10 2" xfId="23942" xr:uid="{90655A75-CDBD-4EB0-93E6-D8FE6A56F882}"/>
    <cellStyle name="Normal 5 2 2 11" xfId="16426" xr:uid="{6AEA3077-88A3-488A-9FD9-4C1C78040DE7}"/>
    <cellStyle name="Normal 5 2 2 2" xfId="393" xr:uid="{AB2DB423-0FA6-4837-9AFA-99E250DD25B4}"/>
    <cellStyle name="Normal 5 2 2 2 2" xfId="1336" xr:uid="{4C5C6966-55B0-416C-94EA-DA592D0DBE15}"/>
    <cellStyle name="Normal 5 2 2 2 2 2" xfId="2921" xr:uid="{CD106D90-8223-4306-A202-CA536BDCB5EF}"/>
    <cellStyle name="Normal 5 2 2 2 2 2 2" xfId="10992" xr:uid="{538D819B-9830-4DB2-BA8D-DC7255D2DFBC}"/>
    <cellStyle name="Normal 5 2 2 2 2 2 2 2" xfId="26491" xr:uid="{116A178C-D7E0-4224-828F-286D855B0A9C}"/>
    <cellStyle name="Normal 5 2 2 2 2 2 3" xfId="18839" xr:uid="{0FD8BFF2-B04E-4B5B-8E51-626D9C7649D9}"/>
    <cellStyle name="Normal 5 2 2 2 2 3" xfId="4682" xr:uid="{D18C5A23-CF8E-41B5-8583-8273C01378BD}"/>
    <cellStyle name="Normal 5 2 2 2 2 3 2" xfId="12687" xr:uid="{2CE1BE63-191F-447A-8BE9-098DBC85DB94}"/>
    <cellStyle name="Normal 5 2 2 2 2 3 2 2" xfId="28155" xr:uid="{F01607EA-32D5-4B95-98EB-6F683125C4F5}"/>
    <cellStyle name="Normal 5 2 2 2 2 3 3" xfId="20420" xr:uid="{740AECF0-FB2E-4458-B99D-A286B996C269}"/>
    <cellStyle name="Normal 5 2 2 2 2 4" xfId="6653" xr:uid="{69424580-9C56-4CDD-B7F0-49B2855D1C5E}"/>
    <cellStyle name="Normal 5 2 2 2 2 4 2" xfId="14654" xr:uid="{79C0B2B7-706E-4DE4-920C-4CB35E0EF2BF}"/>
    <cellStyle name="Normal 5 2 2 2 2 4 2 2" xfId="30111" xr:uid="{7C217719-2332-4E02-8FCE-CF82CDCC401C}"/>
    <cellStyle name="Normal 5 2 2 2 2 4 3" xfId="22224" xr:uid="{DDCEE987-F421-4D33-AC19-C12A9D0391CB}"/>
    <cellStyle name="Normal 5 2 2 2 2 5" xfId="7959" xr:uid="{EC6DD764-487D-4195-9DBA-8346AABEA2F1}"/>
    <cellStyle name="Normal 5 2 2 2 2 5 2" xfId="15942" xr:uid="{285C9F9B-C74E-44AD-9D33-9222C9E3250A}"/>
    <cellStyle name="Normal 5 2 2 2 2 5 2 2" xfId="31395" xr:uid="{02FA65D8-BD00-470D-BE3C-78DDE91E2EEB}"/>
    <cellStyle name="Normal 5 2 2 2 2 5 3" xfId="23470" xr:uid="{90CE5C05-BC91-49C4-AAEF-060043F10576}"/>
    <cellStyle name="Normal 5 2 2 2 2 6" xfId="9459" xr:uid="{B3B4EAE1-245A-42CD-A1FF-0B504721447B}"/>
    <cellStyle name="Normal 5 2 2 2 2 6 2" xfId="24958" xr:uid="{A14DD691-7DB4-4808-9061-D6FD1A4B0680}"/>
    <cellStyle name="Normal 5 2 2 2 2 7" xfId="17383" xr:uid="{FCC82C8A-8DD7-4FB0-82E7-A28244EC8BF9}"/>
    <cellStyle name="Normal 5 2 2 2 3" xfId="1043" xr:uid="{7127A2BB-846F-437F-9BD7-48D9AE846C17}"/>
    <cellStyle name="Normal 5 2 2 2 3 2" xfId="2632" xr:uid="{52CA7071-5D81-44CE-81C6-9A8678490586}"/>
    <cellStyle name="Normal 5 2 2 2 3 2 2" xfId="10704" xr:uid="{79A0C17F-A31B-4B2D-AFEA-AC4F78934DA3}"/>
    <cellStyle name="Normal 5 2 2 2 3 2 2 2" xfId="26203" xr:uid="{8C88DDC1-61AD-407A-A592-8CEF8BE9858E}"/>
    <cellStyle name="Normal 5 2 2 2 3 2 3" xfId="18571" xr:uid="{038C23A6-379C-4640-B251-9DBBE5A0188C}"/>
    <cellStyle name="Normal 5 2 2 2 3 3" xfId="4394" xr:uid="{87B908E7-B743-4B02-A61B-5502D7DA6337}"/>
    <cellStyle name="Normal 5 2 2 2 3 3 2" xfId="12399" xr:uid="{03F5AD0F-50AD-4437-9303-2B191D681D0F}"/>
    <cellStyle name="Normal 5 2 2 2 3 3 2 2" xfId="27867" xr:uid="{1252157B-A0BB-473C-9449-EE58C4002B99}"/>
    <cellStyle name="Normal 5 2 2 2 3 3 3" xfId="20152" xr:uid="{01CFCA13-642C-403D-93CE-D0A60F46F819}"/>
    <cellStyle name="Normal 5 2 2 2 3 4" xfId="6365" xr:uid="{8DCC7F1D-0AEA-42B3-AA14-D7B899AECDF1}"/>
    <cellStyle name="Normal 5 2 2 2 3 4 2" xfId="14366" xr:uid="{694DF927-3D0E-4EB4-B4CE-7B8923443862}"/>
    <cellStyle name="Normal 5 2 2 2 3 4 2 2" xfId="29823" xr:uid="{A8FDE920-1987-4A56-9AB2-E16595DE4DF4}"/>
    <cellStyle name="Normal 5 2 2 2 3 4 3" xfId="21956" xr:uid="{1A64D987-94DF-4A09-8086-CA852C87D844}"/>
    <cellStyle name="Normal 5 2 2 2 3 5" xfId="9171" xr:uid="{011F9C31-F13E-4502-8F51-CB7528DB4F68}"/>
    <cellStyle name="Normal 5 2 2 2 3 5 2" xfId="24670" xr:uid="{028C007C-7866-4CFA-8184-09E6FB892CE6}"/>
    <cellStyle name="Normal 5 2 2 2 3 6" xfId="17115" xr:uid="{E2C3370C-36AB-4ECB-8FA6-BF16C3719776}"/>
    <cellStyle name="Normal 5 2 2 2 4" xfId="2031" xr:uid="{958FC98B-D87D-49F6-AF1A-575B1BC3910B}"/>
    <cellStyle name="Normal 5 2 2 2 4 2" xfId="10109" xr:uid="{C10E4ED1-F63E-46C7-8B4A-1446B07A1BB7}"/>
    <cellStyle name="Normal 5 2 2 2 4 2 2" xfId="25608" xr:uid="{34DDDA9D-E8BD-4443-BB10-98C5A1ED02F6}"/>
    <cellStyle name="Normal 5 2 2 2 4 3" xfId="18004" xr:uid="{23786DD8-C318-439B-B7FA-243158E766B9}"/>
    <cellStyle name="Normal 5 2 2 2 5" xfId="3799" xr:uid="{2A9E49F5-5718-4DC0-B21D-BAC36A4F463C}"/>
    <cellStyle name="Normal 5 2 2 2 5 2" xfId="11804" xr:uid="{4FE528B1-C7A5-45E2-BCC7-9433C79F45CC}"/>
    <cellStyle name="Normal 5 2 2 2 5 2 2" xfId="27272" xr:uid="{20EE8A04-45C4-473E-A8A7-C7E88FFEC076}"/>
    <cellStyle name="Normal 5 2 2 2 5 3" xfId="19585" xr:uid="{569C0985-BFD1-4DEE-A212-F06A202ECE76}"/>
    <cellStyle name="Normal 5 2 2 2 6" xfId="5769" xr:uid="{1029EFD4-C863-48E4-9F1C-014415D53AFB}"/>
    <cellStyle name="Normal 5 2 2 2 6 2" xfId="13770" xr:uid="{178B6503-FD39-42B0-95D5-AA76F280D8F3}"/>
    <cellStyle name="Normal 5 2 2 2 6 2 2" xfId="29228" xr:uid="{AB11D967-732C-462F-9D47-AD41AAE05460}"/>
    <cellStyle name="Normal 5 2 2 2 6 3" xfId="21389" xr:uid="{D4876409-63E9-4A6B-BEBB-267214DE0402}"/>
    <cellStyle name="Normal 5 2 2 2 7" xfId="7388" xr:uid="{14A4F6CB-56B6-4922-9CAF-F380EE6E7713}"/>
    <cellStyle name="Normal 5 2 2 2 7 2" xfId="15375" xr:uid="{81FD6E68-A857-4540-982C-8EDEEB493635}"/>
    <cellStyle name="Normal 5 2 2 2 7 2 2" xfId="30828" xr:uid="{9527C6C1-55D1-4E92-8D86-2745F141C960}"/>
    <cellStyle name="Normal 5 2 2 2 7 3" xfId="22915" xr:uid="{208A372B-757B-417A-9D09-D541795D4F60}"/>
    <cellStyle name="Normal 5 2 2 2 8" xfId="8576" xr:uid="{AFA66160-B55B-4249-A11B-7425D8EF2662}"/>
    <cellStyle name="Normal 5 2 2 2 8 2" xfId="24075" xr:uid="{96E8339F-5E1D-455C-9129-81E07EF42E86}"/>
    <cellStyle name="Normal 5 2 2 2 9" xfId="16548" xr:uid="{F58F29A9-8D80-49E5-B4A5-D65CF18AACAD}"/>
    <cellStyle name="Normal 5 2 2 3" xfId="678" xr:uid="{A05C3C0B-7312-4368-8E62-9FEAFF6BF867}"/>
    <cellStyle name="Normal 5 2 2 3 2" xfId="1616" xr:uid="{B0648C52-BE11-48B2-9859-7950FECCFCB3}"/>
    <cellStyle name="Normal 5 2 2 3 2 2" xfId="3192" xr:uid="{ACA357C4-482D-4915-8CAA-7035D8B84743}"/>
    <cellStyle name="Normal 5 2 2 3 2 2 2" xfId="11263" xr:uid="{69B79A24-3615-45B0-A8BD-E35A4A2DBEEF}"/>
    <cellStyle name="Normal 5 2 2 3 2 2 2 2" xfId="26762" xr:uid="{B0E0C2A5-FA65-4829-82A2-AE063B48A6AF}"/>
    <cellStyle name="Normal 5 2 2 3 2 2 3" xfId="19099" xr:uid="{B4084455-0FB7-4519-8733-C12383B540EE}"/>
    <cellStyle name="Normal 5 2 2 3 2 3" xfId="4953" xr:uid="{070D4C4F-39F3-4041-9DF4-6EA441C558DB}"/>
    <cellStyle name="Normal 5 2 2 3 2 3 2" xfId="12958" xr:uid="{CD2D2E34-97F1-470E-BBC1-EFD1B2AF366B}"/>
    <cellStyle name="Normal 5 2 2 3 2 3 2 2" xfId="28426" xr:uid="{DD46A99B-6155-4505-98D5-3F156721197D}"/>
    <cellStyle name="Normal 5 2 2 3 2 3 3" xfId="20680" xr:uid="{08A6711E-1726-4693-B958-1D05F9589FB2}"/>
    <cellStyle name="Normal 5 2 2 3 2 4" xfId="6924" xr:uid="{2D23D000-E582-4D0F-921B-4DFCBABF7971}"/>
    <cellStyle name="Normal 5 2 2 3 2 4 2" xfId="14925" xr:uid="{0A338574-D012-470B-8B66-AB6DF12629FD}"/>
    <cellStyle name="Normal 5 2 2 3 2 4 2 2" xfId="30382" xr:uid="{F5C49652-7621-4050-9B55-7125DCDE9DC1}"/>
    <cellStyle name="Normal 5 2 2 3 2 4 3" xfId="22484" xr:uid="{3470FEF5-41E0-4949-9247-B900C957892A}"/>
    <cellStyle name="Normal 5 2 2 3 2 5" xfId="8219" xr:uid="{559598CC-0100-4BB2-B552-6D66D5578575}"/>
    <cellStyle name="Normal 5 2 2 3 2 5 2" xfId="16202" xr:uid="{8D5461B8-6AA9-4DD4-826D-3D6862B5208C}"/>
    <cellStyle name="Normal 5 2 2 3 2 5 2 2" xfId="31655" xr:uid="{3C048A5D-A69D-4883-AB4B-ED241C85060D}"/>
    <cellStyle name="Normal 5 2 2 3 2 5 3" xfId="23730" xr:uid="{6BE02B31-3E7E-4C0C-8AF8-2D69925609F3}"/>
    <cellStyle name="Normal 5 2 2 3 2 6" xfId="9730" xr:uid="{0C5637A6-DD83-41C4-98ED-9750C8B996AB}"/>
    <cellStyle name="Normal 5 2 2 3 2 6 2" xfId="25229" xr:uid="{56CFD34E-0619-48F5-A8A9-3315D74B528A}"/>
    <cellStyle name="Normal 5 2 2 3 2 7" xfId="17643" xr:uid="{D0712B40-22F9-4D16-AF50-AE2E51A0CD76}"/>
    <cellStyle name="Normal 5 2 2 3 3" xfId="2302" xr:uid="{4AD25CE6-956D-4FAF-9CD8-E6FB226FBA10}"/>
    <cellStyle name="Normal 5 2 2 3 3 2" xfId="10380" xr:uid="{4355E25A-6A49-4ABB-918D-C8B2ECAF1EB8}"/>
    <cellStyle name="Normal 5 2 2 3 3 2 2" xfId="25879" xr:uid="{5402C370-2D69-4460-9C5B-79FD66802C26}"/>
    <cellStyle name="Normal 5 2 2 3 3 3" xfId="18264" xr:uid="{5EE900A0-5F77-47B1-BB22-9F4EFAA3A10D}"/>
    <cellStyle name="Normal 5 2 2 3 4" xfId="4070" xr:uid="{FF2A5EAC-E345-489A-836D-E1CE9D615BBF}"/>
    <cellStyle name="Normal 5 2 2 3 4 2" xfId="12075" xr:uid="{9665C7EE-A006-44E4-8E39-D9EA035E8337}"/>
    <cellStyle name="Normal 5 2 2 3 4 2 2" xfId="27543" xr:uid="{8955280E-EAEE-4084-8CEA-F9BF7794C789}"/>
    <cellStyle name="Normal 5 2 2 3 4 3" xfId="19845" xr:uid="{D780855D-ECAF-4681-8C53-69454BA5BE33}"/>
    <cellStyle name="Normal 5 2 2 3 5" xfId="6040" xr:uid="{72CCF87E-25D5-48D8-ACB2-9540032536B7}"/>
    <cellStyle name="Normal 5 2 2 3 5 2" xfId="14041" xr:uid="{3C6AEAD5-2541-4F3B-A42A-DDBB17EA151A}"/>
    <cellStyle name="Normal 5 2 2 3 5 2 2" xfId="29499" xr:uid="{7B146DB3-1CFC-4025-B6B6-4D7552E44ADB}"/>
    <cellStyle name="Normal 5 2 2 3 5 3" xfId="21649" xr:uid="{92778041-BAD5-45CF-8E08-68DA7652A298}"/>
    <cellStyle name="Normal 5 2 2 3 6" xfId="7659" xr:uid="{D80A48AF-AE91-4E08-97B2-28A0687A9081}"/>
    <cellStyle name="Normal 5 2 2 3 6 2" xfId="15646" xr:uid="{B192225C-5C46-4E1F-8B80-3DAC5152690F}"/>
    <cellStyle name="Normal 5 2 2 3 6 2 2" xfId="31099" xr:uid="{ACC6169C-E63C-4E09-A84A-97F9CDDF3024}"/>
    <cellStyle name="Normal 5 2 2 3 6 3" xfId="23175" xr:uid="{168844FF-5718-4C0D-B567-90A517ED7B29}"/>
    <cellStyle name="Normal 5 2 2 3 7" xfId="8847" xr:uid="{4DC25670-D0AD-41E9-8D0F-AD9EF28FF6FA}"/>
    <cellStyle name="Normal 5 2 2 3 7 2" xfId="24346" xr:uid="{7EECCF24-AE19-4FDC-99B8-DDC63D38BF1E}"/>
    <cellStyle name="Normal 5 2 2 3 8" xfId="16808" xr:uid="{5AEBAE0A-CFEC-4F83-91AD-BC74BE5C2934}"/>
    <cellStyle name="Normal 5 2 2 4" xfId="1199" xr:uid="{70B842BD-C6C7-4FC6-AF8E-A1516699D0C0}"/>
    <cellStyle name="Normal 5 2 2 4 2" xfId="2788" xr:uid="{3E32CAA0-7F43-48FC-95CA-338789A60A8F}"/>
    <cellStyle name="Normal 5 2 2 4 2 2" xfId="10859" xr:uid="{3DB9320C-593F-4112-85D9-006C28AEB299}"/>
    <cellStyle name="Normal 5 2 2 4 2 2 2" xfId="26358" xr:uid="{967E141C-1ADB-4BFF-90E2-155895DAFDE5}"/>
    <cellStyle name="Normal 5 2 2 4 2 3" xfId="18717" xr:uid="{D686F0B0-3B52-431D-AA0E-0DE39D44FB10}"/>
    <cellStyle name="Normal 5 2 2 4 3" xfId="4549" xr:uid="{32F1050B-D5BC-4C2D-B803-F5730FD715F7}"/>
    <cellStyle name="Normal 5 2 2 4 3 2" xfId="12554" xr:uid="{D512B793-B486-4F03-A679-78D0C1B11651}"/>
    <cellStyle name="Normal 5 2 2 4 3 2 2" xfId="28022" xr:uid="{55C8A986-D5DB-4631-9348-773EC4BD57F3}"/>
    <cellStyle name="Normal 5 2 2 4 3 3" xfId="20298" xr:uid="{BE07810B-83EA-4236-B720-02A70272F7BD}"/>
    <cellStyle name="Normal 5 2 2 4 4" xfId="6520" xr:uid="{84A3A59B-0984-45AB-AE66-F248E0FD8070}"/>
    <cellStyle name="Normal 5 2 2 4 4 2" xfId="14521" xr:uid="{2918A9C6-DEE2-4995-85A5-39EEA73AFB57}"/>
    <cellStyle name="Normal 5 2 2 4 4 2 2" xfId="29978" xr:uid="{2751E19C-6DA7-4075-B6B2-A3DD11E4D6DF}"/>
    <cellStyle name="Normal 5 2 2 4 4 3" xfId="22102" xr:uid="{F8DCBC08-15DA-4796-911C-9A0D9596C4CA}"/>
    <cellStyle name="Normal 5 2 2 4 5" xfId="7837" xr:uid="{1C13E46E-2E94-4899-87F4-D9C875F8C4D6}"/>
    <cellStyle name="Normal 5 2 2 4 5 2" xfId="15820" xr:uid="{59B8F0FC-5E69-4996-AED4-847D3CE81BD0}"/>
    <cellStyle name="Normal 5 2 2 4 5 2 2" xfId="31273" xr:uid="{523D57DD-C9F6-4075-AAD5-3EDB3ABEE17D}"/>
    <cellStyle name="Normal 5 2 2 4 5 3" xfId="23348" xr:uid="{521522F7-40CA-4C5D-A832-129464DDC8E9}"/>
    <cellStyle name="Normal 5 2 2 4 6" xfId="9326" xr:uid="{4202FDA9-EF85-46A3-9414-70A8AAA6E9D3}"/>
    <cellStyle name="Normal 5 2 2 4 6 2" xfId="24825" xr:uid="{B36EC0B6-0578-42E8-B170-55B87B1215DC}"/>
    <cellStyle name="Normal 5 2 2 4 7" xfId="17261" xr:uid="{1C5DAE1C-0FC9-4FFB-BDE7-C1A6B0F2DCFA}"/>
    <cellStyle name="Normal 5 2 2 5" xfId="906" xr:uid="{6980D0B0-DFC7-4580-854E-7BBA112F069F}"/>
    <cellStyle name="Normal 5 2 2 5 2" xfId="2499" xr:uid="{68ABEE5B-6CCD-4D68-9366-2EFA3436559E}"/>
    <cellStyle name="Normal 5 2 2 5 2 2" xfId="10571" xr:uid="{FBC3E56A-FA1E-43F1-941C-5D7EC967F5B1}"/>
    <cellStyle name="Normal 5 2 2 5 2 2 2" xfId="26070" xr:uid="{DDCE56EE-000E-4222-BA14-0A9364B538E0}"/>
    <cellStyle name="Normal 5 2 2 5 2 3" xfId="18449" xr:uid="{E4410813-21AD-47B5-8D26-C0E586A78C53}"/>
    <cellStyle name="Normal 5 2 2 5 3" xfId="4261" xr:uid="{34030986-685A-407D-B281-4ACB6BD2E565}"/>
    <cellStyle name="Normal 5 2 2 5 3 2" xfId="12266" xr:uid="{F05BEDE9-CD64-40D9-9F3B-DBEB45FC1B74}"/>
    <cellStyle name="Normal 5 2 2 5 3 2 2" xfId="27734" xr:uid="{DA20848A-13BB-4B08-943E-35CDBC1A294C}"/>
    <cellStyle name="Normal 5 2 2 5 3 3" xfId="20030" xr:uid="{6BF670EC-C769-4135-ADF7-6240F67A2041}"/>
    <cellStyle name="Normal 5 2 2 5 4" xfId="6232" xr:uid="{9F265869-E0EF-4383-BE72-6ECF4D5D82DF}"/>
    <cellStyle name="Normal 5 2 2 5 4 2" xfId="14233" xr:uid="{15A5908D-EAD9-4E2D-B3C5-1B537155D8F5}"/>
    <cellStyle name="Normal 5 2 2 5 4 2 2" xfId="29690" xr:uid="{3EB3C293-2158-4E90-82E0-5D9E562A5D74}"/>
    <cellStyle name="Normal 5 2 2 5 4 3" xfId="21834" xr:uid="{450F3EF9-1EB7-4E9E-9D7E-DB721100508A}"/>
    <cellStyle name="Normal 5 2 2 5 5" xfId="9038" xr:uid="{391DAB77-3E91-47D8-BC11-E4F738155E5E}"/>
    <cellStyle name="Normal 5 2 2 5 5 2" xfId="24537" xr:uid="{00595D75-1881-4364-8C17-1F5103A6CE5B}"/>
    <cellStyle name="Normal 5 2 2 5 6" xfId="16993" xr:uid="{711D98DD-AF2F-4EDF-BAF9-53E713C699A6}"/>
    <cellStyle name="Normal 5 2 2 6" xfId="1898" xr:uid="{2396E46A-9344-4E8C-804D-9C36F8FC2B43}"/>
    <cellStyle name="Normal 5 2 2 6 2" xfId="9976" xr:uid="{61D63805-50AC-4B65-939D-19F639BA14E4}"/>
    <cellStyle name="Normal 5 2 2 6 2 2" xfId="25475" xr:uid="{9652415D-9654-4D49-A6C9-8100E7246EE9}"/>
    <cellStyle name="Normal 5 2 2 6 3" xfId="17882" xr:uid="{CE006BB0-5BA7-4FCB-8195-A204568D1BB6}"/>
    <cellStyle name="Normal 5 2 2 7" xfId="3666" xr:uid="{B32BB8F9-58AB-4135-B027-7E0CC179BFD7}"/>
    <cellStyle name="Normal 5 2 2 7 2" xfId="11671" xr:uid="{97CF7DC1-A49A-4454-AF3B-C523FDA53D18}"/>
    <cellStyle name="Normal 5 2 2 7 2 2" xfId="27139" xr:uid="{E312FAFC-A04D-4971-878D-F725F037C3DA}"/>
    <cellStyle name="Normal 5 2 2 7 3" xfId="19463" xr:uid="{29C6064B-EFD0-41A1-953D-5AA5DF6D9A41}"/>
    <cellStyle name="Normal 5 2 2 8" xfId="5636" xr:uid="{709DC067-F40B-4C51-AABC-C08B74F92F49}"/>
    <cellStyle name="Normal 5 2 2 8 2" xfId="13637" xr:uid="{AD79325A-1F4D-4D66-B56D-1BA2FAE63A4C}"/>
    <cellStyle name="Normal 5 2 2 8 2 2" xfId="29095" xr:uid="{ADCEEE0B-8E23-4587-8756-BFD15BD498B0}"/>
    <cellStyle name="Normal 5 2 2 8 3" xfId="21267" xr:uid="{B69B4E92-916C-4569-96C3-58F2204C5258}"/>
    <cellStyle name="Normal 5 2 2 9" xfId="7255" xr:uid="{FE2D3F0A-158A-4800-9B19-7C207702899E}"/>
    <cellStyle name="Normal 5 2 2 9 2" xfId="15242" xr:uid="{786065CE-416D-4F41-9EEB-CBE0840DF061}"/>
    <cellStyle name="Normal 5 2 2 9 2 2" xfId="30695" xr:uid="{048545DF-9BBC-466D-8783-B42B88B49236}"/>
    <cellStyle name="Normal 5 2 2 9 3" xfId="22793" xr:uid="{FAE719A8-EE4B-484D-BABD-1E655F5B6427}"/>
    <cellStyle name="Normal 5 2 3" xfId="346" xr:uid="{AFB5329B-8BB6-4342-B688-D1454B33910D}"/>
    <cellStyle name="Normal 5 2 3 2" xfId="1289" xr:uid="{10306F12-A54E-428C-949A-459C405337E6}"/>
    <cellStyle name="Normal 5 2 3 2 2" xfId="2874" xr:uid="{36F3371E-C526-4BF8-A0BC-27C2F2090042}"/>
    <cellStyle name="Normal 5 2 3 2 2 2" xfId="10945" xr:uid="{09A91B77-12C0-49BC-AF5C-7C4C06A5E752}"/>
    <cellStyle name="Normal 5 2 3 2 2 2 2" xfId="26444" xr:uid="{4D8027C8-A722-40F9-A81C-48E7B544AD15}"/>
    <cellStyle name="Normal 5 2 3 2 2 3" xfId="18795" xr:uid="{21805315-81E3-47E9-8193-4E1646F0EFE4}"/>
    <cellStyle name="Normal 5 2 3 2 3" xfId="4635" xr:uid="{524FFD6A-C77D-4E06-8001-92BAAB5CFC51}"/>
    <cellStyle name="Normal 5 2 3 2 3 2" xfId="12640" xr:uid="{1CE7376C-67B3-415F-A142-115364E6C3B9}"/>
    <cellStyle name="Normal 5 2 3 2 3 2 2" xfId="28108" xr:uid="{9FA0F067-F4B5-43A6-9703-0BC8276684BA}"/>
    <cellStyle name="Normal 5 2 3 2 3 3" xfId="20376" xr:uid="{EBF72E99-B3F8-4751-90ED-9AE0D11628CD}"/>
    <cellStyle name="Normal 5 2 3 2 4" xfId="6606" xr:uid="{0FC798C7-81B2-408A-823B-6BA1AB7CBE87}"/>
    <cellStyle name="Normal 5 2 3 2 4 2" xfId="14607" xr:uid="{4C7A62D3-1F33-4242-85F0-4DBAA5A45560}"/>
    <cellStyle name="Normal 5 2 3 2 4 2 2" xfId="30064" xr:uid="{841E4473-4444-4042-A775-C06BBC8CD9F4}"/>
    <cellStyle name="Normal 5 2 3 2 4 3" xfId="22180" xr:uid="{783FC6CD-0EC1-466D-B11D-7AA73AA08174}"/>
    <cellStyle name="Normal 5 2 3 2 5" xfId="7915" xr:uid="{E567831C-97C5-4C4C-90A5-107EA1B043CA}"/>
    <cellStyle name="Normal 5 2 3 2 5 2" xfId="15898" xr:uid="{4B1FE38D-D66F-4B60-ADD9-364CC52B6CE1}"/>
    <cellStyle name="Normal 5 2 3 2 5 2 2" xfId="31351" xr:uid="{9E546DA8-5A15-43A3-AC40-589A3087AB75}"/>
    <cellStyle name="Normal 5 2 3 2 5 3" xfId="23426" xr:uid="{3EEF4CFE-F3FC-46DD-A65A-53D59CBE3758}"/>
    <cellStyle name="Normal 5 2 3 2 6" xfId="9412" xr:uid="{822F4354-9228-478A-8527-77036D280D6D}"/>
    <cellStyle name="Normal 5 2 3 2 6 2" xfId="24911" xr:uid="{56CB27AA-0BFA-4985-B9FD-F163AAC32046}"/>
    <cellStyle name="Normal 5 2 3 2 7" xfId="17339" xr:uid="{DE5AB94E-36BE-4B93-B962-05A011697BEB}"/>
    <cellStyle name="Normal 5 2 3 3" xfId="996" xr:uid="{BBFF283F-019C-4E54-8EC2-C000A959D652}"/>
    <cellStyle name="Normal 5 2 3 3 2" xfId="2585" xr:uid="{5146273A-B680-4FDC-AD4C-0D417FF4BA60}"/>
    <cellStyle name="Normal 5 2 3 3 2 2" xfId="10657" xr:uid="{98EFD74A-B4B2-4BAB-824E-9D7039FBE52A}"/>
    <cellStyle name="Normal 5 2 3 3 2 2 2" xfId="26156" xr:uid="{C245E8E6-0256-4C24-8CC5-B74E6FA0A205}"/>
    <cellStyle name="Normal 5 2 3 3 2 3" xfId="18527" xr:uid="{38D3A858-4434-4F03-B8D5-62C6804F2842}"/>
    <cellStyle name="Normal 5 2 3 3 3" xfId="4347" xr:uid="{5A8400E5-62F8-4836-BE6F-3A1E2F9D8D15}"/>
    <cellStyle name="Normal 5 2 3 3 3 2" xfId="12352" xr:uid="{00FA5D30-12B0-4A34-884A-9BAE64471664}"/>
    <cellStyle name="Normal 5 2 3 3 3 2 2" xfId="27820" xr:uid="{B41DF709-FEE1-4DA8-BAA4-EB8F04301851}"/>
    <cellStyle name="Normal 5 2 3 3 3 3" xfId="20108" xr:uid="{FB8E661C-9AB9-40D4-A3B0-F78BDF06FA75}"/>
    <cellStyle name="Normal 5 2 3 3 4" xfId="6318" xr:uid="{9B2AE4CD-27F8-4AE7-97C0-96D24594852E}"/>
    <cellStyle name="Normal 5 2 3 3 4 2" xfId="14319" xr:uid="{2924E6D7-57AB-4B3C-88E3-C5DEA086E50A}"/>
    <cellStyle name="Normal 5 2 3 3 4 2 2" xfId="29776" xr:uid="{6F87DDC1-2FED-498F-BCCF-90EC1C6A53EA}"/>
    <cellStyle name="Normal 5 2 3 3 4 3" xfId="21912" xr:uid="{11BE73A0-53AE-4708-A762-DEA691042314}"/>
    <cellStyle name="Normal 5 2 3 3 5" xfId="9124" xr:uid="{30D522DA-A3E2-496F-95DA-6861095AE7B5}"/>
    <cellStyle name="Normal 5 2 3 3 5 2" xfId="24623" xr:uid="{5FD0A47D-D09B-4EB7-B46D-1B010E19AD8D}"/>
    <cellStyle name="Normal 5 2 3 3 6" xfId="17071" xr:uid="{32DD6C85-1C2C-420B-A92E-D7FFBAF23450}"/>
    <cellStyle name="Normal 5 2 3 4" xfId="1984" xr:uid="{CB1448FD-2A3D-4AB8-B3F4-520FA60EFCF8}"/>
    <cellStyle name="Normal 5 2 3 4 2" xfId="10062" xr:uid="{C281937D-5FE5-42E1-9612-CED6F5ACBBB9}"/>
    <cellStyle name="Normal 5 2 3 4 2 2" xfId="25561" xr:uid="{44F03E7F-B20E-4A25-B5E2-89063DCF8AEE}"/>
    <cellStyle name="Normal 5 2 3 4 3" xfId="17960" xr:uid="{30CC34CD-71AE-489A-9B51-6F8D6BA68E7E}"/>
    <cellStyle name="Normal 5 2 3 5" xfId="3752" xr:uid="{8F8E446C-77B0-41AF-B461-AFE8DB783624}"/>
    <cellStyle name="Normal 5 2 3 5 2" xfId="11757" xr:uid="{56CF3099-225B-411E-855E-BF1BEDF6E338}"/>
    <cellStyle name="Normal 5 2 3 5 2 2" xfId="27225" xr:uid="{F05840A3-796A-4DC7-BAC5-D14CA8583DA7}"/>
    <cellStyle name="Normal 5 2 3 5 3" xfId="19541" xr:uid="{9A27CF27-A191-4573-9A78-0E7749139A66}"/>
    <cellStyle name="Normal 5 2 3 6" xfId="5722" xr:uid="{AB5DB1BE-752F-486E-A37E-FC16F6D12285}"/>
    <cellStyle name="Normal 5 2 3 6 2" xfId="13723" xr:uid="{327175F2-122F-4097-AB75-F7A7C3DDC445}"/>
    <cellStyle name="Normal 5 2 3 6 2 2" xfId="29181" xr:uid="{EDEB48D1-B219-47C3-BDAA-D96F7EBA8EE5}"/>
    <cellStyle name="Normal 5 2 3 6 3" xfId="21345" xr:uid="{E80D93C3-BE34-49EE-8E87-9C940E1A1F82}"/>
    <cellStyle name="Normal 5 2 3 7" xfId="7341" xr:uid="{5D438DAB-F603-46AE-91C2-35DA45A254A4}"/>
    <cellStyle name="Normal 5 2 3 7 2" xfId="15328" xr:uid="{8F2DFFFD-AABA-4B9B-8C40-667BF606A765}"/>
    <cellStyle name="Normal 5 2 3 7 2 2" xfId="30781" xr:uid="{DF133CD9-C448-4723-9F52-D1BC63F336DA}"/>
    <cellStyle name="Normal 5 2 3 7 3" xfId="22871" xr:uid="{02A5433D-F7AF-4F1B-A1B7-AD96A249D3E2}"/>
    <cellStyle name="Normal 5 2 3 8" xfId="8529" xr:uid="{FD6C72E2-08FA-419E-ADE6-34DEFAB39382}"/>
    <cellStyle name="Normal 5 2 3 8 2" xfId="24028" xr:uid="{A1054073-1C81-4B95-9A0F-AA5B97EBE5BF}"/>
    <cellStyle name="Normal 5 2 3 9" xfId="16504" xr:uid="{87F1EA9C-B898-4E39-B31E-A6DD069B4B13}"/>
    <cellStyle name="Normal 5 2 4" xfId="630" xr:uid="{794A2D31-8D95-415A-9EE8-3E6289D799E3}"/>
    <cellStyle name="Normal 5 2 4 2" xfId="1568" xr:uid="{6BAA8745-55E3-4483-AA5F-644E6345981C}"/>
    <cellStyle name="Normal 5 2 4 2 2" xfId="3147" xr:uid="{F7322486-0649-495A-96D1-CEEE05EC04A1}"/>
    <cellStyle name="Normal 5 2 4 2 2 2" xfId="11218" xr:uid="{D11A2437-C664-4914-9151-0416FBE95D93}"/>
    <cellStyle name="Normal 5 2 4 2 2 2 2" xfId="26717" xr:uid="{B5C5C5E2-F9B0-40B7-9026-80F4E687F335}"/>
    <cellStyle name="Normal 5 2 4 2 2 3" xfId="19057" xr:uid="{6B9D4BE5-9B5D-49DB-BA70-0052F1AB276C}"/>
    <cellStyle name="Normal 5 2 4 2 3" xfId="4908" xr:uid="{A6FB1EA5-119F-42E8-A51F-0DE84B13E58B}"/>
    <cellStyle name="Normal 5 2 4 2 3 2" xfId="12913" xr:uid="{C2DE7EC5-41DE-4CEB-A5F8-E992D6382E54}"/>
    <cellStyle name="Normal 5 2 4 2 3 2 2" xfId="28381" xr:uid="{AB11D4AD-BDE0-4876-9516-460DAA936775}"/>
    <cellStyle name="Normal 5 2 4 2 3 3" xfId="20638" xr:uid="{1F7F9CD2-FC5C-446D-9EEB-DE1CAF3E0D4F}"/>
    <cellStyle name="Normal 5 2 4 2 4" xfId="6879" xr:uid="{0ACB40D5-722A-4C92-A0A5-18F54F52C41B}"/>
    <cellStyle name="Normal 5 2 4 2 4 2" xfId="14880" xr:uid="{E991A672-D7C9-41F0-831B-BF7C66E6273B}"/>
    <cellStyle name="Normal 5 2 4 2 4 2 2" xfId="30337" xr:uid="{77BA1B28-C189-4511-96C5-7EB22B506A91}"/>
    <cellStyle name="Normal 5 2 4 2 4 3" xfId="22442" xr:uid="{82B9D5C2-4B83-485B-A1B7-F31027484AC2}"/>
    <cellStyle name="Normal 5 2 4 2 5" xfId="8177" xr:uid="{B928EDA3-6D29-4A1C-9950-E4DC7A56C910}"/>
    <cellStyle name="Normal 5 2 4 2 5 2" xfId="16160" xr:uid="{5DA7BD93-BB2D-4F68-A568-B4BFF84897A3}"/>
    <cellStyle name="Normal 5 2 4 2 5 2 2" xfId="31613" xr:uid="{4AC1DFBE-FB34-4EF9-93B0-2A9F18E5B845}"/>
    <cellStyle name="Normal 5 2 4 2 5 3" xfId="23688" xr:uid="{DC981E71-1EE7-4477-B11E-08569C707AB0}"/>
    <cellStyle name="Normal 5 2 4 2 6" xfId="9685" xr:uid="{B5C0D284-13F1-40C1-BC88-CA6661F9274B}"/>
    <cellStyle name="Normal 5 2 4 2 6 2" xfId="25184" xr:uid="{995F4F89-69CE-4CEC-927C-87FEE19BED72}"/>
    <cellStyle name="Normal 5 2 4 2 7" xfId="17601" xr:uid="{C552EE82-75F9-499B-8649-26D69EADF79F}"/>
    <cellStyle name="Normal 5 2 4 3" xfId="2257" xr:uid="{88F67766-A7D6-4A72-89CD-8F23933DD206}"/>
    <cellStyle name="Normal 5 2 4 3 2" xfId="10335" xr:uid="{F98C0158-2BDB-4950-8D3A-A1C8ED06C321}"/>
    <cellStyle name="Normal 5 2 4 3 2 2" xfId="25834" xr:uid="{CAE18295-1889-4D49-9011-6AE4EBF68B85}"/>
    <cellStyle name="Normal 5 2 4 3 3" xfId="18222" xr:uid="{CA63D979-3914-4FC0-B013-3ADBD7105108}"/>
    <cellStyle name="Normal 5 2 4 4" xfId="4025" xr:uid="{779C26DA-6511-41FC-8410-274D3431BA9F}"/>
    <cellStyle name="Normal 5 2 4 4 2" xfId="12030" xr:uid="{1C054850-F302-4245-B448-B973912F2709}"/>
    <cellStyle name="Normal 5 2 4 4 2 2" xfId="27498" xr:uid="{85884717-52AF-4601-B412-8041B5899C26}"/>
    <cellStyle name="Normal 5 2 4 4 3" xfId="19803" xr:uid="{E7A22E24-8B7A-40B3-A32A-6025DC432773}"/>
    <cellStyle name="Normal 5 2 4 5" xfId="5995" xr:uid="{0FFBF534-5E19-40A8-99DD-4BFA0D595767}"/>
    <cellStyle name="Normal 5 2 4 5 2" xfId="13996" xr:uid="{24AFBCAD-4AA1-471B-90E3-8D6A0E448EAB}"/>
    <cellStyle name="Normal 5 2 4 5 2 2" xfId="29454" xr:uid="{3CF833F1-AC56-44FA-AFDD-372DC9A3FDA4}"/>
    <cellStyle name="Normal 5 2 4 5 3" xfId="21607" xr:uid="{68FBA0A2-C61D-427D-9EFA-870C0AB292B1}"/>
    <cellStyle name="Normal 5 2 4 6" xfId="7614" xr:uid="{E8B67B83-DE33-4D8D-BF4E-4935899DEE5C}"/>
    <cellStyle name="Normal 5 2 4 6 2" xfId="15601" xr:uid="{B560D6F5-47EC-4FDC-8B2D-1F4D81834A7E}"/>
    <cellStyle name="Normal 5 2 4 6 2 2" xfId="31054" xr:uid="{BCFFB163-6A13-4660-8DA3-31B47853AC7C}"/>
    <cellStyle name="Normal 5 2 4 6 3" xfId="23133" xr:uid="{03FEA297-EF17-46AA-9D6B-21C451AC620D}"/>
    <cellStyle name="Normal 5 2 4 7" xfId="8802" xr:uid="{B31057A4-A821-448D-A605-17BB00E42FEC}"/>
    <cellStyle name="Normal 5 2 4 7 2" xfId="24301" xr:uid="{8850A6A0-96E9-434B-91C1-263B91237D08}"/>
    <cellStyle name="Normal 5 2 4 8" xfId="16766" xr:uid="{699A92ED-C373-4D4E-AB54-AC3365AB3914}"/>
    <cellStyle name="Normal 5 2 5" xfId="1152" xr:uid="{427BA762-C6C6-48BD-B13C-94DA13AA94E4}"/>
    <cellStyle name="Normal 5 2 5 2" xfId="2741" xr:uid="{F127908F-B1DC-4B40-9D52-627BBD883486}"/>
    <cellStyle name="Normal 5 2 5 2 2" xfId="10812" xr:uid="{67484D44-9FEA-415C-AD72-FD2F068E0C50}"/>
    <cellStyle name="Normal 5 2 5 2 2 2" xfId="26311" xr:uid="{056299C7-830B-424D-854F-675B71C551F2}"/>
    <cellStyle name="Normal 5 2 5 2 3" xfId="18673" xr:uid="{F591FAD7-E54C-4C3C-AF1E-FCD7A1888ECA}"/>
    <cellStyle name="Normal 5 2 5 3" xfId="4502" xr:uid="{3EF3D9D1-BD0C-4DA8-9A0E-ED1590381D7B}"/>
    <cellStyle name="Normal 5 2 5 3 2" xfId="12507" xr:uid="{B07CAF2F-D5FC-418B-BA67-A14CF94CE596}"/>
    <cellStyle name="Normal 5 2 5 3 2 2" xfId="27975" xr:uid="{69968BD6-B551-4540-85D1-CF323925C008}"/>
    <cellStyle name="Normal 5 2 5 3 3" xfId="20254" xr:uid="{83A48385-FF9F-4818-88F4-8342BBB48D2B}"/>
    <cellStyle name="Normal 5 2 5 4" xfId="6473" xr:uid="{CDEC037B-0D7F-4979-A5F3-5593C22825DB}"/>
    <cellStyle name="Normal 5 2 5 4 2" xfId="14474" xr:uid="{22B3E267-1D47-4FE2-B04B-BF50029C744D}"/>
    <cellStyle name="Normal 5 2 5 4 2 2" xfId="29931" xr:uid="{C5ECEB72-7289-4635-A840-DA9026EC3793}"/>
    <cellStyle name="Normal 5 2 5 4 3" xfId="22058" xr:uid="{15132D4E-B964-4053-BE82-B904A9C534E5}"/>
    <cellStyle name="Normal 5 2 5 5" xfId="7793" xr:uid="{2C9212BA-0AE8-48D5-A216-CF92DA7E5F13}"/>
    <cellStyle name="Normal 5 2 5 5 2" xfId="15776" xr:uid="{C1FE7CB0-C136-41AA-AD39-74BF3D418CFB}"/>
    <cellStyle name="Normal 5 2 5 5 2 2" xfId="31229" xr:uid="{7BC4A063-DCE3-4186-9E62-D3536A9461C4}"/>
    <cellStyle name="Normal 5 2 5 5 3" xfId="23304" xr:uid="{9475CBB7-4CFA-4645-A87B-3F804AFE10AA}"/>
    <cellStyle name="Normal 5 2 5 6" xfId="9279" xr:uid="{9C1056B1-98DE-4A6F-B95A-A26B33315C91}"/>
    <cellStyle name="Normal 5 2 5 6 2" xfId="24778" xr:uid="{80DE2910-9BE8-487B-931E-F0643C8B9E50}"/>
    <cellStyle name="Normal 5 2 5 7" xfId="17217" xr:uid="{1A723308-2DAF-4D1A-B631-41AFDC527C2F}"/>
    <cellStyle name="Normal 5 2 6" xfId="859" xr:uid="{F5D4F81A-34B9-4E81-A67D-9FC67BACA24F}"/>
    <cellStyle name="Normal 5 2 6 2" xfId="2452" xr:uid="{A3C4F180-ECE4-458D-B980-6A26A7D1A8FD}"/>
    <cellStyle name="Normal 5 2 6 2 2" xfId="10524" xr:uid="{6EE2F5D1-C9FE-44FC-AAD2-BAA73E1B6DF6}"/>
    <cellStyle name="Normal 5 2 6 2 2 2" xfId="26023" xr:uid="{454B5919-4B99-4889-B98E-A848EE34D1DF}"/>
    <cellStyle name="Normal 5 2 6 2 3" xfId="18405" xr:uid="{B93E6889-5DB8-4FFE-9016-64D5392D74E2}"/>
    <cellStyle name="Normal 5 2 6 3" xfId="4214" xr:uid="{7CD08F0D-EC81-4E22-9B6D-4B8456FA7924}"/>
    <cellStyle name="Normal 5 2 6 3 2" xfId="12219" xr:uid="{6C507FB8-F044-4EAC-B8B9-9F5DCFF47A3B}"/>
    <cellStyle name="Normal 5 2 6 3 2 2" xfId="27687" xr:uid="{4202BA00-CC2B-4FCD-818E-6F88D190706F}"/>
    <cellStyle name="Normal 5 2 6 3 3" xfId="19986" xr:uid="{5AB1096D-EDFC-4F88-ACA9-52814F702180}"/>
    <cellStyle name="Normal 5 2 6 4" xfId="6185" xr:uid="{7C47D0DF-DF8A-4ACA-B1CB-BD2900499DAC}"/>
    <cellStyle name="Normal 5 2 6 4 2" xfId="14186" xr:uid="{AE7D1A4D-A34D-426E-9786-CDA49F79AB70}"/>
    <cellStyle name="Normal 5 2 6 4 2 2" xfId="29643" xr:uid="{CB6F6065-F0D8-4DEF-89B0-E67C225E8AF4}"/>
    <cellStyle name="Normal 5 2 6 4 3" xfId="21790" xr:uid="{5DD35B88-20FA-481A-8B5D-0F7FF6819BE3}"/>
    <cellStyle name="Normal 5 2 6 5" xfId="8991" xr:uid="{90CD731A-2F9A-48A7-B2FE-CE6CD3F0FF63}"/>
    <cellStyle name="Normal 5 2 6 5 2" xfId="24490" xr:uid="{B3A49566-AF40-4F3B-8CD7-C949CA29FDA8}"/>
    <cellStyle name="Normal 5 2 6 6" xfId="16949" xr:uid="{9123D706-B3C2-47E2-AF26-E69F322F6D36}"/>
    <cellStyle name="Normal 5 2 7" xfId="1851" xr:uid="{D3D237F0-9A2C-4497-9E63-4DF624766A04}"/>
    <cellStyle name="Normal 5 2 7 2" xfId="9929" xr:uid="{ACA50FD7-BB45-40FA-A82E-9BA3344DF4CC}"/>
    <cellStyle name="Normal 5 2 7 2 2" xfId="25428" xr:uid="{2685D3EB-B69A-4C97-AE1C-80D2859EE38E}"/>
    <cellStyle name="Normal 5 2 7 3" xfId="17838" xr:uid="{E69E4945-9FF7-45CB-825C-E7F5EA774E12}"/>
    <cellStyle name="Normal 5 2 8" xfId="3619" xr:uid="{9C16DD31-B1BF-4578-BFE0-E9920D957FE7}"/>
    <cellStyle name="Normal 5 2 8 2" xfId="11624" xr:uid="{B5D92C22-34F0-4248-A37A-2864D31B3966}"/>
    <cellStyle name="Normal 5 2 8 2 2" xfId="27092" xr:uid="{A74C9F2F-825F-464A-9240-90A581B8E226}"/>
    <cellStyle name="Normal 5 2 8 3" xfId="19419" xr:uid="{4852E425-D374-44CD-83EA-3AE19121563B}"/>
    <cellStyle name="Normal 5 2 9" xfId="5589" xr:uid="{7D21F1C2-C1D1-4397-8814-6D590C8B34CA}"/>
    <cellStyle name="Normal 5 2 9 2" xfId="13590" xr:uid="{4F943BF3-739D-4D0F-A78A-8A62A347BB86}"/>
    <cellStyle name="Normal 5 2 9 2 2" xfId="29048" xr:uid="{97E028A1-B8A0-47B6-B2FD-C68956D29D66}"/>
    <cellStyle name="Normal 5 2 9 3" xfId="21223" xr:uid="{55EFAE20-49C2-4DB8-8260-E76F9DD8C0EC}"/>
    <cellStyle name="Normal 5 20" xfId="474" xr:uid="{A9D0AA07-E120-48C8-A471-D8EB6D644DDB}"/>
    <cellStyle name="Normal 5 20 2" xfId="1413" xr:uid="{B10D1B1E-9F70-44B6-A281-CC86E158F2B5}"/>
    <cellStyle name="Normal 5 20 2 2" xfId="2998" xr:uid="{CCF95808-D299-4C26-84B2-F820A61B563F}"/>
    <cellStyle name="Normal 5 20 2 2 2" xfId="11069" xr:uid="{3BFD4502-D0D0-4D26-9495-DC70DD37CA20}"/>
    <cellStyle name="Normal 5 20 2 2 2 2" xfId="26568" xr:uid="{2A92F1F8-EC7E-49FA-A1F9-8ED96536A4CD}"/>
    <cellStyle name="Normal 5 20 2 2 3" xfId="18911" xr:uid="{E26B1E4B-517D-4644-B624-0E3C06EB3257}"/>
    <cellStyle name="Normal 5 20 2 3" xfId="4759" xr:uid="{0AAE0E07-008E-45A6-90D7-85D77C50CFFB}"/>
    <cellStyle name="Normal 5 20 2 3 2" xfId="12764" xr:uid="{0CF2EA34-E6F4-4774-A346-5555B19381F8}"/>
    <cellStyle name="Normal 5 20 2 3 2 2" xfId="28232" xr:uid="{D0E69320-D97A-462E-88C4-141532A64D57}"/>
    <cellStyle name="Normal 5 20 2 3 3" xfId="20492" xr:uid="{CA4C93B3-1872-4D06-9421-4E82FDCDBDE3}"/>
    <cellStyle name="Normal 5 20 2 4" xfId="6730" xr:uid="{D5CE7C98-EDEB-44DC-AC0E-041C91CBBC43}"/>
    <cellStyle name="Normal 5 20 2 4 2" xfId="14731" xr:uid="{05E88E9A-7898-43CC-B375-F0D28E87E619}"/>
    <cellStyle name="Normal 5 20 2 4 2 2" xfId="30188" xr:uid="{30C62502-8585-4041-A36D-1960DB6085D4}"/>
    <cellStyle name="Normal 5 20 2 4 3" xfId="22296" xr:uid="{3F2A1EEA-E289-427B-91B9-CAFB8DF8B922}"/>
    <cellStyle name="Normal 5 20 2 5" xfId="8031" xr:uid="{49F51740-7CAF-4BDE-96FD-637602A43F11}"/>
    <cellStyle name="Normal 5 20 2 5 2" xfId="16014" xr:uid="{FF407D60-EB3A-4C62-B529-79DD8BE2F553}"/>
    <cellStyle name="Normal 5 20 2 5 2 2" xfId="31467" xr:uid="{EC15236A-4509-4559-BCAB-0C9A4DC21C99}"/>
    <cellStyle name="Normal 5 20 2 5 3" xfId="23542" xr:uid="{43352BC6-54D1-443A-BBF3-AA3F3B60FCC4}"/>
    <cellStyle name="Normal 5 20 2 6" xfId="9536" xr:uid="{E2E28593-64CF-4B77-B7B5-D205C51139E9}"/>
    <cellStyle name="Normal 5 20 2 6 2" xfId="25035" xr:uid="{592D8B1E-4E51-48F3-B422-2B365145F15E}"/>
    <cellStyle name="Normal 5 20 2 7" xfId="17455" xr:uid="{DD88FFDF-3C9F-4E5B-972B-DAAB49562ABE}"/>
    <cellStyle name="Normal 5 20 3" xfId="1120" xr:uid="{CC9966C4-D50F-4ABB-A111-3590B373BD14}"/>
    <cellStyle name="Normal 5 20 3 2" xfId="2709" xr:uid="{94D22CFF-F72A-4E1D-AA10-2F0B5309B236}"/>
    <cellStyle name="Normal 5 20 3 2 2" xfId="10781" xr:uid="{9110CE37-7713-4963-87D9-0CDC1A45C3CB}"/>
    <cellStyle name="Normal 5 20 3 2 2 2" xfId="26280" xr:uid="{FC5B08E9-DF83-48EC-9D87-BEA14D07910E}"/>
    <cellStyle name="Normal 5 20 3 2 3" xfId="18643" xr:uid="{0722DF48-798E-4DC4-9993-D1A937274D02}"/>
    <cellStyle name="Normal 5 20 3 3" xfId="4471" xr:uid="{4CBF1AC4-C6EE-4C37-8ADB-DC4936F600E1}"/>
    <cellStyle name="Normal 5 20 3 3 2" xfId="12476" xr:uid="{B1AF29B3-29F2-4866-8F9B-FEF8AAFA748A}"/>
    <cellStyle name="Normal 5 20 3 3 2 2" xfId="27944" xr:uid="{9860DD5B-D5AB-411D-87BA-02438F8D0A3C}"/>
    <cellStyle name="Normal 5 20 3 3 3" xfId="20224" xr:uid="{5FC02EA2-EF0B-4E6A-8FCC-6DB66679F334}"/>
    <cellStyle name="Normal 5 20 3 4" xfId="6442" xr:uid="{B02DC84E-A9AE-4476-B133-05BEAC4978EB}"/>
    <cellStyle name="Normal 5 20 3 4 2" xfId="14443" xr:uid="{AC590D4F-ADF3-4814-BF2B-FA316EDE26DB}"/>
    <cellStyle name="Normal 5 20 3 4 2 2" xfId="29900" xr:uid="{701D8B39-1D28-4661-837D-C4FF964C160C}"/>
    <cellStyle name="Normal 5 20 3 4 3" xfId="22028" xr:uid="{570EEA22-8874-451F-A11E-F7807E0245FC}"/>
    <cellStyle name="Normal 5 20 3 5" xfId="9248" xr:uid="{F34AF9AF-122D-4ADA-84F4-AB5D3DDDA11F}"/>
    <cellStyle name="Normal 5 20 3 5 2" xfId="24747" xr:uid="{F700B2A2-D8BA-4EF0-B6E4-9DFE11DFA0C9}"/>
    <cellStyle name="Normal 5 20 3 6" xfId="17187" xr:uid="{9B13CCED-14A9-4AA4-A214-1BD8A2C5D13C}"/>
    <cellStyle name="Normal 5 20 4" xfId="2108" xr:uid="{C30C3CF5-27B6-4C44-9431-099683F6A776}"/>
    <cellStyle name="Normal 5 20 4 2" xfId="10186" xr:uid="{D41496AE-6F24-4D79-ADDC-9B6F7D64D852}"/>
    <cellStyle name="Normal 5 20 4 2 2" xfId="25685" xr:uid="{617EEE05-1E0C-4D4A-ABFC-324C02C1A1DD}"/>
    <cellStyle name="Normal 5 20 4 3" xfId="18076" xr:uid="{56AF98C2-BC75-4200-8B79-57BBDC8B5642}"/>
    <cellStyle name="Normal 5 20 5" xfId="3876" xr:uid="{61235BB0-95FA-4B8A-ACAC-F5909241CB05}"/>
    <cellStyle name="Normal 5 20 5 2" xfId="11881" xr:uid="{576BE0DD-3C42-4DC6-BF4D-6EA29100E839}"/>
    <cellStyle name="Normal 5 20 5 2 2" xfId="27349" xr:uid="{33EAE832-1525-4D1A-AFDC-26FAF997A4A7}"/>
    <cellStyle name="Normal 5 20 5 3" xfId="19657" xr:uid="{793CAB07-26B6-4F59-9F67-8F8F693B97A7}"/>
    <cellStyle name="Normal 5 20 6" xfId="5846" xr:uid="{C4E180A1-F60C-4E7E-B98B-ABE1F5B0FEDB}"/>
    <cellStyle name="Normal 5 20 6 2" xfId="13847" xr:uid="{D32195F9-C22C-4628-B7C7-647A73BB93B2}"/>
    <cellStyle name="Normal 5 20 6 2 2" xfId="29305" xr:uid="{AFEF7D42-CFEF-4FEC-BE11-5AA4EFCFF20E}"/>
    <cellStyle name="Normal 5 20 6 3" xfId="21461" xr:uid="{05282A09-A819-4F82-AE87-83F2FD8A5D54}"/>
    <cellStyle name="Normal 5 20 7" xfId="7465" xr:uid="{8F7A9177-B43F-48EB-90AF-801D794A4361}"/>
    <cellStyle name="Normal 5 20 7 2" xfId="15452" xr:uid="{E7881238-309D-4316-A25A-B8F9D2DC22F7}"/>
    <cellStyle name="Normal 5 20 7 2 2" xfId="30905" xr:uid="{3FD4DC40-4702-4EB6-AC72-AA361B150D31}"/>
    <cellStyle name="Normal 5 20 7 3" xfId="22987" xr:uid="{37FD55E8-5722-49CB-A5F6-FB057C04D63D}"/>
    <cellStyle name="Normal 5 20 8" xfId="8653" xr:uid="{47794B15-68AC-4A59-B61B-A429BB46395E}"/>
    <cellStyle name="Normal 5 20 8 2" xfId="24152" xr:uid="{E90864C3-D8CE-4924-968D-6117D01F139F}"/>
    <cellStyle name="Normal 5 20 9" xfId="16620" xr:uid="{829471CC-C55F-4B19-B8B1-901C2D53CABA}"/>
    <cellStyle name="Normal 5 21" xfId="478" xr:uid="{B375E182-A2DD-437C-A326-10E14789616E}"/>
    <cellStyle name="Normal 5 21 2" xfId="1417" xr:uid="{7E4BC8D2-D5C5-4A81-82ED-903D4A742D38}"/>
    <cellStyle name="Normal 5 21 2 2" xfId="3002" xr:uid="{5D522902-5F67-4E38-80C6-7909BF0FEE87}"/>
    <cellStyle name="Normal 5 21 2 2 2" xfId="11073" xr:uid="{472FCE46-4E6C-4C88-8B43-C422999B542A}"/>
    <cellStyle name="Normal 5 21 2 2 2 2" xfId="26572" xr:uid="{92075315-FBD5-4C03-872E-33C63E310D94}"/>
    <cellStyle name="Normal 5 21 2 2 3" xfId="18915" xr:uid="{691F0F23-8679-439B-83BD-0BEC4E7160B1}"/>
    <cellStyle name="Normal 5 21 2 3" xfId="4763" xr:uid="{9A7FB982-614E-4B10-A3A1-4029942E328B}"/>
    <cellStyle name="Normal 5 21 2 3 2" xfId="12768" xr:uid="{5C6AFA1C-523B-409E-946E-384CD546F4E8}"/>
    <cellStyle name="Normal 5 21 2 3 2 2" xfId="28236" xr:uid="{9B3B636F-3D77-4750-8E53-61E69FE01101}"/>
    <cellStyle name="Normal 5 21 2 3 3" xfId="20496" xr:uid="{B5A16379-250C-41A7-8493-E8EC699B04CE}"/>
    <cellStyle name="Normal 5 21 2 4" xfId="6734" xr:uid="{AE8C9C60-5691-454E-A6D3-3113DE940C1C}"/>
    <cellStyle name="Normal 5 21 2 4 2" xfId="14735" xr:uid="{EBB91EB2-60D6-4974-8A2C-08898EBAF0B8}"/>
    <cellStyle name="Normal 5 21 2 4 2 2" xfId="30192" xr:uid="{04CB562B-A5DA-48D4-9D3C-2F12B0346B77}"/>
    <cellStyle name="Normal 5 21 2 4 3" xfId="22300" xr:uid="{43C22473-A7B9-45B0-9906-B76CE2BBF2BA}"/>
    <cellStyle name="Normal 5 21 2 5" xfId="8035" xr:uid="{F01B48E1-1B6C-4070-BE1F-CCF315DDEC08}"/>
    <cellStyle name="Normal 5 21 2 5 2" xfId="16018" xr:uid="{988B783F-6589-4D10-BB3F-8E7DA817BAA3}"/>
    <cellStyle name="Normal 5 21 2 5 2 2" xfId="31471" xr:uid="{7745F0D8-DD51-4175-8FD9-6591E393B4E7}"/>
    <cellStyle name="Normal 5 21 2 5 3" xfId="23546" xr:uid="{9874331F-EAE7-493B-90EB-D2C412BE2FD7}"/>
    <cellStyle name="Normal 5 21 2 6" xfId="9540" xr:uid="{80408569-607A-4AD6-ADEB-4C63CE980F46}"/>
    <cellStyle name="Normal 5 21 2 6 2" xfId="25039" xr:uid="{8CF67959-49A0-40B0-9F2E-0741876FF12D}"/>
    <cellStyle name="Normal 5 21 2 7" xfId="17459" xr:uid="{DC1DF7C5-9F4A-4874-B27F-64CF54BA70B6}"/>
    <cellStyle name="Normal 5 21 3" xfId="2112" xr:uid="{87E8B18B-4545-44C5-852E-0F019060EFE9}"/>
    <cellStyle name="Normal 5 21 3 2" xfId="10190" xr:uid="{1EC5C1EA-BFCD-4A11-AD43-09749D4D5AF3}"/>
    <cellStyle name="Normal 5 21 3 2 2" xfId="25689" xr:uid="{72224C7B-9CCC-4F89-AC92-F295A823FC1D}"/>
    <cellStyle name="Normal 5 21 3 3" xfId="18080" xr:uid="{BC0E513E-FFFC-4AF1-9354-714D5045C5BE}"/>
    <cellStyle name="Normal 5 21 4" xfId="3880" xr:uid="{61C14160-F878-4010-9555-764C94C6D002}"/>
    <cellStyle name="Normal 5 21 4 2" xfId="11885" xr:uid="{30EAA5E8-31DE-48FE-89FE-5B1265823B20}"/>
    <cellStyle name="Normal 5 21 4 2 2" xfId="27353" xr:uid="{73C2B166-E8B3-47CD-B0B8-FF1DF7BA2407}"/>
    <cellStyle name="Normal 5 21 4 3" xfId="19661" xr:uid="{28FCF404-780C-46BD-B6D3-2AC994985A46}"/>
    <cellStyle name="Normal 5 21 5" xfId="5850" xr:uid="{2CBEABAF-520E-4D48-890E-9F05CA8ABD1C}"/>
    <cellStyle name="Normal 5 21 5 2" xfId="13851" xr:uid="{A98DC47E-91A2-4E24-9C94-F1A18FACB998}"/>
    <cellStyle name="Normal 5 21 5 2 2" xfId="29309" xr:uid="{2B062E23-F1A7-4575-A146-373A48AE7BF8}"/>
    <cellStyle name="Normal 5 21 5 3" xfId="21465" xr:uid="{328B5A30-6DF9-4C99-B3FF-63DB9244050A}"/>
    <cellStyle name="Normal 5 21 6" xfId="7469" xr:uid="{9B73B7F2-EAEB-4D23-B45C-8D09575C53EA}"/>
    <cellStyle name="Normal 5 21 6 2" xfId="15456" xr:uid="{11814654-E8B0-4ADB-A35B-797837400076}"/>
    <cellStyle name="Normal 5 21 6 2 2" xfId="30909" xr:uid="{868B9164-4F26-4302-B75F-E45BB9B1494C}"/>
    <cellStyle name="Normal 5 21 6 3" xfId="22991" xr:uid="{41F37EDD-0C1D-478F-A733-69A95EBEEB67}"/>
    <cellStyle name="Normal 5 21 7" xfId="8657" xr:uid="{3B12B4B8-301E-4A29-A734-1C2A0BDA7DF4}"/>
    <cellStyle name="Normal 5 21 7 2" xfId="24156" xr:uid="{53572ABC-8696-4EFA-8223-17D33899D939}"/>
    <cellStyle name="Normal 5 21 8" xfId="16624" xr:uid="{337D89C7-C775-467E-946B-CD3910AD890B}"/>
    <cellStyle name="Normal 5 22" xfId="482" xr:uid="{E022F790-0F81-4984-ACAD-F255E024440C}"/>
    <cellStyle name="Normal 5 22 2" xfId="1421" xr:uid="{639C19BA-A9DB-4A57-9573-74FDEFFA06D3}"/>
    <cellStyle name="Normal 5 22 2 2" xfId="3006" xr:uid="{C24F5519-F952-442A-8988-FD30341E63E6}"/>
    <cellStyle name="Normal 5 22 2 2 2" xfId="11077" xr:uid="{B1A17100-3883-41AE-B1D9-08A8B07E13EE}"/>
    <cellStyle name="Normal 5 22 2 2 2 2" xfId="26576" xr:uid="{487D95E4-2456-41AF-BCF4-59738F601F98}"/>
    <cellStyle name="Normal 5 22 2 2 3" xfId="18919" xr:uid="{C300EAD9-1440-4D34-AF49-28C482C3FD5A}"/>
    <cellStyle name="Normal 5 22 2 3" xfId="4767" xr:uid="{5E783F61-2FED-4F44-A6F4-E76EC9E67CDE}"/>
    <cellStyle name="Normal 5 22 2 3 2" xfId="12772" xr:uid="{B0FADB6E-182F-4352-A9EB-82ED55EB6DC5}"/>
    <cellStyle name="Normal 5 22 2 3 2 2" xfId="28240" xr:uid="{B47904E5-9417-40E4-94A7-A52306D0B409}"/>
    <cellStyle name="Normal 5 22 2 3 3" xfId="20500" xr:uid="{A6D71410-7727-4488-92DD-FEE4713BA315}"/>
    <cellStyle name="Normal 5 22 2 4" xfId="6738" xr:uid="{0FE52036-ED1A-421C-AB25-73AFA947DA22}"/>
    <cellStyle name="Normal 5 22 2 4 2" xfId="14739" xr:uid="{9C2B4DC6-98B7-4220-A753-61E794899C22}"/>
    <cellStyle name="Normal 5 22 2 4 2 2" xfId="30196" xr:uid="{E3DB6DC7-548A-4140-B35D-356B7D674778}"/>
    <cellStyle name="Normal 5 22 2 4 3" xfId="22304" xr:uid="{A0F00B1F-6EE9-4854-835E-2710D991467D}"/>
    <cellStyle name="Normal 5 22 2 5" xfId="8039" xr:uid="{2D06FAF8-27ED-46AA-B171-A31D9710D875}"/>
    <cellStyle name="Normal 5 22 2 5 2" xfId="16022" xr:uid="{FD61E113-3107-482E-9A46-084FDEB8F0FE}"/>
    <cellStyle name="Normal 5 22 2 5 2 2" xfId="31475" xr:uid="{5FC55FF8-4DBC-4425-BF49-9469FF21B9D2}"/>
    <cellStyle name="Normal 5 22 2 5 3" xfId="23550" xr:uid="{52A559EE-F4D6-4571-9490-E4369AD8D391}"/>
    <cellStyle name="Normal 5 22 2 6" xfId="9544" xr:uid="{C25BEF9A-0D09-407F-BBB6-A5D1880FB872}"/>
    <cellStyle name="Normal 5 22 2 6 2" xfId="25043" xr:uid="{C6E79A99-573B-4B69-A9B5-D7CCA7A21B02}"/>
    <cellStyle name="Normal 5 22 2 7" xfId="17463" xr:uid="{B11A53EF-96DA-497F-AFCB-DA3982D4C850}"/>
    <cellStyle name="Normal 5 22 3" xfId="2116" xr:uid="{C59C7311-E24F-418B-8B7F-42502C7F37A9}"/>
    <cellStyle name="Normal 5 22 3 2" xfId="10194" xr:uid="{F9390DAF-BFE8-46EF-957A-811CB7B758EB}"/>
    <cellStyle name="Normal 5 22 3 2 2" xfId="25693" xr:uid="{9CB449B2-265E-4E5B-B761-CF13B55FEA7D}"/>
    <cellStyle name="Normal 5 22 3 3" xfId="18084" xr:uid="{77E7649B-E63A-46F3-8D8B-F4F5BEF31276}"/>
    <cellStyle name="Normal 5 22 4" xfId="3884" xr:uid="{0545394D-1ADD-4B5A-9845-02B87375ECFF}"/>
    <cellStyle name="Normal 5 22 4 2" xfId="11889" xr:uid="{3B96519A-C2BC-4359-8BB6-F8509580AC59}"/>
    <cellStyle name="Normal 5 22 4 2 2" xfId="27357" xr:uid="{D5D8D6BF-2D9D-4480-B619-A7204D14DCDA}"/>
    <cellStyle name="Normal 5 22 4 3" xfId="19665" xr:uid="{58F4A463-BFA5-4039-834B-D21A283C21F1}"/>
    <cellStyle name="Normal 5 22 5" xfId="5854" xr:uid="{AD385C8E-7628-47B5-8FAE-3690061C29BE}"/>
    <cellStyle name="Normal 5 22 5 2" xfId="13855" xr:uid="{4BCD7204-6095-4D51-9D32-42ADB45BAB1C}"/>
    <cellStyle name="Normal 5 22 5 2 2" xfId="29313" xr:uid="{9569F6AE-2B5F-4BCD-9958-256F3FE98E56}"/>
    <cellStyle name="Normal 5 22 5 3" xfId="21469" xr:uid="{21B4DDAC-8C7E-4195-81DD-AD362D1F492F}"/>
    <cellStyle name="Normal 5 22 6" xfId="7473" xr:uid="{80E4D884-3602-4E1F-A61C-B16387AC175D}"/>
    <cellStyle name="Normal 5 22 6 2" xfId="15460" xr:uid="{2D979F3F-DE60-469D-BC24-3AEE610DDFB6}"/>
    <cellStyle name="Normal 5 22 6 2 2" xfId="30913" xr:uid="{1700E285-19E9-4A52-AE24-3BD83B11069F}"/>
    <cellStyle name="Normal 5 22 6 3" xfId="22995" xr:uid="{95F35001-31F9-4C8F-A1D1-D134B796271D}"/>
    <cellStyle name="Normal 5 22 7" xfId="8661" xr:uid="{36DABC4A-6C15-4BF6-B41E-9DDE3F982D43}"/>
    <cellStyle name="Normal 5 22 7 2" xfId="24160" xr:uid="{AF364119-A892-49CF-B431-D955CAF0B68E}"/>
    <cellStyle name="Normal 5 22 8" xfId="16628" xr:uid="{69FFB6D7-3F25-4F0B-ACAC-CFB90BA3EF0F}"/>
    <cellStyle name="Normal 5 23" xfId="486" xr:uid="{327AECC6-F0A9-40DE-90C2-3D6013FAE87F}"/>
    <cellStyle name="Normal 5 23 2" xfId="1425" xr:uid="{AB2180D2-DEED-4394-9D1A-E2BF0ACBE847}"/>
    <cellStyle name="Normal 5 23 2 2" xfId="3010" xr:uid="{86FEE3F0-B0ED-4D7C-ACBE-54D8B407C07D}"/>
    <cellStyle name="Normal 5 23 2 2 2" xfId="11081" xr:uid="{7CEA0B72-7CB2-4EAB-9113-0F0DB349DECD}"/>
    <cellStyle name="Normal 5 23 2 2 2 2" xfId="26580" xr:uid="{7C1ED0CB-A676-4FB8-A850-C5799D60702A}"/>
    <cellStyle name="Normal 5 23 2 2 3" xfId="18923" xr:uid="{DE7EB9A9-ABC0-4441-9945-26DC27649B7B}"/>
    <cellStyle name="Normal 5 23 2 3" xfId="4771" xr:uid="{2CE94F87-3578-4407-B8AF-0DA94AAFD263}"/>
    <cellStyle name="Normal 5 23 2 3 2" xfId="12776" xr:uid="{92672CF3-3D87-49CA-9E13-277F69DA3954}"/>
    <cellStyle name="Normal 5 23 2 3 2 2" xfId="28244" xr:uid="{026B634B-D56F-4219-9459-9C1C61E0C43C}"/>
    <cellStyle name="Normal 5 23 2 3 3" xfId="20504" xr:uid="{7898217B-021D-4310-96DA-741C33ADED90}"/>
    <cellStyle name="Normal 5 23 2 4" xfId="6742" xr:uid="{96DD6D3D-5453-4141-BA95-0D3909053D5F}"/>
    <cellStyle name="Normal 5 23 2 4 2" xfId="14743" xr:uid="{573D4969-C791-4B23-B63E-F56F78CADF2A}"/>
    <cellStyle name="Normal 5 23 2 4 2 2" xfId="30200" xr:uid="{F7C2BE38-86F5-42F3-97AF-687C97868CFF}"/>
    <cellStyle name="Normal 5 23 2 4 3" xfId="22308" xr:uid="{9B15169D-056F-495A-B615-80F78DC50899}"/>
    <cellStyle name="Normal 5 23 2 5" xfId="8043" xr:uid="{7F1A18F4-C982-448B-8C97-3F9F16E4649C}"/>
    <cellStyle name="Normal 5 23 2 5 2" xfId="16026" xr:uid="{DC05F16F-9C16-44AE-AA5C-7FBB3EBE9723}"/>
    <cellStyle name="Normal 5 23 2 5 2 2" xfId="31479" xr:uid="{38475B1E-BABE-45AD-B10D-E07AE8BE9116}"/>
    <cellStyle name="Normal 5 23 2 5 3" xfId="23554" xr:uid="{2E434674-0809-4B4F-945C-03AFEF62336F}"/>
    <cellStyle name="Normal 5 23 2 6" xfId="9548" xr:uid="{20704D47-7068-4135-9B74-E3DBB34DB021}"/>
    <cellStyle name="Normal 5 23 2 6 2" xfId="25047" xr:uid="{4CAD7067-A45B-4DFE-858F-732BBF225970}"/>
    <cellStyle name="Normal 5 23 2 7" xfId="17467" xr:uid="{F7BCF39D-EA0B-4717-B30F-359A507157CA}"/>
    <cellStyle name="Normal 5 23 3" xfId="2120" xr:uid="{D4CBDA04-6C63-41BB-ADCB-46EA3D234E6F}"/>
    <cellStyle name="Normal 5 23 3 2" xfId="10198" xr:uid="{5C1E0800-80CA-49C6-826A-6E3D8E1C1C8B}"/>
    <cellStyle name="Normal 5 23 3 2 2" xfId="25697" xr:uid="{E96AB061-CA29-4902-91A4-58593C99597B}"/>
    <cellStyle name="Normal 5 23 3 3" xfId="18088" xr:uid="{0D4D866D-6B32-4927-AD96-51F28FF360F7}"/>
    <cellStyle name="Normal 5 23 4" xfId="3888" xr:uid="{F3855EA3-5FB3-41EA-A644-C6197F780032}"/>
    <cellStyle name="Normal 5 23 4 2" xfId="11893" xr:uid="{6A3B0A90-5844-45DD-95BB-56ADAB3A634B}"/>
    <cellStyle name="Normal 5 23 4 2 2" xfId="27361" xr:uid="{2BAE7569-D8DE-464C-A233-E5FDDE1E9330}"/>
    <cellStyle name="Normal 5 23 4 3" xfId="19669" xr:uid="{19A950D1-19E6-4254-BE6E-AFB381C540FA}"/>
    <cellStyle name="Normal 5 23 5" xfId="5858" xr:uid="{BE64BA7B-2EE4-4BC0-9C1D-C011B7300293}"/>
    <cellStyle name="Normal 5 23 5 2" xfId="13859" xr:uid="{6A6378A7-B0D8-4467-B0A4-FA37A862DCC6}"/>
    <cellStyle name="Normal 5 23 5 2 2" xfId="29317" xr:uid="{0A5632DD-D4CB-4A4F-AB3A-4EE2F67AE88E}"/>
    <cellStyle name="Normal 5 23 5 3" xfId="21473" xr:uid="{65103238-B677-4CD7-AE3F-1CD33D682B08}"/>
    <cellStyle name="Normal 5 23 6" xfId="7477" xr:uid="{8800B9F5-B1D0-4EC3-BB3A-BCE69A22E4EE}"/>
    <cellStyle name="Normal 5 23 6 2" xfId="15464" xr:uid="{E3DFCBC8-140D-48D7-9E89-5D01DD6B76C2}"/>
    <cellStyle name="Normal 5 23 6 2 2" xfId="30917" xr:uid="{67AC6DE0-24C5-4573-BD41-8E19FD7EE7AF}"/>
    <cellStyle name="Normal 5 23 6 3" xfId="22999" xr:uid="{C35DAD92-9B31-4BEC-84D0-15726E734519}"/>
    <cellStyle name="Normal 5 23 7" xfId="8665" xr:uid="{01AC6E7A-FBF0-4253-A161-8FF7CFF80B6C}"/>
    <cellStyle name="Normal 5 23 7 2" xfId="24164" xr:uid="{20469E71-8859-411F-A0FD-0E6E5FA0BC50}"/>
    <cellStyle name="Normal 5 23 8" xfId="16632" xr:uid="{9B5E2C68-AEAA-4B1B-86B7-1445CA4741B1}"/>
    <cellStyle name="Normal 5 24" xfId="490" xr:uid="{7EA2A7A3-2108-4580-8422-87DA8DF81B29}"/>
    <cellStyle name="Normal 5 24 2" xfId="1429" xr:uid="{D2CB86ED-C300-40E7-A314-82F2A90FE9CC}"/>
    <cellStyle name="Normal 5 24 2 2" xfId="3014" xr:uid="{FA5645E6-44DC-477D-9345-8C95F92A2955}"/>
    <cellStyle name="Normal 5 24 2 2 2" xfId="11085" xr:uid="{6F3CA713-1FC6-4662-B0D4-282B38953222}"/>
    <cellStyle name="Normal 5 24 2 2 2 2" xfId="26584" xr:uid="{E8E0344B-4CB2-47F5-ADFD-8D5FA3A00F53}"/>
    <cellStyle name="Normal 5 24 2 2 3" xfId="18927" xr:uid="{21215843-66E7-4E92-BD3D-A0D53A9147A7}"/>
    <cellStyle name="Normal 5 24 2 3" xfId="4775" xr:uid="{33627311-1468-47B7-ACED-A6CCD2EB02E0}"/>
    <cellStyle name="Normal 5 24 2 3 2" xfId="12780" xr:uid="{C77E2A64-252C-4063-A4EB-033F82D62802}"/>
    <cellStyle name="Normal 5 24 2 3 2 2" xfId="28248" xr:uid="{342748A8-59FD-4925-87AC-21ABF8D595EC}"/>
    <cellStyle name="Normal 5 24 2 3 3" xfId="20508" xr:uid="{E92F445A-5977-4DF9-9472-9464C9AF71ED}"/>
    <cellStyle name="Normal 5 24 2 4" xfId="6746" xr:uid="{0EC5A218-5676-418C-AACB-01FB3269093B}"/>
    <cellStyle name="Normal 5 24 2 4 2" xfId="14747" xr:uid="{DCC1DD73-61A9-454C-8FDB-5AB7DE909198}"/>
    <cellStyle name="Normal 5 24 2 4 2 2" xfId="30204" xr:uid="{67190B05-A1AE-4857-B9B8-D883987FF3DC}"/>
    <cellStyle name="Normal 5 24 2 4 3" xfId="22312" xr:uid="{3675037F-E3A9-47B5-A0B1-DE11B4CADC35}"/>
    <cellStyle name="Normal 5 24 2 5" xfId="8047" xr:uid="{7620F842-E3C4-4C05-9F18-D0858857BBCF}"/>
    <cellStyle name="Normal 5 24 2 5 2" xfId="16030" xr:uid="{6ABA2E9A-F20D-41E7-874E-84959F366E3A}"/>
    <cellStyle name="Normal 5 24 2 5 2 2" xfId="31483" xr:uid="{5ECCA61E-26CB-4D50-8E67-5DD5212A08C2}"/>
    <cellStyle name="Normal 5 24 2 5 3" xfId="23558" xr:uid="{8AB6F9ED-1404-4F73-BD32-13B593DCDF9D}"/>
    <cellStyle name="Normal 5 24 2 6" xfId="9552" xr:uid="{51E27CDD-09C4-44AE-BE14-F406CF037992}"/>
    <cellStyle name="Normal 5 24 2 6 2" xfId="25051" xr:uid="{FA2CE43E-2CFC-47C7-96BD-DD8EDA9C9665}"/>
    <cellStyle name="Normal 5 24 2 7" xfId="17471" xr:uid="{3DD7DB0A-3D32-450A-8209-DA5A490918BB}"/>
    <cellStyle name="Normal 5 24 3" xfId="2124" xr:uid="{EE7E812F-E239-4A27-8279-11E9AE6DDD09}"/>
    <cellStyle name="Normal 5 24 3 2" xfId="10202" xr:uid="{AEBA0AA6-3E2B-4DDD-96D2-1EC7EA1C7606}"/>
    <cellStyle name="Normal 5 24 3 2 2" xfId="25701" xr:uid="{43957009-6C20-4C4F-A1FA-0910D0773AF4}"/>
    <cellStyle name="Normal 5 24 3 3" xfId="18092" xr:uid="{77014862-D926-49A9-8562-37206AC05149}"/>
    <cellStyle name="Normal 5 24 4" xfId="3892" xr:uid="{97CEA17B-9124-488F-B529-E01FCE7B8FFE}"/>
    <cellStyle name="Normal 5 24 4 2" xfId="11897" xr:uid="{41A4BB79-3636-4EB9-B6F5-A957E39049C3}"/>
    <cellStyle name="Normal 5 24 4 2 2" xfId="27365" xr:uid="{845C72EC-6D58-4FD2-A623-9D1BA5009CE8}"/>
    <cellStyle name="Normal 5 24 4 3" xfId="19673" xr:uid="{E0A592DB-154F-44D9-88DB-ADF5057E725D}"/>
    <cellStyle name="Normal 5 24 5" xfId="5862" xr:uid="{731E81A3-2976-4090-86AD-F1DB7DD012F3}"/>
    <cellStyle name="Normal 5 24 5 2" xfId="13863" xr:uid="{A0E343B3-25CC-4389-8D77-63B88263F93C}"/>
    <cellStyle name="Normal 5 24 5 2 2" xfId="29321" xr:uid="{738DCEDA-1046-4B6C-B4B2-5D7D6D8939C0}"/>
    <cellStyle name="Normal 5 24 5 3" xfId="21477" xr:uid="{67E1E8DB-4F07-412D-A971-1BEED13FC2A4}"/>
    <cellStyle name="Normal 5 24 6" xfId="7481" xr:uid="{D91FA4A8-5400-4A1D-B026-8D70557F77CE}"/>
    <cellStyle name="Normal 5 24 6 2" xfId="15468" xr:uid="{18DEC7C4-CDD1-4DD9-9B0A-2A4008C4A8B6}"/>
    <cellStyle name="Normal 5 24 6 2 2" xfId="30921" xr:uid="{4942CAC5-1396-432A-B11A-41C8F6513217}"/>
    <cellStyle name="Normal 5 24 6 3" xfId="23003" xr:uid="{513FB0AD-620C-46B9-A671-6BE46EECDB39}"/>
    <cellStyle name="Normal 5 24 7" xfId="8669" xr:uid="{1020EE1D-BDBB-42FD-A8A6-1EC320EB5630}"/>
    <cellStyle name="Normal 5 24 7 2" xfId="24168" xr:uid="{CF6F4998-CBA8-45F5-9595-CAF912885F17}"/>
    <cellStyle name="Normal 5 24 8" xfId="16636" xr:uid="{34E044DA-04E6-4ABD-ADFA-2FBEFA9BFD0A}"/>
    <cellStyle name="Normal 5 25" xfId="494" xr:uid="{5441CDA5-8352-41D4-94DA-2D382F06A54E}"/>
    <cellStyle name="Normal 5 25 2" xfId="1433" xr:uid="{25642180-F22E-4032-B6C6-F3B307629D5C}"/>
    <cellStyle name="Normal 5 25 2 2" xfId="3018" xr:uid="{E0430C01-BB11-46DA-98F7-62E7AB77444D}"/>
    <cellStyle name="Normal 5 25 2 2 2" xfId="11089" xr:uid="{94156589-8034-44EC-AD44-D46AA85839D9}"/>
    <cellStyle name="Normal 5 25 2 2 2 2" xfId="26588" xr:uid="{F3D447F6-FE8F-46A3-BC0A-1B307A12A06C}"/>
    <cellStyle name="Normal 5 25 2 2 3" xfId="18931" xr:uid="{DB09782A-AAE9-4EF6-8C93-66FA3A4C820A}"/>
    <cellStyle name="Normal 5 25 2 3" xfId="4779" xr:uid="{5D49C3C1-C216-4771-9A31-947B10EDA228}"/>
    <cellStyle name="Normal 5 25 2 3 2" xfId="12784" xr:uid="{1F8AD346-D4A1-4164-8C9C-6C12CE49A2B0}"/>
    <cellStyle name="Normal 5 25 2 3 2 2" xfId="28252" xr:uid="{7651478A-0421-4A71-B30F-4B62A7A68D16}"/>
    <cellStyle name="Normal 5 25 2 3 3" xfId="20512" xr:uid="{315471D6-2DB5-4439-84A7-9D3DEE1CEE5C}"/>
    <cellStyle name="Normal 5 25 2 4" xfId="6750" xr:uid="{EAAC51E7-0D22-4E7C-9485-C54B4FDB53E1}"/>
    <cellStyle name="Normal 5 25 2 4 2" xfId="14751" xr:uid="{A025C0E3-3D68-4BE7-B793-DAACC5E2DAC5}"/>
    <cellStyle name="Normal 5 25 2 4 2 2" xfId="30208" xr:uid="{31E31262-F2D7-4CEE-97E1-00FED960561F}"/>
    <cellStyle name="Normal 5 25 2 4 3" xfId="22316" xr:uid="{A7A3AFA6-3CB7-41F5-8A07-D81A7535AC00}"/>
    <cellStyle name="Normal 5 25 2 5" xfId="8051" xr:uid="{4E860EC7-F4B3-457F-9CBA-754D066A3EFC}"/>
    <cellStyle name="Normal 5 25 2 5 2" xfId="16034" xr:uid="{CF30A351-B59F-4DE8-884C-3E2D30735D69}"/>
    <cellStyle name="Normal 5 25 2 5 2 2" xfId="31487" xr:uid="{7569BC7D-227A-44EC-9F8A-89B420EB02BC}"/>
    <cellStyle name="Normal 5 25 2 5 3" xfId="23562" xr:uid="{9A2CB787-7670-49EB-B706-0DAC2BC91B55}"/>
    <cellStyle name="Normal 5 25 2 6" xfId="9556" xr:uid="{434891B2-0F86-42F9-93F7-AC25C7C8C63A}"/>
    <cellStyle name="Normal 5 25 2 6 2" xfId="25055" xr:uid="{1E7FA581-C3A0-40BD-9B70-9D0ECC39F82D}"/>
    <cellStyle name="Normal 5 25 2 7" xfId="17475" xr:uid="{6765E732-0561-42ED-AA84-4873CD7BD798}"/>
    <cellStyle name="Normal 5 25 3" xfId="2128" xr:uid="{A2467E88-830C-4049-942B-7DA123B7295D}"/>
    <cellStyle name="Normal 5 25 3 2" xfId="10206" xr:uid="{C70F02C1-2D5F-41BF-BDC8-169B3ED7F2E7}"/>
    <cellStyle name="Normal 5 25 3 2 2" xfId="25705" xr:uid="{22BB67E7-9258-41FA-AAC1-9737C527199D}"/>
    <cellStyle name="Normal 5 25 3 3" xfId="18096" xr:uid="{384D3E06-C751-4092-A33D-1E2E25D9A348}"/>
    <cellStyle name="Normal 5 25 4" xfId="3896" xr:uid="{646995C2-ECC5-42D9-970B-0D2BF5FF7284}"/>
    <cellStyle name="Normal 5 25 4 2" xfId="11901" xr:uid="{6B9C402F-4839-4536-A287-90F0C4E3E900}"/>
    <cellStyle name="Normal 5 25 4 2 2" xfId="27369" xr:uid="{0A04ED3D-66B1-4FD0-AAD0-2D4F54415097}"/>
    <cellStyle name="Normal 5 25 4 3" xfId="19677" xr:uid="{E99C85E2-07BB-463B-86B9-9C3138D02313}"/>
    <cellStyle name="Normal 5 25 5" xfId="5866" xr:uid="{67A9D879-E144-456D-9515-31ABFBA39649}"/>
    <cellStyle name="Normal 5 25 5 2" xfId="13867" xr:uid="{33DD1DE0-46DA-4F7C-BA73-019441DCF7A4}"/>
    <cellStyle name="Normal 5 25 5 2 2" xfId="29325" xr:uid="{7DFE8B0D-2DB5-44E3-BC3F-BF7C1F83749E}"/>
    <cellStyle name="Normal 5 25 5 3" xfId="21481" xr:uid="{BB8946BE-A0FA-485E-BDCD-072CB66C060D}"/>
    <cellStyle name="Normal 5 25 6" xfId="7485" xr:uid="{245D0F4F-71EE-4198-8790-BE82401AD392}"/>
    <cellStyle name="Normal 5 25 6 2" xfId="15472" xr:uid="{109852CE-30CC-4B1E-A7CF-9259A44B4A1B}"/>
    <cellStyle name="Normal 5 25 6 2 2" xfId="30925" xr:uid="{BE32EEDC-9AB6-4FA3-BFA3-9BD36796DF24}"/>
    <cellStyle name="Normal 5 25 6 3" xfId="23007" xr:uid="{1770E084-B96C-449F-8A73-61A49D065ECA}"/>
    <cellStyle name="Normal 5 25 7" xfId="8673" xr:uid="{4D685CAA-C5C8-4295-8BF4-CB2BDDE5B2C6}"/>
    <cellStyle name="Normal 5 25 7 2" xfId="24172" xr:uid="{8D2D4B31-D2F3-471F-B404-9A057998D700}"/>
    <cellStyle name="Normal 5 25 8" xfId="16640" xr:uid="{8A4A1233-769C-4AB1-9EB0-FA84B5A3F849}"/>
    <cellStyle name="Normal 5 26" xfId="498" xr:uid="{C61BAD1B-B0C7-4374-8F32-61C3ACB09D24}"/>
    <cellStyle name="Normal 5 26 2" xfId="1437" xr:uid="{70E2C545-59CE-43E6-A6A3-7C8FF47C32F7}"/>
    <cellStyle name="Normal 5 26 2 2" xfId="3022" xr:uid="{CA0212F3-66D2-48A4-8D98-356490E6AA1B}"/>
    <cellStyle name="Normal 5 26 2 2 2" xfId="11093" xr:uid="{7E6430D6-C10B-47E3-AC3A-F4CB69B66C62}"/>
    <cellStyle name="Normal 5 26 2 2 2 2" xfId="26592" xr:uid="{CC910717-B60C-41EA-80EF-CF612DD91ECA}"/>
    <cellStyle name="Normal 5 26 2 2 3" xfId="18935" xr:uid="{CEDEFC19-2F15-4EF2-B0AA-DC5FC4020AFB}"/>
    <cellStyle name="Normal 5 26 2 3" xfId="4783" xr:uid="{85CA2188-EF65-4646-AC0B-FD8F4B00A172}"/>
    <cellStyle name="Normal 5 26 2 3 2" xfId="12788" xr:uid="{1E976AE9-B634-4364-AE41-B31F9B07C4E7}"/>
    <cellStyle name="Normal 5 26 2 3 2 2" xfId="28256" xr:uid="{9828EBFE-AA4C-4F59-8E67-01080636A6FA}"/>
    <cellStyle name="Normal 5 26 2 3 3" xfId="20516" xr:uid="{FA80BAD2-0443-4F5E-8D1C-FB06243B0C60}"/>
    <cellStyle name="Normal 5 26 2 4" xfId="6754" xr:uid="{A35D59BA-03F7-4C68-BB31-D68DE825B6DD}"/>
    <cellStyle name="Normal 5 26 2 4 2" xfId="14755" xr:uid="{1A50D7E2-7B38-4C9B-8FD6-9B9179842D57}"/>
    <cellStyle name="Normal 5 26 2 4 2 2" xfId="30212" xr:uid="{70E7E0F5-F1B0-4441-8AC5-BF4BB4FDBC50}"/>
    <cellStyle name="Normal 5 26 2 4 3" xfId="22320" xr:uid="{A0B82FCE-7B2A-4A65-A2B0-E698DCA64805}"/>
    <cellStyle name="Normal 5 26 2 5" xfId="8055" xr:uid="{33B664C7-ED16-4AB4-8FFF-6D81469AA121}"/>
    <cellStyle name="Normal 5 26 2 5 2" xfId="16038" xr:uid="{E14A1B6F-7AE1-4763-B0F3-3A400233F834}"/>
    <cellStyle name="Normal 5 26 2 5 2 2" xfId="31491" xr:uid="{CA9ED71C-0979-4613-B6AE-55AD652F018E}"/>
    <cellStyle name="Normal 5 26 2 5 3" xfId="23566" xr:uid="{6EACF33D-BC99-4582-9CCB-BDEACFB1FF82}"/>
    <cellStyle name="Normal 5 26 2 6" xfId="9560" xr:uid="{B9B12BAD-067E-47FB-8DC8-50C4F2E46C67}"/>
    <cellStyle name="Normal 5 26 2 6 2" xfId="25059" xr:uid="{6AA4CFCA-F84F-4AFD-BEA5-72ACDA24AF7C}"/>
    <cellStyle name="Normal 5 26 2 7" xfId="17479" xr:uid="{D91D9F3A-3CAE-444D-871B-5806FE872CA3}"/>
    <cellStyle name="Normal 5 26 3" xfId="2132" xr:uid="{A1407BEB-C356-4CB6-8D3D-3385958CC9E3}"/>
    <cellStyle name="Normal 5 26 3 2" xfId="10210" xr:uid="{8FC785DC-878B-4721-85DC-96F38A44EEC8}"/>
    <cellStyle name="Normal 5 26 3 2 2" xfId="25709" xr:uid="{2BFAB7A7-CFDC-4D35-9B04-D0FF8527E902}"/>
    <cellStyle name="Normal 5 26 3 3" xfId="18100" xr:uid="{FB7AB7C4-4326-4F06-8B41-2CD1E0EC3A0D}"/>
    <cellStyle name="Normal 5 26 4" xfId="3900" xr:uid="{96B7930C-262B-4D3A-9B44-724D8745922F}"/>
    <cellStyle name="Normal 5 26 4 2" xfId="11905" xr:uid="{BE4A9D7C-677E-4E78-B38F-DDD2C62416E7}"/>
    <cellStyle name="Normal 5 26 4 2 2" xfId="27373" xr:uid="{50739208-65D7-43F4-BF20-10425B590598}"/>
    <cellStyle name="Normal 5 26 4 3" xfId="19681" xr:uid="{D55DC46A-EF2E-490B-9227-88610CA60B56}"/>
    <cellStyle name="Normal 5 26 5" xfId="5870" xr:uid="{275D8A23-7E5C-4BA5-9BDC-CCAD422BB9E0}"/>
    <cellStyle name="Normal 5 26 5 2" xfId="13871" xr:uid="{B9BD12D8-7316-4C25-80DB-0A20A8648B20}"/>
    <cellStyle name="Normal 5 26 5 2 2" xfId="29329" xr:uid="{AA8C5E9F-2D4A-4E8D-AC16-51671FED8723}"/>
    <cellStyle name="Normal 5 26 5 3" xfId="21485" xr:uid="{1CC2EC1B-CE21-4612-A542-5CC2C31794AB}"/>
    <cellStyle name="Normal 5 26 6" xfId="7489" xr:uid="{C6A8C486-D63A-4DF7-8016-02BFDACE9DF7}"/>
    <cellStyle name="Normal 5 26 6 2" xfId="15476" xr:uid="{D69E5B87-7C77-40B1-8417-27E1B323C28E}"/>
    <cellStyle name="Normal 5 26 6 2 2" xfId="30929" xr:uid="{F70104A9-A311-44E4-8EE4-8D83E9ABF92A}"/>
    <cellStyle name="Normal 5 26 6 3" xfId="23011" xr:uid="{95383FCF-F1CB-4084-B417-90F56C36A1E2}"/>
    <cellStyle name="Normal 5 26 7" xfId="8677" xr:uid="{8ACB84FC-066F-4D6E-A49A-ACF105F19747}"/>
    <cellStyle name="Normal 5 26 7 2" xfId="24176" xr:uid="{3AC3A196-F377-4E8A-B356-AFC60440BF9E}"/>
    <cellStyle name="Normal 5 26 8" xfId="16644" xr:uid="{DDAF4208-B58E-4D0B-965B-4C6A25FD4A35}"/>
    <cellStyle name="Normal 5 27" xfId="502" xr:uid="{80BBFA29-A4C8-4642-97FB-88E844CF19B9}"/>
    <cellStyle name="Normal 5 27 2" xfId="1441" xr:uid="{292711F0-C4DC-4B38-87B7-85964239E1E0}"/>
    <cellStyle name="Normal 5 27 2 2" xfId="3026" xr:uid="{B25E213C-32C5-45E1-8CA1-FA9C1C2A5D7F}"/>
    <cellStyle name="Normal 5 27 2 2 2" xfId="11097" xr:uid="{EDEBD783-DDFF-435B-9839-3286BC1EB0FA}"/>
    <cellStyle name="Normal 5 27 2 2 2 2" xfId="26596" xr:uid="{F830A5C0-BCE6-41B9-A7B7-A43098AAEEBD}"/>
    <cellStyle name="Normal 5 27 2 2 3" xfId="18939" xr:uid="{4A17A214-02F1-4362-9083-9223AB964A17}"/>
    <cellStyle name="Normal 5 27 2 3" xfId="4787" xr:uid="{5301D44F-FB64-4E5F-BB65-7B5916D5AF51}"/>
    <cellStyle name="Normal 5 27 2 3 2" xfId="12792" xr:uid="{4C206823-7701-4809-813C-078BDAFC92AF}"/>
    <cellStyle name="Normal 5 27 2 3 2 2" xfId="28260" xr:uid="{519D72C8-3070-45D3-99B8-8CEC22629344}"/>
    <cellStyle name="Normal 5 27 2 3 3" xfId="20520" xr:uid="{CAA287A1-6C02-442C-B1A4-3EBF2DDFB6E9}"/>
    <cellStyle name="Normal 5 27 2 4" xfId="6758" xr:uid="{1D721EF4-B308-4088-9D1C-A1BAE31D4FA9}"/>
    <cellStyle name="Normal 5 27 2 4 2" xfId="14759" xr:uid="{73288FFD-23EF-4F8D-8D0B-A56364F329F4}"/>
    <cellStyle name="Normal 5 27 2 4 2 2" xfId="30216" xr:uid="{A25324E5-F562-487B-9DBA-B18C14719DFB}"/>
    <cellStyle name="Normal 5 27 2 4 3" xfId="22324" xr:uid="{F0701C43-9865-4B27-B4AB-6B704E51C9EB}"/>
    <cellStyle name="Normal 5 27 2 5" xfId="8059" xr:uid="{B72D4886-4158-4A3C-9AB3-712DC83C5AC8}"/>
    <cellStyle name="Normal 5 27 2 5 2" xfId="16042" xr:uid="{DE24FAB0-4BD1-4EB1-A15B-6886AD97AB5B}"/>
    <cellStyle name="Normal 5 27 2 5 2 2" xfId="31495" xr:uid="{34A0ACEA-4C48-4E3E-847B-64DCC1EE5F33}"/>
    <cellStyle name="Normal 5 27 2 5 3" xfId="23570" xr:uid="{C65DFFB8-8344-49DE-8A4F-5B4F40D2B5AC}"/>
    <cellStyle name="Normal 5 27 2 6" xfId="9564" xr:uid="{22CD0F41-6076-4E2C-8D50-92C9B95CAA41}"/>
    <cellStyle name="Normal 5 27 2 6 2" xfId="25063" xr:uid="{187E6FD7-0EE2-4C25-B328-D1CEA3402286}"/>
    <cellStyle name="Normal 5 27 2 7" xfId="17483" xr:uid="{24A89B93-F360-4E69-907C-6B760F05FFD7}"/>
    <cellStyle name="Normal 5 27 3" xfId="2136" xr:uid="{C0DF1DC2-A253-4FDA-A461-DE8C40964C6E}"/>
    <cellStyle name="Normal 5 27 3 2" xfId="10214" xr:uid="{07FED14C-8609-40A4-B483-EA42A19EA3A9}"/>
    <cellStyle name="Normal 5 27 3 2 2" xfId="25713" xr:uid="{02AE59C4-1B3F-4970-B38A-FB1E6B894D00}"/>
    <cellStyle name="Normal 5 27 3 3" xfId="18104" xr:uid="{7D0DFBE7-5E81-4646-AECF-A3A36B9A2219}"/>
    <cellStyle name="Normal 5 27 4" xfId="3904" xr:uid="{7ACBC47E-A230-4DA6-BC69-90E3443EB790}"/>
    <cellStyle name="Normal 5 27 4 2" xfId="11909" xr:uid="{96F007BC-F8B2-4234-8BB2-D14DB747C884}"/>
    <cellStyle name="Normal 5 27 4 2 2" xfId="27377" xr:uid="{652602BF-AE46-48C3-885B-3367F65BB9A7}"/>
    <cellStyle name="Normal 5 27 4 3" xfId="19685" xr:uid="{6F8936EE-1084-49C6-A1AD-E9164810FC18}"/>
    <cellStyle name="Normal 5 27 5" xfId="5874" xr:uid="{589B2D22-F025-46B2-979E-458C6E608691}"/>
    <cellStyle name="Normal 5 27 5 2" xfId="13875" xr:uid="{1F4BF5AE-1EC2-43F6-941D-20982BD6DDF3}"/>
    <cellStyle name="Normal 5 27 5 2 2" xfId="29333" xr:uid="{10AC8BF5-3655-408D-A397-D4C90972F8E1}"/>
    <cellStyle name="Normal 5 27 5 3" xfId="21489" xr:uid="{65856D6A-063F-43BE-BE48-3257E0E7FDD2}"/>
    <cellStyle name="Normal 5 27 6" xfId="7493" xr:uid="{8D80FDB1-FC87-4AE4-B4F8-0FBFA2485631}"/>
    <cellStyle name="Normal 5 27 6 2" xfId="15480" xr:uid="{7DB9D6A7-6A08-4102-9B24-34772BED1DBE}"/>
    <cellStyle name="Normal 5 27 6 2 2" xfId="30933" xr:uid="{D656F871-8D00-44FB-89F0-F2D739C094EE}"/>
    <cellStyle name="Normal 5 27 6 3" xfId="23015" xr:uid="{270FC1D0-F072-4F16-85BB-9C29030E4180}"/>
    <cellStyle name="Normal 5 27 7" xfId="8681" xr:uid="{F28A5BFB-1407-4CA3-ADA9-CC3433D464B6}"/>
    <cellStyle name="Normal 5 27 7 2" xfId="24180" xr:uid="{39E90DE0-F375-4CE0-8BDB-5540816985DC}"/>
    <cellStyle name="Normal 5 27 8" xfId="16648" xr:uid="{9156F0C9-55E8-4531-94D2-3FB69E949BD8}"/>
    <cellStyle name="Normal 5 28" xfId="508" xr:uid="{4B56DA7D-2AC4-4BF4-809E-4EA99A6F03F2}"/>
    <cellStyle name="Normal 5 28 2" xfId="1447" xr:uid="{F49D128E-D589-4EC1-9309-BC0021909BE5}"/>
    <cellStyle name="Normal 5 28 2 2" xfId="3032" xr:uid="{AC80E673-AEB9-4E2B-A37F-5928DA9A2844}"/>
    <cellStyle name="Normal 5 28 2 2 2" xfId="11103" xr:uid="{4C158161-7A7B-4533-8901-2E4B7051C5C7}"/>
    <cellStyle name="Normal 5 28 2 2 2 2" xfId="26602" xr:uid="{F5B22741-400C-4027-8368-2DDBF75FCA0A}"/>
    <cellStyle name="Normal 5 28 2 2 3" xfId="18945" xr:uid="{BE67EB8F-3C5A-4A42-9BE7-F62508E56218}"/>
    <cellStyle name="Normal 5 28 2 3" xfId="4793" xr:uid="{262BC971-1633-4C08-93F5-2547F1E36C8F}"/>
    <cellStyle name="Normal 5 28 2 3 2" xfId="12798" xr:uid="{130EC4E8-6391-41A6-8D7B-BA73878657DF}"/>
    <cellStyle name="Normal 5 28 2 3 2 2" xfId="28266" xr:uid="{BB92F2AE-D79E-48D8-BE3F-A96E0CC6DCB8}"/>
    <cellStyle name="Normal 5 28 2 3 3" xfId="20526" xr:uid="{62406B0C-3059-4FC0-96D1-19DBA5014512}"/>
    <cellStyle name="Normal 5 28 2 4" xfId="6764" xr:uid="{4102067B-12D2-4B69-A286-B9A2F427A4BB}"/>
    <cellStyle name="Normal 5 28 2 4 2" xfId="14765" xr:uid="{2FC1E1B4-1D7E-4748-972A-AA5F0D0CA7AA}"/>
    <cellStyle name="Normal 5 28 2 4 2 2" xfId="30222" xr:uid="{4E66825B-1981-44C1-86DE-4E9232A134A8}"/>
    <cellStyle name="Normal 5 28 2 4 3" xfId="22330" xr:uid="{63BBB618-3E1C-4999-8152-4325AD182AE5}"/>
    <cellStyle name="Normal 5 28 2 5" xfId="8065" xr:uid="{5DFF845C-E402-49B5-B6B5-138D3DC793BE}"/>
    <cellStyle name="Normal 5 28 2 5 2" xfId="16048" xr:uid="{27BE45F5-AF68-419A-A146-EADB46536DB7}"/>
    <cellStyle name="Normal 5 28 2 5 2 2" xfId="31501" xr:uid="{53BB8AFD-694C-4B0F-AFA0-2E110F432C5F}"/>
    <cellStyle name="Normal 5 28 2 5 3" xfId="23576" xr:uid="{08B123F4-3101-4C7E-86B5-956C5CB5372E}"/>
    <cellStyle name="Normal 5 28 2 6" xfId="9570" xr:uid="{DCB5446F-CE57-4E89-94DD-BA8241204E8F}"/>
    <cellStyle name="Normal 5 28 2 6 2" xfId="25069" xr:uid="{A3856E67-577E-4390-9ED6-9575335BBC92}"/>
    <cellStyle name="Normal 5 28 2 7" xfId="17489" xr:uid="{44735534-8B95-4749-B0AD-E888A7F20824}"/>
    <cellStyle name="Normal 5 28 3" xfId="2142" xr:uid="{6FAC2FDB-AEFB-454D-9667-A958FAA88773}"/>
    <cellStyle name="Normal 5 28 3 2" xfId="10220" xr:uid="{3A948C95-C6A6-4F0C-9669-BCD31E5FD23D}"/>
    <cellStyle name="Normal 5 28 3 2 2" xfId="25719" xr:uid="{CDC4A6C6-9697-4752-89CC-E3904E9C2509}"/>
    <cellStyle name="Normal 5 28 3 3" xfId="18110" xr:uid="{77281A8B-7E38-49D9-A03C-F3018222603D}"/>
    <cellStyle name="Normal 5 28 4" xfId="3910" xr:uid="{A6E7341E-E4E2-458D-8446-198362F00D80}"/>
    <cellStyle name="Normal 5 28 4 2" xfId="11915" xr:uid="{B423E651-2982-44FF-AA2D-1865C43E722C}"/>
    <cellStyle name="Normal 5 28 4 2 2" xfId="27383" xr:uid="{C07B2FBE-85E3-4169-8209-88256A16B31D}"/>
    <cellStyle name="Normal 5 28 4 3" xfId="19691" xr:uid="{BA13177A-4E66-437F-9358-D3A6EC31A6A3}"/>
    <cellStyle name="Normal 5 28 5" xfId="5880" xr:uid="{ACB58A73-95DA-4EC8-8537-0A3968BE017C}"/>
    <cellStyle name="Normal 5 28 5 2" xfId="13881" xr:uid="{607E66F6-EE3C-426E-9398-0631A94FF9D0}"/>
    <cellStyle name="Normal 5 28 5 2 2" xfId="29339" xr:uid="{26E37B5B-72F3-47DB-9A60-78294B80EF90}"/>
    <cellStyle name="Normal 5 28 5 3" xfId="21495" xr:uid="{5CE2E790-A8D1-40D6-A43D-385237263E0A}"/>
    <cellStyle name="Normal 5 28 6" xfId="7499" xr:uid="{74CCC0BA-25A6-4B52-847B-C62422555BB3}"/>
    <cellStyle name="Normal 5 28 6 2" xfId="15486" xr:uid="{3352D15F-942C-4545-9B9D-D552355A33EF}"/>
    <cellStyle name="Normal 5 28 6 2 2" xfId="30939" xr:uid="{969CE46C-F05A-4587-A1BD-4BA4F8348434}"/>
    <cellStyle name="Normal 5 28 6 3" xfId="23021" xr:uid="{21425188-ED81-447D-A332-10C04AC393FA}"/>
    <cellStyle name="Normal 5 28 7" xfId="8687" xr:uid="{8359467E-80BE-4C4A-8B27-C1FB3BE23572}"/>
    <cellStyle name="Normal 5 28 7 2" xfId="24186" xr:uid="{1FF02B7D-C961-4777-BF90-DD42C59654F0}"/>
    <cellStyle name="Normal 5 28 8" xfId="16654" xr:uid="{8C8F03D8-08A5-4990-AD86-6F616DB693C8}"/>
    <cellStyle name="Normal 5 29" xfId="512" xr:uid="{06929E27-B311-4E93-BCCF-E18298635700}"/>
    <cellStyle name="Normal 5 29 2" xfId="1451" xr:uid="{A60C4C0D-C1B3-4BAD-ADE9-4856BCA27008}"/>
    <cellStyle name="Normal 5 29 2 2" xfId="3036" xr:uid="{4520C18D-2BE4-48DF-9C5A-FCA864B748EE}"/>
    <cellStyle name="Normal 5 29 2 2 2" xfId="11107" xr:uid="{5CFBF887-C800-40ED-8C9A-FB9F38AE44A6}"/>
    <cellStyle name="Normal 5 29 2 2 2 2" xfId="26606" xr:uid="{08430E3F-0171-4A64-BA2A-03FF28BA12E1}"/>
    <cellStyle name="Normal 5 29 2 2 3" xfId="18949" xr:uid="{311EF6AF-6B25-4834-BDA1-2AC9E1E004DA}"/>
    <cellStyle name="Normal 5 29 2 3" xfId="4797" xr:uid="{C64EB097-D9D9-4667-A15B-4AD0A794F723}"/>
    <cellStyle name="Normal 5 29 2 3 2" xfId="12802" xr:uid="{87DB20EA-F48E-4B71-9025-76D571ACC99C}"/>
    <cellStyle name="Normal 5 29 2 3 2 2" xfId="28270" xr:uid="{090C384B-DC2F-4A22-BCF5-0C3B65486422}"/>
    <cellStyle name="Normal 5 29 2 3 3" xfId="20530" xr:uid="{F3D6F095-EDEE-4593-8FE4-4FCB1D275FF6}"/>
    <cellStyle name="Normal 5 29 2 4" xfId="6768" xr:uid="{23E1DC12-D08A-4C3F-A00C-0D163E0650C3}"/>
    <cellStyle name="Normal 5 29 2 4 2" xfId="14769" xr:uid="{1454754C-FAE5-40AD-9DA7-1CE7B5BAE14E}"/>
    <cellStyle name="Normal 5 29 2 4 2 2" xfId="30226" xr:uid="{915DF34F-82FD-4CCD-95C4-8DC19A435670}"/>
    <cellStyle name="Normal 5 29 2 4 3" xfId="22334" xr:uid="{703A9BEF-32C8-45F7-9B21-67630BB4DBDA}"/>
    <cellStyle name="Normal 5 29 2 5" xfId="8069" xr:uid="{3539498C-691E-4142-A588-C7CEFD7BCF6D}"/>
    <cellStyle name="Normal 5 29 2 5 2" xfId="16052" xr:uid="{C624BD4E-E427-47D3-9ACB-2ED6F4794EC9}"/>
    <cellStyle name="Normal 5 29 2 5 2 2" xfId="31505" xr:uid="{2DAE15D4-57CA-4AD6-B56E-22B7C16DAEEC}"/>
    <cellStyle name="Normal 5 29 2 5 3" xfId="23580" xr:uid="{2587B781-86E6-41AB-9CD2-B7358ADB88E6}"/>
    <cellStyle name="Normal 5 29 2 6" xfId="9574" xr:uid="{87F38B79-DDB5-4DC2-AE29-85E8FE17F4B0}"/>
    <cellStyle name="Normal 5 29 2 6 2" xfId="25073" xr:uid="{BC4C8A0B-C4D1-4FED-B62E-C5549B4D847A}"/>
    <cellStyle name="Normal 5 29 2 7" xfId="17493" xr:uid="{21B79DB6-B4A2-4F2F-A157-7B45663F2E9C}"/>
    <cellStyle name="Normal 5 29 3" xfId="2146" xr:uid="{23785FF3-5004-4F02-BBEF-020CF81BA384}"/>
    <cellStyle name="Normal 5 29 3 2" xfId="10224" xr:uid="{AD85C1CE-53C9-457C-9415-3C372EF9AC29}"/>
    <cellStyle name="Normal 5 29 3 2 2" xfId="25723" xr:uid="{B21247C0-D3D3-49A6-95AD-F1908CDEDFDE}"/>
    <cellStyle name="Normal 5 29 3 3" xfId="18114" xr:uid="{52FADBE5-9214-477D-B5E5-B98EF3D87EBC}"/>
    <cellStyle name="Normal 5 29 4" xfId="3914" xr:uid="{A0FCF0B9-D6E8-46EE-B13B-9316DB8C77B2}"/>
    <cellStyle name="Normal 5 29 4 2" xfId="11919" xr:uid="{78C06F22-11C7-419F-826C-91C4E961466B}"/>
    <cellStyle name="Normal 5 29 4 2 2" xfId="27387" xr:uid="{8024EC31-B980-470B-B11E-0FD5265AF554}"/>
    <cellStyle name="Normal 5 29 4 3" xfId="19695" xr:uid="{5FE9F8B4-B935-48EB-88E6-0D9A3B20BACE}"/>
    <cellStyle name="Normal 5 29 5" xfId="5884" xr:uid="{974CB45B-575D-4161-94EE-28E3C24463C6}"/>
    <cellStyle name="Normal 5 29 5 2" xfId="13885" xr:uid="{2AF7EB5F-7D29-46E0-94A5-8474B823ADE4}"/>
    <cellStyle name="Normal 5 29 5 2 2" xfId="29343" xr:uid="{23EA552E-CA56-4923-85FA-5386A34A9A55}"/>
    <cellStyle name="Normal 5 29 5 3" xfId="21499" xr:uid="{34EF00C6-7843-418A-A5B7-0E660CF903B1}"/>
    <cellStyle name="Normal 5 29 6" xfId="7503" xr:uid="{C97FAFED-3F0E-4750-8255-A95DD096ACB5}"/>
    <cellStyle name="Normal 5 29 6 2" xfId="15490" xr:uid="{C1AC38B4-1901-4B99-BA14-E6E07BEFA4BE}"/>
    <cellStyle name="Normal 5 29 6 2 2" xfId="30943" xr:uid="{A2F7321F-6BCA-459D-9713-2501E7DF6E92}"/>
    <cellStyle name="Normal 5 29 6 3" xfId="23025" xr:uid="{239B2A64-4D1B-400E-9693-4A69B5CF072A}"/>
    <cellStyle name="Normal 5 29 7" xfId="8691" xr:uid="{001A23F3-2CF7-4B8E-88EE-4D79678BEBFA}"/>
    <cellStyle name="Normal 5 29 7 2" xfId="24190" xr:uid="{59039C3E-E5EE-41CF-BA6D-C2F928100269}"/>
    <cellStyle name="Normal 5 29 8" xfId="16658" xr:uid="{5974BA8C-B6C0-4AFD-AE63-EC1B59F5B5B4}"/>
    <cellStyle name="Normal 5 3" xfId="191" xr:uid="{EE2BF2B3-71E2-4370-8CB8-15CC2B0B38D6}"/>
    <cellStyle name="Normal 5 3 10" xfId="7213" xr:uid="{1A54008B-10DE-4477-ABD5-ABE8717E06AE}"/>
    <cellStyle name="Normal 5 3 10 2" xfId="15200" xr:uid="{01237182-A4BE-4995-B7BA-1473B9223292}"/>
    <cellStyle name="Normal 5 3 10 2 2" xfId="30653" xr:uid="{B17E4D33-2DB2-4D58-B4AB-9E99A94B6DCB}"/>
    <cellStyle name="Normal 5 3 10 3" xfId="22754" xr:uid="{4701279F-AC2E-4874-9318-21BE60DE6401}"/>
    <cellStyle name="Normal 5 3 11" xfId="8400" xr:uid="{7BA492AD-4162-4721-9BFA-0EE79D4475B0}"/>
    <cellStyle name="Normal 5 3 11 2" xfId="23899" xr:uid="{E8DB6C21-AB8C-43B2-A7AF-D8E4E83C1452}"/>
    <cellStyle name="Normal 5 3 12" xfId="16387" xr:uid="{DE2FBD00-37AF-49CA-9E79-502F16BB6286}"/>
    <cellStyle name="Normal 5 3 2" xfId="252" xr:uid="{23E7E8BC-5C7E-47F1-A264-C1B1DA3E48C4}"/>
    <cellStyle name="Normal 5 3 2 10" xfId="8448" xr:uid="{1C7FADF7-AAD5-49CA-8724-549A81D195A2}"/>
    <cellStyle name="Normal 5 3 2 10 2" xfId="23947" xr:uid="{19BC3F14-E799-482F-8752-DFE7FF836DE9}"/>
    <cellStyle name="Normal 5 3 2 11" xfId="16431" xr:uid="{26896F9C-82A5-4219-97C4-D2BB3CC7C514}"/>
    <cellStyle name="Normal 5 3 2 2" xfId="398" xr:uid="{46D209D2-62C6-4579-84AA-63C9FE4F41C5}"/>
    <cellStyle name="Normal 5 3 2 2 2" xfId="1341" xr:uid="{44B378EE-51F7-4431-8DE0-5B63281F04F9}"/>
    <cellStyle name="Normal 5 3 2 2 2 2" xfId="2926" xr:uid="{6047750B-0D0E-44B2-90F1-0811743D72AB}"/>
    <cellStyle name="Normal 5 3 2 2 2 2 2" xfId="10997" xr:uid="{0AA545E6-4193-4581-8FCE-407269274CEC}"/>
    <cellStyle name="Normal 5 3 2 2 2 2 2 2" xfId="26496" xr:uid="{228C7B11-133A-4AB3-8085-1AEB772C6433}"/>
    <cellStyle name="Normal 5 3 2 2 2 2 3" xfId="18844" xr:uid="{D2B20489-7C68-42B5-9106-16FCDE03E95A}"/>
    <cellStyle name="Normal 5 3 2 2 2 3" xfId="4687" xr:uid="{1D16C4CA-51CF-41E6-A07F-758BBDF60AA4}"/>
    <cellStyle name="Normal 5 3 2 2 2 3 2" xfId="12692" xr:uid="{EA4B3331-EA1E-4D6D-86D8-D2580B842E30}"/>
    <cellStyle name="Normal 5 3 2 2 2 3 2 2" xfId="28160" xr:uid="{D6C8633B-4B82-4257-AF31-38A8AD39E832}"/>
    <cellStyle name="Normal 5 3 2 2 2 3 3" xfId="20425" xr:uid="{B6A9880B-55F7-4E02-BEE5-84392861DA29}"/>
    <cellStyle name="Normal 5 3 2 2 2 4" xfId="6658" xr:uid="{19DF31B1-62BE-4313-A6CC-34067D01375C}"/>
    <cellStyle name="Normal 5 3 2 2 2 4 2" xfId="14659" xr:uid="{6A0471B4-BB7C-4420-9CA8-A702AF88E801}"/>
    <cellStyle name="Normal 5 3 2 2 2 4 2 2" xfId="30116" xr:uid="{9FE2F079-9D5B-4F3D-B805-D01FB074B2F2}"/>
    <cellStyle name="Normal 5 3 2 2 2 4 3" xfId="22229" xr:uid="{094FA91B-D1CC-429B-BEE1-BD9ACAA7E373}"/>
    <cellStyle name="Normal 5 3 2 2 2 5" xfId="7964" xr:uid="{8ADA76D7-472A-44FC-81B7-E157DA92A963}"/>
    <cellStyle name="Normal 5 3 2 2 2 5 2" xfId="15947" xr:uid="{026195EF-5EF1-4DE1-A82D-D85663DEBC4E}"/>
    <cellStyle name="Normal 5 3 2 2 2 5 2 2" xfId="31400" xr:uid="{B9A0D05C-AD8B-4E38-AC89-35FCB12A4DA6}"/>
    <cellStyle name="Normal 5 3 2 2 2 5 3" xfId="23475" xr:uid="{4B5F233F-E17C-451B-97CC-307CE2EA135C}"/>
    <cellStyle name="Normal 5 3 2 2 2 6" xfId="9464" xr:uid="{9FB246F1-8E73-4050-8E9C-2B60205E1DB2}"/>
    <cellStyle name="Normal 5 3 2 2 2 6 2" xfId="24963" xr:uid="{070BB6A3-179F-440A-A010-3E50995117C7}"/>
    <cellStyle name="Normal 5 3 2 2 2 7" xfId="17388" xr:uid="{5446EC52-5E76-4F71-A1D6-70EC2BDCE56E}"/>
    <cellStyle name="Normal 5 3 2 2 3" xfId="1048" xr:uid="{8EC72259-81E3-4474-B2FA-217F09AA647F}"/>
    <cellStyle name="Normal 5 3 2 2 3 2" xfId="2637" xr:uid="{6182E5B1-1FCD-4B41-BF7B-617DDD99DFEE}"/>
    <cellStyle name="Normal 5 3 2 2 3 2 2" xfId="10709" xr:uid="{BF293074-94FD-47C3-957D-D0F954150FE6}"/>
    <cellStyle name="Normal 5 3 2 2 3 2 2 2" xfId="26208" xr:uid="{CA5316F9-9557-4E32-94B0-EE6E523DFBE9}"/>
    <cellStyle name="Normal 5 3 2 2 3 2 3" xfId="18576" xr:uid="{D795FD45-09B6-49A3-AB51-5E0FD25507C3}"/>
    <cellStyle name="Normal 5 3 2 2 3 3" xfId="4399" xr:uid="{0AC88F21-56AB-4E2D-AAD7-7AC15F533236}"/>
    <cellStyle name="Normal 5 3 2 2 3 3 2" xfId="12404" xr:uid="{4D6409E0-4FE5-41FE-990B-087CC0A5EEC0}"/>
    <cellStyle name="Normal 5 3 2 2 3 3 2 2" xfId="27872" xr:uid="{BC44743E-ED95-43DB-86E3-B97B7FAE3C76}"/>
    <cellStyle name="Normal 5 3 2 2 3 3 3" xfId="20157" xr:uid="{EB1FA8DA-24DB-4CD8-BF5C-15237167B8F3}"/>
    <cellStyle name="Normal 5 3 2 2 3 4" xfId="6370" xr:uid="{F548761D-D138-42DD-A2F1-6F7FB9C55CA7}"/>
    <cellStyle name="Normal 5 3 2 2 3 4 2" xfId="14371" xr:uid="{E450728E-3BB7-4DD7-A614-10EDF5B5918B}"/>
    <cellStyle name="Normal 5 3 2 2 3 4 2 2" xfId="29828" xr:uid="{F6D04BB9-F26E-4C05-A256-8AD775A07A9E}"/>
    <cellStyle name="Normal 5 3 2 2 3 4 3" xfId="21961" xr:uid="{10EF355A-399F-4DD8-8DA6-56E88FB40CD8}"/>
    <cellStyle name="Normal 5 3 2 2 3 5" xfId="9176" xr:uid="{1688BCE9-B4FC-406E-9796-3BAD68BE78E5}"/>
    <cellStyle name="Normal 5 3 2 2 3 5 2" xfId="24675" xr:uid="{B8A05A45-5433-42FA-9898-F9721C292C3B}"/>
    <cellStyle name="Normal 5 3 2 2 3 6" xfId="17120" xr:uid="{1DD98BF8-8650-4FCB-B982-77CBF9A637E6}"/>
    <cellStyle name="Normal 5 3 2 2 4" xfId="2036" xr:uid="{B12CD48C-0377-4D00-A387-C166BDCD1F8D}"/>
    <cellStyle name="Normal 5 3 2 2 4 2" xfId="10114" xr:uid="{4D3FF3C6-D234-45A1-BB93-D307B83253F2}"/>
    <cellStyle name="Normal 5 3 2 2 4 2 2" xfId="25613" xr:uid="{9FB548F7-3EF8-4523-B27F-A9C7AFF087D3}"/>
    <cellStyle name="Normal 5 3 2 2 4 3" xfId="18009" xr:uid="{71A54A4F-121C-4A52-87F7-89769EF3D15D}"/>
    <cellStyle name="Normal 5 3 2 2 5" xfId="3804" xr:uid="{A9BC520C-7A52-45EA-AF3B-13C312F0DBD2}"/>
    <cellStyle name="Normal 5 3 2 2 5 2" xfId="11809" xr:uid="{25B6BCDA-D4BF-4A50-B3D2-5AE48E8087AF}"/>
    <cellStyle name="Normal 5 3 2 2 5 2 2" xfId="27277" xr:uid="{399413CD-5774-4403-8136-50FF4779B95B}"/>
    <cellStyle name="Normal 5 3 2 2 5 3" xfId="19590" xr:uid="{91084AAB-A474-4627-ABC1-12BF8150A728}"/>
    <cellStyle name="Normal 5 3 2 2 6" xfId="5774" xr:uid="{B305A6AF-83C8-4C18-83D0-7AD39D7B51A4}"/>
    <cellStyle name="Normal 5 3 2 2 6 2" xfId="13775" xr:uid="{FCEF8FB6-D255-410D-AF39-CC26737125F9}"/>
    <cellStyle name="Normal 5 3 2 2 6 2 2" xfId="29233" xr:uid="{5BD84D97-4CDC-450B-88F8-0A9A12F23790}"/>
    <cellStyle name="Normal 5 3 2 2 6 3" xfId="21394" xr:uid="{F7EC626F-8772-49E0-B7D8-B231118F81EA}"/>
    <cellStyle name="Normal 5 3 2 2 7" xfId="7393" xr:uid="{D7CB8AC8-919E-4EF9-8548-820E0CF18E70}"/>
    <cellStyle name="Normal 5 3 2 2 7 2" xfId="15380" xr:uid="{00D1650B-7656-42D2-A194-6F9DA9AFC688}"/>
    <cellStyle name="Normal 5 3 2 2 7 2 2" xfId="30833" xr:uid="{BBACA099-20AF-449E-AF9E-16425D15952F}"/>
    <cellStyle name="Normal 5 3 2 2 7 3" xfId="22920" xr:uid="{EC337F8F-FB10-4335-8E14-CE314859F243}"/>
    <cellStyle name="Normal 5 3 2 2 8" xfId="8581" xr:uid="{B29B248D-00A8-42E8-BF26-C8F272B03C73}"/>
    <cellStyle name="Normal 5 3 2 2 8 2" xfId="24080" xr:uid="{0EB2E289-19E3-4FAF-B15E-C9E43D845532}"/>
    <cellStyle name="Normal 5 3 2 2 9" xfId="16553" xr:uid="{2E628791-17E5-4C4B-B247-780FB4BE9CCC}"/>
    <cellStyle name="Normal 5 3 2 3" xfId="683" xr:uid="{B1C2FFFE-997D-44C5-A754-DCC46DFCB8B6}"/>
    <cellStyle name="Normal 5 3 2 3 2" xfId="1621" xr:uid="{B2ADC181-7CA8-4B55-A2B8-D8FD7E45335E}"/>
    <cellStyle name="Normal 5 3 2 3 2 2" xfId="3197" xr:uid="{4F912FCE-251B-49EB-8BEA-96092C57A596}"/>
    <cellStyle name="Normal 5 3 2 3 2 2 2" xfId="11268" xr:uid="{1BB2C283-090F-479F-8B79-A05811C446C4}"/>
    <cellStyle name="Normal 5 3 2 3 2 2 2 2" xfId="26767" xr:uid="{5081BC1B-E4F3-40D2-AD36-D52D3BC8B3A2}"/>
    <cellStyle name="Normal 5 3 2 3 2 2 3" xfId="19104" xr:uid="{B93FAFC3-60BD-41A0-86B3-01126ECA0643}"/>
    <cellStyle name="Normal 5 3 2 3 2 3" xfId="4958" xr:uid="{28E11F69-3EDB-4298-8C6E-83CD66E2A1B3}"/>
    <cellStyle name="Normal 5 3 2 3 2 3 2" xfId="12963" xr:uid="{BA1BAC93-E8B8-4493-B415-839E9FA1DCDD}"/>
    <cellStyle name="Normal 5 3 2 3 2 3 2 2" xfId="28431" xr:uid="{3D8F1B17-8D53-4D38-9993-5BC29F3D9F76}"/>
    <cellStyle name="Normal 5 3 2 3 2 3 3" xfId="20685" xr:uid="{952776CE-BA95-4AC7-B95D-375A2578F97D}"/>
    <cellStyle name="Normal 5 3 2 3 2 4" xfId="6929" xr:uid="{E6F4FB6C-3FF8-44DE-9B38-B05D202D62B2}"/>
    <cellStyle name="Normal 5 3 2 3 2 4 2" xfId="14930" xr:uid="{70FE51C3-74D0-40CA-B705-131980207D7D}"/>
    <cellStyle name="Normal 5 3 2 3 2 4 2 2" xfId="30387" xr:uid="{C88B8AA0-A37B-4355-A693-75202ABA6DEF}"/>
    <cellStyle name="Normal 5 3 2 3 2 4 3" xfId="22489" xr:uid="{53DCD01D-C73B-4D7D-8B90-636AA30184A6}"/>
    <cellStyle name="Normal 5 3 2 3 2 5" xfId="8224" xr:uid="{CD1F3037-C58F-4DE3-929E-AB1FDBFB0183}"/>
    <cellStyle name="Normal 5 3 2 3 2 5 2" xfId="16207" xr:uid="{AFEB165B-FAA4-417F-A245-51140389EEF6}"/>
    <cellStyle name="Normal 5 3 2 3 2 5 2 2" xfId="31660" xr:uid="{275F802A-A01D-4F4E-BF95-486687F1AE2C}"/>
    <cellStyle name="Normal 5 3 2 3 2 5 3" xfId="23735" xr:uid="{A5ED92CA-4600-4076-81F0-9769538C0473}"/>
    <cellStyle name="Normal 5 3 2 3 2 6" xfId="9735" xr:uid="{FAED3CFE-060F-4103-A914-10ACE2C753C2}"/>
    <cellStyle name="Normal 5 3 2 3 2 6 2" xfId="25234" xr:uid="{7381331F-B964-4238-8B39-CCEB7DE523CF}"/>
    <cellStyle name="Normal 5 3 2 3 2 7" xfId="17648" xr:uid="{8EEFEBD7-276C-4C50-A8D4-AD06CC213B6B}"/>
    <cellStyle name="Normal 5 3 2 3 3" xfId="2307" xr:uid="{A4B2960A-CE8F-41D3-B2AC-3BD5C775698E}"/>
    <cellStyle name="Normal 5 3 2 3 3 2" xfId="10385" xr:uid="{4B2EC913-A92A-4039-834B-33B2DB60ED7A}"/>
    <cellStyle name="Normal 5 3 2 3 3 2 2" xfId="25884" xr:uid="{818E3D1E-12F3-4D5A-ADF0-40C6B35D356A}"/>
    <cellStyle name="Normal 5 3 2 3 3 3" xfId="18269" xr:uid="{79FE5DF7-6FFA-4346-A869-7C65D78E9889}"/>
    <cellStyle name="Normal 5 3 2 3 4" xfId="4075" xr:uid="{323595EA-C31E-4593-9465-4956ECFE5E7C}"/>
    <cellStyle name="Normal 5 3 2 3 4 2" xfId="12080" xr:uid="{63949CA5-F7B6-4FB9-AC2C-2CCE8C6ACB68}"/>
    <cellStyle name="Normal 5 3 2 3 4 2 2" xfId="27548" xr:uid="{7D571675-05E9-4825-9379-1DD9A57A1FCD}"/>
    <cellStyle name="Normal 5 3 2 3 4 3" xfId="19850" xr:uid="{84567FEE-3879-474B-9348-FD0E231062F6}"/>
    <cellStyle name="Normal 5 3 2 3 5" xfId="6045" xr:uid="{D4FBA345-E7D9-4568-9473-F729AE421054}"/>
    <cellStyle name="Normal 5 3 2 3 5 2" xfId="14046" xr:uid="{E385B2BD-44E0-42B1-97A1-75ACACD0C762}"/>
    <cellStyle name="Normal 5 3 2 3 5 2 2" xfId="29504" xr:uid="{2F1A711E-31CE-4F48-BFAA-F5CF8C8CA22E}"/>
    <cellStyle name="Normal 5 3 2 3 5 3" xfId="21654" xr:uid="{8877AD51-1ABB-4622-8095-3525C761931B}"/>
    <cellStyle name="Normal 5 3 2 3 6" xfId="7664" xr:uid="{EEE32459-8C12-4CF5-A9BA-E2081CD2B4DF}"/>
    <cellStyle name="Normal 5 3 2 3 6 2" xfId="15651" xr:uid="{DCC45BAA-3A0A-41F7-969A-608FCD3D0C6C}"/>
    <cellStyle name="Normal 5 3 2 3 6 2 2" xfId="31104" xr:uid="{7A9A4974-14F4-45E6-B84A-E7028B86190B}"/>
    <cellStyle name="Normal 5 3 2 3 6 3" xfId="23180" xr:uid="{A11DB9FA-F375-4C9C-9A88-FBB31AB64EA3}"/>
    <cellStyle name="Normal 5 3 2 3 7" xfId="8852" xr:uid="{3A05647B-5817-4A1F-8191-F5AB2B5F52F6}"/>
    <cellStyle name="Normal 5 3 2 3 7 2" xfId="24351" xr:uid="{01226E6D-AC01-4600-A4A4-723607F51545}"/>
    <cellStyle name="Normal 5 3 2 3 8" xfId="16813" xr:uid="{340FD4FF-BF8A-46BB-A4AF-2AE6FDE65FE0}"/>
    <cellStyle name="Normal 5 3 2 4" xfId="1204" xr:uid="{AF8049B8-68F6-4E53-A407-C9BF2202AE17}"/>
    <cellStyle name="Normal 5 3 2 4 2" xfId="2793" xr:uid="{E5D223A3-3279-46C5-81AD-D9D917DB57CC}"/>
    <cellStyle name="Normal 5 3 2 4 2 2" xfId="10864" xr:uid="{F24D975E-870E-4C09-8999-73A218C12950}"/>
    <cellStyle name="Normal 5 3 2 4 2 2 2" xfId="26363" xr:uid="{ECC4276E-4190-4158-90EA-874014EA85E4}"/>
    <cellStyle name="Normal 5 3 2 4 2 3" xfId="18722" xr:uid="{5C2CABF5-FAAF-4439-A368-607927B735DB}"/>
    <cellStyle name="Normal 5 3 2 4 3" xfId="4554" xr:uid="{E4A57CBB-FC18-48EC-894C-AAE0A1776A49}"/>
    <cellStyle name="Normal 5 3 2 4 3 2" xfId="12559" xr:uid="{228598F1-BB39-41B9-9C18-981A990BE29F}"/>
    <cellStyle name="Normal 5 3 2 4 3 2 2" xfId="28027" xr:uid="{C1DBC0DA-EEEA-43C8-BF46-5787BE601E3C}"/>
    <cellStyle name="Normal 5 3 2 4 3 3" xfId="20303" xr:uid="{9ECC88F5-9469-4112-A010-C9C541E584FF}"/>
    <cellStyle name="Normal 5 3 2 4 4" xfId="6525" xr:uid="{88E1D7C1-E10D-433F-9A09-40F0CE66932F}"/>
    <cellStyle name="Normal 5 3 2 4 4 2" xfId="14526" xr:uid="{C48E27F9-0745-4AC0-9F15-1582F7130305}"/>
    <cellStyle name="Normal 5 3 2 4 4 2 2" xfId="29983" xr:uid="{01FE1A7D-2CA9-479D-9BB0-C75749BA3AB6}"/>
    <cellStyle name="Normal 5 3 2 4 4 3" xfId="22107" xr:uid="{A39672C6-49D0-45B6-A086-0D459B670AD7}"/>
    <cellStyle name="Normal 5 3 2 4 5" xfId="7842" xr:uid="{D3871B88-4B67-4F01-8660-F628B1A720C1}"/>
    <cellStyle name="Normal 5 3 2 4 5 2" xfId="15825" xr:uid="{F5499678-A94C-46AA-8023-186466E4E254}"/>
    <cellStyle name="Normal 5 3 2 4 5 2 2" xfId="31278" xr:uid="{333A300B-6CE3-4D4B-8059-719C443E452C}"/>
    <cellStyle name="Normal 5 3 2 4 5 3" xfId="23353" xr:uid="{F957DA4D-AEED-4840-A74A-BF9CF98B4FE3}"/>
    <cellStyle name="Normal 5 3 2 4 6" xfId="9331" xr:uid="{981E2C3E-6DAA-4C34-BB49-0192823A8DA5}"/>
    <cellStyle name="Normal 5 3 2 4 6 2" xfId="24830" xr:uid="{56144208-C524-4285-AE95-7B761F9516D6}"/>
    <cellStyle name="Normal 5 3 2 4 7" xfId="17266" xr:uid="{3E613927-123B-44F7-B6A3-8ACBB7C19B40}"/>
    <cellStyle name="Normal 5 3 2 5" xfId="911" xr:uid="{131662A7-20E6-4E4F-83F7-9070CE620DC4}"/>
    <cellStyle name="Normal 5 3 2 5 2" xfId="2504" xr:uid="{1F40C732-026A-4546-AACA-A8A3B2E037D1}"/>
    <cellStyle name="Normal 5 3 2 5 2 2" xfId="10576" xr:uid="{D35E29DC-0EC5-4C07-93A5-F58BE82B155B}"/>
    <cellStyle name="Normal 5 3 2 5 2 2 2" xfId="26075" xr:uid="{30A582D6-FA39-488B-9D69-B3BB73EA13C0}"/>
    <cellStyle name="Normal 5 3 2 5 2 3" xfId="18454" xr:uid="{392E2B1B-3566-4EAB-93E7-58739575D9A0}"/>
    <cellStyle name="Normal 5 3 2 5 3" xfId="4266" xr:uid="{FD60DE5D-255B-42B7-822C-3A627E4BF6F2}"/>
    <cellStyle name="Normal 5 3 2 5 3 2" xfId="12271" xr:uid="{88C220CF-1C54-4324-B62A-D26FE8C4B0B9}"/>
    <cellStyle name="Normal 5 3 2 5 3 2 2" xfId="27739" xr:uid="{66E8A1C1-B8E4-49AA-89EB-75FD5E0F9D45}"/>
    <cellStyle name="Normal 5 3 2 5 3 3" xfId="20035" xr:uid="{0CE80F99-E17E-408A-919B-311CB132D509}"/>
    <cellStyle name="Normal 5 3 2 5 4" xfId="6237" xr:uid="{78CCE23F-65E4-4FD7-B245-FF2AD0BB9D3D}"/>
    <cellStyle name="Normal 5 3 2 5 4 2" xfId="14238" xr:uid="{5373DDE3-E2B9-43C1-A09A-23071DF4F251}"/>
    <cellStyle name="Normal 5 3 2 5 4 2 2" xfId="29695" xr:uid="{9E3B258E-F006-4DCA-BEE4-F4BA47FB7C80}"/>
    <cellStyle name="Normal 5 3 2 5 4 3" xfId="21839" xr:uid="{AA181CF6-2149-4726-8C80-231DD890D338}"/>
    <cellStyle name="Normal 5 3 2 5 5" xfId="9043" xr:uid="{4AEFF46C-22B3-4E8C-ADD0-679D917D7913}"/>
    <cellStyle name="Normal 5 3 2 5 5 2" xfId="24542" xr:uid="{267EEBC8-AB47-4A8B-B3F3-441C4F0B7F10}"/>
    <cellStyle name="Normal 5 3 2 5 6" xfId="16998" xr:uid="{8187AEF9-9CC7-4A59-A2ED-BC0362266A0F}"/>
    <cellStyle name="Normal 5 3 2 6" xfId="1903" xr:uid="{615FF08A-F656-49E3-99ED-95825C4C06DD}"/>
    <cellStyle name="Normal 5 3 2 6 2" xfId="9981" xr:uid="{F034983C-C10E-475D-B868-553285A4F177}"/>
    <cellStyle name="Normal 5 3 2 6 2 2" xfId="25480" xr:uid="{B6E5FD82-1AB9-4905-A827-02C599B61BE0}"/>
    <cellStyle name="Normal 5 3 2 6 3" xfId="17887" xr:uid="{C617D358-3563-41FF-9D48-21A783D5E783}"/>
    <cellStyle name="Normal 5 3 2 7" xfId="3671" xr:uid="{11D3E0E2-613F-4F43-94EE-2FBDC1A21663}"/>
    <cellStyle name="Normal 5 3 2 7 2" xfId="11676" xr:uid="{94F5DAD5-09F2-4EF9-8E0B-8A9FE057EC51}"/>
    <cellStyle name="Normal 5 3 2 7 2 2" xfId="27144" xr:uid="{4E762957-CC42-4B28-8F60-300432209F6E}"/>
    <cellStyle name="Normal 5 3 2 7 3" xfId="19468" xr:uid="{BB28E6DB-2F37-48BD-8C9E-9E142DF2218C}"/>
    <cellStyle name="Normal 5 3 2 8" xfId="5641" xr:uid="{00B5D5AF-22A0-4082-B2FA-19CA2AA9054B}"/>
    <cellStyle name="Normal 5 3 2 8 2" xfId="13642" xr:uid="{9E71B064-87A6-47A4-9B15-52F56BA1A918}"/>
    <cellStyle name="Normal 5 3 2 8 2 2" xfId="29100" xr:uid="{319CF4A6-6146-4304-B6F5-F792E0E748C9}"/>
    <cellStyle name="Normal 5 3 2 8 3" xfId="21272" xr:uid="{32820065-C6A2-4251-9EEE-C05383301FC2}"/>
    <cellStyle name="Normal 5 3 2 9" xfId="7260" xr:uid="{D9D70AAD-639D-4210-9524-154CC5C29F91}"/>
    <cellStyle name="Normal 5 3 2 9 2" xfId="15247" xr:uid="{E902D24C-2880-4B2A-A770-47DCDFC3EAD3}"/>
    <cellStyle name="Normal 5 3 2 9 2 2" xfId="30700" xr:uid="{36CE6A10-4329-48B5-BBE8-A1F05F251448}"/>
    <cellStyle name="Normal 5 3 2 9 3" xfId="22798" xr:uid="{1B0A8C51-FC39-44DE-B8C5-AB440D040468}"/>
    <cellStyle name="Normal 5 3 3" xfId="351" xr:uid="{54BD1F72-570F-4BBF-B309-E014EF08C222}"/>
    <cellStyle name="Normal 5 3 3 2" xfId="1294" xr:uid="{26F5E487-B63C-401B-88B8-87A56C419B3A}"/>
    <cellStyle name="Normal 5 3 3 2 2" xfId="2879" xr:uid="{6DEB0B0A-D3FA-48AF-8EB0-A40F11DF5AAE}"/>
    <cellStyle name="Normal 5 3 3 2 2 2" xfId="10950" xr:uid="{044D4455-FBF8-49B4-82ED-43639AD4D2DB}"/>
    <cellStyle name="Normal 5 3 3 2 2 2 2" xfId="26449" xr:uid="{1621D004-0517-4854-934A-FD6D057603C2}"/>
    <cellStyle name="Normal 5 3 3 2 2 3" xfId="18800" xr:uid="{103CC63B-8F8F-4A64-A4EA-E8CBE20CD34D}"/>
    <cellStyle name="Normal 5 3 3 2 3" xfId="4640" xr:uid="{9B3F49E9-C528-45E7-90DB-ACB2EC77E3DF}"/>
    <cellStyle name="Normal 5 3 3 2 3 2" xfId="12645" xr:uid="{F0747FAE-6006-41C0-81F1-416E302D126E}"/>
    <cellStyle name="Normal 5 3 3 2 3 2 2" xfId="28113" xr:uid="{B05B8FAB-6AE9-42B1-BC5C-7E30877915AC}"/>
    <cellStyle name="Normal 5 3 3 2 3 3" xfId="20381" xr:uid="{3EBC1E26-F08F-41D4-98D0-76C3FF0D6AE1}"/>
    <cellStyle name="Normal 5 3 3 2 4" xfId="6611" xr:uid="{275DA89F-4201-44B1-81B8-E08B881221DE}"/>
    <cellStyle name="Normal 5 3 3 2 4 2" xfId="14612" xr:uid="{03FE2EDF-67C3-4CB4-975E-2228C6A625E0}"/>
    <cellStyle name="Normal 5 3 3 2 4 2 2" xfId="30069" xr:uid="{066E7F12-74B4-4787-B51B-D3AEE90EA47A}"/>
    <cellStyle name="Normal 5 3 3 2 4 3" xfId="22185" xr:uid="{F7834469-FFF1-473E-A82B-4FC7574B1D28}"/>
    <cellStyle name="Normal 5 3 3 2 5" xfId="7920" xr:uid="{D7767FFB-58A2-4C3C-B851-53BB3E047D71}"/>
    <cellStyle name="Normal 5 3 3 2 5 2" xfId="15903" xr:uid="{6EB8762A-943C-4FE6-9214-B0FB9E820E2C}"/>
    <cellStyle name="Normal 5 3 3 2 5 2 2" xfId="31356" xr:uid="{4B2B43A0-01D1-4AD8-B029-1570046F98D5}"/>
    <cellStyle name="Normal 5 3 3 2 5 3" xfId="23431" xr:uid="{1877B594-5756-4217-9BB5-41A239CE7ADF}"/>
    <cellStyle name="Normal 5 3 3 2 6" xfId="9417" xr:uid="{DF7DF9BE-BB80-4C63-9E55-C2EDD93F07F6}"/>
    <cellStyle name="Normal 5 3 3 2 6 2" xfId="24916" xr:uid="{029307F9-4EB6-4FEE-98DD-75D4FAB48140}"/>
    <cellStyle name="Normal 5 3 3 2 7" xfId="17344" xr:uid="{BD16837E-C78F-491E-8FBA-C32D2F757F59}"/>
    <cellStyle name="Normal 5 3 3 3" xfId="1001" xr:uid="{E3CC35D4-EF9E-4605-8095-F546C932A975}"/>
    <cellStyle name="Normal 5 3 3 3 2" xfId="2590" xr:uid="{F5157CE6-C8D8-4A89-83F3-878103758185}"/>
    <cellStyle name="Normal 5 3 3 3 2 2" xfId="10662" xr:uid="{0D179E9C-F84D-46FC-95DD-2FF6170630A9}"/>
    <cellStyle name="Normal 5 3 3 3 2 2 2" xfId="26161" xr:uid="{A179CF64-41E5-46B3-9446-EB72F21A0862}"/>
    <cellStyle name="Normal 5 3 3 3 2 3" xfId="18532" xr:uid="{E3AD6721-CA82-46CC-99E8-496A894DD688}"/>
    <cellStyle name="Normal 5 3 3 3 3" xfId="4352" xr:uid="{288FA1D4-6EAF-47F1-A539-C535CC9E4BBD}"/>
    <cellStyle name="Normal 5 3 3 3 3 2" xfId="12357" xr:uid="{86519F4E-8835-47FF-8DA2-ED09E4789C69}"/>
    <cellStyle name="Normal 5 3 3 3 3 2 2" xfId="27825" xr:uid="{D5383949-5197-42C4-A134-FF67457C0E54}"/>
    <cellStyle name="Normal 5 3 3 3 3 3" xfId="20113" xr:uid="{28F6BD83-2F8D-43B0-93C4-E4D9C474D268}"/>
    <cellStyle name="Normal 5 3 3 3 4" xfId="6323" xr:uid="{0FD83ECC-0968-4FE9-8DE8-89D5CB56462C}"/>
    <cellStyle name="Normal 5 3 3 3 4 2" xfId="14324" xr:uid="{126F7A94-2811-4D78-9F5A-92A4A0F199A9}"/>
    <cellStyle name="Normal 5 3 3 3 4 2 2" xfId="29781" xr:uid="{FD77D7DF-4761-45E9-8182-D02708F57596}"/>
    <cellStyle name="Normal 5 3 3 3 4 3" xfId="21917" xr:uid="{134EF7B8-4815-4A44-970C-DBB4CB551B09}"/>
    <cellStyle name="Normal 5 3 3 3 5" xfId="9129" xr:uid="{9314A7FE-67AB-4652-93CE-A85897455B23}"/>
    <cellStyle name="Normal 5 3 3 3 5 2" xfId="24628" xr:uid="{0A55F4F8-5A73-49E4-AC96-4737BE2AC20A}"/>
    <cellStyle name="Normal 5 3 3 3 6" xfId="17076" xr:uid="{D5F432AC-3976-4EE0-B89C-897057DAF7A5}"/>
    <cellStyle name="Normal 5 3 3 4" xfId="1989" xr:uid="{1699A99F-7ADC-4FA5-936F-2D48002DDC62}"/>
    <cellStyle name="Normal 5 3 3 4 2" xfId="10067" xr:uid="{BB11B9CC-B68C-466B-98BE-77D2526D9034}"/>
    <cellStyle name="Normal 5 3 3 4 2 2" xfId="25566" xr:uid="{D2ED9984-E9EA-42A7-9432-7E9B9FB4A399}"/>
    <cellStyle name="Normal 5 3 3 4 3" xfId="17965" xr:uid="{2D5A27FA-BBF5-4494-8385-50C221D783B9}"/>
    <cellStyle name="Normal 5 3 3 5" xfId="3757" xr:uid="{FA063B74-F10C-4CD7-B6EC-6EA62F5EFD3C}"/>
    <cellStyle name="Normal 5 3 3 5 2" xfId="11762" xr:uid="{7BEF8DCC-7E8B-4CCA-A690-9B0AFFEE2012}"/>
    <cellStyle name="Normal 5 3 3 5 2 2" xfId="27230" xr:uid="{DCD80F14-BABA-460F-9B01-4E3E9CA82533}"/>
    <cellStyle name="Normal 5 3 3 5 3" xfId="19546" xr:uid="{2D5D2799-2DB6-4448-A5CB-435DBC87A7BF}"/>
    <cellStyle name="Normal 5 3 3 6" xfId="5727" xr:uid="{CC6EEEC1-5EF4-424F-B406-49247D64642C}"/>
    <cellStyle name="Normal 5 3 3 6 2" xfId="13728" xr:uid="{17F2CF17-A563-46E9-A515-0AB9515D0663}"/>
    <cellStyle name="Normal 5 3 3 6 2 2" xfId="29186" xr:uid="{56D92394-F837-480B-AE3A-9490582FB247}"/>
    <cellStyle name="Normal 5 3 3 6 3" xfId="21350" xr:uid="{059CEFD2-FD16-4F14-8BC0-25BA2319A3B8}"/>
    <cellStyle name="Normal 5 3 3 7" xfId="7346" xr:uid="{7D73943C-7B9E-4E84-BF5A-2523F3949C19}"/>
    <cellStyle name="Normal 5 3 3 7 2" xfId="15333" xr:uid="{32948062-5B80-4E9F-BEA7-A58EFF552F6F}"/>
    <cellStyle name="Normal 5 3 3 7 2 2" xfId="30786" xr:uid="{0E191AEF-D08A-4431-9E9B-4868C3F106C2}"/>
    <cellStyle name="Normal 5 3 3 7 3" xfId="22876" xr:uid="{D2D6B6BE-AD14-4744-A0C4-28105D9D4C95}"/>
    <cellStyle name="Normal 5 3 3 8" xfId="8534" xr:uid="{020EDBFB-5F40-471D-89F2-55DF352CC241}"/>
    <cellStyle name="Normal 5 3 3 8 2" xfId="24033" xr:uid="{D6228204-A0F3-402C-85F3-E23DA2C8ACEF}"/>
    <cellStyle name="Normal 5 3 3 9" xfId="16509" xr:uid="{519ADCDA-778D-4FE6-B0B3-453F15F3077D}"/>
    <cellStyle name="Normal 5 3 4" xfId="638" xr:uid="{EFD86D7F-7665-45F1-92EE-75998254A35D}"/>
    <cellStyle name="Normal 5 3 4 2" xfId="1576" xr:uid="{66D9CA45-524B-4E56-BDB2-C471F0DA602E}"/>
    <cellStyle name="Normal 5 3 4 2 2" xfId="3152" xr:uid="{C7C293D3-A0D7-40B1-ABEA-29C6E20A8356}"/>
    <cellStyle name="Normal 5 3 4 2 2 2" xfId="11223" xr:uid="{71D4B5D4-8DCE-43A8-8B26-9A540AD5D122}"/>
    <cellStyle name="Normal 5 3 4 2 2 2 2" xfId="26722" xr:uid="{8172646D-C043-46CC-8C69-D187992BC931}"/>
    <cellStyle name="Normal 5 3 4 2 2 3" xfId="19062" xr:uid="{4A48B273-D6A2-415E-9167-5298FF419727}"/>
    <cellStyle name="Normal 5 3 4 2 3" xfId="4913" xr:uid="{B2910885-E937-4898-992F-BAB36233F332}"/>
    <cellStyle name="Normal 5 3 4 2 3 2" xfId="12918" xr:uid="{5B5EE3CA-739C-47BE-9F02-E34CCB152013}"/>
    <cellStyle name="Normal 5 3 4 2 3 2 2" xfId="28386" xr:uid="{35710C3E-97C1-43C9-91D8-3697246C2453}"/>
    <cellStyle name="Normal 5 3 4 2 3 3" xfId="20643" xr:uid="{D58FB3AA-192B-4DB9-B7ED-160B2A6C4BF0}"/>
    <cellStyle name="Normal 5 3 4 2 4" xfId="6884" xr:uid="{2FE66A83-DA07-4F76-A6A8-2C56A879A363}"/>
    <cellStyle name="Normal 5 3 4 2 4 2" xfId="14885" xr:uid="{6B263C41-930B-4949-B26A-E2A6304F8FF4}"/>
    <cellStyle name="Normal 5 3 4 2 4 2 2" xfId="30342" xr:uid="{2D22212F-F184-4A81-8345-4631DC96835E}"/>
    <cellStyle name="Normal 5 3 4 2 4 3" xfId="22447" xr:uid="{35047268-3058-4888-A8C5-738F3C7C9180}"/>
    <cellStyle name="Normal 5 3 4 2 5" xfId="8182" xr:uid="{6EE339C6-778C-46C3-89EF-4A452FA39825}"/>
    <cellStyle name="Normal 5 3 4 2 5 2" xfId="16165" xr:uid="{E1C076B8-7FB7-4935-A846-3333C3807E3E}"/>
    <cellStyle name="Normal 5 3 4 2 5 2 2" xfId="31618" xr:uid="{4377AEAE-2E15-4732-B633-070645A83B2C}"/>
    <cellStyle name="Normal 5 3 4 2 5 3" xfId="23693" xr:uid="{A6256F44-7A0F-49C4-85A4-9D73C75911EF}"/>
    <cellStyle name="Normal 5 3 4 2 6" xfId="9690" xr:uid="{9B3F279E-A182-4174-B7F8-A354DE02BDDA}"/>
    <cellStyle name="Normal 5 3 4 2 6 2" xfId="25189" xr:uid="{3E8D2A67-9749-4105-BC1E-BDCA1A52C8B2}"/>
    <cellStyle name="Normal 5 3 4 2 7" xfId="17606" xr:uid="{5D022DC0-6DAA-4DC8-864A-4BFF414D8DE3}"/>
    <cellStyle name="Normal 5 3 4 3" xfId="2262" xr:uid="{08C4D128-1951-49F2-B418-3F0EE1C69665}"/>
    <cellStyle name="Normal 5 3 4 3 2" xfId="10340" xr:uid="{E311DDD9-A9A7-475F-99DA-7439DBBFEA4D}"/>
    <cellStyle name="Normal 5 3 4 3 2 2" xfId="25839" xr:uid="{0C79EEF6-FEC5-43C4-8C19-13AA514D9EEF}"/>
    <cellStyle name="Normal 5 3 4 3 3" xfId="18227" xr:uid="{A1731F8C-E944-4D34-86B7-D667A542FD1F}"/>
    <cellStyle name="Normal 5 3 4 4" xfId="4030" xr:uid="{A1D18C2C-E013-435F-8DB4-A1D6D1FD6430}"/>
    <cellStyle name="Normal 5 3 4 4 2" xfId="12035" xr:uid="{CB5CBB4E-D501-4554-83BC-1D0216FBF5D0}"/>
    <cellStyle name="Normal 5 3 4 4 2 2" xfId="27503" xr:uid="{F7029E3F-2E43-4D03-A0D5-188D88A9812F}"/>
    <cellStyle name="Normal 5 3 4 4 3" xfId="19808" xr:uid="{99D8F4F7-ECFA-4C3E-A48D-E6C8DFD78BC3}"/>
    <cellStyle name="Normal 5 3 4 5" xfId="6000" xr:uid="{DC5194EC-AA0C-4D15-922B-3CF14326738C}"/>
    <cellStyle name="Normal 5 3 4 5 2" xfId="14001" xr:uid="{BF83F4EA-66CA-4805-BD48-4C7AEC1178D1}"/>
    <cellStyle name="Normal 5 3 4 5 2 2" xfId="29459" xr:uid="{90088231-F264-4CEA-AAA4-E19CDDB3F7AA}"/>
    <cellStyle name="Normal 5 3 4 5 3" xfId="21612" xr:uid="{2A719087-F855-415B-96B4-75034EDEBFC3}"/>
    <cellStyle name="Normal 5 3 4 6" xfId="7619" xr:uid="{B214F471-4C4B-430D-A431-77CD35288D28}"/>
    <cellStyle name="Normal 5 3 4 6 2" xfId="15606" xr:uid="{54E3A460-3E50-4B3F-9D44-F7A77F49C43F}"/>
    <cellStyle name="Normal 5 3 4 6 2 2" xfId="31059" xr:uid="{145350E5-9FF1-4314-A24D-AE2EFE75F42A}"/>
    <cellStyle name="Normal 5 3 4 6 3" xfId="23138" xr:uid="{1D97F6DF-5478-44BF-922E-858985249D5B}"/>
    <cellStyle name="Normal 5 3 4 7" xfId="8807" xr:uid="{5AB0275E-7E08-4E1A-83AA-0342EBDAF59F}"/>
    <cellStyle name="Normal 5 3 4 7 2" xfId="24306" xr:uid="{73CC35C8-A263-40AD-8291-EE90D2451787}"/>
    <cellStyle name="Normal 5 3 4 8" xfId="16771" xr:uid="{BE522B93-E67A-4C1E-855F-9D55D3E0F6EB}"/>
    <cellStyle name="Normal 5 3 5" xfId="1157" xr:uid="{47384355-9339-435E-BB02-68F86D92FA59}"/>
    <cellStyle name="Normal 5 3 5 2" xfId="2746" xr:uid="{5350A09B-A0E1-4269-87E2-39857F3C9D48}"/>
    <cellStyle name="Normal 5 3 5 2 2" xfId="10817" xr:uid="{56B62D8F-9478-4674-88A6-590AC23DA6B4}"/>
    <cellStyle name="Normal 5 3 5 2 2 2" xfId="26316" xr:uid="{B8862F18-E178-4028-BC54-F861D18E4EB3}"/>
    <cellStyle name="Normal 5 3 5 2 3" xfId="18678" xr:uid="{25B807AC-B673-4E26-A5EA-B6FF5F9ACA45}"/>
    <cellStyle name="Normal 5 3 5 3" xfId="4507" xr:uid="{D88E488E-FBF4-4520-ADE4-DD4B2A516140}"/>
    <cellStyle name="Normal 5 3 5 3 2" xfId="12512" xr:uid="{029D8692-2F88-4A92-A368-DE167619D940}"/>
    <cellStyle name="Normal 5 3 5 3 2 2" xfId="27980" xr:uid="{C7CCDE91-79D9-4BDC-90B0-4FF59BCB85BE}"/>
    <cellStyle name="Normal 5 3 5 3 3" xfId="20259" xr:uid="{5A426816-7B5C-41DF-A95B-246927E4EF36}"/>
    <cellStyle name="Normal 5 3 5 4" xfId="6478" xr:uid="{90631083-6D13-4440-9487-6B23F77D55A3}"/>
    <cellStyle name="Normal 5 3 5 4 2" xfId="14479" xr:uid="{0B3F4564-2C36-4EF6-8839-ECD5BD97CCE4}"/>
    <cellStyle name="Normal 5 3 5 4 2 2" xfId="29936" xr:uid="{3856E003-5C61-4C46-91A3-CA293105F029}"/>
    <cellStyle name="Normal 5 3 5 4 3" xfId="22063" xr:uid="{3C5FF96E-107F-44FB-A3C9-77D11A0F0DDE}"/>
    <cellStyle name="Normal 5 3 5 5" xfId="7798" xr:uid="{B0B77CBA-88B9-4996-9FE5-624CFB4CED88}"/>
    <cellStyle name="Normal 5 3 5 5 2" xfId="15781" xr:uid="{B570A0B7-FF68-49A6-897D-4C490BB3904F}"/>
    <cellStyle name="Normal 5 3 5 5 2 2" xfId="31234" xr:uid="{2C94E3B3-CFA3-4BDC-B76A-1E9E7D64BCC4}"/>
    <cellStyle name="Normal 5 3 5 5 3" xfId="23309" xr:uid="{37E20011-5BD5-488B-B15A-9825646F4573}"/>
    <cellStyle name="Normal 5 3 5 6" xfId="9284" xr:uid="{C3C8CCC6-4FE0-40B0-8ECA-E5DCBFC09E75}"/>
    <cellStyle name="Normal 5 3 5 6 2" xfId="24783" xr:uid="{98005FC2-E2EF-4DE6-9ABF-C965F46F615E}"/>
    <cellStyle name="Normal 5 3 5 7" xfId="17222" xr:uid="{0789382C-1E64-4F3B-962E-F1385FF8343A}"/>
    <cellStyle name="Normal 5 3 6" xfId="864" xr:uid="{AF84923B-C94B-44A7-B268-6D2DA8EB22ED}"/>
    <cellStyle name="Normal 5 3 6 2" xfId="2457" xr:uid="{3045CE37-5281-4E31-9E90-5056F7696BAF}"/>
    <cellStyle name="Normal 5 3 6 2 2" xfId="10529" xr:uid="{CB1B8B83-F8E1-4094-8427-19118673DCB6}"/>
    <cellStyle name="Normal 5 3 6 2 2 2" xfId="26028" xr:uid="{E8ADD6FE-AD7E-4551-8738-812314695422}"/>
    <cellStyle name="Normal 5 3 6 2 3" xfId="18410" xr:uid="{F95012DD-A1C5-47BD-A622-5965B4D188E5}"/>
    <cellStyle name="Normal 5 3 6 3" xfId="4219" xr:uid="{1AFE73FC-E698-4AB1-94D2-5495A211BCE6}"/>
    <cellStyle name="Normal 5 3 6 3 2" xfId="12224" xr:uid="{7F3F970D-462A-42D8-B50E-F4426869D3FB}"/>
    <cellStyle name="Normal 5 3 6 3 2 2" xfId="27692" xr:uid="{563BBE61-8B2D-4E52-8C61-6801DE568FBA}"/>
    <cellStyle name="Normal 5 3 6 3 3" xfId="19991" xr:uid="{63EA6C9A-6373-4622-985D-9CD392517C71}"/>
    <cellStyle name="Normal 5 3 6 4" xfId="6190" xr:uid="{2A715278-C1DE-4932-BFE7-ECAA2A06E69B}"/>
    <cellStyle name="Normal 5 3 6 4 2" xfId="14191" xr:uid="{24DC7E50-52F0-42B2-9284-D2BF07C89E7F}"/>
    <cellStyle name="Normal 5 3 6 4 2 2" xfId="29648" xr:uid="{CE73696F-3B9D-4E1C-8754-751CDD8EFD0A}"/>
    <cellStyle name="Normal 5 3 6 4 3" xfId="21795" xr:uid="{FFF1BB3F-2FD6-44D4-831C-5411FE5FE660}"/>
    <cellStyle name="Normal 5 3 6 5" xfId="8996" xr:uid="{BB5ECC65-AF0B-478F-8B64-5437BA23C528}"/>
    <cellStyle name="Normal 5 3 6 5 2" xfId="24495" xr:uid="{DDF5C30B-0986-4F31-A524-F2817DAE6D4B}"/>
    <cellStyle name="Normal 5 3 6 6" xfId="16954" xr:uid="{80AE412F-640D-4D6C-A478-09C88B2EE2DC}"/>
    <cellStyle name="Normal 5 3 7" xfId="1856" xr:uid="{59BB271F-FD01-48FC-9907-14316503C65C}"/>
    <cellStyle name="Normal 5 3 7 2" xfId="9934" xr:uid="{2EA729DF-D0CC-4731-8056-F89D456B0737}"/>
    <cellStyle name="Normal 5 3 7 2 2" xfId="25433" xr:uid="{D2A4F917-BD68-4A08-B7B1-2E46CDFBD518}"/>
    <cellStyle name="Normal 5 3 7 3" xfId="17843" xr:uid="{3B0F2F23-C12C-472E-AF1A-FB31DD666AE9}"/>
    <cellStyle name="Normal 5 3 8" xfId="3624" xr:uid="{7753DA28-5A28-4E65-A916-A9E9F8721A2D}"/>
    <cellStyle name="Normal 5 3 8 2" xfId="11629" xr:uid="{FFF109FA-1BD9-4FD9-8062-15C86EE11270}"/>
    <cellStyle name="Normal 5 3 8 2 2" xfId="27097" xr:uid="{2C649C6F-C5F0-4246-A7B1-799F1AF9117A}"/>
    <cellStyle name="Normal 5 3 8 3" xfId="19424" xr:uid="{C8F740DC-A0EE-4325-8324-D620178DF8FF}"/>
    <cellStyle name="Normal 5 3 9" xfId="5594" xr:uid="{F60777A6-9ADA-4CF5-AB68-BD76DDA80787}"/>
    <cellStyle name="Normal 5 3 9 2" xfId="13595" xr:uid="{1156AFFB-98C8-45CD-B06E-EEBA78BA8D39}"/>
    <cellStyle name="Normal 5 3 9 2 2" xfId="29053" xr:uid="{CC58C22B-30B0-482F-B17B-60ACA92DFB6B}"/>
    <cellStyle name="Normal 5 3 9 3" xfId="21228" xr:uid="{FEEFC156-7336-442E-9317-91CAF0598658}"/>
    <cellStyle name="Normal 5 30" xfId="516" xr:uid="{8EA1B894-F356-4CDC-AA0F-AF5F0890D8FA}"/>
    <cellStyle name="Normal 5 30 2" xfId="1455" xr:uid="{C6B6B216-70CC-4B64-83F3-3E96A5E93E67}"/>
    <cellStyle name="Normal 5 30 2 2" xfId="3040" xr:uid="{D7E83991-7937-4024-8D45-FF34401294C1}"/>
    <cellStyle name="Normal 5 30 2 2 2" xfId="11111" xr:uid="{40B2C9E5-6668-4D94-A086-33BB28278F2F}"/>
    <cellStyle name="Normal 5 30 2 2 2 2" xfId="26610" xr:uid="{2E18FE47-6DED-47D2-A7DD-51DC4894F65E}"/>
    <cellStyle name="Normal 5 30 2 2 3" xfId="18953" xr:uid="{725E6284-BB4C-4F03-969A-C01D55D0F199}"/>
    <cellStyle name="Normal 5 30 2 3" xfId="4801" xr:uid="{F3F6304A-C222-4C30-8BC8-7CAD5210D48E}"/>
    <cellStyle name="Normal 5 30 2 3 2" xfId="12806" xr:uid="{40465F46-3E25-4EC7-853B-B20FF46DE72F}"/>
    <cellStyle name="Normal 5 30 2 3 2 2" xfId="28274" xr:uid="{E129F9BE-6B80-4E7C-9659-E0B85D9BF68C}"/>
    <cellStyle name="Normal 5 30 2 3 3" xfId="20534" xr:uid="{54052F76-6EF1-440C-8AF1-EB1D9A98CCD1}"/>
    <cellStyle name="Normal 5 30 2 4" xfId="6772" xr:uid="{F8809E96-FEAB-400E-B7A0-C895C6004EF7}"/>
    <cellStyle name="Normal 5 30 2 4 2" xfId="14773" xr:uid="{E2B30B18-175F-4DF5-BA9C-F62EA5675A80}"/>
    <cellStyle name="Normal 5 30 2 4 2 2" xfId="30230" xr:uid="{6759E36B-66D5-4A20-8D73-AB1B0899DAC0}"/>
    <cellStyle name="Normal 5 30 2 4 3" xfId="22338" xr:uid="{E5798D0E-8CF8-49E6-8247-09E9F0BCCE63}"/>
    <cellStyle name="Normal 5 30 2 5" xfId="8073" xr:uid="{8C89F493-9C1D-4007-9DD5-EC2C3EEF9198}"/>
    <cellStyle name="Normal 5 30 2 5 2" xfId="16056" xr:uid="{1E2E0E4A-0EF0-4FC7-82EB-5319D5902FEA}"/>
    <cellStyle name="Normal 5 30 2 5 2 2" xfId="31509" xr:uid="{1F8CEE2A-36CC-44ED-882F-2FB2FAF7EA60}"/>
    <cellStyle name="Normal 5 30 2 5 3" xfId="23584" xr:uid="{DE7CDCEF-5F02-4B1E-B8C5-F1345ABC6B8D}"/>
    <cellStyle name="Normal 5 30 2 6" xfId="9578" xr:uid="{A6BC9C10-F5EB-4402-A09D-71C288F47B20}"/>
    <cellStyle name="Normal 5 30 2 6 2" xfId="25077" xr:uid="{E69ED35F-792F-41A4-9DA8-2FFBE98ED9B8}"/>
    <cellStyle name="Normal 5 30 2 7" xfId="17497" xr:uid="{63C9B1EE-57AA-4D79-ACA0-5B2E1B81C17D}"/>
    <cellStyle name="Normal 5 30 3" xfId="2150" xr:uid="{D21FEBA4-064A-4BE0-B0BE-E855586EBC35}"/>
    <cellStyle name="Normal 5 30 3 2" xfId="10228" xr:uid="{A5330905-EC84-48E3-BFAA-659ABE2C4638}"/>
    <cellStyle name="Normal 5 30 3 2 2" xfId="25727" xr:uid="{74127C89-DFF2-4A78-BBD5-A0876CFE4FB0}"/>
    <cellStyle name="Normal 5 30 3 3" xfId="18118" xr:uid="{6E4B18A3-1B85-4C37-A047-7442C11F3B3D}"/>
    <cellStyle name="Normal 5 30 4" xfId="3918" xr:uid="{14DF6A18-4E6B-4AD3-B568-DEA46AD2968E}"/>
    <cellStyle name="Normal 5 30 4 2" xfId="11923" xr:uid="{C157B3B9-041C-4A66-A16B-185D3248CC5C}"/>
    <cellStyle name="Normal 5 30 4 2 2" xfId="27391" xr:uid="{F8FFB490-D200-412B-A063-B469D3B0850B}"/>
    <cellStyle name="Normal 5 30 4 3" xfId="19699" xr:uid="{08853794-D083-4214-8ABC-F9AD39B8AC21}"/>
    <cellStyle name="Normal 5 30 5" xfId="5888" xr:uid="{57746D26-EAED-4FB6-8FE6-271915A95450}"/>
    <cellStyle name="Normal 5 30 5 2" xfId="13889" xr:uid="{C142D743-B045-44B4-8756-BDFC5AA08C07}"/>
    <cellStyle name="Normal 5 30 5 2 2" xfId="29347" xr:uid="{444C54B8-5CE1-44F0-AC2B-19EDF6DB5E82}"/>
    <cellStyle name="Normal 5 30 5 3" xfId="21503" xr:uid="{908E7B75-7714-43CE-AA91-69840ACA4F0E}"/>
    <cellStyle name="Normal 5 30 6" xfId="7507" xr:uid="{475353CA-4802-4878-B884-9A82CB774E50}"/>
    <cellStyle name="Normal 5 30 6 2" xfId="15494" xr:uid="{736FA8B1-0593-4507-AAED-ABB22CD6F4AC}"/>
    <cellStyle name="Normal 5 30 6 2 2" xfId="30947" xr:uid="{CFAD17B9-09E7-4E94-82BE-ED0D7428F782}"/>
    <cellStyle name="Normal 5 30 6 3" xfId="23029" xr:uid="{F55EE6A6-1E79-42A3-96ED-1C1670CB04C5}"/>
    <cellStyle name="Normal 5 30 7" xfId="8695" xr:uid="{76C2B460-8B8C-473A-8A54-2B57F35DE6B6}"/>
    <cellStyle name="Normal 5 30 7 2" xfId="24194" xr:uid="{124EEC24-17ED-420E-B38C-7E9771B00AF9}"/>
    <cellStyle name="Normal 5 30 8" xfId="16662" xr:uid="{ECDD2627-C7E9-4787-8ADF-3C8C413548FA}"/>
    <cellStyle name="Normal 5 31" xfId="522" xr:uid="{6489B4E3-8AD1-451B-81C0-B34407E762B5}"/>
    <cellStyle name="Normal 5 31 2" xfId="1461" xr:uid="{5617FB08-11E4-42C7-9042-9C2326E6614B}"/>
    <cellStyle name="Normal 5 31 2 2" xfId="3044" xr:uid="{87606A77-C9FA-4025-8B2C-283C4C8B019A}"/>
    <cellStyle name="Normal 5 31 2 2 2" xfId="11115" xr:uid="{6D163D95-B3BE-4BA3-B8F4-6E729099CB5F}"/>
    <cellStyle name="Normal 5 31 2 2 2 2" xfId="26614" xr:uid="{7C09CED4-EC07-44D0-84E8-1F2E5C8E5DE3}"/>
    <cellStyle name="Normal 5 31 2 2 3" xfId="18957" xr:uid="{98C442AD-11FE-40C6-9F12-521F78D78279}"/>
    <cellStyle name="Normal 5 31 2 3" xfId="4805" xr:uid="{EDD6442E-4AE1-4C03-B953-D662EB3E4B84}"/>
    <cellStyle name="Normal 5 31 2 3 2" xfId="12810" xr:uid="{B641DCA7-3391-4754-9296-3F186C3086B6}"/>
    <cellStyle name="Normal 5 31 2 3 2 2" xfId="28278" xr:uid="{9EAF490E-7700-475D-BC89-610837C14D81}"/>
    <cellStyle name="Normal 5 31 2 3 3" xfId="20538" xr:uid="{786B1CA8-05D5-4315-8608-56CE0991823A}"/>
    <cellStyle name="Normal 5 31 2 4" xfId="6776" xr:uid="{AB9C2803-9414-46EC-BB53-157492E7B3C7}"/>
    <cellStyle name="Normal 5 31 2 4 2" xfId="14777" xr:uid="{06CA1E1A-31A4-4F43-84F0-2E555B703C8D}"/>
    <cellStyle name="Normal 5 31 2 4 2 2" xfId="30234" xr:uid="{A73475F6-FF76-4973-958E-D0073C2479B5}"/>
    <cellStyle name="Normal 5 31 2 4 3" xfId="22342" xr:uid="{4702A45F-8A82-4B83-8502-5BDBAE71FF34}"/>
    <cellStyle name="Normal 5 31 2 5" xfId="8077" xr:uid="{65696777-C9CE-481F-B85F-CE128CD71849}"/>
    <cellStyle name="Normal 5 31 2 5 2" xfId="16060" xr:uid="{55944AA0-E2CD-44D7-B54C-D3F57B7914DA}"/>
    <cellStyle name="Normal 5 31 2 5 2 2" xfId="31513" xr:uid="{70A347CC-B6CC-42F8-83D2-6ECCA9F1EABC}"/>
    <cellStyle name="Normal 5 31 2 5 3" xfId="23588" xr:uid="{05EAF9B8-B565-4C5B-A290-6F9902051E54}"/>
    <cellStyle name="Normal 5 31 2 6" xfId="9582" xr:uid="{7C9275B6-AC58-4421-90B8-A7A0429653BA}"/>
    <cellStyle name="Normal 5 31 2 6 2" xfId="25081" xr:uid="{44ABB473-1CD5-4121-9E29-CE2FD947E98D}"/>
    <cellStyle name="Normal 5 31 2 7" xfId="17501" xr:uid="{ADAD06AD-09D4-4C26-904B-4709505376EF}"/>
    <cellStyle name="Normal 5 31 3" xfId="2154" xr:uid="{3040B406-A870-4960-91A4-CDCD87700B1E}"/>
    <cellStyle name="Normal 5 31 3 2" xfId="10232" xr:uid="{5179BB18-659F-4B61-BEA5-B78F78BB408E}"/>
    <cellStyle name="Normal 5 31 3 2 2" xfId="25731" xr:uid="{58EA3A30-6F45-429D-B11B-E8C5D5209993}"/>
    <cellStyle name="Normal 5 31 3 3" xfId="18122" xr:uid="{6C2D578C-1536-4D52-8551-2A857DCB2F9F}"/>
    <cellStyle name="Normal 5 31 4" xfId="3922" xr:uid="{9567D26D-5697-4E00-A921-66C6032B756A}"/>
    <cellStyle name="Normal 5 31 4 2" xfId="11927" xr:uid="{2F9AFC81-2B79-4A1B-A245-C22A4D3E7DA3}"/>
    <cellStyle name="Normal 5 31 4 2 2" xfId="27395" xr:uid="{F1A7A603-359B-4EF5-B77D-B494C5B641B1}"/>
    <cellStyle name="Normal 5 31 4 3" xfId="19703" xr:uid="{CE7D2807-71F8-45A0-8CB4-6D9DC1105E8D}"/>
    <cellStyle name="Normal 5 31 5" xfId="5892" xr:uid="{3565C67F-D806-4D6B-AAAC-504E03D28DA3}"/>
    <cellStyle name="Normal 5 31 5 2" xfId="13893" xr:uid="{72DB725D-CBFE-42E8-A469-E986F409F9FB}"/>
    <cellStyle name="Normal 5 31 5 2 2" xfId="29351" xr:uid="{A9A6B432-03F6-43EF-A98C-4E16DBE5487F}"/>
    <cellStyle name="Normal 5 31 5 3" xfId="21507" xr:uid="{2A00FD62-555B-4ECB-816B-490D32FA1B19}"/>
    <cellStyle name="Normal 5 31 6" xfId="7511" xr:uid="{5139719F-414A-4F97-A83C-543DF71FB416}"/>
    <cellStyle name="Normal 5 31 6 2" xfId="15498" xr:uid="{8BB42489-CBE6-42C7-9EDB-DB6915FAA204}"/>
    <cellStyle name="Normal 5 31 6 2 2" xfId="30951" xr:uid="{F64882CA-3C45-4CC0-804C-BC3CDD22DE4E}"/>
    <cellStyle name="Normal 5 31 6 3" xfId="23033" xr:uid="{9A806615-EAD8-45EA-8D86-842CEA645ACB}"/>
    <cellStyle name="Normal 5 31 7" xfId="8699" xr:uid="{8B51E69B-A3EE-4521-BE6B-E99179DB07B1}"/>
    <cellStyle name="Normal 5 31 7 2" xfId="24198" xr:uid="{2CF9168D-9543-4655-8725-5E65C6A32DF7}"/>
    <cellStyle name="Normal 5 31 8" xfId="16666" xr:uid="{D7D648A3-9B1D-4899-9C69-00BCAC2F6BF3}"/>
    <cellStyle name="Normal 5 32" xfId="527" xr:uid="{FCDC913B-2787-44BD-92A2-23F8CE4B2173}"/>
    <cellStyle name="Normal 5 32 2" xfId="1465" xr:uid="{FAD96C90-DC3B-4EFD-9F2A-E8239B0A8183}"/>
    <cellStyle name="Normal 5 32 2 2" xfId="3048" xr:uid="{4CBA6EB4-4F33-4824-A27D-F2D4E63008B1}"/>
    <cellStyle name="Normal 5 32 2 2 2" xfId="11119" xr:uid="{240574AE-F27E-4E7C-9F04-B8F4C564B19C}"/>
    <cellStyle name="Normal 5 32 2 2 2 2" xfId="26618" xr:uid="{671687D3-1897-4DEC-A4C4-A5261D5A08C6}"/>
    <cellStyle name="Normal 5 32 2 2 3" xfId="18961" xr:uid="{EFE30E82-D66C-4D51-A84B-D1508E320CB6}"/>
    <cellStyle name="Normal 5 32 2 3" xfId="4809" xr:uid="{20EE41E0-1E91-44D7-A444-80A039CE437F}"/>
    <cellStyle name="Normal 5 32 2 3 2" xfId="12814" xr:uid="{3F7CF63E-7A2E-40F4-9EC6-EC4A66B5E07E}"/>
    <cellStyle name="Normal 5 32 2 3 2 2" xfId="28282" xr:uid="{62F8F060-543D-41E2-939A-B8023157B5C5}"/>
    <cellStyle name="Normal 5 32 2 3 3" xfId="20542" xr:uid="{2C011BC7-0E86-46B7-AF2C-4E2060EF6BAC}"/>
    <cellStyle name="Normal 5 32 2 4" xfId="6780" xr:uid="{06CCC59C-A3EC-468E-97F7-6F1B3C1AAD43}"/>
    <cellStyle name="Normal 5 32 2 4 2" xfId="14781" xr:uid="{384477E4-C7BF-40E4-A8AA-0B5DEF9117DE}"/>
    <cellStyle name="Normal 5 32 2 4 2 2" xfId="30238" xr:uid="{71D68DFA-269E-4758-863A-0DA1701F3E9C}"/>
    <cellStyle name="Normal 5 32 2 4 3" xfId="22346" xr:uid="{B2A10E0D-9FFB-46A8-9E66-D99C8E9B5C7D}"/>
    <cellStyle name="Normal 5 32 2 5" xfId="8081" xr:uid="{D553D5E7-DA46-4974-AA6A-4222A89EED5E}"/>
    <cellStyle name="Normal 5 32 2 5 2" xfId="16064" xr:uid="{70B77741-7952-4ABC-B94E-F015FD1F6C24}"/>
    <cellStyle name="Normal 5 32 2 5 2 2" xfId="31517" xr:uid="{473A2048-63A4-4BBA-B3CE-845BB2A7DDC8}"/>
    <cellStyle name="Normal 5 32 2 5 3" xfId="23592" xr:uid="{1DD09FE6-E73F-4709-ADC3-6221AD66F839}"/>
    <cellStyle name="Normal 5 32 2 6" xfId="9586" xr:uid="{A659CC0B-3971-4DA2-81F3-18CBB04013CB}"/>
    <cellStyle name="Normal 5 32 2 6 2" xfId="25085" xr:uid="{FF0306F8-B6C3-4CDA-9FA4-54EDF77539C9}"/>
    <cellStyle name="Normal 5 32 2 7" xfId="17505" xr:uid="{E6F01D99-323C-4D4F-9055-85FDAB17EB85}"/>
    <cellStyle name="Normal 5 32 3" xfId="2158" xr:uid="{4D5A5464-2C36-458D-BB67-7BA19F4E93D3}"/>
    <cellStyle name="Normal 5 32 3 2" xfId="10236" xr:uid="{6154E9A5-4F2D-4D18-9DBC-C46DE824FCB6}"/>
    <cellStyle name="Normal 5 32 3 2 2" xfId="25735" xr:uid="{F0C25AA0-2E44-46DD-84CF-DE3279180D17}"/>
    <cellStyle name="Normal 5 32 3 3" xfId="18126" xr:uid="{AEF16FD2-8A42-41A5-A802-092CA7312992}"/>
    <cellStyle name="Normal 5 32 4" xfId="3926" xr:uid="{AF267C44-BA69-4736-8C2B-659A90588C03}"/>
    <cellStyle name="Normal 5 32 4 2" xfId="11931" xr:uid="{F87D5888-840B-4010-B299-7D7F9C6257A5}"/>
    <cellStyle name="Normal 5 32 4 2 2" xfId="27399" xr:uid="{FBED0786-719C-463E-8DFA-4F91D38BCF98}"/>
    <cellStyle name="Normal 5 32 4 3" xfId="19707" xr:uid="{FFE42F0A-291D-43D7-A0A5-BBC46E5DCB52}"/>
    <cellStyle name="Normal 5 32 5" xfId="5896" xr:uid="{5E37A58A-BD03-4D66-9DC7-3D4B583A8F2F}"/>
    <cellStyle name="Normal 5 32 5 2" xfId="13897" xr:uid="{36CB70B6-5123-474A-AD69-8D7BC9A29606}"/>
    <cellStyle name="Normal 5 32 5 2 2" xfId="29355" xr:uid="{8C141632-74C1-476E-B3E2-00AE92714CA8}"/>
    <cellStyle name="Normal 5 32 5 3" xfId="21511" xr:uid="{F89E5E12-8437-4469-9979-8985BF2F207A}"/>
    <cellStyle name="Normal 5 32 6" xfId="7515" xr:uid="{6955635C-06E0-4DF8-9820-06F979BFD237}"/>
    <cellStyle name="Normal 5 32 6 2" xfId="15502" xr:uid="{F43DA351-E794-4C4F-9C9B-676C1ABA230F}"/>
    <cellStyle name="Normal 5 32 6 2 2" xfId="30955" xr:uid="{7113DBEC-1465-4526-9E88-BC3ABF578D7C}"/>
    <cellStyle name="Normal 5 32 6 3" xfId="23037" xr:uid="{B78ADDDD-8391-4443-B7AB-C471626C0ACE}"/>
    <cellStyle name="Normal 5 32 7" xfId="8703" xr:uid="{BABCFC45-5965-4DAC-831B-F7D4F1316FD2}"/>
    <cellStyle name="Normal 5 32 7 2" xfId="24202" xr:uid="{E17DA965-1474-44A6-8A0F-220E469C6FDA}"/>
    <cellStyle name="Normal 5 32 8" xfId="16670" xr:uid="{B6447FE2-2DA4-407C-9032-0173425E0E8A}"/>
    <cellStyle name="Normal 5 33" xfId="531" xr:uid="{29EEFA8A-135F-4AC9-8737-5E9F9F6F60E7}"/>
    <cellStyle name="Normal 5 33 2" xfId="1469" xr:uid="{0AF87C00-9341-4ADA-B987-EC7FCFF03DC1}"/>
    <cellStyle name="Normal 5 33 2 2" xfId="3052" xr:uid="{4CCAD85A-4033-4F67-88C6-B9BB5E89A0A4}"/>
    <cellStyle name="Normal 5 33 2 2 2" xfId="11123" xr:uid="{E60DA352-175E-498A-BF25-6E18190ED8F3}"/>
    <cellStyle name="Normal 5 33 2 2 2 2" xfId="26622" xr:uid="{7D146C9A-C3D4-40F0-A495-E7AB601A7227}"/>
    <cellStyle name="Normal 5 33 2 2 3" xfId="18965" xr:uid="{D14642F9-688A-4F0A-AC30-E0D018302B8A}"/>
    <cellStyle name="Normal 5 33 2 3" xfId="4813" xr:uid="{9D93582F-1850-4E54-A34A-3B265109E583}"/>
    <cellStyle name="Normal 5 33 2 3 2" xfId="12818" xr:uid="{F9EC018C-6137-4A93-B84B-7965FD3C0F74}"/>
    <cellStyle name="Normal 5 33 2 3 2 2" xfId="28286" xr:uid="{FC885826-D171-44C1-A03D-9882899FEAE8}"/>
    <cellStyle name="Normal 5 33 2 3 3" xfId="20546" xr:uid="{8AB0C194-A579-44AD-9F63-36406E3DFED7}"/>
    <cellStyle name="Normal 5 33 2 4" xfId="6784" xr:uid="{9383A3AD-2E30-4946-85FB-2F48897DF794}"/>
    <cellStyle name="Normal 5 33 2 4 2" xfId="14785" xr:uid="{F8BB3743-8EFB-4A5C-B100-620E0500D50E}"/>
    <cellStyle name="Normal 5 33 2 4 2 2" xfId="30242" xr:uid="{2AB27F85-FC1D-4325-B6FE-7D25BCFBC081}"/>
    <cellStyle name="Normal 5 33 2 4 3" xfId="22350" xr:uid="{B682BE43-B805-43A8-B01C-BF4D26460EC7}"/>
    <cellStyle name="Normal 5 33 2 5" xfId="8085" xr:uid="{413291F6-63B2-4485-900E-4E5238B43FFB}"/>
    <cellStyle name="Normal 5 33 2 5 2" xfId="16068" xr:uid="{ADA65E1A-7D19-4CF0-94BC-58854F9E3AE1}"/>
    <cellStyle name="Normal 5 33 2 5 2 2" xfId="31521" xr:uid="{8F51A76B-301B-4EDA-A759-01DBCAFBBFA5}"/>
    <cellStyle name="Normal 5 33 2 5 3" xfId="23596" xr:uid="{AAD3594A-C0DE-4E4C-9281-F392E91B9757}"/>
    <cellStyle name="Normal 5 33 2 6" xfId="9590" xr:uid="{233D6C19-830C-49D4-9A34-CE5154F27F7F}"/>
    <cellStyle name="Normal 5 33 2 6 2" xfId="25089" xr:uid="{DA8E435A-8ADD-49EC-8732-E4FCCCBA47B4}"/>
    <cellStyle name="Normal 5 33 2 7" xfId="17509" xr:uid="{92EB490C-B37E-4596-AA33-7A29A1F7B28C}"/>
    <cellStyle name="Normal 5 33 3" xfId="2162" xr:uid="{BFA1FF46-A712-444A-B853-7F0B0EACED20}"/>
    <cellStyle name="Normal 5 33 3 2" xfId="10240" xr:uid="{D845DB3D-288D-45A3-99D2-8C09B7F62D2E}"/>
    <cellStyle name="Normal 5 33 3 2 2" xfId="25739" xr:uid="{98E27B35-8D1D-4D82-B9C8-DA3690CF2CE4}"/>
    <cellStyle name="Normal 5 33 3 3" xfId="18130" xr:uid="{7B3A0F64-76E9-4F79-9640-6434A0855397}"/>
    <cellStyle name="Normal 5 33 4" xfId="3930" xr:uid="{E20BED27-F59C-4F05-90A3-0DDD1BC16B3F}"/>
    <cellStyle name="Normal 5 33 4 2" xfId="11935" xr:uid="{D24DFCDA-1412-4CFE-97D2-702972CA2209}"/>
    <cellStyle name="Normal 5 33 4 2 2" xfId="27403" xr:uid="{9F4B11F8-5BF3-4C42-B037-FA089AFCE964}"/>
    <cellStyle name="Normal 5 33 4 3" xfId="19711" xr:uid="{A7672B96-E819-4283-A067-DE02AFB826A2}"/>
    <cellStyle name="Normal 5 33 5" xfId="5900" xr:uid="{4E18C75F-E7A3-45AE-81A3-7F379B3B5D65}"/>
    <cellStyle name="Normal 5 33 5 2" xfId="13901" xr:uid="{A1CFB74E-222F-4686-B542-48B3E1E4CF23}"/>
    <cellStyle name="Normal 5 33 5 2 2" xfId="29359" xr:uid="{0726CEB3-1369-4B73-B1D3-D1F305CAE96A}"/>
    <cellStyle name="Normal 5 33 5 3" xfId="21515" xr:uid="{93AFE915-308C-4BA2-B5CF-FDF35CF4CE6C}"/>
    <cellStyle name="Normal 5 33 6" xfId="7519" xr:uid="{6722CAC6-B9E3-497B-8019-CDB1AA6E808A}"/>
    <cellStyle name="Normal 5 33 6 2" xfId="15506" xr:uid="{AA5B7667-ECD8-4B41-B744-546A5DD31640}"/>
    <cellStyle name="Normal 5 33 6 2 2" xfId="30959" xr:uid="{101BDCAF-A394-49B8-8741-29FAB9EAB212}"/>
    <cellStyle name="Normal 5 33 6 3" xfId="23041" xr:uid="{B6321109-7F30-43BB-A028-FB048B4B474C}"/>
    <cellStyle name="Normal 5 33 7" xfId="8707" xr:uid="{863B9072-DF52-414C-BFD2-C3E6821A0351}"/>
    <cellStyle name="Normal 5 33 7 2" xfId="24206" xr:uid="{2F174989-4B8B-4A50-B589-34A8221D583F}"/>
    <cellStyle name="Normal 5 33 8" xfId="16674" xr:uid="{B7C171DA-40DB-4FA5-A62A-4B1CC6A4FC7A}"/>
    <cellStyle name="Normal 5 34" xfId="535" xr:uid="{12739AFD-E8D5-42C3-B721-91A6BE17BB3B}"/>
    <cellStyle name="Normal 5 34 2" xfId="1473" xr:uid="{87C639C7-7662-4E13-984E-6FD2C2A65FBD}"/>
    <cellStyle name="Normal 5 34 2 2" xfId="3056" xr:uid="{09D1D5A6-7D95-4C05-A0E1-E429C1F628A5}"/>
    <cellStyle name="Normal 5 34 2 2 2" xfId="11127" xr:uid="{BEC8A91A-92F9-40CE-AB19-1A4C4B233AF3}"/>
    <cellStyle name="Normal 5 34 2 2 2 2" xfId="26626" xr:uid="{AAFC752E-47F3-49A8-BA1B-4C6C7FBBCBE5}"/>
    <cellStyle name="Normal 5 34 2 2 3" xfId="18969" xr:uid="{10B801B1-4E20-4F17-A915-FC46941B17D1}"/>
    <cellStyle name="Normal 5 34 2 3" xfId="4817" xr:uid="{99F9218D-F8C8-4DE1-A1BD-625DDE413674}"/>
    <cellStyle name="Normal 5 34 2 3 2" xfId="12822" xr:uid="{7F7A737B-6C1A-42CF-AC75-F6E3F3EA8576}"/>
    <cellStyle name="Normal 5 34 2 3 2 2" xfId="28290" xr:uid="{82A55239-9C33-4B54-B592-A35ADFDFCFD0}"/>
    <cellStyle name="Normal 5 34 2 3 3" xfId="20550" xr:uid="{E414D35E-C8CC-4D06-9978-4EF1ED754850}"/>
    <cellStyle name="Normal 5 34 2 4" xfId="6788" xr:uid="{312778CC-DD5D-4680-A9BF-09D0B61C2901}"/>
    <cellStyle name="Normal 5 34 2 4 2" xfId="14789" xr:uid="{B6545160-02AF-46C0-AA62-56906BAABFE0}"/>
    <cellStyle name="Normal 5 34 2 4 2 2" xfId="30246" xr:uid="{268CA9C2-7C1D-407D-BE1C-D1C6B8E66B30}"/>
    <cellStyle name="Normal 5 34 2 4 3" xfId="22354" xr:uid="{0A6ACFC7-1A54-426F-8287-263CABC35E4B}"/>
    <cellStyle name="Normal 5 34 2 5" xfId="8089" xr:uid="{34F189F5-3A09-495B-9FD7-272545521AD6}"/>
    <cellStyle name="Normal 5 34 2 5 2" xfId="16072" xr:uid="{A2E4BF97-0E60-4699-85EF-24F687E969F2}"/>
    <cellStyle name="Normal 5 34 2 5 2 2" xfId="31525" xr:uid="{7AB0FCA8-8702-488D-AADB-084725CE0BF0}"/>
    <cellStyle name="Normal 5 34 2 5 3" xfId="23600" xr:uid="{17496F03-0690-4D70-9214-AF807FCFC933}"/>
    <cellStyle name="Normal 5 34 2 6" xfId="9594" xr:uid="{B0E045A9-B558-4B7B-A444-AC588D511ABA}"/>
    <cellStyle name="Normal 5 34 2 6 2" xfId="25093" xr:uid="{CA2D0D40-E7E5-4EEA-969F-A66045086631}"/>
    <cellStyle name="Normal 5 34 2 7" xfId="17513" xr:uid="{DF5F9C80-135B-429A-904C-E7F763D2D3FB}"/>
    <cellStyle name="Normal 5 34 3" xfId="2166" xr:uid="{70B8DCB4-BCDF-465E-98CC-B4EACFAC6C3D}"/>
    <cellStyle name="Normal 5 34 3 2" xfId="10244" xr:uid="{FD834D95-DEF4-4C92-BB90-2F551FC155CF}"/>
    <cellStyle name="Normal 5 34 3 2 2" xfId="25743" xr:uid="{05FC3E67-44FF-434A-9276-978764A29ED6}"/>
    <cellStyle name="Normal 5 34 3 3" xfId="18134" xr:uid="{DD1698D9-3F93-436A-9B68-3EC9EC5824AA}"/>
    <cellStyle name="Normal 5 34 4" xfId="3934" xr:uid="{088E3790-9B14-424C-90BA-D7A3CED1FDEF}"/>
    <cellStyle name="Normal 5 34 4 2" xfId="11939" xr:uid="{A6FA7829-3BE2-44A9-BEC5-9BCC4DE7585D}"/>
    <cellStyle name="Normal 5 34 4 2 2" xfId="27407" xr:uid="{7CA4A4ED-ABF6-4225-97DF-01FDD4360CB9}"/>
    <cellStyle name="Normal 5 34 4 3" xfId="19715" xr:uid="{0F7E7866-93A1-4B1C-80F5-0F9C2D2535DC}"/>
    <cellStyle name="Normal 5 34 5" xfId="5904" xr:uid="{91975293-0C36-4A4E-A0B6-FEB62D84D82F}"/>
    <cellStyle name="Normal 5 34 5 2" xfId="13905" xr:uid="{0E5C0797-0534-4BC6-9BD7-20575826B1A5}"/>
    <cellStyle name="Normal 5 34 5 2 2" xfId="29363" xr:uid="{CABDA10B-474B-4BE1-9514-32BCFFE78E18}"/>
    <cellStyle name="Normal 5 34 5 3" xfId="21519" xr:uid="{2F3D7424-4BA8-466B-AF75-03E98FA9B6AA}"/>
    <cellStyle name="Normal 5 34 6" xfId="7523" xr:uid="{3D7752EF-6283-4DD3-95E0-4DAADAFC6457}"/>
    <cellStyle name="Normal 5 34 6 2" xfId="15510" xr:uid="{452AA059-837B-46C8-B1FB-4D5FB96EA740}"/>
    <cellStyle name="Normal 5 34 6 2 2" xfId="30963" xr:uid="{97942901-B549-48F6-B9EB-21F27D9B9833}"/>
    <cellStyle name="Normal 5 34 6 3" xfId="23045" xr:uid="{9679ED2B-1CCF-457E-932A-934D9860194E}"/>
    <cellStyle name="Normal 5 34 7" xfId="8711" xr:uid="{ECA90B94-5A97-42E8-88F8-DBFF1ABB4238}"/>
    <cellStyle name="Normal 5 34 7 2" xfId="24210" xr:uid="{EA380261-715F-436E-BC1A-D6D8BC38B839}"/>
    <cellStyle name="Normal 5 34 8" xfId="16678" xr:uid="{610F4DA0-33E8-45A3-A1F6-4D138EE31952}"/>
    <cellStyle name="Normal 5 35" xfId="539" xr:uid="{64926143-2421-489A-AFED-EB08201E70D8}"/>
    <cellStyle name="Normal 5 35 2" xfId="1477" xr:uid="{8E70E44C-1C9B-46FB-8A04-9344B7F7A66A}"/>
    <cellStyle name="Normal 5 35 2 2" xfId="3060" xr:uid="{0111BD56-142D-4397-96B0-AD7D315E65E8}"/>
    <cellStyle name="Normal 5 35 2 2 2" xfId="11131" xr:uid="{3ED1B5CC-0B71-4E71-9F40-529C57EEB3B1}"/>
    <cellStyle name="Normal 5 35 2 2 2 2" xfId="26630" xr:uid="{FDDE6CC3-8AC9-40D3-AB16-00F7B11784EE}"/>
    <cellStyle name="Normal 5 35 2 2 3" xfId="18973" xr:uid="{95BA49C6-88EA-4F87-81AA-EF5E7FAD76DC}"/>
    <cellStyle name="Normal 5 35 2 3" xfId="4821" xr:uid="{53EC798B-9E74-4223-903C-1DA3C36A6C90}"/>
    <cellStyle name="Normal 5 35 2 3 2" xfId="12826" xr:uid="{4F2BEECA-E1BF-45D6-A195-7CD75DC976CB}"/>
    <cellStyle name="Normal 5 35 2 3 2 2" xfId="28294" xr:uid="{FA44EEB4-867F-4A14-8F58-A0204CBD785C}"/>
    <cellStyle name="Normal 5 35 2 3 3" xfId="20554" xr:uid="{41F7C812-D15C-4B0C-BA6D-C29F7CD3472B}"/>
    <cellStyle name="Normal 5 35 2 4" xfId="6792" xr:uid="{01A82348-B215-4E55-A5CC-19398A1C07B5}"/>
    <cellStyle name="Normal 5 35 2 4 2" xfId="14793" xr:uid="{D6A21B81-9380-4B9C-A591-287DBBE9CAF2}"/>
    <cellStyle name="Normal 5 35 2 4 2 2" xfId="30250" xr:uid="{CDEC4432-7382-433D-999F-4E7DCB9FF6B8}"/>
    <cellStyle name="Normal 5 35 2 4 3" xfId="22358" xr:uid="{83940229-BB93-4071-8059-FE272FA83D65}"/>
    <cellStyle name="Normal 5 35 2 5" xfId="8093" xr:uid="{3C41644D-D9AB-4B52-AE95-35C3645F0D61}"/>
    <cellStyle name="Normal 5 35 2 5 2" xfId="16076" xr:uid="{E9A52AE5-52E0-41F6-AEAD-86D50FE852AD}"/>
    <cellStyle name="Normal 5 35 2 5 2 2" xfId="31529" xr:uid="{BF5C9C1A-8617-4C5A-A9DB-935B0426939B}"/>
    <cellStyle name="Normal 5 35 2 5 3" xfId="23604" xr:uid="{E60120A1-AA42-4B73-A951-0865D54FADBF}"/>
    <cellStyle name="Normal 5 35 2 6" xfId="9598" xr:uid="{1E8BDC3F-98EB-4C7D-B1A7-E65897504D53}"/>
    <cellStyle name="Normal 5 35 2 6 2" xfId="25097" xr:uid="{9B01B206-1619-4DAE-836E-AC362946BB5C}"/>
    <cellStyle name="Normal 5 35 2 7" xfId="17517" xr:uid="{3AA4EE75-B323-40CD-AEFA-BCAC1DBE0A08}"/>
    <cellStyle name="Normal 5 35 3" xfId="2170" xr:uid="{E4812C84-C17C-488D-880A-0A65E2AAD2B4}"/>
    <cellStyle name="Normal 5 35 3 2" xfId="10248" xr:uid="{F1694377-475E-43F8-92B1-E091B31990C2}"/>
    <cellStyle name="Normal 5 35 3 2 2" xfId="25747" xr:uid="{45539644-E916-4F95-9E47-2AFDF192BE8D}"/>
    <cellStyle name="Normal 5 35 3 3" xfId="18138" xr:uid="{FC75AE85-0B55-4433-A63F-E080326A9DF9}"/>
    <cellStyle name="Normal 5 35 4" xfId="3938" xr:uid="{F44D9529-EDDB-4CC4-AC5D-6E70FAE2490B}"/>
    <cellStyle name="Normal 5 35 4 2" xfId="11943" xr:uid="{DD417739-346B-43B0-82A3-FF51E405EEAA}"/>
    <cellStyle name="Normal 5 35 4 2 2" xfId="27411" xr:uid="{B1776651-30B2-4796-AB0E-1C357E153EC7}"/>
    <cellStyle name="Normal 5 35 4 3" xfId="19719" xr:uid="{A5550203-7D25-4033-BC28-71AA1C260163}"/>
    <cellStyle name="Normal 5 35 5" xfId="5908" xr:uid="{7B98ECCB-4E1B-4D71-A65A-889B62BB11F0}"/>
    <cellStyle name="Normal 5 35 5 2" xfId="13909" xr:uid="{6273B1F5-B4AE-43EF-B5AE-4D9790FA5903}"/>
    <cellStyle name="Normal 5 35 5 2 2" xfId="29367" xr:uid="{D66A5C1F-FE53-425F-9192-48ABD3E5C47D}"/>
    <cellStyle name="Normal 5 35 5 3" xfId="21523" xr:uid="{88A769E9-03E4-442D-8BD8-A5C3596358D6}"/>
    <cellStyle name="Normal 5 35 6" xfId="7527" xr:uid="{DB7B5CB2-CF00-44DC-A2AA-C6F04778AA2F}"/>
    <cellStyle name="Normal 5 35 6 2" xfId="15514" xr:uid="{F644BA2F-1F65-454B-952E-43D6D858E6B0}"/>
    <cellStyle name="Normal 5 35 6 2 2" xfId="30967" xr:uid="{AE59AEB4-27BD-4910-90D6-EDBF3E0FFB2C}"/>
    <cellStyle name="Normal 5 35 6 3" xfId="23049" xr:uid="{1A510106-33A4-4B0E-958D-6AD47D87C6EA}"/>
    <cellStyle name="Normal 5 35 7" xfId="8715" xr:uid="{477F5032-E93B-489B-A9F8-8271878A0CEE}"/>
    <cellStyle name="Normal 5 35 7 2" xfId="24214" xr:uid="{080AC002-4A82-4966-8066-FC92350BF68B}"/>
    <cellStyle name="Normal 5 35 8" xfId="16682" xr:uid="{9D0EABAF-14E4-41CD-92D2-76CA278CC8B5}"/>
    <cellStyle name="Normal 5 36" xfId="543" xr:uid="{DA3ED1CB-AB17-46AF-9777-6EB35CA0C0CA}"/>
    <cellStyle name="Normal 5 36 2" xfId="1481" xr:uid="{18EDF2AB-E95C-40E7-98E4-01CB3FC45919}"/>
    <cellStyle name="Normal 5 36 2 2" xfId="3064" xr:uid="{ED9B44B1-9BF1-4EAF-9D66-D740C837CA0B}"/>
    <cellStyle name="Normal 5 36 2 2 2" xfId="11135" xr:uid="{E7DF73A0-46CE-4EEE-A9D5-DD6620B47738}"/>
    <cellStyle name="Normal 5 36 2 2 2 2" xfId="26634" xr:uid="{3CAFF877-4F59-4E62-8060-89B053BA32DB}"/>
    <cellStyle name="Normal 5 36 2 2 3" xfId="18977" xr:uid="{EBE0DD5B-067D-43D0-B46C-D0FCA833A2D6}"/>
    <cellStyle name="Normal 5 36 2 3" xfId="4825" xr:uid="{EE31F5F3-37CD-4A8E-A7FA-743323227ED5}"/>
    <cellStyle name="Normal 5 36 2 3 2" xfId="12830" xr:uid="{65B3C40C-0A7C-4933-A843-FF427971C3C8}"/>
    <cellStyle name="Normal 5 36 2 3 2 2" xfId="28298" xr:uid="{7CFD20E7-A261-4CAD-AD96-042911E5F3C0}"/>
    <cellStyle name="Normal 5 36 2 3 3" xfId="20558" xr:uid="{93C0D5A0-06FB-4FF9-B156-B4E8FF132CA9}"/>
    <cellStyle name="Normal 5 36 2 4" xfId="6796" xr:uid="{893CB08A-64DC-40AF-B815-5A39FEAD7D53}"/>
    <cellStyle name="Normal 5 36 2 4 2" xfId="14797" xr:uid="{04223474-0EE6-42F6-8F77-55C865043F7A}"/>
    <cellStyle name="Normal 5 36 2 4 2 2" xfId="30254" xr:uid="{428EF931-66AB-4A2B-AC8F-D0703F0C49A2}"/>
    <cellStyle name="Normal 5 36 2 4 3" xfId="22362" xr:uid="{D9757A69-F8BB-4B38-9ED2-7B4E4821BB2A}"/>
    <cellStyle name="Normal 5 36 2 5" xfId="8097" xr:uid="{CFC606D4-5C79-4381-8915-73BD43FD1766}"/>
    <cellStyle name="Normal 5 36 2 5 2" xfId="16080" xr:uid="{5CB89885-1D98-4DC7-BE6D-E7FF7950E54D}"/>
    <cellStyle name="Normal 5 36 2 5 2 2" xfId="31533" xr:uid="{0EB08AD6-4CDD-44BB-91C7-80D73C161315}"/>
    <cellStyle name="Normal 5 36 2 5 3" xfId="23608" xr:uid="{89EAAD0E-8E1A-413B-BD0D-E93696347247}"/>
    <cellStyle name="Normal 5 36 2 6" xfId="9602" xr:uid="{7211F28D-89E3-4305-85EB-87CC757A23C7}"/>
    <cellStyle name="Normal 5 36 2 6 2" xfId="25101" xr:uid="{8739D520-DA40-4726-9C6C-FFB8DA34DE45}"/>
    <cellStyle name="Normal 5 36 2 7" xfId="17521" xr:uid="{17B97CA9-D74C-45C1-AED1-391A5EA40461}"/>
    <cellStyle name="Normal 5 36 3" xfId="2174" xr:uid="{F56B8CA8-F750-4565-BFD1-4C51094C110F}"/>
    <cellStyle name="Normal 5 36 3 2" xfId="10252" xr:uid="{587C71B0-A352-4CCB-8E3E-75939B62F9A6}"/>
    <cellStyle name="Normal 5 36 3 2 2" xfId="25751" xr:uid="{BFD78555-2A1B-41A2-8D81-EE83D171A361}"/>
    <cellStyle name="Normal 5 36 3 3" xfId="18142" xr:uid="{0B6AFD1A-008D-4FE6-9D96-77C7284237DB}"/>
    <cellStyle name="Normal 5 36 4" xfId="3942" xr:uid="{2E6F6462-FEAA-4D1F-BADA-0E42D3593C84}"/>
    <cellStyle name="Normal 5 36 4 2" xfId="11947" xr:uid="{A57C3976-6F4C-4940-B523-E9DFE4CD9B18}"/>
    <cellStyle name="Normal 5 36 4 2 2" xfId="27415" xr:uid="{FA7CBAD1-BBCE-405A-823D-1BF163E8E286}"/>
    <cellStyle name="Normal 5 36 4 3" xfId="19723" xr:uid="{1C92C733-8628-42B9-A883-4A2C3F9A2D58}"/>
    <cellStyle name="Normal 5 36 5" xfId="5912" xr:uid="{C8117D83-D903-47B8-82B5-C18D28E75987}"/>
    <cellStyle name="Normal 5 36 5 2" xfId="13913" xr:uid="{2EC746ED-0F90-4B37-BD72-A30C4FFCA426}"/>
    <cellStyle name="Normal 5 36 5 2 2" xfId="29371" xr:uid="{F15E7CA9-F529-431D-AFE4-F3CD82249724}"/>
    <cellStyle name="Normal 5 36 5 3" xfId="21527" xr:uid="{E5E578EA-1624-438A-856C-4A9C600E664D}"/>
    <cellStyle name="Normal 5 36 6" xfId="7531" xr:uid="{FF9979AF-D928-4146-910B-65CA2C6FBDEF}"/>
    <cellStyle name="Normal 5 36 6 2" xfId="15518" xr:uid="{0FB3394B-0F50-4DDD-BC3B-98C0B18B0586}"/>
    <cellStyle name="Normal 5 36 6 2 2" xfId="30971" xr:uid="{379B94C9-6980-4525-AAD7-ADFB57C642AC}"/>
    <cellStyle name="Normal 5 36 6 3" xfId="23053" xr:uid="{5D5530D8-25E6-488A-8636-46264EBA99AD}"/>
    <cellStyle name="Normal 5 36 7" xfId="8719" xr:uid="{ADA4F4BE-F8CA-40F8-BB45-0F8B24862D7C}"/>
    <cellStyle name="Normal 5 36 7 2" xfId="24218" xr:uid="{8FDC34A9-C314-4C2B-9AD4-B070397A103B}"/>
    <cellStyle name="Normal 5 36 8" xfId="16686" xr:uid="{9D2D80AE-1CC2-4CD6-B81F-090013E92ECA}"/>
    <cellStyle name="Normal 5 37" xfId="549" xr:uid="{B4690A51-CFC5-4A01-8F93-C3A78F5FD38F}"/>
    <cellStyle name="Normal 5 37 2" xfId="1487" xr:uid="{B43EC18D-DDA3-45DC-A1A2-E69DC76D00A0}"/>
    <cellStyle name="Normal 5 37 2 2" xfId="3068" xr:uid="{A668D6B5-6689-4E74-A04E-025D61386BB7}"/>
    <cellStyle name="Normal 5 37 2 2 2" xfId="11139" xr:uid="{21E45E9B-693F-4505-99EE-2EED4896FD3A}"/>
    <cellStyle name="Normal 5 37 2 2 2 2" xfId="26638" xr:uid="{19225AEB-F8A5-455E-8123-E40528E5CCA2}"/>
    <cellStyle name="Normal 5 37 2 2 3" xfId="18981" xr:uid="{24D0787C-A6D2-4719-98BF-75114724E25F}"/>
    <cellStyle name="Normal 5 37 2 3" xfId="4829" xr:uid="{7ECC366B-1768-4B45-8B22-E201134AFFDC}"/>
    <cellStyle name="Normal 5 37 2 3 2" xfId="12834" xr:uid="{F9D4638D-E607-4F6D-9571-AD09B7319B28}"/>
    <cellStyle name="Normal 5 37 2 3 2 2" xfId="28302" xr:uid="{388C723B-D4BA-4626-B53B-4AD19544EDAF}"/>
    <cellStyle name="Normal 5 37 2 3 3" xfId="20562" xr:uid="{6FE88887-A4DB-448C-923A-6753A8D8D07D}"/>
    <cellStyle name="Normal 5 37 2 4" xfId="6800" xr:uid="{76F37184-775F-4413-8C46-25500493B46C}"/>
    <cellStyle name="Normal 5 37 2 4 2" xfId="14801" xr:uid="{0BEEAE5D-38A2-4C13-BA21-466A519CB3CB}"/>
    <cellStyle name="Normal 5 37 2 4 2 2" xfId="30258" xr:uid="{A9809B83-A195-4E23-87E7-D7EAC13C0673}"/>
    <cellStyle name="Normal 5 37 2 4 3" xfId="22366" xr:uid="{C04616BD-8C88-4504-862B-8768D2FFB52C}"/>
    <cellStyle name="Normal 5 37 2 5" xfId="8101" xr:uid="{A3BAE9BC-3CEE-4FD1-BD51-C13D435E0C01}"/>
    <cellStyle name="Normal 5 37 2 5 2" xfId="16084" xr:uid="{91433643-EDB7-4100-9583-6115B0C2B1D6}"/>
    <cellStyle name="Normal 5 37 2 5 2 2" xfId="31537" xr:uid="{2D56FB35-21DB-4AE0-982A-4B63A45DA69B}"/>
    <cellStyle name="Normal 5 37 2 5 3" xfId="23612" xr:uid="{B4A5C90E-48D2-4AA8-8093-7692B201D7B7}"/>
    <cellStyle name="Normal 5 37 2 6" xfId="9606" xr:uid="{05B79852-E03E-4B90-9EB5-CEDEE925F8EF}"/>
    <cellStyle name="Normal 5 37 2 6 2" xfId="25105" xr:uid="{CFBD30B2-0CF0-4E48-B0BB-0A9A82B942B5}"/>
    <cellStyle name="Normal 5 37 2 7" xfId="17525" xr:uid="{0AEB085F-61DB-453A-9DBF-C64AEC72EBA7}"/>
    <cellStyle name="Normal 5 37 3" xfId="2178" xr:uid="{25400371-74B6-4A54-99E3-A8C9E1B221BB}"/>
    <cellStyle name="Normal 5 37 3 2" xfId="10256" xr:uid="{484E22C9-7420-4695-B314-B7B86905A66D}"/>
    <cellStyle name="Normal 5 37 3 2 2" xfId="25755" xr:uid="{AAE05E4B-7BD3-4B3D-B256-F89CCE54CB60}"/>
    <cellStyle name="Normal 5 37 3 3" xfId="18146" xr:uid="{013CBF10-DDDD-439A-8EEF-4884ABAD4EDC}"/>
    <cellStyle name="Normal 5 37 4" xfId="3946" xr:uid="{E73D8C2D-0028-4441-A41E-F2D9CF205201}"/>
    <cellStyle name="Normal 5 37 4 2" xfId="11951" xr:uid="{00EFE699-6148-477A-A57C-F45A83FB0D14}"/>
    <cellStyle name="Normal 5 37 4 2 2" xfId="27419" xr:uid="{3F648589-3352-4872-982C-39E7784C4C78}"/>
    <cellStyle name="Normal 5 37 4 3" xfId="19727" xr:uid="{40D2DF75-0EB9-4DD9-9715-56AB61697E7C}"/>
    <cellStyle name="Normal 5 37 5" xfId="5916" xr:uid="{6A0DB964-CDEF-40FD-BE39-DFBB1949874B}"/>
    <cellStyle name="Normal 5 37 5 2" xfId="13917" xr:uid="{A2B397F1-FDDE-4C94-8DCC-85CF934596A0}"/>
    <cellStyle name="Normal 5 37 5 2 2" xfId="29375" xr:uid="{F2C66914-F58C-4968-8345-C8C87378E46E}"/>
    <cellStyle name="Normal 5 37 5 3" xfId="21531" xr:uid="{3C02D161-BA5F-47C3-8C0B-584CB6EF2301}"/>
    <cellStyle name="Normal 5 37 6" xfId="7535" xr:uid="{62EEEA4D-544C-48C9-985A-97C7B7E8B3ED}"/>
    <cellStyle name="Normal 5 37 6 2" xfId="15522" xr:uid="{B04678AC-4825-4B73-98BA-794DDDAF96BC}"/>
    <cellStyle name="Normal 5 37 6 2 2" xfId="30975" xr:uid="{B31EB53D-99A3-444A-89E3-D28B5DA519C6}"/>
    <cellStyle name="Normal 5 37 6 3" xfId="23057" xr:uid="{7E79946C-9CC2-4F11-A3EB-D3792DFD5844}"/>
    <cellStyle name="Normal 5 37 7" xfId="8723" xr:uid="{0639857C-9D74-4624-9C7B-DF909E41F1F0}"/>
    <cellStyle name="Normal 5 37 7 2" xfId="24222" xr:uid="{24C84C90-D195-4969-9D58-2CC2E28E0D2E}"/>
    <cellStyle name="Normal 5 37 8" xfId="16690" xr:uid="{B0A1CFBF-9705-4887-BE85-A4578B8175AA}"/>
    <cellStyle name="Normal 5 38" xfId="554" xr:uid="{7BA86966-8BEB-42E2-BD27-6AA0BC7929B6}"/>
    <cellStyle name="Normal 5 38 2" xfId="1492" xr:uid="{FCFF4A74-2BB3-413E-80C2-17FC391EE90C}"/>
    <cellStyle name="Normal 5 38 2 2" xfId="3072" xr:uid="{52FFD227-3A42-4354-A8FA-0AF236AC1E37}"/>
    <cellStyle name="Normal 5 38 2 2 2" xfId="11143" xr:uid="{C2FF7D09-DC10-4326-9186-2EEA14C0BCBA}"/>
    <cellStyle name="Normal 5 38 2 2 2 2" xfId="26642" xr:uid="{67FE5E86-0AF9-4719-A5AF-BEA2420F9392}"/>
    <cellStyle name="Normal 5 38 2 2 3" xfId="18985" xr:uid="{B677D82F-07E2-42CA-BCAD-42A6361BD464}"/>
    <cellStyle name="Normal 5 38 2 3" xfId="4833" xr:uid="{7717D8C8-B8C6-4F6E-B5B3-0647915DDC67}"/>
    <cellStyle name="Normal 5 38 2 3 2" xfId="12838" xr:uid="{0703CD91-9EBF-4A97-B1B6-558FCCCD83C0}"/>
    <cellStyle name="Normal 5 38 2 3 2 2" xfId="28306" xr:uid="{ABDB1FFA-2A2B-4E65-8558-478EB23B64AD}"/>
    <cellStyle name="Normal 5 38 2 3 3" xfId="20566" xr:uid="{FFE6937E-68D7-40CE-B882-3AF41D245556}"/>
    <cellStyle name="Normal 5 38 2 4" xfId="6804" xr:uid="{FED5405F-650E-4603-994C-64E2B61F6CBE}"/>
    <cellStyle name="Normal 5 38 2 4 2" xfId="14805" xr:uid="{BF306509-DA73-4ADF-985B-9EEEA81C26C4}"/>
    <cellStyle name="Normal 5 38 2 4 2 2" xfId="30262" xr:uid="{2587D7F9-7C66-4657-9525-47B4CD9BEB04}"/>
    <cellStyle name="Normal 5 38 2 4 3" xfId="22370" xr:uid="{A51584A5-38B4-4689-96C6-684759CD3349}"/>
    <cellStyle name="Normal 5 38 2 5" xfId="8105" xr:uid="{84BC808D-21B8-4926-8443-520837EB6D9E}"/>
    <cellStyle name="Normal 5 38 2 5 2" xfId="16088" xr:uid="{7EFE42C5-2994-41C2-82FC-6C012D907DDF}"/>
    <cellStyle name="Normal 5 38 2 5 2 2" xfId="31541" xr:uid="{0488F31E-5BDB-4309-8BF8-2002142FB3D3}"/>
    <cellStyle name="Normal 5 38 2 5 3" xfId="23616" xr:uid="{4A492F14-096E-43A2-A3A2-A10AC2678988}"/>
    <cellStyle name="Normal 5 38 2 6" xfId="9610" xr:uid="{B5559CE8-ECB8-4632-AA7E-937C3D990749}"/>
    <cellStyle name="Normal 5 38 2 6 2" xfId="25109" xr:uid="{0834EDB6-7A2E-4B61-9594-4C1B780121D7}"/>
    <cellStyle name="Normal 5 38 2 7" xfId="17529" xr:uid="{2D20B40D-9E8A-4075-ACF0-6F653646DD1F}"/>
    <cellStyle name="Normal 5 38 3" xfId="2182" xr:uid="{97D3B76A-40AD-41BF-8894-42C163BEB740}"/>
    <cellStyle name="Normal 5 38 3 2" xfId="10260" xr:uid="{B19D68F9-A5BD-451D-B3B0-2B6ACD40E009}"/>
    <cellStyle name="Normal 5 38 3 2 2" xfId="25759" xr:uid="{AFB63A58-2B72-4580-B27E-055528C27B55}"/>
    <cellStyle name="Normal 5 38 3 3" xfId="18150" xr:uid="{1110D65A-D7F2-4958-B8CD-F5E2AF0DF979}"/>
    <cellStyle name="Normal 5 38 4" xfId="3950" xr:uid="{E6411BCB-D1AE-4F63-BE15-8B765BEF7BFF}"/>
    <cellStyle name="Normal 5 38 4 2" xfId="11955" xr:uid="{83C93AE3-9ED5-4553-83BC-023E842D2DAB}"/>
    <cellStyle name="Normal 5 38 4 2 2" xfId="27423" xr:uid="{56D40873-79C3-4464-8FDB-AA491CD578D8}"/>
    <cellStyle name="Normal 5 38 4 3" xfId="19731" xr:uid="{87DACEC5-091A-46D3-AC0B-F46EDD6EAF6E}"/>
    <cellStyle name="Normal 5 38 5" xfId="5920" xr:uid="{7D7F47E3-C69C-4385-B7BA-9868DBE4FE47}"/>
    <cellStyle name="Normal 5 38 5 2" xfId="13921" xr:uid="{4918E350-2566-4EC2-A1D1-E7A4366CDFBD}"/>
    <cellStyle name="Normal 5 38 5 2 2" xfId="29379" xr:uid="{B5328C1C-0CEB-43E3-816E-D95ABE1FFE79}"/>
    <cellStyle name="Normal 5 38 5 3" xfId="21535" xr:uid="{EDFC4AC0-5583-4AAA-95A8-7884BBFABE87}"/>
    <cellStyle name="Normal 5 38 6" xfId="7539" xr:uid="{9B7AF9CF-0AB8-44E6-922D-8081B9DFF340}"/>
    <cellStyle name="Normal 5 38 6 2" xfId="15526" xr:uid="{C83501DF-B57A-4CCA-8890-39FCBAA3393A}"/>
    <cellStyle name="Normal 5 38 6 2 2" xfId="30979" xr:uid="{FC7630E3-6C87-47B8-BE40-43E596768343}"/>
    <cellStyle name="Normal 5 38 6 3" xfId="23061" xr:uid="{CE1FEB24-F4FB-481D-AD0A-34840F5BD750}"/>
    <cellStyle name="Normal 5 38 7" xfId="8727" xr:uid="{E3B80BE7-8A0A-4317-9DB8-58B927D6E532}"/>
    <cellStyle name="Normal 5 38 7 2" xfId="24226" xr:uid="{91899C08-F315-41AC-8BCE-5EE4C9526319}"/>
    <cellStyle name="Normal 5 38 8" xfId="16694" xr:uid="{450711AB-19B6-40E7-9CF6-CCF78ACE29EF}"/>
    <cellStyle name="Normal 5 39" xfId="558" xr:uid="{84B401FC-F14E-4D7E-8A6B-9AF07960DBB6}"/>
    <cellStyle name="Normal 5 39 2" xfId="1496" xr:uid="{A98CBFD8-3276-4ED3-8881-CE37A7CF5792}"/>
    <cellStyle name="Normal 5 39 2 2" xfId="3076" xr:uid="{285F2F9C-C99A-415F-865E-153277B6952F}"/>
    <cellStyle name="Normal 5 39 2 2 2" xfId="11147" xr:uid="{BD2CA180-9413-44DF-91B0-BAD41EF3398A}"/>
    <cellStyle name="Normal 5 39 2 2 2 2" xfId="26646" xr:uid="{DBF7B6D2-B1E0-4D31-831C-B28D7BEBD5B6}"/>
    <cellStyle name="Normal 5 39 2 2 3" xfId="18989" xr:uid="{25DCEE50-6C11-4A51-8C55-75FC0EA6B1A8}"/>
    <cellStyle name="Normal 5 39 2 3" xfId="4837" xr:uid="{9C1E1432-987E-46B4-8A95-2DFBE1C2EBC6}"/>
    <cellStyle name="Normal 5 39 2 3 2" xfId="12842" xr:uid="{9226FE2B-3970-467F-8CF8-CC785573CA89}"/>
    <cellStyle name="Normal 5 39 2 3 2 2" xfId="28310" xr:uid="{68358EBB-6CB0-4DA4-94BD-29231136FF2B}"/>
    <cellStyle name="Normal 5 39 2 3 3" xfId="20570" xr:uid="{3942D751-D665-4E84-AB29-4D113B2E0FEF}"/>
    <cellStyle name="Normal 5 39 2 4" xfId="6808" xr:uid="{80748DBE-3EB0-4EAF-A96A-C53BEF9E5EFD}"/>
    <cellStyle name="Normal 5 39 2 4 2" xfId="14809" xr:uid="{862D125B-8325-4B40-8B95-583E4086EC3B}"/>
    <cellStyle name="Normal 5 39 2 4 2 2" xfId="30266" xr:uid="{81478378-A081-492A-9D99-DC77ED9E4470}"/>
    <cellStyle name="Normal 5 39 2 4 3" xfId="22374" xr:uid="{18F9103E-FEC8-4CB4-AF93-FB40C96E5B37}"/>
    <cellStyle name="Normal 5 39 2 5" xfId="8109" xr:uid="{BCD848ED-080C-44E3-A0CE-9E2B1375B936}"/>
    <cellStyle name="Normal 5 39 2 5 2" xfId="16092" xr:uid="{854C20A0-0148-45A7-8148-9D1B33CA743F}"/>
    <cellStyle name="Normal 5 39 2 5 2 2" xfId="31545" xr:uid="{28D13ADA-FE67-4694-9D55-A4036E0F36CB}"/>
    <cellStyle name="Normal 5 39 2 5 3" xfId="23620" xr:uid="{CA2FC51C-5B90-40E0-82D3-D881C7997AB5}"/>
    <cellStyle name="Normal 5 39 2 6" xfId="9614" xr:uid="{23390C56-74B2-4612-96E8-B03076A8C99E}"/>
    <cellStyle name="Normal 5 39 2 6 2" xfId="25113" xr:uid="{400AF37C-464A-403B-91F5-1052A3F34CC6}"/>
    <cellStyle name="Normal 5 39 2 7" xfId="17533" xr:uid="{98C8A93C-F20A-44FA-9536-BF34F8DA84F9}"/>
    <cellStyle name="Normal 5 39 3" xfId="2186" xr:uid="{9EDDE92B-31E8-4B0C-915F-98B3AFBE89A9}"/>
    <cellStyle name="Normal 5 39 3 2" xfId="10264" xr:uid="{B7BDC156-1F81-43D1-B67E-C29645700AAF}"/>
    <cellStyle name="Normal 5 39 3 2 2" xfId="25763" xr:uid="{8A1DBCA9-991F-4B56-A3FB-AF69E6F544E4}"/>
    <cellStyle name="Normal 5 39 3 3" xfId="18154" xr:uid="{81EF2DB4-66A3-43E6-BC15-0EA0F09F04B1}"/>
    <cellStyle name="Normal 5 39 4" xfId="3954" xr:uid="{02EFDDD5-1AE0-4832-8DA4-55875D904930}"/>
    <cellStyle name="Normal 5 39 4 2" xfId="11959" xr:uid="{0606CF14-762F-47A1-BC72-FF19DA4EC959}"/>
    <cellStyle name="Normal 5 39 4 2 2" xfId="27427" xr:uid="{111C0487-546F-472A-A929-2E822A2CEF3E}"/>
    <cellStyle name="Normal 5 39 4 3" xfId="19735" xr:uid="{BEB29AC1-B3CC-49E9-A8D8-329811761D9E}"/>
    <cellStyle name="Normal 5 39 5" xfId="5924" xr:uid="{D1D85313-0CB1-45C3-AD5C-F88A2DE5D009}"/>
    <cellStyle name="Normal 5 39 5 2" xfId="13925" xr:uid="{946D06B4-B298-4878-9825-C37D33E99E2F}"/>
    <cellStyle name="Normal 5 39 5 2 2" xfId="29383" xr:uid="{9B4DB6FA-D2D5-4529-A49C-190F8A59347A}"/>
    <cellStyle name="Normal 5 39 5 3" xfId="21539" xr:uid="{6C18BDC3-782A-44EB-8011-199343F7A1F8}"/>
    <cellStyle name="Normal 5 39 6" xfId="7543" xr:uid="{C31AAFDA-7A05-48FF-A2A4-62C854497559}"/>
    <cellStyle name="Normal 5 39 6 2" xfId="15530" xr:uid="{8E9628F3-F923-4EEA-BD13-EE1CC2D4C2F8}"/>
    <cellStyle name="Normal 5 39 6 2 2" xfId="30983" xr:uid="{C99E327B-94C8-4183-858E-C9679CE3BC19}"/>
    <cellStyle name="Normal 5 39 6 3" xfId="23065" xr:uid="{AAB889B1-8D5A-4935-A21B-C998569D8CCD}"/>
    <cellStyle name="Normal 5 39 7" xfId="8731" xr:uid="{18ACB6EC-5C5C-422C-884C-8234840049BC}"/>
    <cellStyle name="Normal 5 39 7 2" xfId="24230" xr:uid="{BDE53FEC-7105-487E-9C9D-A40A719BC850}"/>
    <cellStyle name="Normal 5 39 8" xfId="16698" xr:uid="{94948C90-A5DB-4756-951C-23322179D88F}"/>
    <cellStyle name="Normal 5 4" xfId="195" xr:uid="{C64B6BC5-2294-43B0-B176-9433A0F3D671}"/>
    <cellStyle name="Normal 5 4 10" xfId="7217" xr:uid="{AA34CB05-4EE4-40DF-A397-FDC167B3E7F0}"/>
    <cellStyle name="Normal 5 4 10 2" xfId="15204" xr:uid="{A5CE2C67-2825-4C94-A2BE-817226E2B855}"/>
    <cellStyle name="Normal 5 4 10 2 2" xfId="30657" xr:uid="{A775A437-06C9-45F6-BDAF-4E9349BD980F}"/>
    <cellStyle name="Normal 5 4 10 3" xfId="22758" xr:uid="{CDB37E78-A9DA-4F7F-BBB6-5AD2E407D62C}"/>
    <cellStyle name="Normal 5 4 11" xfId="8404" xr:uid="{AF2D2173-198E-42A1-A702-9387784640C6}"/>
    <cellStyle name="Normal 5 4 11 2" xfId="23903" xr:uid="{B9D03BF0-E4C5-45D1-B576-4ECAADC7D29F}"/>
    <cellStyle name="Normal 5 4 12" xfId="16391" xr:uid="{8B4816F3-57CD-4865-AE77-CBE7E10CF4A7}"/>
    <cellStyle name="Normal 5 4 2" xfId="256" xr:uid="{0D81B394-E002-461B-88F2-45F2F415F3E4}"/>
    <cellStyle name="Normal 5 4 2 10" xfId="8452" xr:uid="{1130823E-40A6-47C3-A0AF-B5D7E2A3E345}"/>
    <cellStyle name="Normal 5 4 2 10 2" xfId="23951" xr:uid="{827322FE-7CD2-4873-A450-424E41775F99}"/>
    <cellStyle name="Normal 5 4 2 11" xfId="16435" xr:uid="{DD4A15FA-F9ED-4E8B-B12B-71FF7750FED5}"/>
    <cellStyle name="Normal 5 4 2 2" xfId="402" xr:uid="{CC1DB906-1C79-4132-9F9C-2E81F1DEBA0D}"/>
    <cellStyle name="Normal 5 4 2 2 2" xfId="1345" xr:uid="{FBAF7B99-D6A9-4F1D-8F2F-1029EBCB6617}"/>
    <cellStyle name="Normal 5 4 2 2 2 2" xfId="2930" xr:uid="{D9285FFA-CFC6-40B5-A1BF-E596F2137EAA}"/>
    <cellStyle name="Normal 5 4 2 2 2 2 2" xfId="11001" xr:uid="{8FF203B8-31C6-41B4-A84A-BB047C286CD0}"/>
    <cellStyle name="Normal 5 4 2 2 2 2 2 2" xfId="26500" xr:uid="{5503CBC7-A48F-4C8A-A534-A527E47297C5}"/>
    <cellStyle name="Normal 5 4 2 2 2 2 3" xfId="18848" xr:uid="{12D9CC43-4BE5-48EC-B4A9-D5F41B1340B7}"/>
    <cellStyle name="Normal 5 4 2 2 2 3" xfId="4691" xr:uid="{A55E0C8A-9504-4EE2-86AB-F1B9EB695230}"/>
    <cellStyle name="Normal 5 4 2 2 2 3 2" xfId="12696" xr:uid="{08B7DB75-1181-443B-9341-F7594827F4B7}"/>
    <cellStyle name="Normal 5 4 2 2 2 3 2 2" xfId="28164" xr:uid="{B44D3277-6E3F-41BD-B72B-A53CBAF95DF8}"/>
    <cellStyle name="Normal 5 4 2 2 2 3 3" xfId="20429" xr:uid="{B03955D1-13BA-473A-BC81-A883D50ACE7B}"/>
    <cellStyle name="Normal 5 4 2 2 2 4" xfId="6662" xr:uid="{5351E53E-9231-4C77-8A95-74CAA780C313}"/>
    <cellStyle name="Normal 5 4 2 2 2 4 2" xfId="14663" xr:uid="{7C04A074-CF6D-4923-8AA5-C1EC7F008553}"/>
    <cellStyle name="Normal 5 4 2 2 2 4 2 2" xfId="30120" xr:uid="{F78065E5-6097-4CE1-8733-4D458B045754}"/>
    <cellStyle name="Normal 5 4 2 2 2 4 3" xfId="22233" xr:uid="{C2016C31-6F0B-4886-8369-F2F99F804254}"/>
    <cellStyle name="Normal 5 4 2 2 2 5" xfId="7968" xr:uid="{FA1AC86E-EB8D-4A42-A872-1FE7209B0EB7}"/>
    <cellStyle name="Normal 5 4 2 2 2 5 2" xfId="15951" xr:uid="{1377F0AD-FBD2-4DB5-9A5D-732331A492E1}"/>
    <cellStyle name="Normal 5 4 2 2 2 5 2 2" xfId="31404" xr:uid="{87BE4180-316B-41F7-8DE6-322BCCA35FB5}"/>
    <cellStyle name="Normal 5 4 2 2 2 5 3" xfId="23479" xr:uid="{C0CF5E57-37F2-4B75-83BD-A6762B0E51B5}"/>
    <cellStyle name="Normal 5 4 2 2 2 6" xfId="9468" xr:uid="{80C45BE7-AC8F-44B0-981E-F809C018C30E}"/>
    <cellStyle name="Normal 5 4 2 2 2 6 2" xfId="24967" xr:uid="{E0804899-0AF6-41D5-B054-043A8D1CAEF5}"/>
    <cellStyle name="Normal 5 4 2 2 2 7" xfId="17392" xr:uid="{24CED62F-2006-4FE7-B94F-7613107B12C2}"/>
    <cellStyle name="Normal 5 4 2 2 3" xfId="1052" xr:uid="{FF38CFA9-3097-4D7E-A79D-2126FAC2536E}"/>
    <cellStyle name="Normal 5 4 2 2 3 2" xfId="2641" xr:uid="{6A208958-300F-4AD9-B4E9-C2E1D1AC65E0}"/>
    <cellStyle name="Normal 5 4 2 2 3 2 2" xfId="10713" xr:uid="{A82FE4E3-138A-4396-9635-ECCCA4C29E16}"/>
    <cellStyle name="Normal 5 4 2 2 3 2 2 2" xfId="26212" xr:uid="{639CC9ED-00B3-44DC-8018-DC69CAF9101F}"/>
    <cellStyle name="Normal 5 4 2 2 3 2 3" xfId="18580" xr:uid="{E3174A39-C759-480F-9DCF-DB598DA6CC85}"/>
    <cellStyle name="Normal 5 4 2 2 3 3" xfId="4403" xr:uid="{9DAC3BEC-5E6F-4BE6-A552-D136DBEB6060}"/>
    <cellStyle name="Normal 5 4 2 2 3 3 2" xfId="12408" xr:uid="{C19EAADB-5168-42B7-8EA7-69BE4F1EF16C}"/>
    <cellStyle name="Normal 5 4 2 2 3 3 2 2" xfId="27876" xr:uid="{8B2C9733-0EE1-48C3-AB65-DAE9D726AD92}"/>
    <cellStyle name="Normal 5 4 2 2 3 3 3" xfId="20161" xr:uid="{745C2F42-9C04-4993-A8FC-3A54892F1392}"/>
    <cellStyle name="Normal 5 4 2 2 3 4" xfId="6374" xr:uid="{80AD59E0-47B9-413A-9A93-7417D2045175}"/>
    <cellStyle name="Normal 5 4 2 2 3 4 2" xfId="14375" xr:uid="{1F59FE7A-6F6A-4CFA-A99C-963A51AE9F3D}"/>
    <cellStyle name="Normal 5 4 2 2 3 4 2 2" xfId="29832" xr:uid="{D77C55C0-E59B-46BB-B949-83BA99C55627}"/>
    <cellStyle name="Normal 5 4 2 2 3 4 3" xfId="21965" xr:uid="{3EAEEB24-9381-4E6B-B624-7285F9EFBFDF}"/>
    <cellStyle name="Normal 5 4 2 2 3 5" xfId="9180" xr:uid="{3AD94A5F-3DF7-4769-A811-9C3457F7763B}"/>
    <cellStyle name="Normal 5 4 2 2 3 5 2" xfId="24679" xr:uid="{C8535E81-779E-4430-9991-DE1E22F6AB47}"/>
    <cellStyle name="Normal 5 4 2 2 3 6" xfId="17124" xr:uid="{7FF07C66-5E83-45F9-92BE-90AF6D76BC82}"/>
    <cellStyle name="Normal 5 4 2 2 4" xfId="2040" xr:uid="{44196AFA-F811-43E2-A281-099FAFB132F4}"/>
    <cellStyle name="Normal 5 4 2 2 4 2" xfId="10118" xr:uid="{6630621E-F8DE-4D7A-9EF9-D69DCB7B639E}"/>
    <cellStyle name="Normal 5 4 2 2 4 2 2" xfId="25617" xr:uid="{332E2309-537A-469F-83AE-BCA4D47F5169}"/>
    <cellStyle name="Normal 5 4 2 2 4 3" xfId="18013" xr:uid="{62EA3834-C92A-4AC6-AB54-3062033BD9B6}"/>
    <cellStyle name="Normal 5 4 2 2 5" xfId="3808" xr:uid="{1FEAF8B1-8449-4E27-A2B9-B365D036AB95}"/>
    <cellStyle name="Normal 5 4 2 2 5 2" xfId="11813" xr:uid="{CF31C76F-5986-454A-BF6F-9E325E88E078}"/>
    <cellStyle name="Normal 5 4 2 2 5 2 2" xfId="27281" xr:uid="{B38E27DF-4709-4444-B6BC-1CD7DD69588F}"/>
    <cellStyle name="Normal 5 4 2 2 5 3" xfId="19594" xr:uid="{70A8BB93-D09E-4B51-B594-DE192EDE892F}"/>
    <cellStyle name="Normal 5 4 2 2 6" xfId="5778" xr:uid="{C13CB525-5948-4849-8B25-22BF2598BEA6}"/>
    <cellStyle name="Normal 5 4 2 2 6 2" xfId="13779" xr:uid="{265D8426-4D88-43E1-9539-EC580D695058}"/>
    <cellStyle name="Normal 5 4 2 2 6 2 2" xfId="29237" xr:uid="{7F12A04E-856F-45D4-8484-16B50DD95A7C}"/>
    <cellStyle name="Normal 5 4 2 2 6 3" xfId="21398" xr:uid="{056FC2CD-C7EB-4027-A733-81A4507904C3}"/>
    <cellStyle name="Normal 5 4 2 2 7" xfId="7397" xr:uid="{6DD013B1-2501-46E5-84B4-C3B002C35DDF}"/>
    <cellStyle name="Normal 5 4 2 2 7 2" xfId="15384" xr:uid="{637BCEF9-17BD-4757-BDDB-D02897229C60}"/>
    <cellStyle name="Normal 5 4 2 2 7 2 2" xfId="30837" xr:uid="{1C7C71F1-30E6-46D4-8533-95BE0E63A964}"/>
    <cellStyle name="Normal 5 4 2 2 7 3" xfId="22924" xr:uid="{75781E59-CD77-47A4-9F74-E115321855C9}"/>
    <cellStyle name="Normal 5 4 2 2 8" xfId="8585" xr:uid="{76C63D35-CE12-4F3E-923A-E36C80E0808E}"/>
    <cellStyle name="Normal 5 4 2 2 8 2" xfId="24084" xr:uid="{07923454-1A48-487C-9EF0-65A83E556450}"/>
    <cellStyle name="Normal 5 4 2 2 9" xfId="16557" xr:uid="{4DB88A6C-0F11-4259-91AE-5A7CC4D542FA}"/>
    <cellStyle name="Normal 5 4 2 3" xfId="687" xr:uid="{FA2A9B54-B3B5-4AF5-82B0-5F3C50AA185B}"/>
    <cellStyle name="Normal 5 4 2 3 2" xfId="1625" xr:uid="{DFC44A8C-B544-426C-8605-10A901B9AE09}"/>
    <cellStyle name="Normal 5 4 2 3 2 2" xfId="3201" xr:uid="{403FC7CB-0087-49EF-A4AF-A6C45AE5C9FE}"/>
    <cellStyle name="Normal 5 4 2 3 2 2 2" xfId="11272" xr:uid="{D882C79E-17BA-470D-959C-6837B80177FF}"/>
    <cellStyle name="Normal 5 4 2 3 2 2 2 2" xfId="26771" xr:uid="{5CDBA003-6722-4295-86C9-38C87A7EB1F0}"/>
    <cellStyle name="Normal 5 4 2 3 2 2 3" xfId="19108" xr:uid="{2BED376C-8115-4774-B948-37235309012D}"/>
    <cellStyle name="Normal 5 4 2 3 2 3" xfId="4962" xr:uid="{2E37BF82-6E84-483B-8D8D-FDA3F4FBEEF1}"/>
    <cellStyle name="Normal 5 4 2 3 2 3 2" xfId="12967" xr:uid="{95A81D8B-A045-4B24-89F4-9BA2BACFE80A}"/>
    <cellStyle name="Normal 5 4 2 3 2 3 2 2" xfId="28435" xr:uid="{8805D7A8-8A64-48BE-86DA-6350A6B7890E}"/>
    <cellStyle name="Normal 5 4 2 3 2 3 3" xfId="20689" xr:uid="{A5F40030-2196-46B3-89AB-08E7DB2696F6}"/>
    <cellStyle name="Normal 5 4 2 3 2 4" xfId="6933" xr:uid="{E2EF88B5-EA1A-4E11-9005-0116097FBBBE}"/>
    <cellStyle name="Normal 5 4 2 3 2 4 2" xfId="14934" xr:uid="{83DB1843-C016-453F-8A55-CC7C8A130BF2}"/>
    <cellStyle name="Normal 5 4 2 3 2 4 2 2" xfId="30391" xr:uid="{246E0CEA-D80C-4B1D-BC7D-FD76AB96CA68}"/>
    <cellStyle name="Normal 5 4 2 3 2 4 3" xfId="22493" xr:uid="{B28C1B7D-F937-4069-93FE-01DF2A1627FF}"/>
    <cellStyle name="Normal 5 4 2 3 2 5" xfId="8228" xr:uid="{4D3B4869-EA23-4ABD-8340-F588A84B1C49}"/>
    <cellStyle name="Normal 5 4 2 3 2 5 2" xfId="16211" xr:uid="{BE7B286A-4015-4CF5-99D1-C45908645573}"/>
    <cellStyle name="Normal 5 4 2 3 2 5 2 2" xfId="31664" xr:uid="{8BCCD603-946B-42EA-86BF-3BC16FFF2780}"/>
    <cellStyle name="Normal 5 4 2 3 2 5 3" xfId="23739" xr:uid="{9B9D910E-F340-45F1-A678-F70D65C4215A}"/>
    <cellStyle name="Normal 5 4 2 3 2 6" xfId="9739" xr:uid="{90430904-F6BE-41A1-85DD-EB2CFF5D44DA}"/>
    <cellStyle name="Normal 5 4 2 3 2 6 2" xfId="25238" xr:uid="{FC502A20-DE63-4EF1-AA9B-BECB2D8D66D7}"/>
    <cellStyle name="Normal 5 4 2 3 2 7" xfId="17652" xr:uid="{1693735A-BC2F-4B57-8442-5030E30DBE49}"/>
    <cellStyle name="Normal 5 4 2 3 3" xfId="2311" xr:uid="{8605DCBE-3424-4B8A-9DC9-5AECD4C7888F}"/>
    <cellStyle name="Normal 5 4 2 3 3 2" xfId="10389" xr:uid="{377E729B-C731-426C-BD4A-24A9BC76B450}"/>
    <cellStyle name="Normal 5 4 2 3 3 2 2" xfId="25888" xr:uid="{61AE73AE-E5F4-4EB4-94D8-763371033F8C}"/>
    <cellStyle name="Normal 5 4 2 3 3 3" xfId="18273" xr:uid="{EE902B6E-E325-4DFC-B3F8-EFC720D8B1EA}"/>
    <cellStyle name="Normal 5 4 2 3 4" xfId="4079" xr:uid="{CD3EB86D-3FF9-4B36-A5D1-5549AEE3C9FA}"/>
    <cellStyle name="Normal 5 4 2 3 4 2" xfId="12084" xr:uid="{F31EB222-589B-49F0-8F4B-040F78C8EA04}"/>
    <cellStyle name="Normal 5 4 2 3 4 2 2" xfId="27552" xr:uid="{B5D66192-1478-483D-A9C2-F923FD973C3D}"/>
    <cellStyle name="Normal 5 4 2 3 4 3" xfId="19854" xr:uid="{6CED5CD1-2AF8-463B-94C6-6811CD67FE74}"/>
    <cellStyle name="Normal 5 4 2 3 5" xfId="6049" xr:uid="{554BAE8D-B719-43C4-94B3-FC17BA0E82B6}"/>
    <cellStyle name="Normal 5 4 2 3 5 2" xfId="14050" xr:uid="{A87BD1FF-D024-43E0-A93C-8BEA9C67A47F}"/>
    <cellStyle name="Normal 5 4 2 3 5 2 2" xfId="29508" xr:uid="{26B6DD9A-17C6-414D-9B5A-05974DAF1212}"/>
    <cellStyle name="Normal 5 4 2 3 5 3" xfId="21658" xr:uid="{23ED42D8-F46C-40FA-92AD-F371A35A24C5}"/>
    <cellStyle name="Normal 5 4 2 3 6" xfId="7668" xr:uid="{83B08C4C-293F-4393-BD64-193B9FFA46F1}"/>
    <cellStyle name="Normal 5 4 2 3 6 2" xfId="15655" xr:uid="{E11E071C-4341-4FE9-8FF9-2EBA8ED31CA2}"/>
    <cellStyle name="Normal 5 4 2 3 6 2 2" xfId="31108" xr:uid="{9A3502B0-0290-4222-89BF-0C69AC1392B9}"/>
    <cellStyle name="Normal 5 4 2 3 6 3" xfId="23184" xr:uid="{6213ACAC-A5D0-422E-BA44-8BE277C364B1}"/>
    <cellStyle name="Normal 5 4 2 3 7" xfId="8856" xr:uid="{12DA357B-1787-496E-B016-E401C87FA86D}"/>
    <cellStyle name="Normal 5 4 2 3 7 2" xfId="24355" xr:uid="{B505B1E0-9C65-4C40-9CFE-AA827F4C11D9}"/>
    <cellStyle name="Normal 5 4 2 3 8" xfId="16817" xr:uid="{B9C722FE-9929-424A-B0F5-BFE9E6F44A92}"/>
    <cellStyle name="Normal 5 4 2 4" xfId="1208" xr:uid="{E91C41D5-9C5F-408C-B9DF-4DA6FB3044FA}"/>
    <cellStyle name="Normal 5 4 2 4 2" xfId="2797" xr:uid="{B93FB357-E0F8-4F42-B497-29EE8987E190}"/>
    <cellStyle name="Normal 5 4 2 4 2 2" xfId="10868" xr:uid="{76A0F021-BC99-4E59-AA2B-8BEF0B74A5A3}"/>
    <cellStyle name="Normal 5 4 2 4 2 2 2" xfId="26367" xr:uid="{83DD29F4-3FF6-443D-90A0-6612314BA7B5}"/>
    <cellStyle name="Normal 5 4 2 4 2 3" xfId="18726" xr:uid="{9BC1EAF4-4E7D-4ED1-9ECF-44FAB6F1E2F8}"/>
    <cellStyle name="Normal 5 4 2 4 3" xfId="4558" xr:uid="{170D9E59-8209-463E-B03D-8B6F6B27F0C6}"/>
    <cellStyle name="Normal 5 4 2 4 3 2" xfId="12563" xr:uid="{42989962-FDA0-4C71-97E6-E4C3A8570C3F}"/>
    <cellStyle name="Normal 5 4 2 4 3 2 2" xfId="28031" xr:uid="{B972B1F9-FA90-40D3-A989-2C93AF7DB0B9}"/>
    <cellStyle name="Normal 5 4 2 4 3 3" xfId="20307" xr:uid="{F96293EA-22AB-4FD7-BB00-E953C07A8F8A}"/>
    <cellStyle name="Normal 5 4 2 4 4" xfId="6529" xr:uid="{3302A309-6352-4F5F-9F83-6E35DF0D74BC}"/>
    <cellStyle name="Normal 5 4 2 4 4 2" xfId="14530" xr:uid="{CA0D0863-3D6E-419D-A62F-D0447B098D99}"/>
    <cellStyle name="Normal 5 4 2 4 4 2 2" xfId="29987" xr:uid="{7A424389-A88C-4B12-8CDD-B48517E3D4C5}"/>
    <cellStyle name="Normal 5 4 2 4 4 3" xfId="22111" xr:uid="{DF5DA399-F043-4EAF-B132-A784166FE627}"/>
    <cellStyle name="Normal 5 4 2 4 5" xfId="7846" xr:uid="{3CCBFAAF-A332-4AB5-AB5E-F50B91987F3E}"/>
    <cellStyle name="Normal 5 4 2 4 5 2" xfId="15829" xr:uid="{2C0F6230-71DC-449C-8772-60A18C767D95}"/>
    <cellStyle name="Normal 5 4 2 4 5 2 2" xfId="31282" xr:uid="{6D79F7CB-9819-4359-9F7D-026CA24E1F5A}"/>
    <cellStyle name="Normal 5 4 2 4 5 3" xfId="23357" xr:uid="{A74BA009-0E7C-4011-A934-5B6C88C5CBF0}"/>
    <cellStyle name="Normal 5 4 2 4 6" xfId="9335" xr:uid="{02B9C63D-F4E3-4EA1-85A4-B276805642A3}"/>
    <cellStyle name="Normal 5 4 2 4 6 2" xfId="24834" xr:uid="{BF64C3A3-1A8F-4C0F-A736-AD8B0F8F4912}"/>
    <cellStyle name="Normal 5 4 2 4 7" xfId="17270" xr:uid="{502B83A4-B57F-47D9-84CF-EF57A121E340}"/>
    <cellStyle name="Normal 5 4 2 5" xfId="915" xr:uid="{C0A33AA2-892E-474E-83FC-634491BCC065}"/>
    <cellStyle name="Normal 5 4 2 5 2" xfId="2508" xr:uid="{5A888343-D233-45EA-911E-A0D2F536DC2E}"/>
    <cellStyle name="Normal 5 4 2 5 2 2" xfId="10580" xr:uid="{D452EF16-84FB-4162-A931-FD4BBB91F9B8}"/>
    <cellStyle name="Normal 5 4 2 5 2 2 2" xfId="26079" xr:uid="{A5959D49-923B-4788-A06D-25DD27C9B3BC}"/>
    <cellStyle name="Normal 5 4 2 5 2 3" xfId="18458" xr:uid="{EEA12FA1-EA9F-45DE-9335-17DC0DA88B53}"/>
    <cellStyle name="Normal 5 4 2 5 3" xfId="4270" xr:uid="{632D219D-4C4C-4662-96C6-8A30D3B4A415}"/>
    <cellStyle name="Normal 5 4 2 5 3 2" xfId="12275" xr:uid="{9E21FFF6-56CC-4BFD-AD8B-AF2FD2B60C8F}"/>
    <cellStyle name="Normal 5 4 2 5 3 2 2" xfId="27743" xr:uid="{CAFAA943-0BB5-454C-B29A-40DA2CB45F3D}"/>
    <cellStyle name="Normal 5 4 2 5 3 3" xfId="20039" xr:uid="{9FCED34E-A6A6-4DE4-9615-DEE10BF4CD9B}"/>
    <cellStyle name="Normal 5 4 2 5 4" xfId="6241" xr:uid="{2319CF0A-16A7-4007-B2C1-72C0AA42E178}"/>
    <cellStyle name="Normal 5 4 2 5 4 2" xfId="14242" xr:uid="{1436EDDB-B1C3-4693-94F5-28399DB43A76}"/>
    <cellStyle name="Normal 5 4 2 5 4 2 2" xfId="29699" xr:uid="{D36A7AB2-49C8-4DA5-9767-60A215537C76}"/>
    <cellStyle name="Normal 5 4 2 5 4 3" xfId="21843" xr:uid="{66112096-1DD3-49BB-9DDF-2F54D8A47EE8}"/>
    <cellStyle name="Normal 5 4 2 5 5" xfId="9047" xr:uid="{26F75A16-140F-4139-AEFC-8EEBC7D290DC}"/>
    <cellStyle name="Normal 5 4 2 5 5 2" xfId="24546" xr:uid="{ED10E5F4-ACB4-4185-9EC4-8200C1E448DD}"/>
    <cellStyle name="Normal 5 4 2 5 6" xfId="17002" xr:uid="{149FFF89-0E13-4EF6-88C1-B08300E3685F}"/>
    <cellStyle name="Normal 5 4 2 6" xfId="1907" xr:uid="{D40C1CF5-F1C4-48D0-9E23-0C8CEDBE850F}"/>
    <cellStyle name="Normal 5 4 2 6 2" xfId="9985" xr:uid="{35312277-A153-448D-89A1-40669BF1BE89}"/>
    <cellStyle name="Normal 5 4 2 6 2 2" xfId="25484" xr:uid="{DAA91BF2-CFD4-4595-B9EF-8791163829BD}"/>
    <cellStyle name="Normal 5 4 2 6 3" xfId="17891" xr:uid="{7825A002-747D-4E9E-9260-8E97C9305DEF}"/>
    <cellStyle name="Normal 5 4 2 7" xfId="3675" xr:uid="{8EBDF11B-C767-48A2-B2A9-E7013D739510}"/>
    <cellStyle name="Normal 5 4 2 7 2" xfId="11680" xr:uid="{9BF65E66-BA2F-40E5-AEB8-629E30C0FF17}"/>
    <cellStyle name="Normal 5 4 2 7 2 2" xfId="27148" xr:uid="{409934D7-4F06-4D88-87FB-26AFFC7CB851}"/>
    <cellStyle name="Normal 5 4 2 7 3" xfId="19472" xr:uid="{8AE46B33-1C89-4BB8-B4C4-FD65855C0297}"/>
    <cellStyle name="Normal 5 4 2 8" xfId="5645" xr:uid="{B6070253-6DFA-4A84-803C-73D76DD43789}"/>
    <cellStyle name="Normal 5 4 2 8 2" xfId="13646" xr:uid="{608568B7-C3B6-4CFF-9EEC-4587B54161C1}"/>
    <cellStyle name="Normal 5 4 2 8 2 2" xfId="29104" xr:uid="{B289929A-A545-4B78-93A5-820DB21E372E}"/>
    <cellStyle name="Normal 5 4 2 8 3" xfId="21276" xr:uid="{21A93718-6048-4230-B913-35F8A4D467A9}"/>
    <cellStyle name="Normal 5 4 2 9" xfId="7264" xr:uid="{CF023AD2-9B58-40E6-94E3-099AAEF95170}"/>
    <cellStyle name="Normal 5 4 2 9 2" xfId="15251" xr:uid="{B817612F-EACF-445D-AB8D-55A76A352710}"/>
    <cellStyle name="Normal 5 4 2 9 2 2" xfId="30704" xr:uid="{8C8212D0-5D91-4BCB-98CA-A36B91B160A7}"/>
    <cellStyle name="Normal 5 4 2 9 3" xfId="22802" xr:uid="{E2CBFB02-40A2-4B24-820E-F6C38E7AE3EB}"/>
    <cellStyle name="Normal 5 4 3" xfId="355" xr:uid="{6A934434-3A91-4639-B6A3-7738F1E5889E}"/>
    <cellStyle name="Normal 5 4 3 2" xfId="1298" xr:uid="{CA4EC666-9F6D-41A5-8208-EBBFF9F0F1CE}"/>
    <cellStyle name="Normal 5 4 3 2 2" xfId="2883" xr:uid="{109ACB83-5A43-4333-AC07-F63A6A868021}"/>
    <cellStyle name="Normal 5 4 3 2 2 2" xfId="10954" xr:uid="{182CADDB-4331-45D4-B566-D5419240CFF5}"/>
    <cellStyle name="Normal 5 4 3 2 2 2 2" xfId="26453" xr:uid="{446EF952-0179-4D2C-B8D7-8F95697FDF0F}"/>
    <cellStyle name="Normal 5 4 3 2 2 3" xfId="18804" xr:uid="{EE93770A-1804-49D6-9F1E-BD58F13B8505}"/>
    <cellStyle name="Normal 5 4 3 2 3" xfId="4644" xr:uid="{5ACE6FC5-6897-45B8-871C-3B5898811D8E}"/>
    <cellStyle name="Normal 5 4 3 2 3 2" xfId="12649" xr:uid="{BB3EB14C-619A-4171-B4FD-7E11B187D2A6}"/>
    <cellStyle name="Normal 5 4 3 2 3 2 2" xfId="28117" xr:uid="{D398E2AB-65A1-46D8-AC1A-90B847C67A4B}"/>
    <cellStyle name="Normal 5 4 3 2 3 3" xfId="20385" xr:uid="{43239589-BAF4-432F-B9F1-47F4E99655E4}"/>
    <cellStyle name="Normal 5 4 3 2 4" xfId="6615" xr:uid="{C99949C7-242E-4994-A279-AB5400E2F60B}"/>
    <cellStyle name="Normal 5 4 3 2 4 2" xfId="14616" xr:uid="{F1F0FE4D-C405-4326-92E6-C8525E47917C}"/>
    <cellStyle name="Normal 5 4 3 2 4 2 2" xfId="30073" xr:uid="{38DB11E3-B966-4715-988B-2FB36F5F36ED}"/>
    <cellStyle name="Normal 5 4 3 2 4 3" xfId="22189" xr:uid="{5585818F-F814-4C37-915B-EB81CA98E081}"/>
    <cellStyle name="Normal 5 4 3 2 5" xfId="7924" xr:uid="{41B0390E-0FE1-45EE-A573-CF3FD6228BA1}"/>
    <cellStyle name="Normal 5 4 3 2 5 2" xfId="15907" xr:uid="{39DE7C59-F3CB-4CD3-9FC5-EC08A923867D}"/>
    <cellStyle name="Normal 5 4 3 2 5 2 2" xfId="31360" xr:uid="{48F3296E-33B7-4BF2-B2C3-58CEE71AADE8}"/>
    <cellStyle name="Normal 5 4 3 2 5 3" xfId="23435" xr:uid="{CE93C52D-E0F9-4758-9B99-BDBB67187BF0}"/>
    <cellStyle name="Normal 5 4 3 2 6" xfId="9421" xr:uid="{F5667922-911B-4E8F-A862-1B1CD1AD6537}"/>
    <cellStyle name="Normal 5 4 3 2 6 2" xfId="24920" xr:uid="{0B86B6C6-02E3-4430-9FA5-883816736821}"/>
    <cellStyle name="Normal 5 4 3 2 7" xfId="17348" xr:uid="{248686ED-7752-417A-870F-0B3271456978}"/>
    <cellStyle name="Normal 5 4 3 3" xfId="1005" xr:uid="{E858F7A4-84AB-48CF-93A6-8901960EC885}"/>
    <cellStyle name="Normal 5 4 3 3 2" xfId="2594" xr:uid="{5700BA7E-F27D-4D9C-818E-646F357684E1}"/>
    <cellStyle name="Normal 5 4 3 3 2 2" xfId="10666" xr:uid="{D6E5154D-4413-4481-9F85-87B4392194E5}"/>
    <cellStyle name="Normal 5 4 3 3 2 2 2" xfId="26165" xr:uid="{44FDEB98-20D3-41E5-85D3-BC24293C4AAB}"/>
    <cellStyle name="Normal 5 4 3 3 2 3" xfId="18536" xr:uid="{5936D2DE-AFE9-4C50-982C-84F798F9D674}"/>
    <cellStyle name="Normal 5 4 3 3 3" xfId="4356" xr:uid="{D22F5D7F-D760-47CB-B486-DE01DA0F652B}"/>
    <cellStyle name="Normal 5 4 3 3 3 2" xfId="12361" xr:uid="{D72B6F47-5632-4ED9-8629-A3DA550A768D}"/>
    <cellStyle name="Normal 5 4 3 3 3 2 2" xfId="27829" xr:uid="{4B093C6C-F190-487D-B158-D5C1CF7EF14A}"/>
    <cellStyle name="Normal 5 4 3 3 3 3" xfId="20117" xr:uid="{2B85CB2A-7661-4BD8-BCE5-F275A7B1FF01}"/>
    <cellStyle name="Normal 5 4 3 3 4" xfId="6327" xr:uid="{53CC074E-0904-4FA3-AE14-CE58C729C796}"/>
    <cellStyle name="Normal 5 4 3 3 4 2" xfId="14328" xr:uid="{017E8720-8ED6-4E8A-BC37-4F28C5A79AA7}"/>
    <cellStyle name="Normal 5 4 3 3 4 2 2" xfId="29785" xr:uid="{88AF7C8E-9CE4-487B-A734-F678BF2B2E51}"/>
    <cellStyle name="Normal 5 4 3 3 4 3" xfId="21921" xr:uid="{57C920C8-179C-4D42-AF34-B827CD41F393}"/>
    <cellStyle name="Normal 5 4 3 3 5" xfId="9133" xr:uid="{A9544FC5-DC4A-4D03-8ABD-438575247A6D}"/>
    <cellStyle name="Normal 5 4 3 3 5 2" xfId="24632" xr:uid="{CF7CF57B-A2C4-4036-85BE-D1552FA12AD6}"/>
    <cellStyle name="Normal 5 4 3 3 6" xfId="17080" xr:uid="{9041C1F1-C4CA-4BBE-A156-523EAD7D9BDB}"/>
    <cellStyle name="Normal 5 4 3 4" xfId="1993" xr:uid="{F43B11D7-2E5B-4216-A989-303743F81AB9}"/>
    <cellStyle name="Normal 5 4 3 4 2" xfId="10071" xr:uid="{6C104F29-1707-43CF-8650-0E3A741F60C0}"/>
    <cellStyle name="Normal 5 4 3 4 2 2" xfId="25570" xr:uid="{E095E0E8-81AE-4639-87A3-831DC419FBA4}"/>
    <cellStyle name="Normal 5 4 3 4 3" xfId="17969" xr:uid="{5D09808F-DC43-4CF4-BC76-3CE5FD44CD68}"/>
    <cellStyle name="Normal 5 4 3 5" xfId="3761" xr:uid="{17D553B3-3478-440C-9503-C2287C5D3383}"/>
    <cellStyle name="Normal 5 4 3 5 2" xfId="11766" xr:uid="{3C3FE359-F14A-415C-BB18-A82650E51CEF}"/>
    <cellStyle name="Normal 5 4 3 5 2 2" xfId="27234" xr:uid="{5F97ED71-2142-4C4B-9552-204E71BFD6A6}"/>
    <cellStyle name="Normal 5 4 3 5 3" xfId="19550" xr:uid="{A1FE82CA-E051-466A-A58E-1E4F1FCF5C89}"/>
    <cellStyle name="Normal 5 4 3 6" xfId="5731" xr:uid="{2BD4BA90-5913-4BAC-A719-BA7F8F5684BD}"/>
    <cellStyle name="Normal 5 4 3 6 2" xfId="13732" xr:uid="{7FCF7452-C940-4C2A-ABB7-EA87B650773F}"/>
    <cellStyle name="Normal 5 4 3 6 2 2" xfId="29190" xr:uid="{2E7C9992-B6FF-4910-9D7C-1F91AE8F4AEC}"/>
    <cellStyle name="Normal 5 4 3 6 3" xfId="21354" xr:uid="{FB381347-45C0-4511-A611-D17B8057C43D}"/>
    <cellStyle name="Normal 5 4 3 7" xfId="7350" xr:uid="{A3193F3C-A34A-4CC8-9A6B-9C755EFCBDE7}"/>
    <cellStyle name="Normal 5 4 3 7 2" xfId="15337" xr:uid="{01C68F15-97BE-46DB-B176-882C81BE7549}"/>
    <cellStyle name="Normal 5 4 3 7 2 2" xfId="30790" xr:uid="{F285C95C-7CB5-4B88-9EE2-CEC5517F6965}"/>
    <cellStyle name="Normal 5 4 3 7 3" xfId="22880" xr:uid="{421D3F9C-8428-4CD6-8D18-42FBC7AAB832}"/>
    <cellStyle name="Normal 5 4 3 8" xfId="8538" xr:uid="{4FE8C678-E044-4D2C-96F1-361FEC05BFB5}"/>
    <cellStyle name="Normal 5 4 3 8 2" xfId="24037" xr:uid="{59C07866-6AC6-49FC-B08F-C73BAC39E86B}"/>
    <cellStyle name="Normal 5 4 3 9" xfId="16513" xr:uid="{7D89C942-8DE3-471D-BB35-FCD208129827}"/>
    <cellStyle name="Normal 5 4 4" xfId="642" xr:uid="{6CB21439-E367-44AF-9D7D-DD4B4BB7EB79}"/>
    <cellStyle name="Normal 5 4 4 2" xfId="1580" xr:uid="{A7BDD440-C338-4157-B914-A987696EBAD5}"/>
    <cellStyle name="Normal 5 4 4 2 2" xfId="3156" xr:uid="{D6A29385-9C80-42CE-83CC-A81E065DAB85}"/>
    <cellStyle name="Normal 5 4 4 2 2 2" xfId="11227" xr:uid="{60C57548-0DF6-431D-9E7D-034F5A255162}"/>
    <cellStyle name="Normal 5 4 4 2 2 2 2" xfId="26726" xr:uid="{6C07DC53-FD93-4D7D-A71E-3C7E599A6137}"/>
    <cellStyle name="Normal 5 4 4 2 2 3" xfId="19066" xr:uid="{C3073E2C-3E23-466E-8BB7-19A19DB4D6CF}"/>
    <cellStyle name="Normal 5 4 4 2 3" xfId="4917" xr:uid="{7904B9D2-646A-4EDC-A550-32D06AC65206}"/>
    <cellStyle name="Normal 5 4 4 2 3 2" xfId="12922" xr:uid="{BF38BE5F-DE0E-4647-B1BC-D1821A2D0AF5}"/>
    <cellStyle name="Normal 5 4 4 2 3 2 2" xfId="28390" xr:uid="{0CB0B2D4-EEE2-4A2A-B40A-F1798DE73F5D}"/>
    <cellStyle name="Normal 5 4 4 2 3 3" xfId="20647" xr:uid="{BB7F89D1-D50B-4890-A2D9-CDCD0624120B}"/>
    <cellStyle name="Normal 5 4 4 2 4" xfId="6888" xr:uid="{CA6B44FE-4166-4D2A-A324-D3EA46627340}"/>
    <cellStyle name="Normal 5 4 4 2 4 2" xfId="14889" xr:uid="{339DF854-97A6-4167-AA31-226B76060F98}"/>
    <cellStyle name="Normal 5 4 4 2 4 2 2" xfId="30346" xr:uid="{377A6D9D-EF1D-4C41-9EE6-879F04B5CE81}"/>
    <cellStyle name="Normal 5 4 4 2 4 3" xfId="22451" xr:uid="{5C1F4CF5-3B9B-4001-BB80-6AE30825596B}"/>
    <cellStyle name="Normal 5 4 4 2 5" xfId="8186" xr:uid="{A3A9E9FA-613D-44DD-9A37-B028AFE88D08}"/>
    <cellStyle name="Normal 5 4 4 2 5 2" xfId="16169" xr:uid="{7AA5A080-4A3E-4F91-8867-B8D8D42CE8C1}"/>
    <cellStyle name="Normal 5 4 4 2 5 2 2" xfId="31622" xr:uid="{3219AF5D-BF4C-4063-A78E-8C7977059460}"/>
    <cellStyle name="Normal 5 4 4 2 5 3" xfId="23697" xr:uid="{FD9E3122-5F4B-49A3-956F-057FDF3ED104}"/>
    <cellStyle name="Normal 5 4 4 2 6" xfId="9694" xr:uid="{E7B2EE64-4F41-4C68-8CE3-2031ABFD382F}"/>
    <cellStyle name="Normal 5 4 4 2 6 2" xfId="25193" xr:uid="{D1904D70-660F-40D5-9B6F-54DDA61DBCF5}"/>
    <cellStyle name="Normal 5 4 4 2 7" xfId="17610" xr:uid="{67FC32CF-9DE0-4859-A912-75B2CC8BE70B}"/>
    <cellStyle name="Normal 5 4 4 3" xfId="2266" xr:uid="{EC0245C0-B278-4C62-B339-F503C77122FD}"/>
    <cellStyle name="Normal 5 4 4 3 2" xfId="10344" xr:uid="{1F8069DC-E17F-4A48-89D2-553C9AD948C8}"/>
    <cellStyle name="Normal 5 4 4 3 2 2" xfId="25843" xr:uid="{6F5A4BF1-DFF3-4626-9EE9-BD50B8FAFCD4}"/>
    <cellStyle name="Normal 5 4 4 3 3" xfId="18231" xr:uid="{DF18BC47-DB54-4FCF-8DF2-C9CA66833F32}"/>
    <cellStyle name="Normal 5 4 4 4" xfId="4034" xr:uid="{845D9462-9035-4D31-922A-0882020646C8}"/>
    <cellStyle name="Normal 5 4 4 4 2" xfId="12039" xr:uid="{22F3F748-2D32-49BD-B05C-A8BF8CA16F0D}"/>
    <cellStyle name="Normal 5 4 4 4 2 2" xfId="27507" xr:uid="{FC9ACBC5-14BD-4931-AA9C-94DC0BBD103B}"/>
    <cellStyle name="Normal 5 4 4 4 3" xfId="19812" xr:uid="{6B91883E-6553-4B27-8883-F8BA4BECAF01}"/>
    <cellStyle name="Normal 5 4 4 5" xfId="6004" xr:uid="{383E279A-1421-4737-BD27-015C0852C2DA}"/>
    <cellStyle name="Normal 5 4 4 5 2" xfId="14005" xr:uid="{077D967E-EA9D-4C92-A632-B8B19AB09EF5}"/>
    <cellStyle name="Normal 5 4 4 5 2 2" xfId="29463" xr:uid="{3CA4CE3E-167D-46E9-B0E9-50067C75BE27}"/>
    <cellStyle name="Normal 5 4 4 5 3" xfId="21616" xr:uid="{2CBA2D26-A950-423C-943D-6A46BA3E943B}"/>
    <cellStyle name="Normal 5 4 4 6" xfId="7623" xr:uid="{D8EB2A0D-F170-4174-B81B-D142A809FCC3}"/>
    <cellStyle name="Normal 5 4 4 6 2" xfId="15610" xr:uid="{F1967077-1EA5-4E46-991E-777D62E34A83}"/>
    <cellStyle name="Normal 5 4 4 6 2 2" xfId="31063" xr:uid="{5D697B01-A561-4455-A1B3-A4042506BD10}"/>
    <cellStyle name="Normal 5 4 4 6 3" xfId="23142" xr:uid="{325D2CBF-EB33-419D-A6EC-B385C24F4FD8}"/>
    <cellStyle name="Normal 5 4 4 7" xfId="8811" xr:uid="{200F961E-F52E-4B20-81FA-10AF9FAB4539}"/>
    <cellStyle name="Normal 5 4 4 7 2" xfId="24310" xr:uid="{A33A633C-3258-493F-8917-888B5B3BB61B}"/>
    <cellStyle name="Normal 5 4 4 8" xfId="16775" xr:uid="{A3306AD3-17C5-46BD-B81F-C464814338CD}"/>
    <cellStyle name="Normal 5 4 5" xfId="1161" xr:uid="{135C9C14-5B4A-4001-B9C3-3EE2BE81961A}"/>
    <cellStyle name="Normal 5 4 5 2" xfId="2750" xr:uid="{BF89AC6C-8EC0-4049-8C35-59CB0E6F3D76}"/>
    <cellStyle name="Normal 5 4 5 2 2" xfId="10821" xr:uid="{D2251F0A-1B8D-4124-9E43-D978E39F744D}"/>
    <cellStyle name="Normal 5 4 5 2 2 2" xfId="26320" xr:uid="{8BFD32DC-9A3C-43CB-BA2D-741D69763E02}"/>
    <cellStyle name="Normal 5 4 5 2 3" xfId="18682" xr:uid="{666F5FF8-B242-46B2-811B-C5AF6B5B4B67}"/>
    <cellStyle name="Normal 5 4 5 3" xfId="4511" xr:uid="{76BB7787-021E-4D5B-A234-00B200ECAA21}"/>
    <cellStyle name="Normal 5 4 5 3 2" xfId="12516" xr:uid="{A17E10FE-9BBC-4E74-A4DD-7D752C241753}"/>
    <cellStyle name="Normal 5 4 5 3 2 2" xfId="27984" xr:uid="{DA871967-4B99-4962-92C2-8FD482CB1456}"/>
    <cellStyle name="Normal 5 4 5 3 3" xfId="20263" xr:uid="{D5795AE8-F800-41D5-910C-A1CEDA1A5081}"/>
    <cellStyle name="Normal 5 4 5 4" xfId="6482" xr:uid="{490828BA-7174-44C2-ACDC-DF72963E67AB}"/>
    <cellStyle name="Normal 5 4 5 4 2" xfId="14483" xr:uid="{A9D2B9EE-5016-475F-ADB4-5A6214D5113D}"/>
    <cellStyle name="Normal 5 4 5 4 2 2" xfId="29940" xr:uid="{DA2FE984-90EE-490A-9E48-AA5372D2F464}"/>
    <cellStyle name="Normal 5 4 5 4 3" xfId="22067" xr:uid="{229536E3-B097-42DB-A10D-57C10D632388}"/>
    <cellStyle name="Normal 5 4 5 5" xfId="7802" xr:uid="{F33A8008-B5DB-4D89-BE8D-7D9555BC2E96}"/>
    <cellStyle name="Normal 5 4 5 5 2" xfId="15785" xr:uid="{C0DF47AD-E5F5-41E0-B486-35FC04A03779}"/>
    <cellStyle name="Normal 5 4 5 5 2 2" xfId="31238" xr:uid="{4BA17E44-FECE-4424-941A-57AFAA3D951D}"/>
    <cellStyle name="Normal 5 4 5 5 3" xfId="23313" xr:uid="{CE50004B-824E-4204-8B6E-03073031AADE}"/>
    <cellStyle name="Normal 5 4 5 6" xfId="9288" xr:uid="{7F3E060D-2636-4319-891B-D654B7A46117}"/>
    <cellStyle name="Normal 5 4 5 6 2" xfId="24787" xr:uid="{66D97B1C-A559-4A74-9E90-67196C28C351}"/>
    <cellStyle name="Normal 5 4 5 7" xfId="17226" xr:uid="{DC9A8A2D-740C-4972-93B7-6672EE20DD47}"/>
    <cellStyle name="Normal 5 4 6" xfId="868" xr:uid="{390B8257-FEEE-4C31-B3A6-AD4DD5A984C6}"/>
    <cellStyle name="Normal 5 4 6 2" xfId="2461" xr:uid="{5010D667-EAB6-4E94-89EC-B00DD132A1CE}"/>
    <cellStyle name="Normal 5 4 6 2 2" xfId="10533" xr:uid="{B43F7CF2-C5F6-4768-A00B-8D5354297F0E}"/>
    <cellStyle name="Normal 5 4 6 2 2 2" xfId="26032" xr:uid="{B28BCD7F-7EEE-453E-8114-A483D9B0021A}"/>
    <cellStyle name="Normal 5 4 6 2 3" xfId="18414" xr:uid="{BF546FE5-77C7-4BAE-BA8D-06EADE855273}"/>
    <cellStyle name="Normal 5 4 6 3" xfId="4223" xr:uid="{4A06AB8A-D478-48C6-8DF7-EBB0110BB1B8}"/>
    <cellStyle name="Normal 5 4 6 3 2" xfId="12228" xr:uid="{B22B798E-9116-46DE-9DF1-C78A04C3D83F}"/>
    <cellStyle name="Normal 5 4 6 3 2 2" xfId="27696" xr:uid="{5B6EDDE5-C329-49F9-BAC7-35C475F66B7B}"/>
    <cellStyle name="Normal 5 4 6 3 3" xfId="19995" xr:uid="{73CCB8C0-838A-40E0-80B1-17F97CF0766E}"/>
    <cellStyle name="Normal 5 4 6 4" xfId="6194" xr:uid="{85B27613-B145-46ED-A903-5D89C7F31AA2}"/>
    <cellStyle name="Normal 5 4 6 4 2" xfId="14195" xr:uid="{E4903DC5-2C66-4C26-B8C5-54CED6C772C1}"/>
    <cellStyle name="Normal 5 4 6 4 2 2" xfId="29652" xr:uid="{77AC0F20-EB40-4829-9F6F-A6466BDA9470}"/>
    <cellStyle name="Normal 5 4 6 4 3" xfId="21799" xr:uid="{D2E40D6D-2181-44C0-9E50-51D3A075452B}"/>
    <cellStyle name="Normal 5 4 6 5" xfId="9000" xr:uid="{6E6EEACB-0A77-42D3-AABE-252E42AEBECA}"/>
    <cellStyle name="Normal 5 4 6 5 2" xfId="24499" xr:uid="{AF3CA35B-AE34-411E-8BE8-16E7190A8BCC}"/>
    <cellStyle name="Normal 5 4 6 6" xfId="16958" xr:uid="{BBB32994-D8FA-4761-9ED3-1F4C38D8AF7C}"/>
    <cellStyle name="Normal 5 4 7" xfId="1860" xr:uid="{236407E5-7009-491E-A587-7ED3095CFE44}"/>
    <cellStyle name="Normal 5 4 7 2" xfId="9938" xr:uid="{49F9147D-F704-4F17-BABF-DCD64A8AE775}"/>
    <cellStyle name="Normal 5 4 7 2 2" xfId="25437" xr:uid="{F363F64B-252D-43F6-A47C-F75AF71169C9}"/>
    <cellStyle name="Normal 5 4 7 3" xfId="17847" xr:uid="{343E3858-4455-40D6-A7F9-E8655D6E1AFD}"/>
    <cellStyle name="Normal 5 4 8" xfId="3628" xr:uid="{A9FBB920-D18D-49A3-B424-81F61C0E2C4F}"/>
    <cellStyle name="Normal 5 4 8 2" xfId="11633" xr:uid="{C823CA04-6BAF-4F86-887D-BD02FA9737A5}"/>
    <cellStyle name="Normal 5 4 8 2 2" xfId="27101" xr:uid="{C4E39D6F-5384-4E25-BF26-8A52CEAF1E81}"/>
    <cellStyle name="Normal 5 4 8 3" xfId="19428" xr:uid="{7C3E6D65-BF1A-4579-B981-B4C24492A199}"/>
    <cellStyle name="Normal 5 4 9" xfId="5598" xr:uid="{F08DBBC8-E956-450E-BADD-F2463140463F}"/>
    <cellStyle name="Normal 5 4 9 2" xfId="13599" xr:uid="{2DBBE89F-B75C-45E4-A706-0374DF020805}"/>
    <cellStyle name="Normal 5 4 9 2 2" xfId="29057" xr:uid="{F530C5FF-A5ED-4986-984C-C2ACCCBDBD94}"/>
    <cellStyle name="Normal 5 4 9 3" xfId="21232" xr:uid="{16E49B43-55D6-4444-960C-A2FA94D4FB5E}"/>
    <cellStyle name="Normal 5 40" xfId="562" xr:uid="{02E7BBAB-3F2D-4FBF-998F-B989336B9D51}"/>
    <cellStyle name="Normal 5 40 2" xfId="1500" xr:uid="{ABFE97C9-083A-4754-B246-029A4F2F7D2E}"/>
    <cellStyle name="Normal 5 40 2 2" xfId="3080" xr:uid="{E645533E-87EB-4779-97D7-574AC59E2D93}"/>
    <cellStyle name="Normal 5 40 2 2 2" xfId="11151" xr:uid="{2C27AACF-329C-4974-88CE-6EFE3238DF6A}"/>
    <cellStyle name="Normal 5 40 2 2 2 2" xfId="26650" xr:uid="{4F8AF830-10F2-4265-A2EC-F182C6E76DE4}"/>
    <cellStyle name="Normal 5 40 2 2 3" xfId="18993" xr:uid="{B02DF2DC-8F7C-428C-B6D0-6E5089E8C276}"/>
    <cellStyle name="Normal 5 40 2 3" xfId="4841" xr:uid="{A642BCD7-3A76-4423-9724-4FF85A6D8945}"/>
    <cellStyle name="Normal 5 40 2 3 2" xfId="12846" xr:uid="{F8ECAA38-717D-4031-B43E-3C15A0D3D1E5}"/>
    <cellStyle name="Normal 5 40 2 3 2 2" xfId="28314" xr:uid="{DC17D880-5EFF-4E59-8238-45B72E7FCD57}"/>
    <cellStyle name="Normal 5 40 2 3 3" xfId="20574" xr:uid="{95B1080F-868B-4E92-B0FA-42F7112E15A1}"/>
    <cellStyle name="Normal 5 40 2 4" xfId="6812" xr:uid="{DCF23146-933F-4CF1-AF03-7E07AF8DADAE}"/>
    <cellStyle name="Normal 5 40 2 4 2" xfId="14813" xr:uid="{E298D7F2-065D-4EF7-A7B8-C9527D2B265D}"/>
    <cellStyle name="Normal 5 40 2 4 2 2" xfId="30270" xr:uid="{DDE4D257-1B17-4A33-B8B4-33DF9C463643}"/>
    <cellStyle name="Normal 5 40 2 4 3" xfId="22378" xr:uid="{6ECCFE93-5B71-4742-B066-5EA0FE2330E4}"/>
    <cellStyle name="Normal 5 40 2 5" xfId="8113" xr:uid="{B355CA09-5C59-413C-9F3C-04DB552BD330}"/>
    <cellStyle name="Normal 5 40 2 5 2" xfId="16096" xr:uid="{B746E2C8-4AA1-47E6-913A-2FAA1C54E1D2}"/>
    <cellStyle name="Normal 5 40 2 5 2 2" xfId="31549" xr:uid="{CB86DC1F-3785-4AA2-9E60-2E2FAC0C5CDE}"/>
    <cellStyle name="Normal 5 40 2 5 3" xfId="23624" xr:uid="{97AE97A8-17C5-4AFE-90B3-3C1A6987C020}"/>
    <cellStyle name="Normal 5 40 2 6" xfId="9618" xr:uid="{A62D7B98-5FF3-458B-B2C1-1A9307F63DAD}"/>
    <cellStyle name="Normal 5 40 2 6 2" xfId="25117" xr:uid="{F14F1522-0FE7-430C-B5F3-6780D209FD1B}"/>
    <cellStyle name="Normal 5 40 2 7" xfId="17537" xr:uid="{D43D8399-A17E-4DDB-B521-ECAFEAB6D803}"/>
    <cellStyle name="Normal 5 40 3" xfId="2190" xr:uid="{28F0A1EB-D924-42F1-BA6D-B0A58F582DF4}"/>
    <cellStyle name="Normal 5 40 3 2" xfId="10268" xr:uid="{4E553EA4-A961-4EB2-9070-FE27E5D5D9C3}"/>
    <cellStyle name="Normal 5 40 3 2 2" xfId="25767" xr:uid="{B7656C4F-C380-4F86-AC04-9DA30C3D1344}"/>
    <cellStyle name="Normal 5 40 3 3" xfId="18158" xr:uid="{131D52B9-0ACE-4572-9EC5-5804ABA2DDAE}"/>
    <cellStyle name="Normal 5 40 4" xfId="3958" xr:uid="{F2C87B5E-FF5A-43A4-B611-CA33653A0AC8}"/>
    <cellStyle name="Normal 5 40 4 2" xfId="11963" xr:uid="{44E07223-4A06-4CF1-B5A8-F8280CB9E0F8}"/>
    <cellStyle name="Normal 5 40 4 2 2" xfId="27431" xr:uid="{8182A5B5-F378-4030-A5F7-020D0F344E48}"/>
    <cellStyle name="Normal 5 40 4 3" xfId="19739" xr:uid="{4A47AA22-6A87-486D-A6CF-4C6C75D2F7E5}"/>
    <cellStyle name="Normal 5 40 5" xfId="5928" xr:uid="{D818D749-3D59-4BAE-A6CB-9F1946A8F3BD}"/>
    <cellStyle name="Normal 5 40 5 2" xfId="13929" xr:uid="{A3B92615-7600-4633-80E7-D6EBB7592DD6}"/>
    <cellStyle name="Normal 5 40 5 2 2" xfId="29387" xr:uid="{CDD4114B-1FC1-450C-94BA-0610D32331B3}"/>
    <cellStyle name="Normal 5 40 5 3" xfId="21543" xr:uid="{72A7CACB-084F-4476-9CF2-24A9BEE5E7E3}"/>
    <cellStyle name="Normal 5 40 6" xfId="7547" xr:uid="{3CFAF7C7-4751-4FEF-92D9-2611224010BF}"/>
    <cellStyle name="Normal 5 40 6 2" xfId="15534" xr:uid="{797DF65C-BDBD-46A3-B8DD-C30FE69DE350}"/>
    <cellStyle name="Normal 5 40 6 2 2" xfId="30987" xr:uid="{3DCD06A7-0B60-478E-8BF2-05AF376D9D98}"/>
    <cellStyle name="Normal 5 40 6 3" xfId="23069" xr:uid="{A7021D99-92EA-4557-8AFB-B933E2F909AE}"/>
    <cellStyle name="Normal 5 40 7" xfId="8735" xr:uid="{E7911F54-9FC7-4FD7-BD49-9E7B6A455CF2}"/>
    <cellStyle name="Normal 5 40 7 2" xfId="24234" xr:uid="{3A2E3961-A59F-418F-93D2-30F769FC48AE}"/>
    <cellStyle name="Normal 5 40 8" xfId="16702" xr:uid="{038428F4-F90D-497E-9BCE-1EF1501423B5}"/>
    <cellStyle name="Normal 5 41" xfId="566" xr:uid="{DB396AF4-1585-4759-B45F-654ED6FDC979}"/>
    <cellStyle name="Normal 5 41 2" xfId="1504" xr:uid="{EB5046BA-4155-4B4C-8C59-1CFF713DB338}"/>
    <cellStyle name="Normal 5 41 2 2" xfId="3084" xr:uid="{37FCDAA8-FEB9-4439-9230-7FC69607F676}"/>
    <cellStyle name="Normal 5 41 2 2 2" xfId="11155" xr:uid="{E86984EA-CFF7-4ADC-B72C-48A2323B0E10}"/>
    <cellStyle name="Normal 5 41 2 2 2 2" xfId="26654" xr:uid="{33DFC9BD-ADFF-4B6F-A4CC-97080ABABB4A}"/>
    <cellStyle name="Normal 5 41 2 2 3" xfId="18997" xr:uid="{ADABF4CB-7A08-41B0-85E4-DCC1B5F85A63}"/>
    <cellStyle name="Normal 5 41 2 3" xfId="4845" xr:uid="{FDC946FF-3940-4C54-B5B7-8CBB1F4E52AE}"/>
    <cellStyle name="Normal 5 41 2 3 2" xfId="12850" xr:uid="{53633EA4-50DF-4D6E-947F-A505B5837E4A}"/>
    <cellStyle name="Normal 5 41 2 3 2 2" xfId="28318" xr:uid="{0891EDA0-74F8-4012-9095-8B2CBAAF4424}"/>
    <cellStyle name="Normal 5 41 2 3 3" xfId="20578" xr:uid="{AC4F7EDE-65C5-42BB-8951-9D5E4056E81B}"/>
    <cellStyle name="Normal 5 41 2 4" xfId="6816" xr:uid="{D56C63E7-65FE-4CA4-BEA5-1BAEA6FFCF1B}"/>
    <cellStyle name="Normal 5 41 2 4 2" xfId="14817" xr:uid="{2F5C2987-40EB-43CD-91A2-E579D8667D1D}"/>
    <cellStyle name="Normal 5 41 2 4 2 2" xfId="30274" xr:uid="{F5D1486E-E045-4E71-B5D0-B062566A5A99}"/>
    <cellStyle name="Normal 5 41 2 4 3" xfId="22382" xr:uid="{9ADC2B18-6E6F-485D-AE81-0808421E9DCC}"/>
    <cellStyle name="Normal 5 41 2 5" xfId="8117" xr:uid="{06C3ABF1-C28E-4B4D-92D1-D12FE8CDC44B}"/>
    <cellStyle name="Normal 5 41 2 5 2" xfId="16100" xr:uid="{3F5BD7BB-7A7A-4345-BB25-FCBF522A1FEC}"/>
    <cellStyle name="Normal 5 41 2 5 2 2" xfId="31553" xr:uid="{315880E2-26DF-4696-85CA-1F1879937A20}"/>
    <cellStyle name="Normal 5 41 2 5 3" xfId="23628" xr:uid="{503FABCA-157C-4514-A0B2-0F89791C5543}"/>
    <cellStyle name="Normal 5 41 2 6" xfId="9622" xr:uid="{499D1810-991D-4392-AF67-F985A90FC1BC}"/>
    <cellStyle name="Normal 5 41 2 6 2" xfId="25121" xr:uid="{982C5B82-2F03-4531-9B95-C21491641997}"/>
    <cellStyle name="Normal 5 41 2 7" xfId="17541" xr:uid="{E66717B0-15BC-43FF-882C-E020C59200A0}"/>
    <cellStyle name="Normal 5 41 3" xfId="2194" xr:uid="{573FE81D-2297-4EE5-AE6B-FB231B2A7698}"/>
    <cellStyle name="Normal 5 41 3 2" xfId="10272" xr:uid="{24260520-BEC6-4A68-81CE-C0091A519CFE}"/>
    <cellStyle name="Normal 5 41 3 2 2" xfId="25771" xr:uid="{7522076C-87CA-4BED-BD7F-D92F06CDF1A9}"/>
    <cellStyle name="Normal 5 41 3 3" xfId="18162" xr:uid="{F4350151-6944-41F2-B139-8EBAC0A3DBC8}"/>
    <cellStyle name="Normal 5 41 4" xfId="3962" xr:uid="{6E7A8B9A-D281-4387-95C6-C2D4D5C7336C}"/>
    <cellStyle name="Normal 5 41 4 2" xfId="11967" xr:uid="{30B5C0EC-5276-4F01-8397-C2A36C8F3627}"/>
    <cellStyle name="Normal 5 41 4 2 2" xfId="27435" xr:uid="{7FFAC8FF-D504-44EC-9AC7-AFAECD99F916}"/>
    <cellStyle name="Normal 5 41 4 3" xfId="19743" xr:uid="{4468A75A-D542-4D78-89FE-95C612895F1E}"/>
    <cellStyle name="Normal 5 41 5" xfId="5932" xr:uid="{DA28DF2C-34B4-4187-AC67-E96AAB0EBEF0}"/>
    <cellStyle name="Normal 5 41 5 2" xfId="13933" xr:uid="{1B8E32A8-4F46-4E4E-892A-2DC5A600F3A8}"/>
    <cellStyle name="Normal 5 41 5 2 2" xfId="29391" xr:uid="{7458515B-9274-4CD8-B706-77DC9D444FE4}"/>
    <cellStyle name="Normal 5 41 5 3" xfId="21547" xr:uid="{06E55974-17E6-4B6D-8D63-B652D2822648}"/>
    <cellStyle name="Normal 5 41 6" xfId="7551" xr:uid="{3F207634-ED98-46F0-A1AA-6D13CE1E0BEB}"/>
    <cellStyle name="Normal 5 41 6 2" xfId="15538" xr:uid="{73E1B4A3-ECCA-44E1-874D-02590F2F94F7}"/>
    <cellStyle name="Normal 5 41 6 2 2" xfId="30991" xr:uid="{1AAAB56E-AC80-485F-8F3A-1822D62B1D15}"/>
    <cellStyle name="Normal 5 41 6 3" xfId="23073" xr:uid="{BCDEE37F-817C-479B-9BC6-2AE5519218D2}"/>
    <cellStyle name="Normal 5 41 7" xfId="8739" xr:uid="{3557F8BF-EB63-4845-A14A-4F44F6F446B5}"/>
    <cellStyle name="Normal 5 41 7 2" xfId="24238" xr:uid="{4C6CCEF2-F745-4CF5-9576-7217C7F307BD}"/>
    <cellStyle name="Normal 5 41 8" xfId="16706" xr:uid="{5CB41FD4-A827-4674-89D4-F6CC61F87832}"/>
    <cellStyle name="Normal 5 42" xfId="570" xr:uid="{DC4AEE6D-AC17-4BE4-9C7B-A2B4547F262E}"/>
    <cellStyle name="Normal 5 42 2" xfId="1508" xr:uid="{E1540C22-347B-46A0-894E-ADC629681E91}"/>
    <cellStyle name="Normal 5 42 2 2" xfId="3088" xr:uid="{D37371FC-DAF7-4539-8905-851EAF3A9BB7}"/>
    <cellStyle name="Normal 5 42 2 2 2" xfId="11159" xr:uid="{C9AAED8D-9621-49CF-96DD-872F736732BC}"/>
    <cellStyle name="Normal 5 42 2 2 2 2" xfId="26658" xr:uid="{DA05CE5E-76F6-442D-9B0F-853291702235}"/>
    <cellStyle name="Normal 5 42 2 2 3" xfId="19001" xr:uid="{4DF172BB-6DA3-4D53-813C-B57B1A0C73CD}"/>
    <cellStyle name="Normal 5 42 2 3" xfId="4849" xr:uid="{ED8D5703-B92A-4931-8D1A-62E1F081D271}"/>
    <cellStyle name="Normal 5 42 2 3 2" xfId="12854" xr:uid="{769C1848-38D7-48B1-8D7B-FF046CFDFF24}"/>
    <cellStyle name="Normal 5 42 2 3 2 2" xfId="28322" xr:uid="{773722B8-B86D-4F90-8F1A-4A939FF27B04}"/>
    <cellStyle name="Normal 5 42 2 3 3" xfId="20582" xr:uid="{2B305286-A9E2-4C09-833A-3417AEB96D96}"/>
    <cellStyle name="Normal 5 42 2 4" xfId="6820" xr:uid="{B22BA24F-2F8C-4165-84F4-3DDB9AE708AE}"/>
    <cellStyle name="Normal 5 42 2 4 2" xfId="14821" xr:uid="{D26B4084-EAA9-496B-9BCF-9435932103B2}"/>
    <cellStyle name="Normal 5 42 2 4 2 2" xfId="30278" xr:uid="{1C56ABE0-03DC-4132-B09D-88F37BDA79A4}"/>
    <cellStyle name="Normal 5 42 2 4 3" xfId="22386" xr:uid="{2C8F1677-F857-42A4-9F6D-09B628DF8881}"/>
    <cellStyle name="Normal 5 42 2 5" xfId="8121" xr:uid="{F52E5B35-917F-47C5-B96C-681635F86EA0}"/>
    <cellStyle name="Normal 5 42 2 5 2" xfId="16104" xr:uid="{19D59227-A3A2-4FC8-A58A-C3824FD043FE}"/>
    <cellStyle name="Normal 5 42 2 5 2 2" xfId="31557" xr:uid="{DF720E53-268F-40C3-A612-8C701B40EF2F}"/>
    <cellStyle name="Normal 5 42 2 5 3" xfId="23632" xr:uid="{45508A21-CDD3-40E3-B1DB-AB057661140D}"/>
    <cellStyle name="Normal 5 42 2 6" xfId="9626" xr:uid="{2D48785A-95EF-4FEF-A3EA-6F0A87E79A35}"/>
    <cellStyle name="Normal 5 42 2 6 2" xfId="25125" xr:uid="{AE73AC9B-4CAE-40CA-ADEC-036169CBAA33}"/>
    <cellStyle name="Normal 5 42 2 7" xfId="17545" xr:uid="{0A93B9A9-2F24-4663-8564-66A96353EEA2}"/>
    <cellStyle name="Normal 5 42 3" xfId="2198" xr:uid="{7927F19A-69EF-43A5-8C8F-7A095F9FA742}"/>
    <cellStyle name="Normal 5 42 3 2" xfId="10276" xr:uid="{3CB2DEFF-A4AA-47D8-ACA3-F64F1E691370}"/>
    <cellStyle name="Normal 5 42 3 2 2" xfId="25775" xr:uid="{D0EF998D-2B03-4C93-A90E-52B6EC3D1CE2}"/>
    <cellStyle name="Normal 5 42 3 3" xfId="18166" xr:uid="{EF64C8DB-5B1F-457D-B938-6F9804051AA7}"/>
    <cellStyle name="Normal 5 42 4" xfId="3966" xr:uid="{52DBA99E-21A4-4B19-842A-A543E4E52A3A}"/>
    <cellStyle name="Normal 5 42 4 2" xfId="11971" xr:uid="{455FE91B-6C31-458A-8B65-7D4FDAF5536B}"/>
    <cellStyle name="Normal 5 42 4 2 2" xfId="27439" xr:uid="{3EBABD44-E497-427D-87A7-027CA7CE2F08}"/>
    <cellStyle name="Normal 5 42 4 3" xfId="19747" xr:uid="{0F83A0CC-59CA-4B1F-8E2E-93E7B4C0E7AE}"/>
    <cellStyle name="Normal 5 42 5" xfId="5936" xr:uid="{75290E3B-EDE0-4315-BFAF-780BFE91BDFD}"/>
    <cellStyle name="Normal 5 42 5 2" xfId="13937" xr:uid="{6B88E649-7F3B-4EC0-9D58-291E6EC5EFC3}"/>
    <cellStyle name="Normal 5 42 5 2 2" xfId="29395" xr:uid="{BAF6F40A-496D-4C6B-946A-081ACDA64EA4}"/>
    <cellStyle name="Normal 5 42 5 3" xfId="21551" xr:uid="{1A8DDB9A-F4B2-43BD-905D-FEA814947A50}"/>
    <cellStyle name="Normal 5 42 6" xfId="7555" xr:uid="{0736BE5C-2249-48CC-A753-1ED6762D7D1B}"/>
    <cellStyle name="Normal 5 42 6 2" xfId="15542" xr:uid="{9A5AE6E0-4FF4-4192-BED5-B39E4D2B6352}"/>
    <cellStyle name="Normal 5 42 6 2 2" xfId="30995" xr:uid="{0B8C79C9-8F9E-4EBE-B6F0-EB0A18DD865A}"/>
    <cellStyle name="Normal 5 42 6 3" xfId="23077" xr:uid="{803976B7-9798-4596-811C-D57926218E30}"/>
    <cellStyle name="Normal 5 42 7" xfId="8743" xr:uid="{395F0AA9-BFFA-46A0-9502-18C3B2D3FD34}"/>
    <cellStyle name="Normal 5 42 7 2" xfId="24242" xr:uid="{539A5F8D-BB65-47DC-ABDB-0146C3BA9D12}"/>
    <cellStyle name="Normal 5 42 8" xfId="16710" xr:uid="{3B10C274-47D9-40E9-BE1F-388EDEB7AFCB}"/>
    <cellStyle name="Normal 5 43" xfId="574" xr:uid="{C06EC41B-D9A5-41E7-905F-C00C3E557463}"/>
    <cellStyle name="Normal 5 43 2" xfId="1512" xr:uid="{0C9CBD5C-681F-4B4C-A65C-4401F3E51D82}"/>
    <cellStyle name="Normal 5 43 2 2" xfId="3092" xr:uid="{774D60FE-8A3B-4FAF-ADDA-70174E7CA890}"/>
    <cellStyle name="Normal 5 43 2 2 2" xfId="11163" xr:uid="{17C48872-5D25-45E7-893D-815915CF7AF8}"/>
    <cellStyle name="Normal 5 43 2 2 2 2" xfId="26662" xr:uid="{4BE09CA7-1DC6-4CA7-819C-C653507D8C22}"/>
    <cellStyle name="Normal 5 43 2 2 3" xfId="19005" xr:uid="{98236CB1-7BA0-4E17-A4B6-BAF5C3965DB2}"/>
    <cellStyle name="Normal 5 43 2 3" xfId="4853" xr:uid="{443A486E-4703-4760-8C43-5CE14030E80F}"/>
    <cellStyle name="Normal 5 43 2 3 2" xfId="12858" xr:uid="{B80C668A-F1BB-4CD6-A77B-8BD51CBAF263}"/>
    <cellStyle name="Normal 5 43 2 3 2 2" xfId="28326" xr:uid="{3AF9002D-1B77-4BC1-BD87-912CF83E3F13}"/>
    <cellStyle name="Normal 5 43 2 3 3" xfId="20586" xr:uid="{D66BA0B4-C6DF-4380-BFDC-3686A9EB2CCD}"/>
    <cellStyle name="Normal 5 43 2 4" xfId="6824" xr:uid="{51390B46-5D79-4DE4-875A-3727A440E0AF}"/>
    <cellStyle name="Normal 5 43 2 4 2" xfId="14825" xr:uid="{13554203-9A13-4D93-85F7-AD0139C030D4}"/>
    <cellStyle name="Normal 5 43 2 4 2 2" xfId="30282" xr:uid="{3C83C199-FCDE-4954-90F2-CB19FDE2CAA7}"/>
    <cellStyle name="Normal 5 43 2 4 3" xfId="22390" xr:uid="{AA4ABE6C-0770-4854-8B4E-188F43E11518}"/>
    <cellStyle name="Normal 5 43 2 5" xfId="8125" xr:uid="{109FC547-A779-4732-9C51-4642C1FAFC41}"/>
    <cellStyle name="Normal 5 43 2 5 2" xfId="16108" xr:uid="{0BD14360-BA19-41F6-8304-E34BEEF0EB49}"/>
    <cellStyle name="Normal 5 43 2 5 2 2" xfId="31561" xr:uid="{3B3DF3AC-B47D-4AA2-A803-4CD90CEBF192}"/>
    <cellStyle name="Normal 5 43 2 5 3" xfId="23636" xr:uid="{8DDE8408-3F1C-4EAD-9DDE-709BAD59935C}"/>
    <cellStyle name="Normal 5 43 2 6" xfId="9630" xr:uid="{01489FC9-E31E-4F88-8079-D118A50E0C8B}"/>
    <cellStyle name="Normal 5 43 2 6 2" xfId="25129" xr:uid="{354CBD44-9B31-441A-AC74-3F79883C362E}"/>
    <cellStyle name="Normal 5 43 2 7" xfId="17549" xr:uid="{C71FA50A-9167-4732-8983-5F258CAAC643}"/>
    <cellStyle name="Normal 5 43 3" xfId="2202" xr:uid="{80D18D6D-ED7C-49D4-85E6-5785C35447C3}"/>
    <cellStyle name="Normal 5 43 3 2" xfId="10280" xr:uid="{67A41813-CDA0-411D-9F65-D38C493A0CFC}"/>
    <cellStyle name="Normal 5 43 3 2 2" xfId="25779" xr:uid="{33E84C04-C639-41FC-B0FC-286F20BE98D2}"/>
    <cellStyle name="Normal 5 43 3 3" xfId="18170" xr:uid="{3C81BFBC-B0ED-4E01-B488-66C0F16304F8}"/>
    <cellStyle name="Normal 5 43 4" xfId="3970" xr:uid="{C30A91A3-A61E-4CFA-8214-B2278BAFFBB4}"/>
    <cellStyle name="Normal 5 43 4 2" xfId="11975" xr:uid="{BFBDEDBB-584C-46A1-A5E7-4FA9B3446AB6}"/>
    <cellStyle name="Normal 5 43 4 2 2" xfId="27443" xr:uid="{3492C466-7B14-4CD8-A021-EFBB221F63B6}"/>
    <cellStyle name="Normal 5 43 4 3" xfId="19751" xr:uid="{69D94D36-591D-4871-BF40-6F1FA9A6CD17}"/>
    <cellStyle name="Normal 5 43 5" xfId="5940" xr:uid="{29400CFD-7946-4B50-80C8-573E8B705F30}"/>
    <cellStyle name="Normal 5 43 5 2" xfId="13941" xr:uid="{B407A13F-DD49-43E9-8BCA-2936EA809882}"/>
    <cellStyle name="Normal 5 43 5 2 2" xfId="29399" xr:uid="{96150512-0BBE-4590-B083-1F45CDAA69E1}"/>
    <cellStyle name="Normal 5 43 5 3" xfId="21555" xr:uid="{9DB53CB9-EFBC-4B83-8943-A1BD9090A30E}"/>
    <cellStyle name="Normal 5 43 6" xfId="7559" xr:uid="{2AECD24B-154B-44DF-8A3B-D60736466A89}"/>
    <cellStyle name="Normal 5 43 6 2" xfId="15546" xr:uid="{7BD9B12F-135B-41C8-848A-0871CB1C6378}"/>
    <cellStyle name="Normal 5 43 6 2 2" xfId="30999" xr:uid="{8136CD56-F593-4B44-A05F-6DFCB3951D34}"/>
    <cellStyle name="Normal 5 43 6 3" xfId="23081" xr:uid="{14B4706A-CC37-426C-94AE-04F6EB230C56}"/>
    <cellStyle name="Normal 5 43 7" xfId="8747" xr:uid="{21F6F22C-701E-4C6E-9908-B0E31EA2AA4F}"/>
    <cellStyle name="Normal 5 43 7 2" xfId="24246" xr:uid="{8A99599F-43F4-4101-9976-D3EB9A593CBA}"/>
    <cellStyle name="Normal 5 43 8" xfId="16714" xr:uid="{64A0A7F6-F52D-4301-93EA-616F427CE3A3}"/>
    <cellStyle name="Normal 5 44" xfId="578" xr:uid="{97C1E3BE-5E47-4572-BA86-6646DAA1C519}"/>
    <cellStyle name="Normal 5 44 2" xfId="1516" xr:uid="{F41CFD4B-9870-446A-AD6F-5F9834B56547}"/>
    <cellStyle name="Normal 5 44 2 2" xfId="3096" xr:uid="{A2D097B8-EB6A-449C-9D3F-793EDA74FFDD}"/>
    <cellStyle name="Normal 5 44 2 2 2" xfId="11167" xr:uid="{81F5207D-62F8-4792-ACFE-5DAFE71533FC}"/>
    <cellStyle name="Normal 5 44 2 2 2 2" xfId="26666" xr:uid="{400F4A80-B61E-489E-9BFF-3854B1B72E92}"/>
    <cellStyle name="Normal 5 44 2 2 3" xfId="19009" xr:uid="{5E8FE30A-0FBD-4B21-B522-14B283AB65C1}"/>
    <cellStyle name="Normal 5 44 2 3" xfId="4857" xr:uid="{062B9F7C-9785-401F-9221-5F4300CA4D1A}"/>
    <cellStyle name="Normal 5 44 2 3 2" xfId="12862" xr:uid="{1BC6437D-CD66-4C9F-8998-CFAE6A3DDA8B}"/>
    <cellStyle name="Normal 5 44 2 3 2 2" xfId="28330" xr:uid="{4C774EA1-1002-4228-BD7E-F227F107B232}"/>
    <cellStyle name="Normal 5 44 2 3 3" xfId="20590" xr:uid="{66D047CC-B8CF-448E-97DC-211E3C9D1CD4}"/>
    <cellStyle name="Normal 5 44 2 4" xfId="6828" xr:uid="{ECDA5397-A41C-478D-A736-D3D0A315D4D4}"/>
    <cellStyle name="Normal 5 44 2 4 2" xfId="14829" xr:uid="{231DD505-6A7B-48F3-9CBB-20C64761D306}"/>
    <cellStyle name="Normal 5 44 2 4 2 2" xfId="30286" xr:uid="{BD0829DF-5B45-44A0-8E04-3B7A55E98655}"/>
    <cellStyle name="Normal 5 44 2 4 3" xfId="22394" xr:uid="{BF4E90B0-3FEF-4C2B-AB67-502894608284}"/>
    <cellStyle name="Normal 5 44 2 5" xfId="8129" xr:uid="{D7308997-E93A-47E5-AB10-B5D2B11EE616}"/>
    <cellStyle name="Normal 5 44 2 5 2" xfId="16112" xr:uid="{CBB23230-101F-411C-A8DA-DF908DAC39BA}"/>
    <cellStyle name="Normal 5 44 2 5 2 2" xfId="31565" xr:uid="{3BC188CD-51A0-4E0F-A783-4A7E27A58EB4}"/>
    <cellStyle name="Normal 5 44 2 5 3" xfId="23640" xr:uid="{6EDF9EF7-C4DD-4575-AA30-72F9765039D7}"/>
    <cellStyle name="Normal 5 44 2 6" xfId="9634" xr:uid="{6A03DC74-CA03-4278-B3E6-21D43398DFD2}"/>
    <cellStyle name="Normal 5 44 2 6 2" xfId="25133" xr:uid="{AF17077A-AF9C-4489-A712-D175C50589FB}"/>
    <cellStyle name="Normal 5 44 2 7" xfId="17553" xr:uid="{54F2E6F8-95D9-4D82-BAD5-A3C65DEBC3EC}"/>
    <cellStyle name="Normal 5 44 3" xfId="2206" xr:uid="{C736C8C2-041E-4287-86FD-2855EDDA308C}"/>
    <cellStyle name="Normal 5 44 3 2" xfId="10284" xr:uid="{33F821A1-BCD1-4312-9C9A-E419ED186653}"/>
    <cellStyle name="Normal 5 44 3 2 2" xfId="25783" xr:uid="{1E61BDD6-DCA2-4045-9D1B-02CA4124DD8F}"/>
    <cellStyle name="Normal 5 44 3 3" xfId="18174" xr:uid="{E3254855-6F32-4BF4-8C0C-F14BA4E19F50}"/>
    <cellStyle name="Normal 5 44 4" xfId="3974" xr:uid="{6DD0D78F-E53D-4DF2-9838-CD0764318F3D}"/>
    <cellStyle name="Normal 5 44 4 2" xfId="11979" xr:uid="{12664016-FE9A-4E33-B673-BBDC7624FFEB}"/>
    <cellStyle name="Normal 5 44 4 2 2" xfId="27447" xr:uid="{6FED6028-4EF2-4174-98B2-1AB5C20EC1E1}"/>
    <cellStyle name="Normal 5 44 4 3" xfId="19755" xr:uid="{98CC209D-8D36-431C-829A-510F4FE29E3A}"/>
    <cellStyle name="Normal 5 44 5" xfId="5944" xr:uid="{666D6C4E-02E5-4380-8A45-44260F1E3150}"/>
    <cellStyle name="Normal 5 44 5 2" xfId="13945" xr:uid="{F13B603C-F381-4592-8385-59A7A37F8EF7}"/>
    <cellStyle name="Normal 5 44 5 2 2" xfId="29403" xr:uid="{24851812-BDC4-4849-9F30-20180B3847F5}"/>
    <cellStyle name="Normal 5 44 5 3" xfId="21559" xr:uid="{CBAB27B5-3146-4577-BA56-BA32549011CB}"/>
    <cellStyle name="Normal 5 44 6" xfId="7563" xr:uid="{B2EEF323-CA30-4FFC-8540-014B7DBC5C9C}"/>
    <cellStyle name="Normal 5 44 6 2" xfId="15550" xr:uid="{DBF981C4-CB7F-48F5-A515-7E3C338F9621}"/>
    <cellStyle name="Normal 5 44 6 2 2" xfId="31003" xr:uid="{4B244497-59A4-4CD1-B213-4DAA1A4339E3}"/>
    <cellStyle name="Normal 5 44 6 3" xfId="23085" xr:uid="{89E0DCE0-0259-451B-884A-68789BF66D0B}"/>
    <cellStyle name="Normal 5 44 7" xfId="8751" xr:uid="{D2478ECC-DD35-4F0F-911D-D3CBB1315DAD}"/>
    <cellStyle name="Normal 5 44 7 2" xfId="24250" xr:uid="{DF513321-9C03-4888-8B31-10FA1B08123D}"/>
    <cellStyle name="Normal 5 44 8" xfId="16718" xr:uid="{5F0A2FEA-7466-41EC-9E25-300BB2D497E6}"/>
    <cellStyle name="Normal 5 45" xfId="587" xr:uid="{3C4A5B96-A55D-4767-B01D-63FBD4D85D4A}"/>
    <cellStyle name="Normal 5 45 2" xfId="1525" xr:uid="{8AF70EC3-67D2-45C8-A2B4-8FCEBA87482A}"/>
    <cellStyle name="Normal 5 45 2 2" xfId="3105" xr:uid="{FA54E665-F2CC-464C-BC16-C7FBE57F0B0B}"/>
    <cellStyle name="Normal 5 45 2 2 2" xfId="11176" xr:uid="{91AA2F50-762E-4990-AC4C-77EC27ED5312}"/>
    <cellStyle name="Normal 5 45 2 2 2 2" xfId="26675" xr:uid="{835D1057-C624-49B6-84EF-BC97B027B2FD}"/>
    <cellStyle name="Normal 5 45 2 2 3" xfId="19018" xr:uid="{A7215350-3716-4C52-8CAA-1E42835A1F62}"/>
    <cellStyle name="Normal 5 45 2 3" xfId="4866" xr:uid="{F88BD877-1A35-41DB-8B93-047F5FD55AD4}"/>
    <cellStyle name="Normal 5 45 2 3 2" xfId="12871" xr:uid="{4948DDB5-6414-4D71-9E1D-90F9994541BC}"/>
    <cellStyle name="Normal 5 45 2 3 2 2" xfId="28339" xr:uid="{EECFCC7B-58C5-416A-822F-4E8122B71353}"/>
    <cellStyle name="Normal 5 45 2 3 3" xfId="20599" xr:uid="{FDDD4D70-F5FA-4B58-A1C0-48CD9C666BEF}"/>
    <cellStyle name="Normal 5 45 2 4" xfId="6837" xr:uid="{5681C164-1FA5-4427-B44A-9A64314231F8}"/>
    <cellStyle name="Normal 5 45 2 4 2" xfId="14838" xr:uid="{3E1C5121-7656-4C49-865A-7D5F7346DA79}"/>
    <cellStyle name="Normal 5 45 2 4 2 2" xfId="30295" xr:uid="{545BAC80-A83F-4AA6-82DF-AD30A8A9DD4D}"/>
    <cellStyle name="Normal 5 45 2 4 3" xfId="22403" xr:uid="{FD68A093-C355-4F3F-BBE7-6BF2067D1913}"/>
    <cellStyle name="Normal 5 45 2 5" xfId="8138" xr:uid="{F07C901B-C447-4058-B144-4DA6425ACE2A}"/>
    <cellStyle name="Normal 5 45 2 5 2" xfId="16121" xr:uid="{6DDF59B6-8897-4825-8D46-A8A71411563D}"/>
    <cellStyle name="Normal 5 45 2 5 2 2" xfId="31574" xr:uid="{CB532372-1285-452A-B9D6-B35B9424BC41}"/>
    <cellStyle name="Normal 5 45 2 5 3" xfId="23649" xr:uid="{75AAB34A-B28B-4097-A407-B6A839D00678}"/>
    <cellStyle name="Normal 5 45 2 6" xfId="9643" xr:uid="{EC13C331-6077-414C-B3B8-BEF7B47AD3B8}"/>
    <cellStyle name="Normal 5 45 2 6 2" xfId="25142" xr:uid="{A11D0916-E71A-46F0-B6A0-8B8CE1904605}"/>
    <cellStyle name="Normal 5 45 2 7" xfId="17562" xr:uid="{AC5C960A-D987-449A-84B0-7E228B73A6C0}"/>
    <cellStyle name="Normal 5 45 3" xfId="2215" xr:uid="{E7166FF7-4F2E-4BE1-B043-67D32337C94B}"/>
    <cellStyle name="Normal 5 45 3 2" xfId="10293" xr:uid="{4645CC0B-8DF1-4E25-8162-B759E17B83F5}"/>
    <cellStyle name="Normal 5 45 3 2 2" xfId="25792" xr:uid="{7E366D43-4728-4E41-A599-C6BA80CF3EB4}"/>
    <cellStyle name="Normal 5 45 3 3" xfId="18183" xr:uid="{2705C3BF-9657-451A-A7C0-90E897981BF8}"/>
    <cellStyle name="Normal 5 45 4" xfId="3983" xr:uid="{F7C1CB2B-D0C4-4E2F-85C2-96BB23335A73}"/>
    <cellStyle name="Normal 5 45 4 2" xfId="11988" xr:uid="{2DC64FAC-229E-4F11-8372-D2636AA6500A}"/>
    <cellStyle name="Normal 5 45 4 2 2" xfId="27456" xr:uid="{B3AD3626-0B22-42BF-A3F8-793EC34030CF}"/>
    <cellStyle name="Normal 5 45 4 3" xfId="19764" xr:uid="{9F747821-7B4C-4E49-BC4C-A76684D7EFD9}"/>
    <cellStyle name="Normal 5 45 5" xfId="5953" xr:uid="{A3826CA8-60C4-4072-982B-AA3ABFF3B22F}"/>
    <cellStyle name="Normal 5 45 5 2" xfId="13954" xr:uid="{316E1042-D7CC-4008-8B24-3639A0B12F7C}"/>
    <cellStyle name="Normal 5 45 5 2 2" xfId="29412" xr:uid="{5789AF56-DFB7-464D-BE8C-28C0A82B160D}"/>
    <cellStyle name="Normal 5 45 5 3" xfId="21568" xr:uid="{D0C905F5-31EE-43EA-848F-76E8EBC55069}"/>
    <cellStyle name="Normal 5 45 6" xfId="7572" xr:uid="{5AE1C2FF-3411-4D4F-AA36-F899E2C3F390}"/>
    <cellStyle name="Normal 5 45 6 2" xfId="15559" xr:uid="{2D0186C2-2536-4BD2-9B21-9FBECB7A7DF2}"/>
    <cellStyle name="Normal 5 45 6 2 2" xfId="31012" xr:uid="{C082862F-0918-473E-8491-D398EF37F2FF}"/>
    <cellStyle name="Normal 5 45 6 3" xfId="23094" xr:uid="{7A83C4B8-D2F2-44D4-A9BD-23C791AF2F8C}"/>
    <cellStyle name="Normal 5 45 7" xfId="8760" xr:uid="{C9E55879-2C26-4D62-95AC-D46E1B5D34B8}"/>
    <cellStyle name="Normal 5 45 7 2" xfId="24259" xr:uid="{74004970-40A6-4523-A839-18E40D8056CA}"/>
    <cellStyle name="Normal 5 45 8" xfId="16727" xr:uid="{178A1088-D2B8-446C-A8DD-128F926B5C61}"/>
    <cellStyle name="Normal 5 46" xfId="591" xr:uid="{1CB7D22F-C4AC-4BB4-96DB-B98474CFEC69}"/>
    <cellStyle name="Normal 5 46 2" xfId="1529" xr:uid="{1E383C5C-BB55-4430-A262-E7C3FB5AE27D}"/>
    <cellStyle name="Normal 5 46 2 2" xfId="3109" xr:uid="{0D01483A-BE10-46B1-804F-43AFAF08A315}"/>
    <cellStyle name="Normal 5 46 2 2 2" xfId="11180" xr:uid="{2902AFB5-2928-4AF7-B0E6-B3747AD96D49}"/>
    <cellStyle name="Normal 5 46 2 2 2 2" xfId="26679" xr:uid="{64FC15D5-B061-47EE-832B-A4C30AD52877}"/>
    <cellStyle name="Normal 5 46 2 2 3" xfId="19022" xr:uid="{85DC8585-D2BB-44CC-B995-7BA0B61AD0D3}"/>
    <cellStyle name="Normal 5 46 2 3" xfId="4870" xr:uid="{44DC7456-2DF4-4701-95D0-3F844EF35E54}"/>
    <cellStyle name="Normal 5 46 2 3 2" xfId="12875" xr:uid="{B1889E14-62B1-4638-9587-E4B898ACE976}"/>
    <cellStyle name="Normal 5 46 2 3 2 2" xfId="28343" xr:uid="{16EEAE55-29E7-4131-AFB5-46E72B7E6732}"/>
    <cellStyle name="Normal 5 46 2 3 3" xfId="20603" xr:uid="{8763A4A0-9441-405E-87F5-12B55794AFD9}"/>
    <cellStyle name="Normal 5 46 2 4" xfId="6841" xr:uid="{4C237F42-ABFD-4B8B-B036-4DEF81476917}"/>
    <cellStyle name="Normal 5 46 2 4 2" xfId="14842" xr:uid="{2133F8F5-A307-4D23-8B50-3E35A170CD79}"/>
    <cellStyle name="Normal 5 46 2 4 2 2" xfId="30299" xr:uid="{BF0D4EB4-67B0-4AF0-B299-52B317406FDD}"/>
    <cellStyle name="Normal 5 46 2 4 3" xfId="22407" xr:uid="{EB900A84-4D4D-4BB3-A5B6-2FCFD16AB878}"/>
    <cellStyle name="Normal 5 46 2 5" xfId="8142" xr:uid="{8529B5B2-D18F-4CEA-BBA1-2A35DAF2685A}"/>
    <cellStyle name="Normal 5 46 2 5 2" xfId="16125" xr:uid="{08459349-1B2D-4840-B6CC-099D18BB958B}"/>
    <cellStyle name="Normal 5 46 2 5 2 2" xfId="31578" xr:uid="{34F082E0-E732-455B-9D80-F42EE7571BEB}"/>
    <cellStyle name="Normal 5 46 2 5 3" xfId="23653" xr:uid="{9233B563-739B-4051-A54D-2FB5A9ACB048}"/>
    <cellStyle name="Normal 5 46 2 6" xfId="9647" xr:uid="{A6559573-6E7E-483E-86FF-6FCC06564C6D}"/>
    <cellStyle name="Normal 5 46 2 6 2" xfId="25146" xr:uid="{8A22E9E1-337F-4299-B74E-CE9FC5D4A124}"/>
    <cellStyle name="Normal 5 46 2 7" xfId="17566" xr:uid="{3028B8EE-83A9-48FB-AE94-94F9D9A48D63}"/>
    <cellStyle name="Normal 5 46 3" xfId="2219" xr:uid="{50E5D4D6-7326-4C3E-B476-F704D6857356}"/>
    <cellStyle name="Normal 5 46 3 2" xfId="10297" xr:uid="{299CA753-E27F-4B79-B395-8736333B8A9D}"/>
    <cellStyle name="Normal 5 46 3 2 2" xfId="25796" xr:uid="{5AE8C9AC-5A02-4ABF-90B2-A7B428B70549}"/>
    <cellStyle name="Normal 5 46 3 3" xfId="18187" xr:uid="{92C1EEDB-1444-4DE6-B7B5-038B3B685643}"/>
    <cellStyle name="Normal 5 46 4" xfId="3987" xr:uid="{1B120F8F-638F-43A0-9B0D-D7D3E4F37A4E}"/>
    <cellStyle name="Normal 5 46 4 2" xfId="11992" xr:uid="{FDA6E932-0F74-4254-A9DC-472D58C975F7}"/>
    <cellStyle name="Normal 5 46 4 2 2" xfId="27460" xr:uid="{CBAEB937-86EE-4116-80C8-ED3264556D2B}"/>
    <cellStyle name="Normal 5 46 4 3" xfId="19768" xr:uid="{6EBC99A0-6816-4DB8-BEBC-6901F5FD58DE}"/>
    <cellStyle name="Normal 5 46 5" xfId="5957" xr:uid="{3756F6C0-3246-4138-80EE-B190F7833F46}"/>
    <cellStyle name="Normal 5 46 5 2" xfId="13958" xr:uid="{2E717E78-7C5F-435E-B78B-17EA91ED23A0}"/>
    <cellStyle name="Normal 5 46 5 2 2" xfId="29416" xr:uid="{E5D94981-7793-4960-B281-0A978E626AA3}"/>
    <cellStyle name="Normal 5 46 5 3" xfId="21572" xr:uid="{B3C92460-4975-4D9E-A51F-523BD8537C73}"/>
    <cellStyle name="Normal 5 46 6" xfId="7576" xr:uid="{49E4000A-661D-410E-862E-3A318939F628}"/>
    <cellStyle name="Normal 5 46 6 2" xfId="15563" xr:uid="{EBBC4526-3D64-4CD0-82E9-1FCAB9FAA4EB}"/>
    <cellStyle name="Normal 5 46 6 2 2" xfId="31016" xr:uid="{F7BE1417-2421-4A11-8C2F-237A3631B4B1}"/>
    <cellStyle name="Normal 5 46 6 3" xfId="23098" xr:uid="{1D3ABB6F-4CDE-435F-81E3-C6606E222B13}"/>
    <cellStyle name="Normal 5 46 7" xfId="8764" xr:uid="{FE13E251-EC0A-49B1-8F2F-E61E9DDBD62A}"/>
    <cellStyle name="Normal 5 46 7 2" xfId="24263" xr:uid="{442C4D95-A0D4-4117-9524-4875C4C131C3}"/>
    <cellStyle name="Normal 5 46 8" xfId="16731" xr:uid="{BC41A22E-F7F8-4F3A-B0FB-DF6D54F9FE61}"/>
    <cellStyle name="Normal 5 47" xfId="615" xr:uid="{0DB406A8-C6AD-497E-B668-305D6F52DFE9}"/>
    <cellStyle name="Normal 5 47 2" xfId="1553" xr:uid="{24D09D29-9000-410F-AAFB-C71E45C1D915}"/>
    <cellStyle name="Normal 5 47 2 2" xfId="3132" xr:uid="{50382466-2BA2-4766-9B36-167E39076130}"/>
    <cellStyle name="Normal 5 47 2 2 2" xfId="11203" xr:uid="{6DB23FEA-550D-458A-9BD6-9A201110A555}"/>
    <cellStyle name="Normal 5 47 2 2 2 2" xfId="26702" xr:uid="{C0D0ACF6-E2D6-4C93-A753-EFA4A1AC7B66}"/>
    <cellStyle name="Normal 5 47 2 2 3" xfId="19044" xr:uid="{EE7E1EFD-CC81-4716-8D72-6352AE4BB555}"/>
    <cellStyle name="Normal 5 47 2 3" xfId="4893" xr:uid="{8AE311DC-CFFD-419B-A168-EB4E22598E7A}"/>
    <cellStyle name="Normal 5 47 2 3 2" xfId="12898" xr:uid="{76F1FFB5-47DC-4ED1-9F77-AB20C415A387}"/>
    <cellStyle name="Normal 5 47 2 3 2 2" xfId="28366" xr:uid="{C4D40068-883A-4812-AAAC-8CBBC3724C02}"/>
    <cellStyle name="Normal 5 47 2 3 3" xfId="20625" xr:uid="{A1C1A6C0-C62C-4050-AF00-6ACDE5EEB6F9}"/>
    <cellStyle name="Normal 5 47 2 4" xfId="6864" xr:uid="{3D02E448-C2DB-4572-962D-973F3BDD5D97}"/>
    <cellStyle name="Normal 5 47 2 4 2" xfId="14865" xr:uid="{8C0553C4-9A89-4184-A019-EF8DBC76DF27}"/>
    <cellStyle name="Normal 5 47 2 4 2 2" xfId="30322" xr:uid="{2A57E463-9770-4200-B64F-AF9DF2B94AFE}"/>
    <cellStyle name="Normal 5 47 2 4 3" xfId="22429" xr:uid="{2E48D7D7-D0AC-49E2-919F-3A4FE99A044C}"/>
    <cellStyle name="Normal 5 47 2 5" xfId="8164" xr:uid="{43676BC4-0B40-4152-9FE8-2924E2BB6D8A}"/>
    <cellStyle name="Normal 5 47 2 5 2" xfId="16147" xr:uid="{63011532-C4B2-48DA-B050-D06C50782F68}"/>
    <cellStyle name="Normal 5 47 2 5 2 2" xfId="31600" xr:uid="{EEA8086D-1411-4FA1-8599-B03D479FC8D7}"/>
    <cellStyle name="Normal 5 47 2 5 3" xfId="23675" xr:uid="{F3534D2C-0DB8-4F36-9622-2F47D9146080}"/>
    <cellStyle name="Normal 5 47 2 6" xfId="9670" xr:uid="{9E9BB748-42C6-465F-8164-4BC62FF747F1}"/>
    <cellStyle name="Normal 5 47 2 6 2" xfId="25169" xr:uid="{51855BA4-3EDE-4757-9B38-B6A54248ACF7}"/>
    <cellStyle name="Normal 5 47 2 7" xfId="17588" xr:uid="{BC4C171A-C1B1-43AA-AC10-C7100EB9D5EC}"/>
    <cellStyle name="Normal 5 47 3" xfId="2242" xr:uid="{7BD41B2D-3181-48EE-9821-46783226008B}"/>
    <cellStyle name="Normal 5 47 3 2" xfId="10320" xr:uid="{6DCA4E8F-F22C-43C1-91BF-6DB2BBC6FE85}"/>
    <cellStyle name="Normal 5 47 3 2 2" xfId="25819" xr:uid="{2715CBE5-960F-4630-BBE0-9A764B19AF6C}"/>
    <cellStyle name="Normal 5 47 3 3" xfId="18209" xr:uid="{FE17C02B-4116-457D-974B-F489DE0A89F8}"/>
    <cellStyle name="Normal 5 47 4" xfId="4010" xr:uid="{C775367D-D898-46CF-AC6C-34379982E7AE}"/>
    <cellStyle name="Normal 5 47 4 2" xfId="12015" xr:uid="{D48AFF3C-4A10-4F89-A14E-75EBC6D64840}"/>
    <cellStyle name="Normal 5 47 4 2 2" xfId="27483" xr:uid="{7963D6EC-DB34-4759-82CF-BC447D29E12B}"/>
    <cellStyle name="Normal 5 47 4 3" xfId="19790" xr:uid="{B889321C-C952-4110-8804-EE030669F5AE}"/>
    <cellStyle name="Normal 5 47 5" xfId="5980" xr:uid="{F252192A-9B24-4893-925B-0C2592D6FBAF}"/>
    <cellStyle name="Normal 5 47 5 2" xfId="13981" xr:uid="{957AD923-A385-46F2-8C80-9C7B9A698C20}"/>
    <cellStyle name="Normal 5 47 5 2 2" xfId="29439" xr:uid="{6EF74B9C-1DF6-4C82-ADDB-52B8382AD836}"/>
    <cellStyle name="Normal 5 47 5 3" xfId="21594" xr:uid="{017BC358-DE69-4532-8E5D-E75E8010157F}"/>
    <cellStyle name="Normal 5 47 6" xfId="7599" xr:uid="{08959D10-21B6-4401-9771-BE08C21C10BC}"/>
    <cellStyle name="Normal 5 47 6 2" xfId="15586" xr:uid="{B9D128AC-5CF1-4342-B90E-F1879FD448C2}"/>
    <cellStyle name="Normal 5 47 6 2 2" xfId="31039" xr:uid="{B5B8EE06-90A9-4A85-9480-EC97F8ABF4A0}"/>
    <cellStyle name="Normal 5 47 6 3" xfId="23120" xr:uid="{401A16E5-A322-489E-B18E-4CBF182D60C9}"/>
    <cellStyle name="Normal 5 47 7" xfId="8787" xr:uid="{7778D2A5-6438-4BB3-A62D-CF658EC94324}"/>
    <cellStyle name="Normal 5 47 7 2" xfId="24286" xr:uid="{335EBCCA-D311-4E9E-9D7A-8D13A6E1CC0D}"/>
    <cellStyle name="Normal 5 47 8" xfId="16753" xr:uid="{40D411E0-85CB-4D23-8620-903A987C952E}"/>
    <cellStyle name="Normal 5 48" xfId="691" xr:uid="{EAFC179F-3733-4DA9-A551-75E7DCA206B0}"/>
    <cellStyle name="Normal 5 48 2" xfId="1629" xr:uid="{267C49A8-A5F3-4C89-A677-142D5677EAE9}"/>
    <cellStyle name="Normal 5 48 2 2" xfId="3205" xr:uid="{4F6A38EA-D20F-4C69-A255-90063D4D01D3}"/>
    <cellStyle name="Normal 5 48 2 2 2" xfId="11276" xr:uid="{0BD01B5D-2C84-40C0-A0F2-8180F2545291}"/>
    <cellStyle name="Normal 5 48 2 2 2 2" xfId="26775" xr:uid="{5A812877-64B3-4DAF-A921-EE13836EBF77}"/>
    <cellStyle name="Normal 5 48 2 2 3" xfId="19112" xr:uid="{2375BC63-BAEB-481D-A3D4-5BF5A127D674}"/>
    <cellStyle name="Normal 5 48 2 3" xfId="4966" xr:uid="{8BF3789E-93A8-4872-A1B3-98161B24217F}"/>
    <cellStyle name="Normal 5 48 2 3 2" xfId="12971" xr:uid="{1F1E2A2E-9686-4BEC-A304-008B57D42300}"/>
    <cellStyle name="Normal 5 48 2 3 2 2" xfId="28439" xr:uid="{B461F32B-DF43-4E71-B63A-3D4A27C52660}"/>
    <cellStyle name="Normal 5 48 2 3 3" xfId="20693" xr:uid="{05D63016-9E19-4B90-8D5B-F56D6074502E}"/>
    <cellStyle name="Normal 5 48 2 4" xfId="6937" xr:uid="{4C7DAADD-AA82-435E-BFEC-9BCB50CF7807}"/>
    <cellStyle name="Normal 5 48 2 4 2" xfId="14938" xr:uid="{8763D7E2-D3B0-42DB-BC99-D2A3C789189B}"/>
    <cellStyle name="Normal 5 48 2 4 2 2" xfId="30395" xr:uid="{509F6480-A19D-4EAB-A34C-4D14FAFF20D8}"/>
    <cellStyle name="Normal 5 48 2 4 3" xfId="22497" xr:uid="{FDD89516-615B-4DF2-9B07-28E9205CA874}"/>
    <cellStyle name="Normal 5 48 2 5" xfId="8232" xr:uid="{538471E4-340E-4816-AF08-F916B97C6AF0}"/>
    <cellStyle name="Normal 5 48 2 5 2" xfId="16215" xr:uid="{D958F22F-3301-4E49-AD45-1DC905BED4B0}"/>
    <cellStyle name="Normal 5 48 2 5 2 2" xfId="31668" xr:uid="{5F61B436-6CC6-4A6E-8B8B-A6B2F0FAB869}"/>
    <cellStyle name="Normal 5 48 2 5 3" xfId="23743" xr:uid="{C2EF0439-B056-4CDD-9D3F-55A100E5B4D2}"/>
    <cellStyle name="Normal 5 48 2 6" xfId="9743" xr:uid="{EE1661CA-0CB1-4BBA-825C-604B481D7C3F}"/>
    <cellStyle name="Normal 5 48 2 6 2" xfId="25242" xr:uid="{AB8F3E16-ED9D-4148-A1A2-96701A8E967A}"/>
    <cellStyle name="Normal 5 48 2 7" xfId="17656" xr:uid="{81C713F5-8A6F-4E7A-A419-CD3F8CC5302F}"/>
    <cellStyle name="Normal 5 48 3" xfId="2315" xr:uid="{71007D51-7408-41DF-BB6E-9173D82C46FA}"/>
    <cellStyle name="Normal 5 48 3 2" xfId="10393" xr:uid="{01D20055-79D2-4274-8FC5-468BCE5D5A3E}"/>
    <cellStyle name="Normal 5 48 3 2 2" xfId="25892" xr:uid="{CC269C64-A47A-4797-9CDD-9B7C7EB08D14}"/>
    <cellStyle name="Normal 5 48 3 3" xfId="18277" xr:uid="{711CE954-E2D1-432A-9797-3976F4636BBC}"/>
    <cellStyle name="Normal 5 48 4" xfId="4083" xr:uid="{41F1E922-8751-48BA-8FF4-245980FC1513}"/>
    <cellStyle name="Normal 5 48 4 2" xfId="12088" xr:uid="{BB283D2F-077F-4379-8495-A447943D1AE5}"/>
    <cellStyle name="Normal 5 48 4 2 2" xfId="27556" xr:uid="{DC233271-01FC-414D-B19A-DCA9ED2C317E}"/>
    <cellStyle name="Normal 5 48 4 3" xfId="19858" xr:uid="{52D3F860-F965-4A8E-9C61-B2B964A8F09F}"/>
    <cellStyle name="Normal 5 48 5" xfId="6053" xr:uid="{5F1AFB48-48C6-40E3-B37B-C9411EB69F01}"/>
    <cellStyle name="Normal 5 48 5 2" xfId="14054" xr:uid="{34A6413B-632F-4C03-91C9-0691195C9390}"/>
    <cellStyle name="Normal 5 48 5 2 2" xfId="29512" xr:uid="{3DE51203-00F4-4354-A566-0089BCC4F5C3}"/>
    <cellStyle name="Normal 5 48 5 3" xfId="21662" xr:uid="{01968909-355B-4E78-828F-11C95E11FCF2}"/>
    <cellStyle name="Normal 5 48 6" xfId="7672" xr:uid="{AF3C2225-8409-409F-BDD7-FBF0ADF83EE6}"/>
    <cellStyle name="Normal 5 48 6 2" xfId="15659" xr:uid="{DE32F77B-7C5D-4310-B8CA-6B1DA12B6B52}"/>
    <cellStyle name="Normal 5 48 6 2 2" xfId="31112" xr:uid="{012E11E6-32FA-4CBD-B8DA-63241407B366}"/>
    <cellStyle name="Normal 5 48 6 3" xfId="23188" xr:uid="{D178A687-FACB-4BF5-81DB-FA0A7A9467C7}"/>
    <cellStyle name="Normal 5 48 7" xfId="8860" xr:uid="{153FA36A-CB06-4E37-97D4-3AC3C283F8B4}"/>
    <cellStyle name="Normal 5 48 7 2" xfId="24359" xr:uid="{8F7DA04C-1028-4B3D-ABE9-9245329B81F3}"/>
    <cellStyle name="Normal 5 48 8" xfId="16821" xr:uid="{D32395DF-B05B-45EB-814A-00894B6DB58A}"/>
    <cellStyle name="Normal 5 49" xfId="697" xr:uid="{DBDE909A-5202-4441-84B1-747838306B1A}"/>
    <cellStyle name="Normal 5 49 2" xfId="1635" xr:uid="{01CA0E86-F027-412F-B73D-3DF180525303}"/>
    <cellStyle name="Normal 5 49 2 2" xfId="3209" xr:uid="{3F21C28C-27EC-43F8-B24C-8F296CF0FE81}"/>
    <cellStyle name="Normal 5 49 2 2 2" xfId="11280" xr:uid="{5F9F47DB-48CA-4DCF-BDDC-65E0E039F381}"/>
    <cellStyle name="Normal 5 49 2 2 2 2" xfId="26779" xr:uid="{30068B71-739E-4347-887D-E7B5F1E64423}"/>
    <cellStyle name="Normal 5 49 2 2 3" xfId="19116" xr:uid="{5936F234-80F4-4ECE-8CB1-78C58BA1C3A4}"/>
    <cellStyle name="Normal 5 49 2 3" xfId="4970" xr:uid="{EF638E7B-5BC9-4E77-A6C2-0160E7316921}"/>
    <cellStyle name="Normal 5 49 2 3 2" xfId="12975" xr:uid="{F28118A9-6B13-4EBC-A979-1BC8DCAF21A0}"/>
    <cellStyle name="Normal 5 49 2 3 2 2" xfId="28443" xr:uid="{58301116-30F3-4655-B63E-04F7343A1545}"/>
    <cellStyle name="Normal 5 49 2 3 3" xfId="20697" xr:uid="{F5E94BA6-6EB4-442A-A49D-E32375202FF1}"/>
    <cellStyle name="Normal 5 49 2 4" xfId="6941" xr:uid="{7B570BB8-57E9-4ECD-9695-14D94C763F8D}"/>
    <cellStyle name="Normal 5 49 2 4 2" xfId="14942" xr:uid="{D8DE0834-9293-42FD-80C7-30E3BD138259}"/>
    <cellStyle name="Normal 5 49 2 4 2 2" xfId="30399" xr:uid="{CA17FDAC-2389-46FB-8925-01E0BCA1EB29}"/>
    <cellStyle name="Normal 5 49 2 4 3" xfId="22501" xr:uid="{D7B6F04A-C383-4FCA-AEE8-69A8A7FAACE3}"/>
    <cellStyle name="Normal 5 49 2 5" xfId="8236" xr:uid="{F90E557A-4F3E-4DEE-A256-81C4B34E2879}"/>
    <cellStyle name="Normal 5 49 2 5 2" xfId="16219" xr:uid="{62ADA01D-2C32-4789-8F79-996B5711BD5C}"/>
    <cellStyle name="Normal 5 49 2 5 2 2" xfId="31672" xr:uid="{705038A9-5B2A-4643-8960-ED59E9C521D9}"/>
    <cellStyle name="Normal 5 49 2 5 3" xfId="23747" xr:uid="{5AA7A6C4-CC64-4E3B-812D-63877BBB8D7E}"/>
    <cellStyle name="Normal 5 49 2 6" xfId="9747" xr:uid="{79CD323E-F74B-4C72-8897-ED0D75044FFA}"/>
    <cellStyle name="Normal 5 49 2 6 2" xfId="25246" xr:uid="{1E00FDD9-6E64-4535-8C45-AB5454DD3067}"/>
    <cellStyle name="Normal 5 49 2 7" xfId="17660" xr:uid="{C4C02554-049D-4336-904F-ED259420FF46}"/>
    <cellStyle name="Normal 5 49 3" xfId="2319" xr:uid="{41A867F6-DDEE-4708-B1C4-47375F5377E6}"/>
    <cellStyle name="Normal 5 49 3 2" xfId="10397" xr:uid="{3BFC110F-E8DB-4034-93B0-6A2C45E5FB26}"/>
    <cellStyle name="Normal 5 49 3 2 2" xfId="25896" xr:uid="{BF13C66C-28B9-4AEF-9168-46EE0FA28CEC}"/>
    <cellStyle name="Normal 5 49 3 3" xfId="18281" xr:uid="{FBBE507A-7F1B-4427-BAF8-7322EB8A60C0}"/>
    <cellStyle name="Normal 5 49 4" xfId="4087" xr:uid="{4630EAFE-9C76-48E0-924B-4C6B9A675D76}"/>
    <cellStyle name="Normal 5 49 4 2" xfId="12092" xr:uid="{B89285EA-DE02-472F-B4C0-5DFE9467A0E0}"/>
    <cellStyle name="Normal 5 49 4 2 2" xfId="27560" xr:uid="{9645AE0D-2627-477A-BEBC-31097D359FFE}"/>
    <cellStyle name="Normal 5 49 4 3" xfId="19862" xr:uid="{E47190B3-032C-4B50-8DF4-CE28DF964175}"/>
    <cellStyle name="Normal 5 49 5" xfId="6057" xr:uid="{FF67C988-50FB-4D1F-AF6A-8AAC86F6EC2C}"/>
    <cellStyle name="Normal 5 49 5 2" xfId="14058" xr:uid="{C05E2114-CDDB-475B-93E2-0DBAA061BAF2}"/>
    <cellStyle name="Normal 5 49 5 2 2" xfId="29516" xr:uid="{EC06467A-6DE0-49F0-9F1B-C67B063E016C}"/>
    <cellStyle name="Normal 5 49 5 3" xfId="21666" xr:uid="{928DCBE1-4C58-4880-A10F-FD988B1E6E51}"/>
    <cellStyle name="Normal 5 49 6" xfId="7676" xr:uid="{D559AAB0-6DFB-4C1E-AF97-CB2428990B34}"/>
    <cellStyle name="Normal 5 49 6 2" xfId="15663" xr:uid="{5553DF91-F0A5-476C-9685-C5222DF658B3}"/>
    <cellStyle name="Normal 5 49 6 2 2" xfId="31116" xr:uid="{A8E4F0B2-D167-49BD-8214-CA5B7B43AA28}"/>
    <cellStyle name="Normal 5 49 6 3" xfId="23192" xr:uid="{1A8B5B3A-5E3F-4D85-9FAA-AD832A88D977}"/>
    <cellStyle name="Normal 5 49 7" xfId="8864" xr:uid="{5CFB660F-6513-4172-B9D6-4EBAB4611A65}"/>
    <cellStyle name="Normal 5 49 7 2" xfId="24363" xr:uid="{8AAECD9D-4B9A-46FF-9D3F-FF10FC803307}"/>
    <cellStyle name="Normal 5 49 8" xfId="16825" xr:uid="{3E015363-C1CA-439E-AB12-590CFA5C4480}"/>
    <cellStyle name="Normal 5 5" xfId="225" xr:uid="{A8B0DB65-4F00-4C08-A1CC-7749EC554216}"/>
    <cellStyle name="Normal 5 5 10" xfId="8427" xr:uid="{451C071F-3F27-4417-9D86-AAC644BC06B5}"/>
    <cellStyle name="Normal 5 5 10 2" xfId="23926" xr:uid="{16DD183A-2567-4766-824C-7D6EC987C45E}"/>
    <cellStyle name="Normal 5 5 11" xfId="16412" xr:uid="{177D8F59-AFA3-49C5-8758-5E02D536DAE7}"/>
    <cellStyle name="Normal 5 5 2" xfId="377" xr:uid="{82AD6592-BD1A-426A-BEE7-3A5A0B99BD1A}"/>
    <cellStyle name="Normal 5 5 2 2" xfId="1320" xr:uid="{200D03BC-EC07-4C61-8900-694AAC0A5941}"/>
    <cellStyle name="Normal 5 5 2 2 2" xfId="2905" xr:uid="{1849CD7C-1DBB-4B51-939C-2252ECD8920A}"/>
    <cellStyle name="Normal 5 5 2 2 2 2" xfId="10976" xr:uid="{49CEF89D-7493-4C84-8CF5-68D919ADC97C}"/>
    <cellStyle name="Normal 5 5 2 2 2 2 2" xfId="26475" xr:uid="{CAAC9F55-700E-4B1A-8F15-E0968079E4B0}"/>
    <cellStyle name="Normal 5 5 2 2 2 3" xfId="18825" xr:uid="{7BA97990-F364-4328-A4CF-681EA16420E3}"/>
    <cellStyle name="Normal 5 5 2 2 3" xfId="4666" xr:uid="{58A89DDE-10F7-4477-BDAB-82AD2240C67B}"/>
    <cellStyle name="Normal 5 5 2 2 3 2" xfId="12671" xr:uid="{EF64A055-871E-444F-8F93-D08B8502C6AE}"/>
    <cellStyle name="Normal 5 5 2 2 3 2 2" xfId="28139" xr:uid="{064DBE87-8B0F-43EB-8177-D1B037712200}"/>
    <cellStyle name="Normal 5 5 2 2 3 3" xfId="20406" xr:uid="{2D85403F-88B9-4CCA-96B4-3AAFBB0DDA32}"/>
    <cellStyle name="Normal 5 5 2 2 4" xfId="6637" xr:uid="{2CF91F4A-143C-4846-ACCC-3AE1BCFAD6D2}"/>
    <cellStyle name="Normal 5 5 2 2 4 2" xfId="14638" xr:uid="{79ADE817-0BB0-44B0-8A7F-C7E8041AE197}"/>
    <cellStyle name="Normal 5 5 2 2 4 2 2" xfId="30095" xr:uid="{160C6A5B-0331-4244-9CBA-3E04121552BB}"/>
    <cellStyle name="Normal 5 5 2 2 4 3" xfId="22210" xr:uid="{A8FCCBA2-BF2D-4DDD-B9EC-B7CC18ABB41C}"/>
    <cellStyle name="Normal 5 5 2 2 5" xfId="7945" xr:uid="{5678CF55-A8F8-471D-A85A-A627D211B019}"/>
    <cellStyle name="Normal 5 5 2 2 5 2" xfId="15928" xr:uid="{69354EC8-60DC-4E58-BC80-6E5F7AC44895}"/>
    <cellStyle name="Normal 5 5 2 2 5 2 2" xfId="31381" xr:uid="{269A5F89-A46C-48E4-931A-45338F492622}"/>
    <cellStyle name="Normal 5 5 2 2 5 3" xfId="23456" xr:uid="{30C3D5A3-9DC6-451F-AD2B-472EB3BCACDC}"/>
    <cellStyle name="Normal 5 5 2 2 6" xfId="9443" xr:uid="{F6DB58CD-0C79-48C4-8211-E432B738C22F}"/>
    <cellStyle name="Normal 5 5 2 2 6 2" xfId="24942" xr:uid="{79F99464-E70C-4AD6-A268-758433BE07BB}"/>
    <cellStyle name="Normal 5 5 2 2 7" xfId="17369" xr:uid="{4F53114C-F4D7-4E41-8109-2E36742E75BE}"/>
    <cellStyle name="Normal 5 5 2 3" xfId="1027" xr:uid="{9B0AFB7B-DC30-43C0-9E25-AFDE93323B9D}"/>
    <cellStyle name="Normal 5 5 2 3 2" xfId="2616" xr:uid="{7D3ECA05-BDA1-4F97-9C7E-2D11822F8029}"/>
    <cellStyle name="Normal 5 5 2 3 2 2" xfId="10688" xr:uid="{01218BA0-C264-4FD1-91ED-3F714C6D1688}"/>
    <cellStyle name="Normal 5 5 2 3 2 2 2" xfId="26187" xr:uid="{0A640C50-9B08-4665-97EB-03110EAD50C3}"/>
    <cellStyle name="Normal 5 5 2 3 2 3" xfId="18557" xr:uid="{9133F6DE-6166-427E-ACE8-362505D9FC0D}"/>
    <cellStyle name="Normal 5 5 2 3 3" xfId="4378" xr:uid="{2DD21A84-F8F0-42DC-AEE5-38C190EF166E}"/>
    <cellStyle name="Normal 5 5 2 3 3 2" xfId="12383" xr:uid="{EF8A832B-0E5E-4329-A991-DF6F8182A7BC}"/>
    <cellStyle name="Normal 5 5 2 3 3 2 2" xfId="27851" xr:uid="{C6CCEEA0-80C2-4C85-BF39-6A30BE553209}"/>
    <cellStyle name="Normal 5 5 2 3 3 3" xfId="20138" xr:uid="{8CD0DCE8-D059-489B-A36F-665E0647D4F1}"/>
    <cellStyle name="Normal 5 5 2 3 4" xfId="6349" xr:uid="{F537545A-927C-45C7-91B2-C5496FCB656C}"/>
    <cellStyle name="Normal 5 5 2 3 4 2" xfId="14350" xr:uid="{7F0D8421-8900-41D7-BB3D-797427DE620F}"/>
    <cellStyle name="Normal 5 5 2 3 4 2 2" xfId="29807" xr:uid="{924F587D-57D4-4093-B3A2-B16658634F90}"/>
    <cellStyle name="Normal 5 5 2 3 4 3" xfId="21942" xr:uid="{6305A6FF-B455-404F-9904-6220C03D1B53}"/>
    <cellStyle name="Normal 5 5 2 3 5" xfId="9155" xr:uid="{5A54F255-BDCD-49EE-AA61-F7B5301D7049}"/>
    <cellStyle name="Normal 5 5 2 3 5 2" xfId="24654" xr:uid="{7FD1D0A4-5187-42A3-A8D9-2B11C2E69611}"/>
    <cellStyle name="Normal 5 5 2 3 6" xfId="17101" xr:uid="{AC08ED84-F5FB-427C-A1EF-96FCC7C41413}"/>
    <cellStyle name="Normal 5 5 2 4" xfId="2015" xr:uid="{8A5D2F80-BED5-4DE7-ABCF-536CD474D033}"/>
    <cellStyle name="Normal 5 5 2 4 2" xfId="10093" xr:uid="{355D3838-745B-48F0-9233-A01A7A6676D7}"/>
    <cellStyle name="Normal 5 5 2 4 2 2" xfId="25592" xr:uid="{B1596F0A-00D3-4D33-B129-DDA5EF47BD01}"/>
    <cellStyle name="Normal 5 5 2 4 3" xfId="17990" xr:uid="{C22EFEEA-3940-4835-9FC9-38389DD4E41A}"/>
    <cellStyle name="Normal 5 5 2 5" xfId="3783" xr:uid="{D421C5C8-358D-4C4F-B7C2-AE5F768F162B}"/>
    <cellStyle name="Normal 5 5 2 5 2" xfId="11788" xr:uid="{AC68FAC8-27E5-4EEA-A5F5-5E5C297F5F92}"/>
    <cellStyle name="Normal 5 5 2 5 2 2" xfId="27256" xr:uid="{4DF5E5F0-A119-4A70-810B-1A84A80AF958}"/>
    <cellStyle name="Normal 5 5 2 5 3" xfId="19571" xr:uid="{BC8BFBA3-C6E0-4603-9A9C-E03E628042D8}"/>
    <cellStyle name="Normal 5 5 2 6" xfId="5753" xr:uid="{0756C20D-E9CE-4707-8179-D1E3BFEA0712}"/>
    <cellStyle name="Normal 5 5 2 6 2" xfId="13754" xr:uid="{11B9C23F-584C-4B3F-8746-39EF836AF763}"/>
    <cellStyle name="Normal 5 5 2 6 2 2" xfId="29212" xr:uid="{8708004E-1697-4EB5-B5EE-3D944FF2F431}"/>
    <cellStyle name="Normal 5 5 2 6 3" xfId="21375" xr:uid="{6678F58F-887D-4387-8A70-7B7CC01AEBBD}"/>
    <cellStyle name="Normal 5 5 2 7" xfId="7372" xr:uid="{8075C605-B21E-4192-9774-1B6FF4643B7B}"/>
    <cellStyle name="Normal 5 5 2 7 2" xfId="15359" xr:uid="{3EFEE4BA-9867-41B1-8FC5-997EFBD29D84}"/>
    <cellStyle name="Normal 5 5 2 7 2 2" xfId="30812" xr:uid="{E73C0D70-2CF9-4FBA-BB26-7E6E843B7F93}"/>
    <cellStyle name="Normal 5 5 2 7 3" xfId="22901" xr:uid="{EEA4CA7C-8A9C-4493-9AE4-8DE8BFC29E23}"/>
    <cellStyle name="Normal 5 5 2 8" xfId="8560" xr:uid="{B18EA967-07DB-46FB-BF95-EA7D62A61F26}"/>
    <cellStyle name="Normal 5 5 2 8 2" xfId="24059" xr:uid="{83908E20-E467-4ED8-AF12-B0465090B583}"/>
    <cellStyle name="Normal 5 5 2 9" xfId="16534" xr:uid="{256F1EC2-D9F1-41A9-BFF8-913F6C2EEDEA}"/>
    <cellStyle name="Normal 5 5 3" xfId="663" xr:uid="{A87DD1CC-AC4E-437D-9356-801D2983D8EF}"/>
    <cellStyle name="Normal 5 5 3 2" xfId="1601" xr:uid="{D04ECB9A-70B6-4A1B-99F2-F4FFD4B0831A}"/>
    <cellStyle name="Normal 5 5 3 2 2" xfId="3177" xr:uid="{8097D8FC-367A-45F7-8EEB-FAA97321AC4C}"/>
    <cellStyle name="Normal 5 5 3 2 2 2" xfId="11248" xr:uid="{C7714E80-F888-4BAA-9C51-0EFD7219BF20}"/>
    <cellStyle name="Normal 5 5 3 2 2 2 2" xfId="26747" xr:uid="{BA89AFB4-86A0-4C07-A387-B009367C060C}"/>
    <cellStyle name="Normal 5 5 3 2 2 3" xfId="19086" xr:uid="{C3AA87E2-E561-4A48-AE09-598E47B65F9C}"/>
    <cellStyle name="Normal 5 5 3 2 3" xfId="4938" xr:uid="{80AF78E5-AB45-42F5-A52A-9C598BB5435A}"/>
    <cellStyle name="Normal 5 5 3 2 3 2" xfId="12943" xr:uid="{0AE96A09-EF2C-4E04-87F5-1A251E3BC835}"/>
    <cellStyle name="Normal 5 5 3 2 3 2 2" xfId="28411" xr:uid="{885ACB41-A06F-4661-85DA-3DB82F8BCBA1}"/>
    <cellStyle name="Normal 5 5 3 2 3 3" xfId="20667" xr:uid="{0B3AC701-E934-46A1-B101-B72BAED0A6CD}"/>
    <cellStyle name="Normal 5 5 3 2 4" xfId="6909" xr:uid="{2168C89A-6234-4717-9033-356DAAAD9CC4}"/>
    <cellStyle name="Normal 5 5 3 2 4 2" xfId="14910" xr:uid="{4B177E89-4AE1-42B3-BEAE-DDE3580E41E1}"/>
    <cellStyle name="Normal 5 5 3 2 4 2 2" xfId="30367" xr:uid="{1DB77954-160A-41C5-AD4A-B2F0FFA7C019}"/>
    <cellStyle name="Normal 5 5 3 2 4 3" xfId="22471" xr:uid="{CB591B69-C4C6-4EBB-A93E-3C0BEBA955A9}"/>
    <cellStyle name="Normal 5 5 3 2 5" xfId="8206" xr:uid="{E6741973-AD49-4E4C-9189-B1BF71E98130}"/>
    <cellStyle name="Normal 5 5 3 2 5 2" xfId="16189" xr:uid="{5DDAC2E6-FC58-41AB-A365-FE2C157E1460}"/>
    <cellStyle name="Normal 5 5 3 2 5 2 2" xfId="31642" xr:uid="{7F8BD0EF-45D2-4E64-90DD-1C646592F637}"/>
    <cellStyle name="Normal 5 5 3 2 5 3" xfId="23717" xr:uid="{D92AA161-2845-42A7-A583-A1141E30C685}"/>
    <cellStyle name="Normal 5 5 3 2 6" xfId="9715" xr:uid="{C9348FAE-2E08-4C58-A483-69F9083E62AE}"/>
    <cellStyle name="Normal 5 5 3 2 6 2" xfId="25214" xr:uid="{ECE9DA05-1236-42AD-BCFD-5567DDDD8D5B}"/>
    <cellStyle name="Normal 5 5 3 2 7" xfId="17630" xr:uid="{92BBA964-56CE-441C-AC2D-0A35C15140D3}"/>
    <cellStyle name="Normal 5 5 3 3" xfId="2287" xr:uid="{DDE9838E-BE2F-435F-9C62-23C4B35B4552}"/>
    <cellStyle name="Normal 5 5 3 3 2" xfId="10365" xr:uid="{DBD57418-8191-44CB-8455-4144F5E7E3E4}"/>
    <cellStyle name="Normal 5 5 3 3 2 2" xfId="25864" xr:uid="{CD143CC3-D8C4-42AC-9686-6431677A7A4C}"/>
    <cellStyle name="Normal 5 5 3 3 3" xfId="18251" xr:uid="{9843DCB1-C84D-4761-8281-441B560838F7}"/>
    <cellStyle name="Normal 5 5 3 4" xfId="4055" xr:uid="{833185F7-2D57-4DD9-9BEF-378178AC722A}"/>
    <cellStyle name="Normal 5 5 3 4 2" xfId="12060" xr:uid="{157F6EC8-C1AB-47DA-A73A-A1BCF35808A1}"/>
    <cellStyle name="Normal 5 5 3 4 2 2" xfId="27528" xr:uid="{079EADCF-DE05-41F0-8B51-66432D13D946}"/>
    <cellStyle name="Normal 5 5 3 4 3" xfId="19832" xr:uid="{B674A2B5-FF58-4111-9E09-5F393CFB1C82}"/>
    <cellStyle name="Normal 5 5 3 5" xfId="6025" xr:uid="{7D780FA7-ADB9-42C7-A90C-9704A4984AF7}"/>
    <cellStyle name="Normal 5 5 3 5 2" xfId="14026" xr:uid="{DD0611BC-C337-40EF-84EF-F55D0A4503F6}"/>
    <cellStyle name="Normal 5 5 3 5 2 2" xfId="29484" xr:uid="{0D97CCB9-C1F7-4909-B9C5-B4E77F940566}"/>
    <cellStyle name="Normal 5 5 3 5 3" xfId="21636" xr:uid="{19D84383-3896-4C17-A725-96DCB7E6C007}"/>
    <cellStyle name="Normal 5 5 3 6" xfId="7644" xr:uid="{D643AFFC-9027-4CEA-88AD-CF25C5F322C3}"/>
    <cellStyle name="Normal 5 5 3 6 2" xfId="15631" xr:uid="{4A4E5B8D-282C-4953-BE01-DFEB9C778FF6}"/>
    <cellStyle name="Normal 5 5 3 6 2 2" xfId="31084" xr:uid="{EAADE5CA-1D3E-4E56-A401-145B6434B01E}"/>
    <cellStyle name="Normal 5 5 3 6 3" xfId="23162" xr:uid="{FFE230E8-6D5E-4032-95C5-7BDBD0D96F97}"/>
    <cellStyle name="Normal 5 5 3 7" xfId="8832" xr:uid="{1C588079-3E51-4981-90AB-3CA9C5152203}"/>
    <cellStyle name="Normal 5 5 3 7 2" xfId="24331" xr:uid="{C83A8232-38CD-4C1A-80F1-BA0C3739426E}"/>
    <cellStyle name="Normal 5 5 3 8" xfId="16795" xr:uid="{24A0A098-A3CB-425F-9B12-9FD85EBBDA77}"/>
    <cellStyle name="Normal 5 5 4" xfId="1183" xr:uid="{7CD95EF0-E759-4F0C-88EE-E7F5CCF86E96}"/>
    <cellStyle name="Normal 5 5 4 2" xfId="2772" xr:uid="{2E16A806-AB2E-417E-AB8A-57AC38D80F5B}"/>
    <cellStyle name="Normal 5 5 4 2 2" xfId="10843" xr:uid="{B87AD984-8DF0-4042-90DC-336874000473}"/>
    <cellStyle name="Normal 5 5 4 2 2 2" xfId="26342" xr:uid="{9E530AAF-9659-4FF9-9DDD-DBCC90963458}"/>
    <cellStyle name="Normal 5 5 4 2 3" xfId="18703" xr:uid="{A0ACD73C-1441-4944-AD0F-E226B49449CC}"/>
    <cellStyle name="Normal 5 5 4 3" xfId="4533" xr:uid="{B5CC35DD-BDEC-488A-ABA0-46DCC1C36AE6}"/>
    <cellStyle name="Normal 5 5 4 3 2" xfId="12538" xr:uid="{6B3339FB-E0F3-4885-872D-6736EDDCD337}"/>
    <cellStyle name="Normal 5 5 4 3 2 2" xfId="28006" xr:uid="{6E2798C1-3F8E-44FB-AD0D-1C424BAA5501}"/>
    <cellStyle name="Normal 5 5 4 3 3" xfId="20284" xr:uid="{F8DC8F63-BFB9-4FB2-AEC4-924CE330217B}"/>
    <cellStyle name="Normal 5 5 4 4" xfId="6504" xr:uid="{5D57B8D8-5FDF-49EA-971F-BE4E90EB9545}"/>
    <cellStyle name="Normal 5 5 4 4 2" xfId="14505" xr:uid="{A7812C6C-F450-45D5-8307-D770F05417CD}"/>
    <cellStyle name="Normal 5 5 4 4 2 2" xfId="29962" xr:uid="{3D0A7E71-DEE2-46E4-977A-F244D94D51FA}"/>
    <cellStyle name="Normal 5 5 4 4 3" xfId="22088" xr:uid="{9BD8F03F-A6A3-4EF1-914B-E45414539E67}"/>
    <cellStyle name="Normal 5 5 4 5" xfId="7823" xr:uid="{B123D27A-2BD3-4D49-A256-3C212B6C80A8}"/>
    <cellStyle name="Normal 5 5 4 5 2" xfId="15806" xr:uid="{A5A8FCA3-E177-4C80-B14A-ADA2F3CA66B6}"/>
    <cellStyle name="Normal 5 5 4 5 2 2" xfId="31259" xr:uid="{BB18E7FD-725C-4BAF-8508-A07815638404}"/>
    <cellStyle name="Normal 5 5 4 5 3" xfId="23334" xr:uid="{A9FCEA5D-286F-40EB-BE20-200700F1F3E9}"/>
    <cellStyle name="Normal 5 5 4 6" xfId="9310" xr:uid="{976FF762-BFA8-4792-9D9A-A32509A27139}"/>
    <cellStyle name="Normal 5 5 4 6 2" xfId="24809" xr:uid="{03E1617C-70D6-4F09-94F2-DB0A573F0F14}"/>
    <cellStyle name="Normal 5 5 4 7" xfId="17247" xr:uid="{E1CF5F89-EA44-473E-BADB-F5C2173E87EF}"/>
    <cellStyle name="Normal 5 5 5" xfId="890" xr:uid="{49C8FAF7-C9BA-470C-9D47-79DE638D4526}"/>
    <cellStyle name="Normal 5 5 5 2" xfId="2483" xr:uid="{E55A5D7D-1E63-41AD-BEAA-A767794C9B67}"/>
    <cellStyle name="Normal 5 5 5 2 2" xfId="10555" xr:uid="{85A5A799-5403-4291-A868-AE489EBF41AE}"/>
    <cellStyle name="Normal 5 5 5 2 2 2" xfId="26054" xr:uid="{F5D2A81A-B651-4C0A-9695-26205854A513}"/>
    <cellStyle name="Normal 5 5 5 2 3" xfId="18435" xr:uid="{B5D9610D-EFEC-4D39-B756-84749F8CFCC2}"/>
    <cellStyle name="Normal 5 5 5 3" xfId="4245" xr:uid="{A01D4459-0E2C-42F3-ABC1-663271B93B8B}"/>
    <cellStyle name="Normal 5 5 5 3 2" xfId="12250" xr:uid="{53D55234-5276-4834-8738-85DFEAA5858C}"/>
    <cellStyle name="Normal 5 5 5 3 2 2" xfId="27718" xr:uid="{EABFA269-0B73-4B74-A9E8-975E95C99DAD}"/>
    <cellStyle name="Normal 5 5 5 3 3" xfId="20016" xr:uid="{8EC61DF8-A5F8-4BA0-89CE-3AE9110D60F7}"/>
    <cellStyle name="Normal 5 5 5 4" xfId="6216" xr:uid="{CD186A48-8A07-4A1D-A77C-10E9012B93E1}"/>
    <cellStyle name="Normal 5 5 5 4 2" xfId="14217" xr:uid="{592AC822-AB79-4099-BA6B-CA7218B2C42D}"/>
    <cellStyle name="Normal 5 5 5 4 2 2" xfId="29674" xr:uid="{015075F1-F595-4B25-8C32-53592022193F}"/>
    <cellStyle name="Normal 5 5 5 4 3" xfId="21820" xr:uid="{3CB86180-BC34-45F7-9FF9-A6D39BB894CC}"/>
    <cellStyle name="Normal 5 5 5 5" xfId="9022" xr:uid="{FEBD4561-07AD-4D1A-B503-44C7CD28D315}"/>
    <cellStyle name="Normal 5 5 5 5 2" xfId="24521" xr:uid="{01532E33-F147-401F-B6AF-67DC0083E126}"/>
    <cellStyle name="Normal 5 5 5 6" xfId="16979" xr:uid="{872CA213-E242-491F-8FD3-CD2E451C5330}"/>
    <cellStyle name="Normal 5 5 6" xfId="1882" xr:uid="{AF8489A0-CC16-43DB-898B-C43CAF408DD9}"/>
    <cellStyle name="Normal 5 5 6 2" xfId="9960" xr:uid="{DAC0BABD-342A-4564-87B9-52C97C113835}"/>
    <cellStyle name="Normal 5 5 6 2 2" xfId="25459" xr:uid="{1207C567-F171-441B-AAD7-23F587535B16}"/>
    <cellStyle name="Normal 5 5 6 3" xfId="17868" xr:uid="{D6C03006-5416-465B-BE2E-CE177A03E348}"/>
    <cellStyle name="Normal 5 5 7" xfId="3650" xr:uid="{909CDFD8-A29A-4EED-B8B3-2DD412BE6BE6}"/>
    <cellStyle name="Normal 5 5 7 2" xfId="11655" xr:uid="{52B8805D-7D2B-4698-ACCE-78E87F2CBCEB}"/>
    <cellStyle name="Normal 5 5 7 2 2" xfId="27123" xr:uid="{FF780739-5FAF-40C7-B3CA-608F0F5D19E2}"/>
    <cellStyle name="Normal 5 5 7 3" xfId="19449" xr:uid="{B15EA799-C67D-4307-9888-4FBE15805690}"/>
    <cellStyle name="Normal 5 5 8" xfId="5620" xr:uid="{85D0EF93-66F3-4225-8C4D-4013A451D205}"/>
    <cellStyle name="Normal 5 5 8 2" xfId="13621" xr:uid="{545772D6-33AC-4675-B204-CCE69F71B736}"/>
    <cellStyle name="Normal 5 5 8 2 2" xfId="29079" xr:uid="{9E2FE355-D0FF-4C9A-BF7E-95D63256D007}"/>
    <cellStyle name="Normal 5 5 8 3" xfId="21253" xr:uid="{7DBBCCAA-BD4F-4151-A38E-436A75311914}"/>
    <cellStyle name="Normal 5 5 9" xfId="7239" xr:uid="{E09A81F3-01A2-4483-BF3B-3F3529B37716}"/>
    <cellStyle name="Normal 5 5 9 2" xfId="15226" xr:uid="{BC5FAA32-D0AD-40D7-9FBE-6220DD0369C0}"/>
    <cellStyle name="Normal 5 5 9 2 2" xfId="30679" xr:uid="{DD953DED-D209-4C71-BD4A-240D2A23CB38}"/>
    <cellStyle name="Normal 5 5 9 3" xfId="22779" xr:uid="{9F2EDA6B-3A4B-4F21-BF26-6DF1170D8E2F}"/>
    <cellStyle name="Normal 5 50" xfId="702" xr:uid="{B8934423-525E-4EC7-A5ED-182FEAC9C072}"/>
    <cellStyle name="Normal 5 50 2" xfId="1640" xr:uid="{0F612F32-9473-4952-BCBF-7D3AF8359387}"/>
    <cellStyle name="Normal 5 50 2 2" xfId="3213" xr:uid="{F9648811-543B-41A6-9645-0FA9859D31D6}"/>
    <cellStyle name="Normal 5 50 2 2 2" xfId="11284" xr:uid="{AC38CCD7-FBAE-4825-B757-2F02CFEDB0FB}"/>
    <cellStyle name="Normal 5 50 2 2 2 2" xfId="26783" xr:uid="{2EA2AE80-7218-4421-B05C-AFE7A112E42B}"/>
    <cellStyle name="Normal 5 50 2 2 3" xfId="19120" xr:uid="{0AC484FD-672C-412C-8E06-2FA786704752}"/>
    <cellStyle name="Normal 5 50 2 3" xfId="4974" xr:uid="{E025ADD2-A708-4912-8D45-3C37C2C0FCB1}"/>
    <cellStyle name="Normal 5 50 2 3 2" xfId="12979" xr:uid="{58B35E48-BCAF-4263-B155-29E448E90445}"/>
    <cellStyle name="Normal 5 50 2 3 2 2" xfId="28447" xr:uid="{9BC9C324-F34A-4281-B21E-730E1357320A}"/>
    <cellStyle name="Normal 5 50 2 3 3" xfId="20701" xr:uid="{2F468C19-5F15-4105-850F-6B36CE9324A4}"/>
    <cellStyle name="Normal 5 50 2 4" xfId="6945" xr:uid="{DA443894-CB47-455E-84EE-477667455D77}"/>
    <cellStyle name="Normal 5 50 2 4 2" xfId="14946" xr:uid="{8A0ADBF7-93DE-4D4D-A7F0-B3E9A496CDD6}"/>
    <cellStyle name="Normal 5 50 2 4 2 2" xfId="30403" xr:uid="{05C5FF93-F70F-4579-8AFF-9CF2D984FAD7}"/>
    <cellStyle name="Normal 5 50 2 4 3" xfId="22505" xr:uid="{70AFD4DB-625E-41A2-A515-5E17C010E57F}"/>
    <cellStyle name="Normal 5 50 2 5" xfId="8240" xr:uid="{B002A0F3-0A06-4B37-A34F-D38D94405B51}"/>
    <cellStyle name="Normal 5 50 2 5 2" xfId="16223" xr:uid="{05D7C764-B058-464B-A5D3-06F574A586C2}"/>
    <cellStyle name="Normal 5 50 2 5 2 2" xfId="31676" xr:uid="{7B0062D4-AFAC-4EC0-8B2C-720A062198D4}"/>
    <cellStyle name="Normal 5 50 2 5 3" xfId="23751" xr:uid="{AB3C832D-BD17-43BC-A7B2-77FF14BF4D75}"/>
    <cellStyle name="Normal 5 50 2 6" xfId="9751" xr:uid="{0307C509-A9A9-47AC-84A5-A3D3446E345C}"/>
    <cellStyle name="Normal 5 50 2 6 2" xfId="25250" xr:uid="{AC84290A-BBAE-442F-B39C-1157B3623946}"/>
    <cellStyle name="Normal 5 50 2 7" xfId="17664" xr:uid="{54F269F1-2D33-4345-9020-EACEBA8FEF33}"/>
    <cellStyle name="Normal 5 50 3" xfId="2323" xr:uid="{E44ED2F2-4FB1-4913-BAAA-72BC80A34F63}"/>
    <cellStyle name="Normal 5 50 3 2" xfId="10401" xr:uid="{794890E5-558A-427C-A1EA-9A1B6E1EEE86}"/>
    <cellStyle name="Normal 5 50 3 2 2" xfId="25900" xr:uid="{64740567-7A44-4DCD-9B3F-A23DFB7FAE59}"/>
    <cellStyle name="Normal 5 50 3 3" xfId="18285" xr:uid="{029EA37B-379D-41FF-9641-BC956618A7A1}"/>
    <cellStyle name="Normal 5 50 4" xfId="4091" xr:uid="{0DF47E21-1890-4F53-B7E0-54DC8088A04F}"/>
    <cellStyle name="Normal 5 50 4 2" xfId="12096" xr:uid="{58431813-227A-4F51-8584-E332359C486C}"/>
    <cellStyle name="Normal 5 50 4 2 2" xfId="27564" xr:uid="{C04F7483-7247-4690-9D9A-B309B18AF9ED}"/>
    <cellStyle name="Normal 5 50 4 3" xfId="19866" xr:uid="{9C0313EE-C989-4A76-B3A5-54988493B69E}"/>
    <cellStyle name="Normal 5 50 5" xfId="6061" xr:uid="{9B53FA37-8A2D-46DD-AE6F-84425563AE68}"/>
    <cellStyle name="Normal 5 50 5 2" xfId="14062" xr:uid="{DACAE6C7-A755-48FB-B41F-11D5082F0BB1}"/>
    <cellStyle name="Normal 5 50 5 2 2" xfId="29520" xr:uid="{7FC39CB2-E8BF-4833-B103-1A8ADFFBAE29}"/>
    <cellStyle name="Normal 5 50 5 3" xfId="21670" xr:uid="{3DDC4808-BC9F-4BD0-BD1F-614356F526F9}"/>
    <cellStyle name="Normal 5 50 6" xfId="7680" xr:uid="{B70790C7-C1F0-4D0E-9C7D-641D27FAA776}"/>
    <cellStyle name="Normal 5 50 6 2" xfId="15667" xr:uid="{6F832D0D-4179-420E-ACBD-DFCD5EACF9F2}"/>
    <cellStyle name="Normal 5 50 6 2 2" xfId="31120" xr:uid="{DEC15345-6B2D-49A2-8996-D8651A20A4BD}"/>
    <cellStyle name="Normal 5 50 6 3" xfId="23196" xr:uid="{FE99C4B2-E66C-4236-83BC-CE91A10BA457}"/>
    <cellStyle name="Normal 5 50 7" xfId="8868" xr:uid="{CB154A1A-DBC2-4150-B703-655AF04933A8}"/>
    <cellStyle name="Normal 5 50 7 2" xfId="24367" xr:uid="{566C21CA-89C5-4366-A649-28158F0CA031}"/>
    <cellStyle name="Normal 5 50 8" xfId="16829" xr:uid="{12053F55-D457-4957-92A8-F995D2CF9A12}"/>
    <cellStyle name="Normal 5 51" xfId="708" xr:uid="{704DB1D3-3C1C-44AE-8A2E-7217DB1ECE1D}"/>
    <cellStyle name="Normal 5 51 2" xfId="1646" xr:uid="{E65C6764-F315-4DA0-B9CE-13C48BC27C80}"/>
    <cellStyle name="Normal 5 51 2 2" xfId="3217" xr:uid="{712155BF-458A-47D7-AEEF-CCA2F5B3E9CD}"/>
    <cellStyle name="Normal 5 51 2 2 2" xfId="11288" xr:uid="{950FD8E8-0386-4CEB-8FC9-40B340E004F3}"/>
    <cellStyle name="Normal 5 51 2 2 2 2" xfId="26787" xr:uid="{2F7B7D68-151C-4948-8AE1-DB75DF9EE1CE}"/>
    <cellStyle name="Normal 5 51 2 2 3" xfId="19124" xr:uid="{00FCC191-C447-4DA1-B089-11BCE6D37112}"/>
    <cellStyle name="Normal 5 51 2 3" xfId="4978" xr:uid="{7177E67C-FFDF-44C9-80F6-520C9C7A9177}"/>
    <cellStyle name="Normal 5 51 2 3 2" xfId="12983" xr:uid="{A1F4BA51-0822-4E62-8ADC-3FF923E38E88}"/>
    <cellStyle name="Normal 5 51 2 3 2 2" xfId="28451" xr:uid="{B1261FFD-91DB-457C-87BA-6F63DED07998}"/>
    <cellStyle name="Normal 5 51 2 3 3" xfId="20705" xr:uid="{ADEEA0EE-C624-4409-BEE6-563E205E264B}"/>
    <cellStyle name="Normal 5 51 2 4" xfId="6949" xr:uid="{BEF4FFD7-5964-4181-9696-40D0DE63D44B}"/>
    <cellStyle name="Normal 5 51 2 4 2" xfId="14950" xr:uid="{4EF4062C-5877-450A-BA66-FCB7629EA037}"/>
    <cellStyle name="Normal 5 51 2 4 2 2" xfId="30407" xr:uid="{F92E6988-1633-4244-AFBB-F5BB9C283337}"/>
    <cellStyle name="Normal 5 51 2 4 3" xfId="22509" xr:uid="{C3BCC729-B055-44B6-9C83-FA89F997B4CE}"/>
    <cellStyle name="Normal 5 51 2 5" xfId="8245" xr:uid="{F7E3BC9A-C2A3-4B07-B5CF-283F1B421F58}"/>
    <cellStyle name="Normal 5 51 2 5 2" xfId="16228" xr:uid="{D1112905-A6C2-42E9-B280-8F5AAEA91691}"/>
    <cellStyle name="Normal 5 51 2 5 2 2" xfId="31681" xr:uid="{CA18D163-8D2B-4D2D-AC45-072317A5919F}"/>
    <cellStyle name="Normal 5 51 2 5 3" xfId="23755" xr:uid="{2E380A77-05FA-4D01-A9AA-B13DB037F9DF}"/>
    <cellStyle name="Normal 5 51 2 6" xfId="9755" xr:uid="{280B84AC-01CF-4E60-B165-C029E8D59E9E}"/>
    <cellStyle name="Normal 5 51 2 6 2" xfId="25254" xr:uid="{C9617A76-11E2-4FEF-83B8-BE1B97C86913}"/>
    <cellStyle name="Normal 5 51 2 7" xfId="17668" xr:uid="{FDE5B978-7D1E-4E3F-9961-17D987CEE7CE}"/>
    <cellStyle name="Normal 5 51 3" xfId="2327" xr:uid="{5F0AA1A6-F3A0-4A61-9821-03D6A4D1E9F5}"/>
    <cellStyle name="Normal 5 51 3 2" xfId="10405" xr:uid="{9BA5EFC0-A314-43FB-ABBA-74A5970192F4}"/>
    <cellStyle name="Normal 5 51 3 2 2" xfId="25904" xr:uid="{F6B86ED7-2367-4E47-A56A-89EF9C1E0C6E}"/>
    <cellStyle name="Normal 5 51 3 3" xfId="18289" xr:uid="{6D60B7DF-7913-41A6-9AD3-36D138FC817D}"/>
    <cellStyle name="Normal 5 51 4" xfId="4095" xr:uid="{6158391E-11D4-4AAC-B537-8D4E8EAF44C1}"/>
    <cellStyle name="Normal 5 51 4 2" xfId="12100" xr:uid="{9E2D69BA-3D78-47D7-B4FD-B512ADBAAA9B}"/>
    <cellStyle name="Normal 5 51 4 2 2" xfId="27568" xr:uid="{F7DFB6F9-19E9-4388-97BF-FE56C89D2078}"/>
    <cellStyle name="Normal 5 51 4 3" xfId="19870" xr:uid="{2865B998-B39C-48B5-8DF0-B613F3F56BD6}"/>
    <cellStyle name="Normal 5 51 5" xfId="6065" xr:uid="{19730C16-B9C0-481F-854F-40D66B17707E}"/>
    <cellStyle name="Normal 5 51 5 2" xfId="14066" xr:uid="{3AEC2A05-316D-45DE-86C9-ABF9374C9F86}"/>
    <cellStyle name="Normal 5 51 5 2 2" xfId="29524" xr:uid="{6167CF55-CC0C-4589-BFDD-9133ED93173D}"/>
    <cellStyle name="Normal 5 51 5 3" xfId="21674" xr:uid="{5092ABBB-4D07-40EB-9408-A5B50BAB15C4}"/>
    <cellStyle name="Normal 5 51 6" xfId="7684" xr:uid="{222426FA-D00B-44EA-BE99-FD333DB1099D}"/>
    <cellStyle name="Normal 5 51 6 2" xfId="15671" xr:uid="{EDE98A37-FA5C-4218-92B2-C7D3C8DEA4D2}"/>
    <cellStyle name="Normal 5 51 6 2 2" xfId="31124" xr:uid="{BD2B45EA-02C5-4F0C-A2BB-87A4AE73E5B1}"/>
    <cellStyle name="Normal 5 51 6 3" xfId="23200" xr:uid="{82FDA114-FAAE-4B52-9325-9AD1B3B4739D}"/>
    <cellStyle name="Normal 5 51 7" xfId="8872" xr:uid="{794021FE-BDAA-40B8-8A78-5F950FA455E9}"/>
    <cellStyle name="Normal 5 51 7 2" xfId="24371" xr:uid="{E53AAAE6-810C-4396-8B5C-958302CD877D}"/>
    <cellStyle name="Normal 5 51 8" xfId="16833" xr:uid="{8877FC00-0D6A-410F-9E9F-E1E6ACC43AF7}"/>
    <cellStyle name="Normal 5 52" xfId="713" xr:uid="{3E415B69-0FB0-4A0B-B633-4496A26B1071}"/>
    <cellStyle name="Normal 5 52 2" xfId="1651" xr:uid="{E769DDF7-8AB1-4F40-AB4D-6FC39C87F567}"/>
    <cellStyle name="Normal 5 52 2 2" xfId="3221" xr:uid="{670A3BB5-343B-481D-8809-945181B5FC16}"/>
    <cellStyle name="Normal 5 52 2 2 2" xfId="11292" xr:uid="{57228988-0801-4CDC-96E4-489D832E29D0}"/>
    <cellStyle name="Normal 5 52 2 2 2 2" xfId="26791" xr:uid="{EA820601-2565-4CB9-9740-43F64A65EE6C}"/>
    <cellStyle name="Normal 5 52 2 2 3" xfId="19128" xr:uid="{B93D2E7E-8A2B-401A-A35E-0E7296074330}"/>
    <cellStyle name="Normal 5 52 2 3" xfId="4982" xr:uid="{A228D6F5-E7D2-40BD-90C8-1088A45FB651}"/>
    <cellStyle name="Normal 5 52 2 3 2" xfId="12987" xr:uid="{F305D6D9-14B9-4790-AFFE-94EE367CA0B0}"/>
    <cellStyle name="Normal 5 52 2 3 2 2" xfId="28455" xr:uid="{452F1D7F-03F8-425A-A617-6FC9919C40FE}"/>
    <cellStyle name="Normal 5 52 2 3 3" xfId="20709" xr:uid="{B9EED5D9-0A13-4DC5-A0E0-DF33C0E4369C}"/>
    <cellStyle name="Normal 5 52 2 4" xfId="6953" xr:uid="{F89C22D0-CA65-4B8B-B57C-4F13CA81C7E5}"/>
    <cellStyle name="Normal 5 52 2 4 2" xfId="14954" xr:uid="{4AD3AC5D-4F03-430E-864E-CB6A3F77C498}"/>
    <cellStyle name="Normal 5 52 2 4 2 2" xfId="30411" xr:uid="{B836E978-7160-4318-AC01-805E2334E9E8}"/>
    <cellStyle name="Normal 5 52 2 4 3" xfId="22513" xr:uid="{5D06110E-FFC2-4A35-A1CA-DFA4746B512E}"/>
    <cellStyle name="Normal 5 52 2 5" xfId="8249" xr:uid="{60160BEF-0AF1-4321-B493-A3AE5741C881}"/>
    <cellStyle name="Normal 5 52 2 5 2" xfId="16232" xr:uid="{2F3AAF4F-7CC9-491E-967D-49F10CFB776C}"/>
    <cellStyle name="Normal 5 52 2 5 2 2" xfId="31685" xr:uid="{2E90DB61-03C5-4AA7-8717-FCA5034589F1}"/>
    <cellStyle name="Normal 5 52 2 5 3" xfId="23759" xr:uid="{9923D711-F86E-4D45-8DE0-24CE6FAF9A61}"/>
    <cellStyle name="Normal 5 52 2 6" xfId="9759" xr:uid="{975509F2-46F3-49B5-BE10-E73C526C720B}"/>
    <cellStyle name="Normal 5 52 2 6 2" xfId="25258" xr:uid="{44C026E9-1E98-41E1-A3A2-8665253EE59D}"/>
    <cellStyle name="Normal 5 52 2 7" xfId="17672" xr:uid="{33E399FD-FBCA-44B5-AF95-CACBD0CBE5BB}"/>
    <cellStyle name="Normal 5 52 3" xfId="2331" xr:uid="{7AF92621-2788-49C8-828B-89AF9508D43E}"/>
    <cellStyle name="Normal 5 52 3 2" xfId="10409" xr:uid="{F0CBDBF1-35B9-4651-BAD9-4C55BBD639C7}"/>
    <cellStyle name="Normal 5 52 3 2 2" xfId="25908" xr:uid="{F21A3038-29F4-42BC-B4EA-2345DB3D5487}"/>
    <cellStyle name="Normal 5 52 3 3" xfId="18293" xr:uid="{BDEDCFA7-6027-4C97-A43D-AA83DEC87F34}"/>
    <cellStyle name="Normal 5 52 4" xfId="4099" xr:uid="{FDBD04D3-2066-4CC8-9FBA-6FC79E8DD156}"/>
    <cellStyle name="Normal 5 52 4 2" xfId="12104" xr:uid="{89A138DE-3016-44CD-B224-925D2A7E99B3}"/>
    <cellStyle name="Normal 5 52 4 2 2" xfId="27572" xr:uid="{CE1700E7-F993-4168-B12F-5011951A5024}"/>
    <cellStyle name="Normal 5 52 4 3" xfId="19874" xr:uid="{45553668-3C78-4061-A086-93469B9EA8D8}"/>
    <cellStyle name="Normal 5 52 5" xfId="6069" xr:uid="{6C5BF92E-88FF-4B05-8436-429DB531AC77}"/>
    <cellStyle name="Normal 5 52 5 2" xfId="14070" xr:uid="{54D7ADD8-69A3-4274-9548-8B81F5A749C6}"/>
    <cellStyle name="Normal 5 52 5 2 2" xfId="29528" xr:uid="{04B2638B-E577-48CE-8539-166A99026492}"/>
    <cellStyle name="Normal 5 52 5 3" xfId="21678" xr:uid="{820C83B0-558E-45D1-A591-F64F2072B9A0}"/>
    <cellStyle name="Normal 5 52 6" xfId="7688" xr:uid="{A9F0D3B6-4B80-4048-981F-9D1B2B821143}"/>
    <cellStyle name="Normal 5 52 6 2" xfId="15675" xr:uid="{5B1192AA-FB14-4DF8-BA17-8659B2333DD6}"/>
    <cellStyle name="Normal 5 52 6 2 2" xfId="31128" xr:uid="{83DC5A38-EB68-4A8A-B526-3AE4A6250474}"/>
    <cellStyle name="Normal 5 52 6 3" xfId="23204" xr:uid="{0C60C765-B03C-4E6D-8C6A-36682379ECFD}"/>
    <cellStyle name="Normal 5 52 7" xfId="8876" xr:uid="{516E2987-A6A7-4D83-8C84-6F168AD9363A}"/>
    <cellStyle name="Normal 5 52 7 2" xfId="24375" xr:uid="{F768ABB4-FDBE-4382-AE2F-5120875DB050}"/>
    <cellStyle name="Normal 5 52 8" xfId="16837" xr:uid="{00AC1189-6312-4C8A-B10D-4363BE38144C}"/>
    <cellStyle name="Normal 5 53" xfId="717" xr:uid="{F47E1A58-5F5C-41B8-88F4-6A0B4C7068B2}"/>
    <cellStyle name="Normal 5 53 2" xfId="1655" xr:uid="{63D839EE-991C-4279-8E8F-9C4E949C9488}"/>
    <cellStyle name="Normal 5 53 2 2" xfId="3225" xr:uid="{16F05504-1007-4CB4-8C0B-67A0D17DD637}"/>
    <cellStyle name="Normal 5 53 2 2 2" xfId="11296" xr:uid="{C33C6DEF-FB83-4018-8A8E-034B12D00A64}"/>
    <cellStyle name="Normal 5 53 2 2 2 2" xfId="26795" xr:uid="{FB81772B-6608-49E8-B583-0A84F9AE4C95}"/>
    <cellStyle name="Normal 5 53 2 2 3" xfId="19132" xr:uid="{8D8935CC-C2E9-4A04-9163-745ED7D66FA5}"/>
    <cellStyle name="Normal 5 53 2 3" xfId="4986" xr:uid="{B32CBA1E-537D-430B-A4FA-1D317A2578D7}"/>
    <cellStyle name="Normal 5 53 2 3 2" xfId="12991" xr:uid="{444B9F3A-327A-49DD-A632-006D35935745}"/>
    <cellStyle name="Normal 5 53 2 3 2 2" xfId="28459" xr:uid="{52C1513D-7C89-4364-A545-9A73D3678C23}"/>
    <cellStyle name="Normal 5 53 2 3 3" xfId="20713" xr:uid="{3D31C57D-5987-4047-9151-5502CEB9B4DC}"/>
    <cellStyle name="Normal 5 53 2 4" xfId="6957" xr:uid="{6DB08D27-46C5-406A-AD2F-71D8186294A6}"/>
    <cellStyle name="Normal 5 53 2 4 2" xfId="14958" xr:uid="{F0F58793-D737-4748-A800-907A98005D62}"/>
    <cellStyle name="Normal 5 53 2 4 2 2" xfId="30415" xr:uid="{4E1BF083-0C92-4114-9252-87C5938EB2C1}"/>
    <cellStyle name="Normal 5 53 2 4 3" xfId="22517" xr:uid="{BBB9284C-7E75-4806-8BF3-644FC756AB33}"/>
    <cellStyle name="Normal 5 53 2 5" xfId="8253" xr:uid="{85D946E4-2A56-41AE-BC11-7F829835FE98}"/>
    <cellStyle name="Normal 5 53 2 5 2" xfId="16236" xr:uid="{B78F7237-F5DC-4389-93EF-5B40ED107646}"/>
    <cellStyle name="Normal 5 53 2 5 2 2" xfId="31689" xr:uid="{40CEC256-8721-4E1D-AA1F-BEF5EC8867E1}"/>
    <cellStyle name="Normal 5 53 2 5 3" xfId="23763" xr:uid="{5BFA94F1-BD0E-4193-9BDE-88206ADD8EEF}"/>
    <cellStyle name="Normal 5 53 2 6" xfId="9763" xr:uid="{AC33F24D-F217-476C-A10B-71AAE5D65360}"/>
    <cellStyle name="Normal 5 53 2 6 2" xfId="25262" xr:uid="{6422DF96-A9CA-4B13-B47B-9A6C26D64F04}"/>
    <cellStyle name="Normal 5 53 2 7" xfId="17676" xr:uid="{F6BD5EBD-CD74-41FA-8B1E-4EBAB5F7B138}"/>
    <cellStyle name="Normal 5 53 3" xfId="2335" xr:uid="{795C63DF-7753-40A5-ADD8-F9D6FAC30D6B}"/>
    <cellStyle name="Normal 5 53 3 2" xfId="10413" xr:uid="{53C04133-BE16-4A65-A6F4-D52E8F4EB795}"/>
    <cellStyle name="Normal 5 53 3 2 2" xfId="25912" xr:uid="{887E0CAF-ABCC-4939-8863-377A8357D0A3}"/>
    <cellStyle name="Normal 5 53 3 3" xfId="18297" xr:uid="{4CBEBD56-D660-4475-BF86-DD920E71395E}"/>
    <cellStyle name="Normal 5 53 4" xfId="4103" xr:uid="{B1234CF9-B02E-485E-BD4B-46B9426E146E}"/>
    <cellStyle name="Normal 5 53 4 2" xfId="12108" xr:uid="{EA6D2432-C614-4A9D-AF10-2D67CC125215}"/>
    <cellStyle name="Normal 5 53 4 2 2" xfId="27576" xr:uid="{76D15C21-4E52-46A3-B86A-384A2E8E8760}"/>
    <cellStyle name="Normal 5 53 4 3" xfId="19878" xr:uid="{4BA1D2FE-ECF4-42CA-89C2-100E8FEF3E50}"/>
    <cellStyle name="Normal 5 53 5" xfId="6073" xr:uid="{10AB61AA-6EF6-4229-98BF-0C58757130BA}"/>
    <cellStyle name="Normal 5 53 5 2" xfId="14074" xr:uid="{7E36DE17-E2B8-449D-9DCC-8C5385B3744B}"/>
    <cellStyle name="Normal 5 53 5 2 2" xfId="29532" xr:uid="{3C5F48AB-88A7-4CBA-B7F2-C183C896B8D6}"/>
    <cellStyle name="Normal 5 53 5 3" xfId="21682" xr:uid="{8E2DAA62-099D-4539-89C5-010C50A446C8}"/>
    <cellStyle name="Normal 5 53 6" xfId="7692" xr:uid="{CEA26727-E11A-4DD4-8303-7CA8714FC8B5}"/>
    <cellStyle name="Normal 5 53 6 2" xfId="15679" xr:uid="{BBCB0BC1-2D02-4418-90B5-41F23DA3C9F7}"/>
    <cellStyle name="Normal 5 53 6 2 2" xfId="31132" xr:uid="{0773205B-EA32-4E76-9476-4996A818F688}"/>
    <cellStyle name="Normal 5 53 6 3" xfId="23208" xr:uid="{29B97CF7-9D97-4AAE-B181-14AD2A142DC5}"/>
    <cellStyle name="Normal 5 53 7" xfId="8880" xr:uid="{BACAAC98-9E74-4A18-BEF7-564D2A1EC009}"/>
    <cellStyle name="Normal 5 53 7 2" xfId="24379" xr:uid="{46DA9567-0C8D-4A9B-8201-93CE644DF34F}"/>
    <cellStyle name="Normal 5 53 8" xfId="16841" xr:uid="{D05BEBE1-3D0E-4D12-B635-053057B6785C}"/>
    <cellStyle name="Normal 5 54" xfId="723" xr:uid="{C3282F67-B3CF-4D7E-8DCC-C24FD74B692A}"/>
    <cellStyle name="Normal 5 54 2" xfId="1661" xr:uid="{6D2F4B9D-95E8-4B70-BFA3-CE663DB46A87}"/>
    <cellStyle name="Normal 5 54 2 2" xfId="3231" xr:uid="{AC3CA93A-6A11-441B-BB11-F327BC17759F}"/>
    <cellStyle name="Normal 5 54 2 2 2" xfId="11302" xr:uid="{212F6202-607E-45B4-995E-626322950B5A}"/>
    <cellStyle name="Normal 5 54 2 2 2 2" xfId="26801" xr:uid="{6498770C-6D6A-458D-96E7-64EE93F240EB}"/>
    <cellStyle name="Normal 5 54 2 2 3" xfId="19138" xr:uid="{689B1C9D-1DA4-48C7-9455-FB7D0735F3F5}"/>
    <cellStyle name="Normal 5 54 2 3" xfId="4992" xr:uid="{91151277-D81B-4E23-A458-B47A591537EF}"/>
    <cellStyle name="Normal 5 54 2 3 2" xfId="12997" xr:uid="{8538FB8F-CDF8-49EC-8E75-04AB03D61FB1}"/>
    <cellStyle name="Normal 5 54 2 3 2 2" xfId="28465" xr:uid="{70F45CB9-8DA1-41AD-9FA8-23C7E65E1DB5}"/>
    <cellStyle name="Normal 5 54 2 3 3" xfId="20719" xr:uid="{0F8B5887-FCCA-49B9-BEC7-60093B30E322}"/>
    <cellStyle name="Normal 5 54 2 4" xfId="6963" xr:uid="{F4722CDE-425F-4C8D-9CF6-A830FBEE0A27}"/>
    <cellStyle name="Normal 5 54 2 4 2" xfId="14964" xr:uid="{A126738C-9C0E-4217-8A07-24FE2C7202F7}"/>
    <cellStyle name="Normal 5 54 2 4 2 2" xfId="30421" xr:uid="{F4B2B981-E83D-42BE-B54F-16550EF1CC4B}"/>
    <cellStyle name="Normal 5 54 2 4 3" xfId="22523" xr:uid="{8A84008B-AEAE-4763-8488-AC1A57D264EF}"/>
    <cellStyle name="Normal 5 54 2 5" xfId="8259" xr:uid="{E319177F-13A8-47AA-8A85-153622C60780}"/>
    <cellStyle name="Normal 5 54 2 5 2" xfId="16242" xr:uid="{FA4DB6EE-B8B2-4921-85D4-E389F06C86D4}"/>
    <cellStyle name="Normal 5 54 2 5 2 2" xfId="31695" xr:uid="{5A538826-7C65-42E3-B3D5-E83B71A56B5A}"/>
    <cellStyle name="Normal 5 54 2 5 3" xfId="23769" xr:uid="{350BAE2B-5987-4A52-B644-33C0DFB9E38B}"/>
    <cellStyle name="Normal 5 54 2 6" xfId="9769" xr:uid="{AB8F00A1-846A-4EF7-90F2-3AA08B30D76D}"/>
    <cellStyle name="Normal 5 54 2 6 2" xfId="25268" xr:uid="{09A77C0C-E799-4766-AFC9-E680FC0984C2}"/>
    <cellStyle name="Normal 5 54 2 7" xfId="17682" xr:uid="{5BD62DDD-8018-4D95-A5FC-E32349BCDA3F}"/>
    <cellStyle name="Normal 5 54 3" xfId="2341" xr:uid="{1C62C364-1060-4042-A7DA-1D8F37A51238}"/>
    <cellStyle name="Normal 5 54 3 2" xfId="10419" xr:uid="{33A04D25-9993-4404-8960-D3D28DBB1CA9}"/>
    <cellStyle name="Normal 5 54 3 2 2" xfId="25918" xr:uid="{0CA3C1A2-76F2-4752-B61E-A06D7908706E}"/>
    <cellStyle name="Normal 5 54 3 3" xfId="18303" xr:uid="{8FD6CD3D-9720-41B2-954F-5F95504DF7F6}"/>
    <cellStyle name="Normal 5 54 4" xfId="4109" xr:uid="{79E7B0A7-48AD-476E-A55F-754797A60622}"/>
    <cellStyle name="Normal 5 54 4 2" xfId="12114" xr:uid="{1F62E176-2093-45DB-A1CB-24C448B9D4EC}"/>
    <cellStyle name="Normal 5 54 4 2 2" xfId="27582" xr:uid="{D3BCF859-C537-4A50-BFBB-AB33F9525E08}"/>
    <cellStyle name="Normal 5 54 4 3" xfId="19884" xr:uid="{7C18696E-B101-4B4C-B063-8C26DE4A4DDC}"/>
    <cellStyle name="Normal 5 54 5" xfId="6079" xr:uid="{EDDDDBC0-857B-4504-A34D-0CE99B46FB85}"/>
    <cellStyle name="Normal 5 54 5 2" xfId="14080" xr:uid="{0A88FA4B-4D0A-4764-9AF9-981EF5B1B923}"/>
    <cellStyle name="Normal 5 54 5 2 2" xfId="29538" xr:uid="{F6763D25-5301-4B41-8F53-EE9E04F6053A}"/>
    <cellStyle name="Normal 5 54 5 3" xfId="21688" xr:uid="{B36B9486-C968-4558-9F69-A7EDBF7385CB}"/>
    <cellStyle name="Normal 5 54 6" xfId="7698" xr:uid="{B29C6CDB-6481-415A-8B9D-EFC0E8CA33D9}"/>
    <cellStyle name="Normal 5 54 6 2" xfId="15685" xr:uid="{9098DF93-9FC6-4FC4-A8F6-703999FBF1A7}"/>
    <cellStyle name="Normal 5 54 6 2 2" xfId="31138" xr:uid="{C19A9AA9-96C3-45D0-97EC-BC14390996EB}"/>
    <cellStyle name="Normal 5 54 6 3" xfId="23214" xr:uid="{E08208DA-C636-4B13-B2F4-ABA930C20F9A}"/>
    <cellStyle name="Normal 5 54 7" xfId="8886" xr:uid="{2D1B5D3B-9FC4-4295-8C97-E45BB673C8CD}"/>
    <cellStyle name="Normal 5 54 7 2" xfId="24385" xr:uid="{6C96643F-9888-4671-99EA-90ADA3F40B78}"/>
    <cellStyle name="Normal 5 54 8" xfId="16847" xr:uid="{ECAFA9BA-1113-4FBB-9FCE-3F2EF6AEB224}"/>
    <cellStyle name="Normal 5 55" xfId="729" xr:uid="{CEFA4BFE-BEC7-4965-B5C8-305A64B97CD5}"/>
    <cellStyle name="Normal 5 55 2" xfId="1667" xr:uid="{F5921B95-F538-435C-B78A-7C0C0714E429}"/>
    <cellStyle name="Normal 5 55 2 2" xfId="3235" xr:uid="{4E9D6D47-E208-4FF5-A386-A574A5195FFE}"/>
    <cellStyle name="Normal 5 55 2 2 2" xfId="11306" xr:uid="{05BAA7D7-59AB-4BCB-B6FD-0318BB01279E}"/>
    <cellStyle name="Normal 5 55 2 2 2 2" xfId="26805" xr:uid="{05E33F12-EB11-42C1-9BE6-9465169C4373}"/>
    <cellStyle name="Normal 5 55 2 2 3" xfId="19142" xr:uid="{8697C66E-732B-48A5-92AE-128DD46FD9F9}"/>
    <cellStyle name="Normal 5 55 2 3" xfId="4996" xr:uid="{174E3AC1-E0E2-451B-9ECA-CFC44BE719DD}"/>
    <cellStyle name="Normal 5 55 2 3 2" xfId="13001" xr:uid="{FFFC0DF8-2B01-4D5D-9FCB-146ECEE87EC9}"/>
    <cellStyle name="Normal 5 55 2 3 2 2" xfId="28469" xr:uid="{E8F47A10-9CBA-4FA6-A43A-4496A4CF56B8}"/>
    <cellStyle name="Normal 5 55 2 3 3" xfId="20723" xr:uid="{72B6B5FF-8073-4967-AA76-FE01A25C1236}"/>
    <cellStyle name="Normal 5 55 2 4" xfId="6967" xr:uid="{F0094D3B-410D-4435-8219-F980CF85DE98}"/>
    <cellStyle name="Normal 5 55 2 4 2" xfId="14968" xr:uid="{256D5DDC-6383-4A83-AC02-6BFC28159C6A}"/>
    <cellStyle name="Normal 5 55 2 4 2 2" xfId="30425" xr:uid="{23BB72DB-BF83-40E6-AF94-C0998A873946}"/>
    <cellStyle name="Normal 5 55 2 4 3" xfId="22527" xr:uid="{FD3A9F76-BFC4-494A-83E9-005F399260AA}"/>
    <cellStyle name="Normal 5 55 2 5" xfId="8263" xr:uid="{ED7C4F76-C80B-4C0F-84BD-09F82E9D1395}"/>
    <cellStyle name="Normal 5 55 2 5 2" xfId="16246" xr:uid="{A64113C7-5DB3-46C2-B772-3F2D8C32DF3E}"/>
    <cellStyle name="Normal 5 55 2 5 2 2" xfId="31699" xr:uid="{3178A95E-1C00-4C55-9D73-CDB66A1CE543}"/>
    <cellStyle name="Normal 5 55 2 5 3" xfId="23773" xr:uid="{9AE6758D-BEEF-4E06-A83B-5A73116D02AD}"/>
    <cellStyle name="Normal 5 55 2 6" xfId="9773" xr:uid="{4481E5B7-C14D-45FC-A2C0-0AE1D54627AD}"/>
    <cellStyle name="Normal 5 55 2 6 2" xfId="25272" xr:uid="{0BE2D893-0359-4F57-A0F3-596817FB81FA}"/>
    <cellStyle name="Normal 5 55 2 7" xfId="17686" xr:uid="{31DE5F3B-E87D-4BC3-A7BC-1E807BD49DD0}"/>
    <cellStyle name="Normal 5 55 3" xfId="2345" xr:uid="{E5AD1184-B8FC-46F2-8070-7B224939EA21}"/>
    <cellStyle name="Normal 5 55 3 2" xfId="10423" xr:uid="{4ADF2DCD-4B41-41B7-997D-868B49A01D34}"/>
    <cellStyle name="Normal 5 55 3 2 2" xfId="25922" xr:uid="{60AE3D20-B233-40A0-9074-4059E3DA09A6}"/>
    <cellStyle name="Normal 5 55 3 3" xfId="18307" xr:uid="{71086680-34C8-4AC3-98EC-0A76BC25CEE0}"/>
    <cellStyle name="Normal 5 55 4" xfId="4113" xr:uid="{F16E90C5-6D87-4CCC-8440-AB1E1B7D19C8}"/>
    <cellStyle name="Normal 5 55 4 2" xfId="12118" xr:uid="{F3456D2D-A383-4D9B-9537-5D68CAE49484}"/>
    <cellStyle name="Normal 5 55 4 2 2" xfId="27586" xr:uid="{6DAAA6E0-C1DF-4827-A4EA-15D17C9AC074}"/>
    <cellStyle name="Normal 5 55 4 3" xfId="19888" xr:uid="{20A70466-BA79-4BEE-B80A-71FC516A1870}"/>
    <cellStyle name="Normal 5 55 5" xfId="6083" xr:uid="{1ED03E53-4B29-4854-84E7-B66B739EBAE0}"/>
    <cellStyle name="Normal 5 55 5 2" xfId="14084" xr:uid="{6EC4B0AA-4C27-4867-A207-C2987566F012}"/>
    <cellStyle name="Normal 5 55 5 2 2" xfId="29542" xr:uid="{90400982-5CD1-4B98-9A33-D9698CF074B4}"/>
    <cellStyle name="Normal 5 55 5 3" xfId="21692" xr:uid="{908391D2-1865-4C7F-8A0F-00C2D1B14066}"/>
    <cellStyle name="Normal 5 55 6" xfId="7702" xr:uid="{7E58ADE4-433A-4F7A-9728-8396613DA058}"/>
    <cellStyle name="Normal 5 55 6 2" xfId="15689" xr:uid="{96FE00F9-C5FB-4B0C-A72F-16415F6B67F6}"/>
    <cellStyle name="Normal 5 55 6 2 2" xfId="31142" xr:uid="{3F640526-7339-4E48-B1B0-E36EF91EC6D0}"/>
    <cellStyle name="Normal 5 55 6 3" xfId="23218" xr:uid="{36B88829-E8E8-4EF2-8628-FF685159986D}"/>
    <cellStyle name="Normal 5 55 7" xfId="8890" xr:uid="{30CFD19A-2A34-439E-884C-6F76ED26E261}"/>
    <cellStyle name="Normal 5 55 7 2" xfId="24389" xr:uid="{0578357D-7D78-43A9-A75E-98F52DA4241A}"/>
    <cellStyle name="Normal 5 55 8" xfId="16851" xr:uid="{EB0AA9A4-18A9-41C1-BFFA-0483649B37D7}"/>
    <cellStyle name="Normal 5 56" xfId="734" xr:uid="{9114BC3C-5AFD-4F0B-8A67-751EE766A626}"/>
    <cellStyle name="Normal 5 56 2" xfId="1672" xr:uid="{D465A264-2A06-42C9-87D4-F741B4482E6A}"/>
    <cellStyle name="Normal 5 56 2 2" xfId="3239" xr:uid="{24E72816-AC6A-46CD-A74E-0390405F2EB5}"/>
    <cellStyle name="Normal 5 56 2 2 2" xfId="11310" xr:uid="{FA6F7E5A-71D8-4DF6-A5AE-210B5DBCE841}"/>
    <cellStyle name="Normal 5 56 2 2 2 2" xfId="26809" xr:uid="{2E233ECE-F766-48D2-B585-9E54671B87C4}"/>
    <cellStyle name="Normal 5 56 2 2 3" xfId="19146" xr:uid="{2824BF0E-5AD5-45C0-B809-C07E81B44468}"/>
    <cellStyle name="Normal 5 56 2 3" xfId="5000" xr:uid="{37C05DFC-B76A-4816-AAB9-21D9637B38C3}"/>
    <cellStyle name="Normal 5 56 2 3 2" xfId="13005" xr:uid="{05058C62-9B87-40DF-A6FA-F464D0A4E53A}"/>
    <cellStyle name="Normal 5 56 2 3 2 2" xfId="28473" xr:uid="{8D9A9FCB-4C00-402F-9B3D-0AE603D63BF1}"/>
    <cellStyle name="Normal 5 56 2 3 3" xfId="20727" xr:uid="{E6CBAC23-ECAE-4B7B-9B91-CBAF177393DF}"/>
    <cellStyle name="Normal 5 56 2 4" xfId="6971" xr:uid="{27C1F91F-3BEA-456D-BB1D-F1BEA01E3D82}"/>
    <cellStyle name="Normal 5 56 2 4 2" xfId="14972" xr:uid="{138C5DE5-CFF4-4E26-9B89-EB12A8F3A50C}"/>
    <cellStyle name="Normal 5 56 2 4 2 2" xfId="30429" xr:uid="{5A48ED3D-4E49-4BAC-B4AE-8A9ED61A3582}"/>
    <cellStyle name="Normal 5 56 2 4 3" xfId="22531" xr:uid="{57CD3217-6D7B-4F7D-A56D-02A6597AE661}"/>
    <cellStyle name="Normal 5 56 2 5" xfId="8267" xr:uid="{4A655190-17C4-4B25-9193-EA1D21358373}"/>
    <cellStyle name="Normal 5 56 2 5 2" xfId="16250" xr:uid="{E95DDAE4-1094-4CA1-AB7E-FEE53C9522E8}"/>
    <cellStyle name="Normal 5 56 2 5 2 2" xfId="31703" xr:uid="{1990AE0D-5789-4084-ACF4-7D26E72083A8}"/>
    <cellStyle name="Normal 5 56 2 5 3" xfId="23777" xr:uid="{50C086E1-4950-4A0B-90E8-A59E12BDC9E9}"/>
    <cellStyle name="Normal 5 56 2 6" xfId="9777" xr:uid="{31EBF9E1-B328-4064-8B88-9D50626D76B3}"/>
    <cellStyle name="Normal 5 56 2 6 2" xfId="25276" xr:uid="{DBED775B-CE80-4C41-96BC-41436E89D6CD}"/>
    <cellStyle name="Normal 5 56 2 7" xfId="17690" xr:uid="{BD319594-CE4C-44C2-BE01-9E2DDE8398CA}"/>
    <cellStyle name="Normal 5 56 3" xfId="2349" xr:uid="{79FE5849-C4EF-45F1-9B87-AD01CD9758A1}"/>
    <cellStyle name="Normal 5 56 3 2" xfId="10427" xr:uid="{B7CB93DD-E8BF-4762-97BA-C3187A3A0CC5}"/>
    <cellStyle name="Normal 5 56 3 2 2" xfId="25926" xr:uid="{65CB57B0-FE83-41D6-99C4-05EA87ABCECE}"/>
    <cellStyle name="Normal 5 56 3 3" xfId="18311" xr:uid="{601F37A2-A261-4C4C-8D98-529046CF8EE5}"/>
    <cellStyle name="Normal 5 56 4" xfId="4117" xr:uid="{947B5F35-55C4-4CF4-82AD-E422BFE486FF}"/>
    <cellStyle name="Normal 5 56 4 2" xfId="12122" xr:uid="{7CD35244-1006-4DF4-8ED6-92CC055B3768}"/>
    <cellStyle name="Normal 5 56 4 2 2" xfId="27590" xr:uid="{6410E853-A37F-4904-8479-C4D4A0B536E5}"/>
    <cellStyle name="Normal 5 56 4 3" xfId="19892" xr:uid="{49BAFC13-7B54-481D-8982-766E36FCD8D9}"/>
    <cellStyle name="Normal 5 56 5" xfId="6087" xr:uid="{AA49DFBD-13A6-443F-A9D6-2B5D00F2572B}"/>
    <cellStyle name="Normal 5 56 5 2" xfId="14088" xr:uid="{5CD5D7F0-4C83-476A-A652-871FFDA72844}"/>
    <cellStyle name="Normal 5 56 5 2 2" xfId="29546" xr:uid="{4A6DDA36-C996-4474-B26B-3BCC5F9B4C33}"/>
    <cellStyle name="Normal 5 56 5 3" xfId="21696" xr:uid="{3FD2C9EF-0C41-4844-B1BE-A112D1388578}"/>
    <cellStyle name="Normal 5 56 6" xfId="7706" xr:uid="{42A36777-AC10-4DE7-914B-E2978002F6C5}"/>
    <cellStyle name="Normal 5 56 6 2" xfId="15693" xr:uid="{707507F3-11AA-4391-BB80-AC5BEAA147CA}"/>
    <cellStyle name="Normal 5 56 6 2 2" xfId="31146" xr:uid="{49DC811B-65D4-4034-A52C-E0A6FE8BA377}"/>
    <cellStyle name="Normal 5 56 6 3" xfId="23222" xr:uid="{AFABEB73-F5EA-4BBF-8443-C914C92BA4C1}"/>
    <cellStyle name="Normal 5 56 7" xfId="8894" xr:uid="{F289432D-6D84-4108-9B94-F74D32B0ECAF}"/>
    <cellStyle name="Normal 5 56 7 2" xfId="24393" xr:uid="{BE8FF0A0-D908-4A74-8626-52909BFC093E}"/>
    <cellStyle name="Normal 5 56 8" xfId="16855" xr:uid="{A5D3F691-8448-45DD-AF73-6515858E5F8D}"/>
    <cellStyle name="Normal 5 57" xfId="740" xr:uid="{15ED65FC-E55D-4C87-BBBD-EC5AB9D172EB}"/>
    <cellStyle name="Normal 5 57 2" xfId="1678" xr:uid="{4C170B63-BCFC-4AA5-95B0-19727AC95ABC}"/>
    <cellStyle name="Normal 5 57 2 2" xfId="3243" xr:uid="{E5E6F375-31AE-4776-8914-59FF61272E77}"/>
    <cellStyle name="Normal 5 57 2 2 2" xfId="11314" xr:uid="{E6309611-D2DE-4A4F-AB04-280A1375996E}"/>
    <cellStyle name="Normal 5 57 2 2 2 2" xfId="26813" xr:uid="{AB8E254E-998C-4BD8-9BC6-2C95073BB76B}"/>
    <cellStyle name="Normal 5 57 2 2 3" xfId="19150" xr:uid="{83B05F05-8D84-449B-B27E-FFA2E7CA7587}"/>
    <cellStyle name="Normal 5 57 2 3" xfId="5004" xr:uid="{9F03843E-8A10-4AA6-9C43-DB1F7BA780DE}"/>
    <cellStyle name="Normal 5 57 2 3 2" xfId="13009" xr:uid="{72B1E076-8578-45CA-9C8A-F0EA6BBBEEBF}"/>
    <cellStyle name="Normal 5 57 2 3 2 2" xfId="28477" xr:uid="{0D6167C5-D1F2-4025-B2BB-5A15E4D4AA23}"/>
    <cellStyle name="Normal 5 57 2 3 3" xfId="20731" xr:uid="{66DA6DDE-5824-4758-8769-688E5004CF0C}"/>
    <cellStyle name="Normal 5 57 2 4" xfId="6975" xr:uid="{E1132D1F-0436-4FD7-8417-ABA5C0C4354D}"/>
    <cellStyle name="Normal 5 57 2 4 2" xfId="14976" xr:uid="{BCF0CA27-B632-4885-A03A-6CFE98BA4440}"/>
    <cellStyle name="Normal 5 57 2 4 2 2" xfId="30433" xr:uid="{33E30787-ED3D-4B59-9D75-A530B41C3A11}"/>
    <cellStyle name="Normal 5 57 2 4 3" xfId="22535" xr:uid="{26F4CEE8-69B5-49D9-A537-345498392E9D}"/>
    <cellStyle name="Normal 5 57 2 5" xfId="8272" xr:uid="{227A8B22-A9C0-4DC3-A514-D69E70E7CEBD}"/>
    <cellStyle name="Normal 5 57 2 5 2" xfId="16254" xr:uid="{F18AEA5A-04F5-4794-A9C5-705B904DC767}"/>
    <cellStyle name="Normal 5 57 2 5 2 2" xfId="31707" xr:uid="{36264841-4219-4085-9E76-FB8840B6E185}"/>
    <cellStyle name="Normal 5 57 2 5 3" xfId="23781" xr:uid="{CAE8CACD-49D0-4046-BD5B-91499299BECF}"/>
    <cellStyle name="Normal 5 57 2 6" xfId="9781" xr:uid="{E61F1425-E469-45CF-8009-3C2D65E320B8}"/>
    <cellStyle name="Normal 5 57 2 6 2" xfId="25280" xr:uid="{F9F7B95A-73BF-4328-9EFD-FB637FE33B50}"/>
    <cellStyle name="Normal 5 57 2 7" xfId="17694" xr:uid="{4BE1633F-3CE4-4113-946F-29E7D59BF748}"/>
    <cellStyle name="Normal 5 57 3" xfId="2353" xr:uid="{FD763278-4262-47DA-944E-CED719DB8305}"/>
    <cellStyle name="Normal 5 57 3 2" xfId="10431" xr:uid="{9C8A5310-CD77-4E8A-A918-0E580B96CF2B}"/>
    <cellStyle name="Normal 5 57 3 2 2" xfId="25930" xr:uid="{7DE4DE92-8543-4214-A386-BEBAA99FE26F}"/>
    <cellStyle name="Normal 5 57 3 3" xfId="18315" xr:uid="{28B5C2ED-9117-4901-84A8-06DE12539C5B}"/>
    <cellStyle name="Normal 5 57 4" xfId="4121" xr:uid="{B0F489E0-62BA-46FF-9049-0D7702F2B306}"/>
    <cellStyle name="Normal 5 57 4 2" xfId="12126" xr:uid="{E53FC6B0-9424-403E-A411-309725CA884C}"/>
    <cellStyle name="Normal 5 57 4 2 2" xfId="27594" xr:uid="{3B52BF7B-922E-405D-AB0B-E0D9B2FCE4B7}"/>
    <cellStyle name="Normal 5 57 4 3" xfId="19896" xr:uid="{583F74CB-BB2F-45E5-B8BB-AB9F8AE962FE}"/>
    <cellStyle name="Normal 5 57 5" xfId="6091" xr:uid="{6F7B2F8B-30C8-409A-9C6D-02096885E878}"/>
    <cellStyle name="Normal 5 57 5 2" xfId="14092" xr:uid="{DF48C3A1-FC2B-4F46-AC8D-FE25BAD069BB}"/>
    <cellStyle name="Normal 5 57 5 2 2" xfId="29550" xr:uid="{01C3C664-AD0F-4510-AAC7-AA6F13735C15}"/>
    <cellStyle name="Normal 5 57 5 3" xfId="21700" xr:uid="{F5663456-0D55-4777-B7A6-B1D271E30E62}"/>
    <cellStyle name="Normal 5 57 6" xfId="7710" xr:uid="{4191E4B3-4DE0-4CD8-A9E8-11A3E41468B0}"/>
    <cellStyle name="Normal 5 57 6 2" xfId="15697" xr:uid="{77C901C5-ECBB-470C-9286-CCA26DB3D225}"/>
    <cellStyle name="Normal 5 57 6 2 2" xfId="31150" xr:uid="{9BEBC069-EB8C-4F55-860E-62C391939249}"/>
    <cellStyle name="Normal 5 57 6 3" xfId="23226" xr:uid="{0BCA6404-FFFD-40D5-B915-9C39FC492F5C}"/>
    <cellStyle name="Normal 5 57 7" xfId="8898" xr:uid="{2396530C-5B9B-46EC-9549-7C5A99710885}"/>
    <cellStyle name="Normal 5 57 7 2" xfId="24397" xr:uid="{657CB51D-41CB-4E44-A4A6-C0BE948CC1A7}"/>
    <cellStyle name="Normal 5 57 8" xfId="16859" xr:uid="{32ED5C05-41B3-4495-9ACC-21B40D326883}"/>
    <cellStyle name="Normal 5 58" xfId="745" xr:uid="{FCA67B96-9676-4EF6-90B0-49CD187A2A22}"/>
    <cellStyle name="Normal 5 58 2" xfId="1683" xr:uid="{1DCF03A8-A811-41EA-ABE4-B74AE722AA18}"/>
    <cellStyle name="Normal 5 58 2 2" xfId="3247" xr:uid="{84F0C97C-4D2A-4E6E-9112-BA3142EEE372}"/>
    <cellStyle name="Normal 5 58 2 2 2" xfId="11318" xr:uid="{0DA7CE89-1B02-4EF2-A128-AC2D82E5C45A}"/>
    <cellStyle name="Normal 5 58 2 2 2 2" xfId="26817" xr:uid="{95D6661C-8423-4484-ACD7-3C7B9F1CA109}"/>
    <cellStyle name="Normal 5 58 2 2 3" xfId="19154" xr:uid="{EB36D175-1105-4C02-A7A0-D1FA0C2ECEC4}"/>
    <cellStyle name="Normal 5 58 2 3" xfId="5008" xr:uid="{B2928A9E-F971-4B38-B7A0-E49CC9EBDE3E}"/>
    <cellStyle name="Normal 5 58 2 3 2" xfId="13013" xr:uid="{DC9455A4-F424-43AD-A40C-6D75B9B82A3D}"/>
    <cellStyle name="Normal 5 58 2 3 2 2" xfId="28481" xr:uid="{7062526C-422B-4D14-8CB1-780C5893D15B}"/>
    <cellStyle name="Normal 5 58 2 3 3" xfId="20735" xr:uid="{EE0EE4A5-6FE3-4D36-8D6B-9D2EA5910F3B}"/>
    <cellStyle name="Normal 5 58 2 4" xfId="6979" xr:uid="{97F6AFBC-92CE-4BBD-83C0-9B10521891C3}"/>
    <cellStyle name="Normal 5 58 2 4 2" xfId="14980" xr:uid="{6D65AF6A-5235-4942-97EA-F17E61F13298}"/>
    <cellStyle name="Normal 5 58 2 4 2 2" xfId="30437" xr:uid="{C685324F-A57B-4CF4-951B-DDB77FBF225D}"/>
    <cellStyle name="Normal 5 58 2 4 3" xfId="22539" xr:uid="{F5FA66EB-52EB-46F7-84A6-EDC5E6883F39}"/>
    <cellStyle name="Normal 5 58 2 5" xfId="8276" xr:uid="{D0BF6819-236C-426D-8D7E-434AF57BBCB2}"/>
    <cellStyle name="Normal 5 58 2 5 2" xfId="16258" xr:uid="{B7D3F004-0595-4B65-8B2F-39CD8E66EA7D}"/>
    <cellStyle name="Normal 5 58 2 5 2 2" xfId="31711" xr:uid="{7C475025-4EB2-4450-A864-99DE9F7126D6}"/>
    <cellStyle name="Normal 5 58 2 5 3" xfId="23785" xr:uid="{7C140358-2DB0-47F9-B659-308695BCA79D}"/>
    <cellStyle name="Normal 5 58 2 6" xfId="9785" xr:uid="{00A263C6-EAFB-453B-88C9-3558A55BDA52}"/>
    <cellStyle name="Normal 5 58 2 6 2" xfId="25284" xr:uid="{A3CF705A-B902-4F41-8A97-D7F87D8F68D3}"/>
    <cellStyle name="Normal 5 58 2 7" xfId="17698" xr:uid="{DF3EDF41-CEE0-4C65-9D46-13CB9EF3AE7E}"/>
    <cellStyle name="Normal 5 58 3" xfId="2357" xr:uid="{11FEEFD2-CEC5-4F76-832F-52D9DB0270EB}"/>
    <cellStyle name="Normal 5 58 3 2" xfId="10435" xr:uid="{4396613C-36A1-4059-A57D-A954123F80A2}"/>
    <cellStyle name="Normal 5 58 3 2 2" xfId="25934" xr:uid="{899C371C-7088-47B5-B6FF-705A570B310F}"/>
    <cellStyle name="Normal 5 58 3 3" xfId="18319" xr:uid="{A01DE4AC-43CB-409A-BC98-3B69FC1ACFA5}"/>
    <cellStyle name="Normal 5 58 4" xfId="4125" xr:uid="{208BDB0D-0CA6-459E-AA12-090DE4D50988}"/>
    <cellStyle name="Normal 5 58 4 2" xfId="12130" xr:uid="{696C4F07-CE19-46E3-B20B-E859DD9454B7}"/>
    <cellStyle name="Normal 5 58 4 2 2" xfId="27598" xr:uid="{6FEACFBC-E475-4972-82CD-BD50E37BA731}"/>
    <cellStyle name="Normal 5 58 4 3" xfId="19900" xr:uid="{990E5E04-E0AB-46F5-89EF-C153D0E48A2D}"/>
    <cellStyle name="Normal 5 58 5" xfId="6095" xr:uid="{C66142AE-55FA-4AF3-8045-C13DD47E3794}"/>
    <cellStyle name="Normal 5 58 5 2" xfId="14096" xr:uid="{AB070CF1-BAFD-432C-B978-6EFD4E237CD8}"/>
    <cellStyle name="Normal 5 58 5 2 2" xfId="29554" xr:uid="{B65B5C6E-D43B-4B6D-9CF5-15F03F06892F}"/>
    <cellStyle name="Normal 5 58 5 3" xfId="21704" xr:uid="{907B0C85-8234-4771-833E-9199819D1792}"/>
    <cellStyle name="Normal 5 58 6" xfId="7714" xr:uid="{B8DF1F16-C0B9-4055-9633-B3B986C5559C}"/>
    <cellStyle name="Normal 5 58 6 2" xfId="15701" xr:uid="{205E8DC8-CF7C-4E50-BDC5-1BDBF432804A}"/>
    <cellStyle name="Normal 5 58 6 2 2" xfId="31154" xr:uid="{ACE8AFA8-2DDB-400F-AE69-D44584C0E96E}"/>
    <cellStyle name="Normal 5 58 6 3" xfId="23230" xr:uid="{2DE2EF89-3CE6-4621-89BB-E1427A8D13FA}"/>
    <cellStyle name="Normal 5 58 7" xfId="8902" xr:uid="{04912C4B-BFB0-4484-9E8D-D4933A55D19B}"/>
    <cellStyle name="Normal 5 58 7 2" xfId="24401" xr:uid="{76E7B0B3-C907-44B3-A807-019A53A8FB4D}"/>
    <cellStyle name="Normal 5 58 8" xfId="16863" xr:uid="{A203DFED-27E4-42AC-BA92-B974773214ED}"/>
    <cellStyle name="Normal 5 59" xfId="751" xr:uid="{D1966C67-985E-4FEE-8B4F-49730738ED6C}"/>
    <cellStyle name="Normal 5 59 2" xfId="1687" xr:uid="{877527A1-B33E-425C-8FA2-4D34B51F0960}"/>
    <cellStyle name="Normal 5 59 2 2" xfId="3251" xr:uid="{00C8B36C-0DEB-4E98-B436-EE3A3F889920}"/>
    <cellStyle name="Normal 5 59 2 2 2" xfId="11322" xr:uid="{52077A9F-1996-47F3-8969-C8ABAB70C004}"/>
    <cellStyle name="Normal 5 59 2 2 2 2" xfId="26821" xr:uid="{5A971D35-709A-432E-919A-12D70AEE3C88}"/>
    <cellStyle name="Normal 5 59 2 2 3" xfId="19158" xr:uid="{6ED728B7-B889-4176-864D-F9CA35D30768}"/>
    <cellStyle name="Normal 5 59 2 3" xfId="5012" xr:uid="{BC997496-2E1E-4E03-8DEB-DCF4E4488D52}"/>
    <cellStyle name="Normal 5 59 2 3 2" xfId="13017" xr:uid="{A374EFE9-D365-4551-A124-8DAA472467A4}"/>
    <cellStyle name="Normal 5 59 2 3 2 2" xfId="28485" xr:uid="{CA3738B6-CD5A-43E9-806C-CDB9A50D51A5}"/>
    <cellStyle name="Normal 5 59 2 3 3" xfId="20739" xr:uid="{7162E72B-93C7-46ED-9C23-80E5FEB3D6D8}"/>
    <cellStyle name="Normal 5 59 2 4" xfId="6983" xr:uid="{70EC7837-E69E-4BC2-AB05-73DC5FC2AE82}"/>
    <cellStyle name="Normal 5 59 2 4 2" xfId="14984" xr:uid="{1DECE2F6-D0C9-47B4-AE96-33499631DF83}"/>
    <cellStyle name="Normal 5 59 2 4 2 2" xfId="30441" xr:uid="{0D010BE0-0707-4CAC-A23D-099239F9E129}"/>
    <cellStyle name="Normal 5 59 2 4 3" xfId="22543" xr:uid="{8A968726-94E9-490C-845D-42C9C83483D0}"/>
    <cellStyle name="Normal 5 59 2 5" xfId="8280" xr:uid="{709107A0-EBA6-4079-8D57-6215C3F33C31}"/>
    <cellStyle name="Normal 5 59 2 5 2" xfId="16262" xr:uid="{EFA98A42-FE16-445A-8F43-3828DA42E031}"/>
    <cellStyle name="Normal 5 59 2 5 2 2" xfId="31715" xr:uid="{FCE5B8ED-B138-4FDC-AC2F-FE8AE102181D}"/>
    <cellStyle name="Normal 5 59 2 5 3" xfId="23789" xr:uid="{1DAEB543-82CC-4CC2-9F47-79F1C2D27D1A}"/>
    <cellStyle name="Normal 5 59 2 6" xfId="9789" xr:uid="{7F0F00C8-E775-40B6-886A-8359FE84D6C1}"/>
    <cellStyle name="Normal 5 59 2 6 2" xfId="25288" xr:uid="{C8F47855-A9A5-45AC-B621-3BAA6CC380AD}"/>
    <cellStyle name="Normal 5 59 2 7" xfId="17702" xr:uid="{2FE78412-158E-4B97-8A4D-086F8BE6FDE2}"/>
    <cellStyle name="Normal 5 59 3" xfId="2361" xr:uid="{D2602170-7361-4800-A446-0B3283BF5C57}"/>
    <cellStyle name="Normal 5 59 3 2" xfId="10439" xr:uid="{035019CD-E70F-49CA-8CCB-16DC96FB921D}"/>
    <cellStyle name="Normal 5 59 3 2 2" xfId="25938" xr:uid="{D3EC27A1-6568-4A02-9A54-C87179D7568D}"/>
    <cellStyle name="Normal 5 59 3 3" xfId="18323" xr:uid="{93A12991-550D-4ED1-8298-5C7B0EB5E24F}"/>
    <cellStyle name="Normal 5 59 4" xfId="4129" xr:uid="{B1FFFE19-5CD7-43CA-8ACE-7FF3681B68A0}"/>
    <cellStyle name="Normal 5 59 4 2" xfId="12134" xr:uid="{CA4EB6C5-3FED-4224-A223-8ACC178C0035}"/>
    <cellStyle name="Normal 5 59 4 2 2" xfId="27602" xr:uid="{EB43F672-0670-4B41-A171-D90A08D5C982}"/>
    <cellStyle name="Normal 5 59 4 3" xfId="19904" xr:uid="{40B69503-0FD2-46DE-A181-0E00B06891CB}"/>
    <cellStyle name="Normal 5 59 5" xfId="6099" xr:uid="{12A37618-FAF7-49F9-9640-B111A0E1A14A}"/>
    <cellStyle name="Normal 5 59 5 2" xfId="14100" xr:uid="{672BA7B6-20CF-40C7-B3E6-F2F81C7562A1}"/>
    <cellStyle name="Normal 5 59 5 2 2" xfId="29558" xr:uid="{F5FD7112-7725-48A7-9E8B-47838F40703F}"/>
    <cellStyle name="Normal 5 59 5 3" xfId="21708" xr:uid="{63B945FF-64CD-46BB-86E4-5AA4ED1C04AC}"/>
    <cellStyle name="Normal 5 59 6" xfId="7718" xr:uid="{50F0DBFD-FE10-4A75-B214-975294451D05}"/>
    <cellStyle name="Normal 5 59 6 2" xfId="15705" xr:uid="{8711C8CB-FA6F-47FE-A83F-93B870C3D54B}"/>
    <cellStyle name="Normal 5 59 6 2 2" xfId="31158" xr:uid="{5A2085AF-D15A-4423-9A50-7890B6A6209D}"/>
    <cellStyle name="Normal 5 59 6 3" xfId="23234" xr:uid="{8BB82FB9-85EE-4AB4-88DD-D24A7C5E3C04}"/>
    <cellStyle name="Normal 5 59 7" xfId="8906" xr:uid="{627AEDD7-8A8C-41B1-BF88-4DE0F64A8147}"/>
    <cellStyle name="Normal 5 59 7 2" xfId="24405" xr:uid="{F491F758-6ADA-43CD-9738-CEDB7DB64C41}"/>
    <cellStyle name="Normal 5 59 8" xfId="16867" xr:uid="{536D94D5-A2C4-47DF-8131-B7E8CB19BC19}"/>
    <cellStyle name="Normal 5 6" xfId="274" xr:uid="{462A77FE-5D22-47A5-979C-5DA2D9CBC332}"/>
    <cellStyle name="Normal 5 6 10" xfId="16442" xr:uid="{F479D8C9-5AD3-478F-8763-0C91EC577869}"/>
    <cellStyle name="Normal 5 6 2" xfId="414" xr:uid="{69B8A3B3-A77E-4BE8-ACD9-DB99B4E6A502}"/>
    <cellStyle name="Normal 5 6 2 2" xfId="1357" xr:uid="{BA1DD3CB-DC6B-47FB-92D4-CB2C0B63E5E2}"/>
    <cellStyle name="Normal 5 6 2 2 2" xfId="2942" xr:uid="{0430BE5C-85F4-405E-B895-CB68ACED2870}"/>
    <cellStyle name="Normal 5 6 2 2 2 2" xfId="11013" xr:uid="{AF880F86-93C2-4729-B477-5F33D66CB8A1}"/>
    <cellStyle name="Normal 5 6 2 2 2 2 2" xfId="26512" xr:uid="{48B770A5-569E-4B14-93BE-7553510DAC64}"/>
    <cellStyle name="Normal 5 6 2 2 2 3" xfId="18855" xr:uid="{B34E6FF1-9961-488F-ACC8-D28107482720}"/>
    <cellStyle name="Normal 5 6 2 2 3" xfId="4703" xr:uid="{9A662283-C9BE-4A5E-95A3-310E559B5ACB}"/>
    <cellStyle name="Normal 5 6 2 2 3 2" xfId="12708" xr:uid="{AE4BD1BB-829C-40C8-8360-213BA7F9D1F6}"/>
    <cellStyle name="Normal 5 6 2 2 3 2 2" xfId="28176" xr:uid="{C9CA286B-4185-4258-8EA7-7CD6CABF167B}"/>
    <cellStyle name="Normal 5 6 2 2 3 3" xfId="20436" xr:uid="{50FD2C71-8AF3-41F2-BE88-E3B2693195F0}"/>
    <cellStyle name="Normal 5 6 2 2 4" xfId="6674" xr:uid="{DDFE8CD6-158D-4CD1-8841-B10093FA8416}"/>
    <cellStyle name="Normal 5 6 2 2 4 2" xfId="14675" xr:uid="{DBBAFCAE-68A7-47F7-B4E8-DFB97A68CEF0}"/>
    <cellStyle name="Normal 5 6 2 2 4 2 2" xfId="30132" xr:uid="{FAD0F15B-5226-47EB-8D3A-68C454A6DBE6}"/>
    <cellStyle name="Normal 5 6 2 2 4 3" xfId="22240" xr:uid="{D64FEC2B-0AFE-484D-8E53-144D7630E33C}"/>
    <cellStyle name="Normal 5 6 2 2 5" xfId="7975" xr:uid="{7A4AB2D5-D7D1-4619-9914-C34DE2E9827E}"/>
    <cellStyle name="Normal 5 6 2 2 5 2" xfId="15958" xr:uid="{D7F1B5E8-5277-457D-845A-859F32F003C7}"/>
    <cellStyle name="Normal 5 6 2 2 5 2 2" xfId="31411" xr:uid="{3BCA0EFF-16C1-42C3-92C8-EA04CE6FD5DE}"/>
    <cellStyle name="Normal 5 6 2 2 5 3" xfId="23486" xr:uid="{84637A6E-E792-483D-A05D-CAF92245B3ED}"/>
    <cellStyle name="Normal 5 6 2 2 6" xfId="9480" xr:uid="{62BD4414-5D60-4E50-9CCD-A0A5C338B550}"/>
    <cellStyle name="Normal 5 6 2 2 6 2" xfId="24979" xr:uid="{123D5205-CE82-430F-83A9-7213CB3F77F2}"/>
    <cellStyle name="Normal 5 6 2 2 7" xfId="17399" xr:uid="{CCA449BC-CA06-4685-B52D-F89A2C76E943}"/>
    <cellStyle name="Normal 5 6 2 3" xfId="1064" xr:uid="{5214775C-B405-4582-9D60-AD33DC39786F}"/>
    <cellStyle name="Normal 5 6 2 3 2" xfId="2653" xr:uid="{6A65C52A-2894-4559-A1EA-5F6A18D801AC}"/>
    <cellStyle name="Normal 5 6 2 3 2 2" xfId="10725" xr:uid="{DCA2075F-14AC-4DA0-9C8D-BDB6CDE56892}"/>
    <cellStyle name="Normal 5 6 2 3 2 2 2" xfId="26224" xr:uid="{9087EB59-DE96-4726-B22D-4F436E2D4D26}"/>
    <cellStyle name="Normal 5 6 2 3 2 3" xfId="18587" xr:uid="{66A11856-09F3-457D-B183-B6988885DAA3}"/>
    <cellStyle name="Normal 5 6 2 3 3" xfId="4415" xr:uid="{B67FDAD5-297B-412C-9C2A-960CFD2EC355}"/>
    <cellStyle name="Normal 5 6 2 3 3 2" xfId="12420" xr:uid="{BC783124-6C76-4B53-AEEF-FEEAED453800}"/>
    <cellStyle name="Normal 5 6 2 3 3 2 2" xfId="27888" xr:uid="{A175386C-FA1E-415A-BA40-F74E213B0B4C}"/>
    <cellStyle name="Normal 5 6 2 3 3 3" xfId="20168" xr:uid="{F1395456-5DC0-484A-A738-39E5FB4CBA70}"/>
    <cellStyle name="Normal 5 6 2 3 4" xfId="6386" xr:uid="{E3088B24-3559-4FDD-8321-9D0686645455}"/>
    <cellStyle name="Normal 5 6 2 3 4 2" xfId="14387" xr:uid="{94A56E0E-48FB-4D06-9935-D2487C9F35BD}"/>
    <cellStyle name="Normal 5 6 2 3 4 2 2" xfId="29844" xr:uid="{EAF3006B-9730-4D09-AA33-5151EE898C8C}"/>
    <cellStyle name="Normal 5 6 2 3 4 3" xfId="21972" xr:uid="{1B0CEA1E-075A-44BD-95ED-E6482174A554}"/>
    <cellStyle name="Normal 5 6 2 3 5" xfId="9192" xr:uid="{49D75A42-FB77-4A11-A7E5-B8B678761083}"/>
    <cellStyle name="Normal 5 6 2 3 5 2" xfId="24691" xr:uid="{83756F1D-94F6-4EAA-AFD1-F2BC64E2C862}"/>
    <cellStyle name="Normal 5 6 2 3 6" xfId="17131" xr:uid="{A5083C64-CAF1-4C88-818D-C5D027FBF08A}"/>
    <cellStyle name="Normal 5 6 2 4" xfId="2052" xr:uid="{DEBED831-685E-453F-ADC9-F99C1136E636}"/>
    <cellStyle name="Normal 5 6 2 4 2" xfId="10130" xr:uid="{3BB49DAA-724F-4AAC-B4A7-F6BCEBB0F64E}"/>
    <cellStyle name="Normal 5 6 2 4 2 2" xfId="25629" xr:uid="{CD023B11-171E-4CD9-8B70-B3671BD53A8F}"/>
    <cellStyle name="Normal 5 6 2 4 3" xfId="18020" xr:uid="{EAEA8B0D-EDA5-4544-88AF-C8063DB97BE7}"/>
    <cellStyle name="Normal 5 6 2 5" xfId="3820" xr:uid="{66AD3EC0-F21A-4C20-8D66-AD903A7EAC68}"/>
    <cellStyle name="Normal 5 6 2 5 2" xfId="11825" xr:uid="{1A0D88E2-99C0-444E-93B9-130EB7CD141B}"/>
    <cellStyle name="Normal 5 6 2 5 2 2" xfId="27293" xr:uid="{D2F8BFD3-DB41-49BC-81EE-857042E70237}"/>
    <cellStyle name="Normal 5 6 2 5 3" xfId="19601" xr:uid="{94887EBE-BDE8-4F01-B4F2-D58FF1B08F7C}"/>
    <cellStyle name="Normal 5 6 2 6" xfId="5790" xr:uid="{DE35389D-7DBA-40DC-9B3F-7FC1D49F559B}"/>
    <cellStyle name="Normal 5 6 2 6 2" xfId="13791" xr:uid="{639C6AAE-0889-40E7-9467-0BC0F1E8C0C4}"/>
    <cellStyle name="Normal 5 6 2 6 2 2" xfId="29249" xr:uid="{481109CD-9C7F-4EA2-BA30-73B66B3CB6C6}"/>
    <cellStyle name="Normal 5 6 2 6 3" xfId="21405" xr:uid="{EE64B233-B138-4783-A2A6-5B97C7FE3BF5}"/>
    <cellStyle name="Normal 5 6 2 7" xfId="7409" xr:uid="{744D5C3B-86EF-4D9A-A403-20CA3E79CF04}"/>
    <cellStyle name="Normal 5 6 2 7 2" xfId="15396" xr:uid="{0C7FF10D-F9F7-4D50-81E8-A430CED5BF87}"/>
    <cellStyle name="Normal 5 6 2 7 2 2" xfId="30849" xr:uid="{2D7DCFC7-B348-4518-AE44-43BB4EEB4ED4}"/>
    <cellStyle name="Normal 5 6 2 7 3" xfId="22931" xr:uid="{231E8E18-A53A-493C-BF61-ADDB55C45F43}"/>
    <cellStyle name="Normal 5 6 2 8" xfId="8597" xr:uid="{1FF8CC81-4641-49E0-9C61-F78A41A2E956}"/>
    <cellStyle name="Normal 5 6 2 8 2" xfId="24096" xr:uid="{A3FFACA0-7388-46A3-915A-13EAD81B0A35}"/>
    <cellStyle name="Normal 5 6 2 9" xfId="16564" xr:uid="{DAF62AAB-84C7-42DB-9068-1016899E00AC}"/>
    <cellStyle name="Normal 5 6 3" xfId="1220" xr:uid="{F2B41327-276A-4122-90B3-1E8D7E55D7CB}"/>
    <cellStyle name="Normal 5 6 3 2" xfId="2809" xr:uid="{906BFBC6-46D7-46D8-8B07-3D293CF7F554}"/>
    <cellStyle name="Normal 5 6 3 2 2" xfId="10880" xr:uid="{C98CB27C-0ADD-4683-96FE-D303589BDE48}"/>
    <cellStyle name="Normal 5 6 3 2 2 2" xfId="26379" xr:uid="{0A8AD94B-8B16-487E-999E-77654ECD4B90}"/>
    <cellStyle name="Normal 5 6 3 2 3" xfId="18733" xr:uid="{320B1ACC-D8B8-45BE-A69B-9500FD9C35F6}"/>
    <cellStyle name="Normal 5 6 3 3" xfId="4570" xr:uid="{9B515CE2-70A0-4BA3-8227-F5268A9A71D4}"/>
    <cellStyle name="Normal 5 6 3 3 2" xfId="12575" xr:uid="{BD5341F2-559C-4E30-BB9E-CBA7121F381A}"/>
    <cellStyle name="Normal 5 6 3 3 2 2" xfId="28043" xr:uid="{10029A6C-F900-49C1-9E0C-917BBB07DDCC}"/>
    <cellStyle name="Normal 5 6 3 3 3" xfId="20314" xr:uid="{BC79BE2C-05B8-486E-9C49-A1316CB21447}"/>
    <cellStyle name="Normal 5 6 3 4" xfId="6541" xr:uid="{03AFC17A-6965-4BEB-95DB-6E1C1FC24FF5}"/>
    <cellStyle name="Normal 5 6 3 4 2" xfId="14542" xr:uid="{BBE968EC-FA79-4D73-8F34-A26284A95604}"/>
    <cellStyle name="Normal 5 6 3 4 2 2" xfId="29999" xr:uid="{0B45DADB-F38C-46C5-BDE6-7A7568A4338C}"/>
    <cellStyle name="Normal 5 6 3 4 3" xfId="22118" xr:uid="{FF9F2FC0-9092-4AD6-93AB-F62C307ECD19}"/>
    <cellStyle name="Normal 5 6 3 5" xfId="7853" xr:uid="{6F604D1E-94C7-4823-98DA-1563F40BDCF9}"/>
    <cellStyle name="Normal 5 6 3 5 2" xfId="15836" xr:uid="{E3ECCEC8-82F3-48A8-9359-143551824CC4}"/>
    <cellStyle name="Normal 5 6 3 5 2 2" xfId="31289" xr:uid="{06D0445B-DE36-49F7-8F3B-15A1575DAC55}"/>
    <cellStyle name="Normal 5 6 3 5 3" xfId="23364" xr:uid="{863C3DFF-E68C-4144-9093-69F160090D21}"/>
    <cellStyle name="Normal 5 6 3 6" xfId="9347" xr:uid="{20B25EDF-3CBC-492E-86CA-7833DC2E4792}"/>
    <cellStyle name="Normal 5 6 3 6 2" xfId="24846" xr:uid="{0878DECD-A991-4015-9616-E7C2A3F1E465}"/>
    <cellStyle name="Normal 5 6 3 7" xfId="17277" xr:uid="{F919EF22-B7C3-48D5-99DA-805F02CBB898}"/>
    <cellStyle name="Normal 5 6 4" xfId="927" xr:uid="{6DEBBC43-E449-4744-844D-12607F85F5EE}"/>
    <cellStyle name="Normal 5 6 4 2" xfId="2520" xr:uid="{45D32B9C-F4B0-480E-9DC6-98E4430AF627}"/>
    <cellStyle name="Normal 5 6 4 2 2" xfId="10592" xr:uid="{DAEEEF3C-715C-4D04-9A0B-C294021D978B}"/>
    <cellStyle name="Normal 5 6 4 2 2 2" xfId="26091" xr:uid="{F13CF4DA-BE90-45F3-82FC-B5F968DFCC37}"/>
    <cellStyle name="Normal 5 6 4 2 3" xfId="18465" xr:uid="{5A07EDDC-6D66-42E1-8464-68DB30D839E6}"/>
    <cellStyle name="Normal 5 6 4 3" xfId="4282" xr:uid="{22A48354-C273-458B-A6FF-749E1D091556}"/>
    <cellStyle name="Normal 5 6 4 3 2" xfId="12287" xr:uid="{1DDD81EE-E0C1-4191-A358-D3D34BFEB649}"/>
    <cellStyle name="Normal 5 6 4 3 2 2" xfId="27755" xr:uid="{64631C62-E060-4288-A24B-7FE773D3440E}"/>
    <cellStyle name="Normal 5 6 4 3 3" xfId="20046" xr:uid="{7CB40728-A37F-4812-B529-24CD67F2B75E}"/>
    <cellStyle name="Normal 5 6 4 4" xfId="6253" xr:uid="{6E6E5DA4-550F-4C31-B248-03236ECC15B6}"/>
    <cellStyle name="Normal 5 6 4 4 2" xfId="14254" xr:uid="{49918EB5-DF56-48D8-B23C-2D071039A05C}"/>
    <cellStyle name="Normal 5 6 4 4 2 2" xfId="29711" xr:uid="{A6BAFCEE-9EA2-4613-A0A8-9AB8F046106F}"/>
    <cellStyle name="Normal 5 6 4 4 3" xfId="21850" xr:uid="{EABBE7A2-403E-4986-8F3A-58251B673413}"/>
    <cellStyle name="Normal 5 6 4 5" xfId="9059" xr:uid="{65BC82D6-652F-4E75-825B-7E063B2EB473}"/>
    <cellStyle name="Normal 5 6 4 5 2" xfId="24558" xr:uid="{30A1D5BA-62EF-4DD8-B092-A685E2182825}"/>
    <cellStyle name="Normal 5 6 4 6" xfId="17009" xr:uid="{DFDB28F5-1F5E-414A-A186-048587A3E6E1}"/>
    <cellStyle name="Normal 5 6 5" xfId="1919" xr:uid="{5ACE31B0-339E-496D-94D9-6BBB1ED469C0}"/>
    <cellStyle name="Normal 5 6 5 2" xfId="9997" xr:uid="{E6341350-F284-45CF-853C-60CF8F4D54A1}"/>
    <cellStyle name="Normal 5 6 5 2 2" xfId="25496" xr:uid="{D010EB9A-DE04-4D45-B6C1-F1A623A518E4}"/>
    <cellStyle name="Normal 5 6 5 3" xfId="17898" xr:uid="{57239541-9D6F-4E69-A3E9-21CCE1152A04}"/>
    <cellStyle name="Normal 5 6 6" xfId="3687" xr:uid="{508EFFC3-0EEA-4897-8AFB-0AC9A7EAD755}"/>
    <cellStyle name="Normal 5 6 6 2" xfId="11692" xr:uid="{B80B8399-491E-4E4C-9263-D6375B628ECA}"/>
    <cellStyle name="Normal 5 6 6 2 2" xfId="27160" xr:uid="{16149724-0A1C-4068-991B-A0DB931A8B12}"/>
    <cellStyle name="Normal 5 6 6 3" xfId="19479" xr:uid="{516577C1-8FBB-4030-AF96-82D34AC5225E}"/>
    <cellStyle name="Normal 5 6 7" xfId="5657" xr:uid="{EF82B3E9-C7CE-4592-B3E0-3A2A55F9EA9D}"/>
    <cellStyle name="Normal 5 6 7 2" xfId="13658" xr:uid="{F650F49E-0912-4C12-ACC7-A89842FDE01E}"/>
    <cellStyle name="Normal 5 6 7 2 2" xfId="29116" xr:uid="{2095DE4A-44C2-40DF-856A-C52382916E93}"/>
    <cellStyle name="Normal 5 6 7 3" xfId="21283" xr:uid="{DE2E9B65-B43B-494E-9069-1508C7EBAD51}"/>
    <cellStyle name="Normal 5 6 8" xfId="7276" xr:uid="{0A185000-CB22-4C2E-B127-7D3A1DA50715}"/>
    <cellStyle name="Normal 5 6 8 2" xfId="15263" xr:uid="{35B38391-7D91-44FB-9F75-D7482D61EC12}"/>
    <cellStyle name="Normal 5 6 8 2 2" xfId="30716" xr:uid="{FA3534E9-AA1A-44CA-909F-46117F73B866}"/>
    <cellStyle name="Normal 5 6 8 3" xfId="22809" xr:uid="{4A92DE2C-BAC5-477C-B186-7AAFFEF90523}"/>
    <cellStyle name="Normal 5 6 9" xfId="8464" xr:uid="{BBB17315-FC09-4F1F-AB89-76F77FEEA00E}"/>
    <cellStyle name="Normal 5 6 9 2" xfId="23963" xr:uid="{1E7D6E88-AA6C-4E70-9E62-2482FCEC4D11}"/>
    <cellStyle name="Normal 5 60" xfId="759" xr:uid="{27A36EBE-A1FA-4BE8-AF41-D325D4CC95EA}"/>
    <cellStyle name="Normal 5 60 2" xfId="1695" xr:uid="{6F857080-8D1B-4FBE-8FA9-EC4E6C50CBC7}"/>
    <cellStyle name="Normal 5 60 2 2" xfId="3255" xr:uid="{ADF63BC6-6468-43D5-90D4-C9C90AA801A9}"/>
    <cellStyle name="Normal 5 60 2 2 2" xfId="11326" xr:uid="{926C2D75-FDCB-474A-83C1-7AD83F6E4C38}"/>
    <cellStyle name="Normal 5 60 2 2 2 2" xfId="26825" xr:uid="{D340BF39-F054-4E51-A050-95E818E7FBDD}"/>
    <cellStyle name="Normal 5 60 2 2 3" xfId="19162" xr:uid="{90BBB650-28BC-42CC-B94F-E39CA8DEAA40}"/>
    <cellStyle name="Normal 5 60 2 3" xfId="5016" xr:uid="{F9FBC017-B0FF-4D29-9B1E-D496F6FDBCD0}"/>
    <cellStyle name="Normal 5 60 2 3 2" xfId="13021" xr:uid="{40FC557D-08DF-4086-8BED-1099067EF0D2}"/>
    <cellStyle name="Normal 5 60 2 3 2 2" xfId="28489" xr:uid="{531A4CE0-BDBA-44FF-B8CF-923200560035}"/>
    <cellStyle name="Normal 5 60 2 3 3" xfId="20743" xr:uid="{2ACBC344-EA2E-46A0-A622-225AE657F51A}"/>
    <cellStyle name="Normal 5 60 2 4" xfId="6987" xr:uid="{B04BC66E-E9BD-4B84-A315-D009ADAF7A65}"/>
    <cellStyle name="Normal 5 60 2 4 2" xfId="14988" xr:uid="{E66F6CD6-71B8-42F3-B7B8-E4DC76BA3D06}"/>
    <cellStyle name="Normal 5 60 2 4 2 2" xfId="30445" xr:uid="{8CF3A274-490B-4A9D-9673-CD9397A2CA91}"/>
    <cellStyle name="Normal 5 60 2 4 3" xfId="22547" xr:uid="{D6BB3CC2-AF6F-40D2-9D15-9BF1DF9F437E}"/>
    <cellStyle name="Normal 5 60 2 5" xfId="8284" xr:uid="{AE96447F-47E6-4C64-B002-2B052917499F}"/>
    <cellStyle name="Normal 5 60 2 5 2" xfId="16266" xr:uid="{28386378-4ECF-49D5-A0FF-7DF64B2EB292}"/>
    <cellStyle name="Normal 5 60 2 5 2 2" xfId="31719" xr:uid="{91B32B06-A7D0-4496-9C16-C6600338D0B7}"/>
    <cellStyle name="Normal 5 60 2 5 3" xfId="23793" xr:uid="{2ADD5857-E462-4B96-889A-EC26BBD0CA97}"/>
    <cellStyle name="Normal 5 60 2 6" xfId="9793" xr:uid="{914FE732-4E8A-49C8-BD69-82AC392D6085}"/>
    <cellStyle name="Normal 5 60 2 6 2" xfId="25292" xr:uid="{286BC573-25A9-4B13-93FD-00C71B85E24C}"/>
    <cellStyle name="Normal 5 60 2 7" xfId="17706" xr:uid="{48433E9E-9572-4B78-9196-1FAAA7B77F31}"/>
    <cellStyle name="Normal 5 60 3" xfId="2365" xr:uid="{6F227F83-ED62-4A4C-BA83-2488416AB47A}"/>
    <cellStyle name="Normal 5 60 3 2" xfId="10443" xr:uid="{7D03C787-5796-4881-9229-79F3190E5AB0}"/>
    <cellStyle name="Normal 5 60 3 2 2" xfId="25942" xr:uid="{6C904435-A163-46CE-A3F9-32B97F6899A1}"/>
    <cellStyle name="Normal 5 60 3 3" xfId="18327" xr:uid="{E1718BAB-5A48-405A-AC43-44C0F2B9AD25}"/>
    <cellStyle name="Normal 5 60 4" xfId="4133" xr:uid="{57B5BA65-E3FA-475A-A266-3477B6EAC417}"/>
    <cellStyle name="Normal 5 60 4 2" xfId="12138" xr:uid="{8BC5F70D-B2D7-4E14-B932-F59943265245}"/>
    <cellStyle name="Normal 5 60 4 2 2" xfId="27606" xr:uid="{43F74170-CFD5-4CF9-B04E-E9C3F0C274BD}"/>
    <cellStyle name="Normal 5 60 4 3" xfId="19908" xr:uid="{F8EDB25E-E744-477B-B58A-0918093B86E1}"/>
    <cellStyle name="Normal 5 60 5" xfId="6103" xr:uid="{91966A76-381D-47C1-ABE2-163348BD8482}"/>
    <cellStyle name="Normal 5 60 5 2" xfId="14104" xr:uid="{9ACA2703-2441-41DC-A7E7-A3FE82B229F0}"/>
    <cellStyle name="Normal 5 60 5 2 2" xfId="29562" xr:uid="{19926190-974E-4E3C-AE01-4AE62A4FD8C5}"/>
    <cellStyle name="Normal 5 60 5 3" xfId="21712" xr:uid="{1EF40092-EB4A-421F-981F-74F03AC2FE30}"/>
    <cellStyle name="Normal 5 60 6" xfId="7722" xr:uid="{FEF472B4-84AD-497A-9DD9-833F18B7937C}"/>
    <cellStyle name="Normal 5 60 6 2" xfId="15709" xr:uid="{B869626C-D60F-47AD-BAFF-DEE3762F185F}"/>
    <cellStyle name="Normal 5 60 6 2 2" xfId="31162" xr:uid="{1AC57B24-6E0B-4C6B-AEA8-68255D317EFC}"/>
    <cellStyle name="Normal 5 60 6 3" xfId="23238" xr:uid="{5B7D1F0A-6B2F-44C0-8E1A-49044104F0D2}"/>
    <cellStyle name="Normal 5 60 7" xfId="8910" xr:uid="{DE0EF76A-39CA-4FD0-86EE-2382666E0F33}"/>
    <cellStyle name="Normal 5 60 7 2" xfId="24409" xr:uid="{1366018A-5011-49CB-914F-D4B04D178B11}"/>
    <cellStyle name="Normal 5 60 8" xfId="16871" xr:uid="{456B6508-14B3-438F-9F08-96C74AE31ABA}"/>
    <cellStyle name="Normal 5 61" xfId="765" xr:uid="{AA67C663-F8ED-4F75-9314-6FCE097406A8}"/>
    <cellStyle name="Normal 5 61 2" xfId="1701" xr:uid="{F44BF091-3C2F-450C-9490-F56628EC4635}"/>
    <cellStyle name="Normal 5 61 2 2" xfId="3259" xr:uid="{89DAA32E-E2EC-417C-89C6-B32A25983F64}"/>
    <cellStyle name="Normal 5 61 2 2 2" xfId="11330" xr:uid="{1755A4E4-F356-4D0F-AB43-2EAF3BDCFF65}"/>
    <cellStyle name="Normal 5 61 2 2 2 2" xfId="26829" xr:uid="{CC5432BD-E124-4A23-A897-53F7938F58FA}"/>
    <cellStyle name="Normal 5 61 2 2 3" xfId="19166" xr:uid="{114761D5-F174-46DA-9BE7-5BCBB0BC610C}"/>
    <cellStyle name="Normal 5 61 2 3" xfId="5020" xr:uid="{CF9506F0-6C00-4D31-819E-76A4D4F37C6F}"/>
    <cellStyle name="Normal 5 61 2 3 2" xfId="13025" xr:uid="{153A31B4-8CC1-4EE3-AB41-10A062C35BC0}"/>
    <cellStyle name="Normal 5 61 2 3 2 2" xfId="28493" xr:uid="{B0F12225-7F19-44F6-9358-9F1E793FDC29}"/>
    <cellStyle name="Normal 5 61 2 3 3" xfId="20747" xr:uid="{CA9FD0FE-6E64-4F9C-B173-AE2CB7051025}"/>
    <cellStyle name="Normal 5 61 2 4" xfId="6991" xr:uid="{422829E7-3F0A-4CD4-81C3-E25EC9C545DA}"/>
    <cellStyle name="Normal 5 61 2 4 2" xfId="14992" xr:uid="{EBFA527B-B8B1-4B33-AF78-23455DAEC63D}"/>
    <cellStyle name="Normal 5 61 2 4 2 2" xfId="30449" xr:uid="{7EF982B7-673A-4E6D-ADA4-CA097BFE8F89}"/>
    <cellStyle name="Normal 5 61 2 4 3" xfId="22551" xr:uid="{5C47CA91-AD61-4BF9-9CFB-AB1C24519B5B}"/>
    <cellStyle name="Normal 5 61 2 5" xfId="8288" xr:uid="{1C1FF907-E91E-4D95-90A0-66D50C72B86A}"/>
    <cellStyle name="Normal 5 61 2 5 2" xfId="16270" xr:uid="{E6D46E3B-8EAE-4EE3-BB07-27348B9FA2E8}"/>
    <cellStyle name="Normal 5 61 2 5 2 2" xfId="31723" xr:uid="{8A2E5379-15AC-474F-A87B-2DEDBD67C717}"/>
    <cellStyle name="Normal 5 61 2 5 3" xfId="23797" xr:uid="{C566798F-CD4B-4D34-A208-FACB2448F96D}"/>
    <cellStyle name="Normal 5 61 2 6" xfId="9797" xr:uid="{45C8DD24-FCF2-4157-A290-A29B3C1633DA}"/>
    <cellStyle name="Normal 5 61 2 6 2" xfId="25296" xr:uid="{2374A334-D96F-4FBE-A8C1-4B8DC9809D71}"/>
    <cellStyle name="Normal 5 61 2 7" xfId="17710" xr:uid="{7FA0D2E4-9FF7-4275-B81A-37F36369F8B1}"/>
    <cellStyle name="Normal 5 61 3" xfId="2369" xr:uid="{D976407D-9BC0-4F3D-922D-20D1916B6A4D}"/>
    <cellStyle name="Normal 5 61 3 2" xfId="10447" xr:uid="{A64325D4-D3E9-45C2-8F5D-52D813B34ECE}"/>
    <cellStyle name="Normal 5 61 3 2 2" xfId="25946" xr:uid="{BE036BD0-9FE8-4A7B-BA7E-6538CD9EEC3B}"/>
    <cellStyle name="Normal 5 61 3 3" xfId="18331" xr:uid="{C076ECEB-16A1-4A2A-B69E-5507191C133D}"/>
    <cellStyle name="Normal 5 61 4" xfId="4137" xr:uid="{430B7337-7AAE-427A-BB74-98794B3C3E50}"/>
    <cellStyle name="Normal 5 61 4 2" xfId="12142" xr:uid="{F3CE2F71-B484-4872-A98F-45D8CA378C87}"/>
    <cellStyle name="Normal 5 61 4 2 2" xfId="27610" xr:uid="{A581ACB3-6716-4172-A878-217F6C246537}"/>
    <cellStyle name="Normal 5 61 4 3" xfId="19912" xr:uid="{EDE14F3E-472A-4342-8800-1D841C37E502}"/>
    <cellStyle name="Normal 5 61 5" xfId="6108" xr:uid="{CF49C485-3C7B-4464-BCFE-C28270142E34}"/>
    <cellStyle name="Normal 5 61 5 2" xfId="14109" xr:uid="{46B9736C-13C8-4BF9-8655-9CD3F6210C3D}"/>
    <cellStyle name="Normal 5 61 5 2 2" xfId="29566" xr:uid="{F4D046FD-837F-4D1F-914E-9EE104C64FF8}"/>
    <cellStyle name="Normal 5 61 5 3" xfId="21716" xr:uid="{6B8FA871-FA2B-4395-A808-242F8A202748}"/>
    <cellStyle name="Normal 5 61 6" xfId="7726" xr:uid="{2E1E78F6-2437-44C6-A156-1AD65EE629C8}"/>
    <cellStyle name="Normal 5 61 6 2" xfId="15713" xr:uid="{45479DF4-5583-4A27-9FA7-0C243B36A3AD}"/>
    <cellStyle name="Normal 5 61 6 2 2" xfId="31166" xr:uid="{D2916332-5CD6-4C93-8356-1FDF509BE80D}"/>
    <cellStyle name="Normal 5 61 6 3" xfId="23242" xr:uid="{AFC4DD35-49D6-49DD-AB27-A312E4876522}"/>
    <cellStyle name="Normal 5 61 7" xfId="8914" xr:uid="{C1B93E09-FB32-44DE-AF24-9622D8C5988A}"/>
    <cellStyle name="Normal 5 61 7 2" xfId="24413" xr:uid="{8CBE3EE9-DFEC-459D-97F3-CD47F6180BA9}"/>
    <cellStyle name="Normal 5 61 8" xfId="16875" xr:uid="{551AEA4E-72D8-4493-A085-335E38F8B2C8}"/>
    <cellStyle name="Normal 5 62" xfId="769" xr:uid="{D54B7355-86DD-4E6A-A61F-9E97AF8EAC87}"/>
    <cellStyle name="Normal 5 62 2" xfId="1705" xr:uid="{780BB1B6-AE5F-44B1-90DF-0034AB855EA2}"/>
    <cellStyle name="Normal 5 62 2 2" xfId="3263" xr:uid="{D4C73FB2-5968-4CF6-8ABB-C0C2DEFE7B64}"/>
    <cellStyle name="Normal 5 62 2 2 2" xfId="11334" xr:uid="{58424B73-ABE5-48A7-A239-8FA538C3F603}"/>
    <cellStyle name="Normal 5 62 2 2 2 2" xfId="26833" xr:uid="{DA4603E3-E017-4E6D-BE1A-C8EF30BA9697}"/>
    <cellStyle name="Normal 5 62 2 2 3" xfId="19170" xr:uid="{862DC4D3-41D0-4446-9FA0-F792F98B707C}"/>
    <cellStyle name="Normal 5 62 2 3" xfId="5024" xr:uid="{BE620447-7B14-4F79-8A89-3D5DAB10FDB2}"/>
    <cellStyle name="Normal 5 62 2 3 2" xfId="13029" xr:uid="{040F12C8-5523-49A4-8290-62BF3E5CCD10}"/>
    <cellStyle name="Normal 5 62 2 3 2 2" xfId="28497" xr:uid="{52D36336-E39E-4F7E-91D0-010527C5FF56}"/>
    <cellStyle name="Normal 5 62 2 3 3" xfId="20751" xr:uid="{37860D84-4EB0-4D1F-A0E1-176F828EE557}"/>
    <cellStyle name="Normal 5 62 2 4" xfId="6995" xr:uid="{A35A8D24-EEC8-4D50-8F3B-4BA10829408A}"/>
    <cellStyle name="Normal 5 62 2 4 2" xfId="14996" xr:uid="{B2373A33-3FC7-4232-A5C2-F1F98465648D}"/>
    <cellStyle name="Normal 5 62 2 4 2 2" xfId="30453" xr:uid="{1014EE99-EAA8-43AA-8EE9-F60F8C54EF5E}"/>
    <cellStyle name="Normal 5 62 2 4 3" xfId="22555" xr:uid="{4D9A562A-C6F2-4039-8BB2-2B60DC2A3976}"/>
    <cellStyle name="Normal 5 62 2 5" xfId="8292" xr:uid="{C87D9FD0-E2F1-44FF-B173-15A2F4EEEDEA}"/>
    <cellStyle name="Normal 5 62 2 5 2" xfId="16274" xr:uid="{E875569E-DE81-42BE-95C0-68E65488760C}"/>
    <cellStyle name="Normal 5 62 2 5 2 2" xfId="31727" xr:uid="{76EA93B4-CA08-40FB-9D3C-E04038894340}"/>
    <cellStyle name="Normal 5 62 2 5 3" xfId="23801" xr:uid="{E24BF61C-9B1A-43B0-9B3B-7C93F0FDFD37}"/>
    <cellStyle name="Normal 5 62 2 6" xfId="9801" xr:uid="{2B4D9640-93B7-4F0F-99AA-9F4797D4575E}"/>
    <cellStyle name="Normal 5 62 2 6 2" xfId="25300" xr:uid="{ACE08300-6C99-45D2-BD54-D722C6E8C95D}"/>
    <cellStyle name="Normal 5 62 2 7" xfId="17714" xr:uid="{36639059-440E-4EF6-8E01-9D7C0BBCF4D9}"/>
    <cellStyle name="Normal 5 62 3" xfId="2373" xr:uid="{8FBAEF05-8F16-4058-A517-32A8773EA338}"/>
    <cellStyle name="Normal 5 62 3 2" xfId="10451" xr:uid="{98389B40-EB2C-4C08-9AEB-BF4D9B6CFE9D}"/>
    <cellStyle name="Normal 5 62 3 2 2" xfId="25950" xr:uid="{3A1084BA-93F7-4D33-A9C0-CB4E5C847538}"/>
    <cellStyle name="Normal 5 62 3 3" xfId="18335" xr:uid="{8EACD8AA-A60E-49DA-8C82-4F16C93B57CC}"/>
    <cellStyle name="Normal 5 62 4" xfId="4141" xr:uid="{9349785C-662C-480F-BE66-923EE41B5A47}"/>
    <cellStyle name="Normal 5 62 4 2" xfId="12146" xr:uid="{69BBC03C-7100-4F19-A211-8FBDC5DFD8EB}"/>
    <cellStyle name="Normal 5 62 4 2 2" xfId="27614" xr:uid="{ED98CBD6-4137-4AC3-9EBB-DB816FC2A188}"/>
    <cellStyle name="Normal 5 62 4 3" xfId="19916" xr:uid="{8DD8C2BE-8539-4957-957C-C4938DE88BB7}"/>
    <cellStyle name="Normal 5 62 5" xfId="6112" xr:uid="{CBF240FB-93C8-42BC-A3FA-6112ED887FF3}"/>
    <cellStyle name="Normal 5 62 5 2" xfId="14113" xr:uid="{F56285FB-8B9F-4D48-A6BC-75B1B2203B74}"/>
    <cellStyle name="Normal 5 62 5 2 2" xfId="29570" xr:uid="{831DF6E8-1FFA-4D1C-84BD-B7B740CBBD38}"/>
    <cellStyle name="Normal 5 62 5 3" xfId="21720" xr:uid="{FD373C71-4227-4592-9DC5-E6FFB6F30FB9}"/>
    <cellStyle name="Normal 5 62 6" xfId="7730" xr:uid="{97302729-A339-4779-A15D-A69E4E2E4E1C}"/>
    <cellStyle name="Normal 5 62 6 2" xfId="15717" xr:uid="{8ED33120-3AB2-4FDF-A79C-A0979010FF63}"/>
    <cellStyle name="Normal 5 62 6 2 2" xfId="31170" xr:uid="{4E84F6FD-27AE-40DA-A8CB-D144FF273E9B}"/>
    <cellStyle name="Normal 5 62 6 3" xfId="23246" xr:uid="{673D5F19-A9E4-4943-BC51-A15E24A17B9B}"/>
    <cellStyle name="Normal 5 62 7" xfId="8918" xr:uid="{FD9BF687-58A1-40F1-B9AE-9D96FB81D594}"/>
    <cellStyle name="Normal 5 62 7 2" xfId="24417" xr:uid="{6E7A5491-6144-4B01-A790-3DB18B34B988}"/>
    <cellStyle name="Normal 5 62 8" xfId="16879" xr:uid="{1521BE1A-A81B-4FAE-B48A-B0030F8E48C9}"/>
    <cellStyle name="Normal 5 63" xfId="778" xr:uid="{14825496-A993-4C8B-A137-BE0664DC6BB2}"/>
    <cellStyle name="Normal 5 63 2" xfId="1714" xr:uid="{345062D8-5AC4-45CE-9B49-6B85710BFE94}"/>
    <cellStyle name="Normal 5 63 2 2" xfId="3268" xr:uid="{2DA9BFB1-AFBD-4229-B8FE-ACC61889EFA5}"/>
    <cellStyle name="Normal 5 63 2 2 2" xfId="11339" xr:uid="{2AB6E2FD-4B22-4A2A-AE0C-F79C1D7062BC}"/>
    <cellStyle name="Normal 5 63 2 2 2 2" xfId="26838" xr:uid="{04FDD191-B6CF-4DA9-B38F-30392291042B}"/>
    <cellStyle name="Normal 5 63 2 2 3" xfId="19175" xr:uid="{2B1C15E9-4969-4481-A0BB-EFCEED36EA04}"/>
    <cellStyle name="Normal 5 63 2 3" xfId="5029" xr:uid="{47FC8F8C-48A7-4F3C-A862-FEA8D187650F}"/>
    <cellStyle name="Normal 5 63 2 3 2" xfId="13034" xr:uid="{6CA73587-E212-414B-A8FC-1FE2F3FEDBCE}"/>
    <cellStyle name="Normal 5 63 2 3 2 2" xfId="28502" xr:uid="{5C84FEDA-3A98-4E2D-BE47-8BBFE8F7DB74}"/>
    <cellStyle name="Normal 5 63 2 3 3" xfId="20756" xr:uid="{DF66069D-4795-4C39-8EB3-F10D52A4C92A}"/>
    <cellStyle name="Normal 5 63 2 4" xfId="7000" xr:uid="{E4E7F3FD-0072-4106-8ED5-0C75C4B93DBE}"/>
    <cellStyle name="Normal 5 63 2 4 2" xfId="15001" xr:uid="{F3A706DE-4642-48DA-8E23-F84818CC6971}"/>
    <cellStyle name="Normal 5 63 2 4 2 2" xfId="30458" xr:uid="{13E81F17-29BE-414F-AA58-8C0D03B890E0}"/>
    <cellStyle name="Normal 5 63 2 4 3" xfId="22560" xr:uid="{EB0681DB-5C37-47D6-922A-8FCFF32B923E}"/>
    <cellStyle name="Normal 5 63 2 5" xfId="8297" xr:uid="{8F489704-E44A-4C26-B12A-3389FF82CBC3}"/>
    <cellStyle name="Normal 5 63 2 5 2" xfId="16279" xr:uid="{98CA3DB8-2EA1-4460-9CB2-8884ECAE6D73}"/>
    <cellStyle name="Normal 5 63 2 5 2 2" xfId="31732" xr:uid="{F97673FE-992E-479B-BD75-90EF3606E499}"/>
    <cellStyle name="Normal 5 63 2 5 3" xfId="23806" xr:uid="{3BD918D1-BF15-4B35-8182-37CCEFCE6501}"/>
    <cellStyle name="Normal 5 63 2 6" xfId="9806" xr:uid="{B9E4E0F7-7228-4FC2-94E3-5F6F46F9512C}"/>
    <cellStyle name="Normal 5 63 2 6 2" xfId="25305" xr:uid="{D023C480-1DE6-4E91-93A2-404DADDCA008}"/>
    <cellStyle name="Normal 5 63 2 7" xfId="17719" xr:uid="{4EDE07DB-F1DB-4C03-A285-9C88C471D780}"/>
    <cellStyle name="Normal 5 63 3" xfId="2378" xr:uid="{B745004E-1214-43EE-9954-E456B633BF91}"/>
    <cellStyle name="Normal 5 63 3 2" xfId="10456" xr:uid="{372801FF-CFDB-42D6-8B64-1F24D6BD4076}"/>
    <cellStyle name="Normal 5 63 3 2 2" xfId="25955" xr:uid="{B6DDEC06-96CA-4D66-8ADB-B2136B2BFF64}"/>
    <cellStyle name="Normal 5 63 3 3" xfId="18340" xr:uid="{7BA755FC-B2B4-4C15-88A7-F41C1D456B83}"/>
    <cellStyle name="Normal 5 63 4" xfId="4146" xr:uid="{430173B0-B6DB-4D99-AA2E-2985EB5AE730}"/>
    <cellStyle name="Normal 5 63 4 2" xfId="12151" xr:uid="{5F5FCD2F-B8AB-4B82-A9DB-6B3232DC3C64}"/>
    <cellStyle name="Normal 5 63 4 2 2" xfId="27619" xr:uid="{7C9A7679-C425-482E-A0CF-7DC31FFF2AF3}"/>
    <cellStyle name="Normal 5 63 4 3" xfId="19921" xr:uid="{222AA188-93ED-4FA6-A05E-1FEB87A9A234}"/>
    <cellStyle name="Normal 5 63 5" xfId="6117" xr:uid="{5CF4A44E-464C-458F-A7A9-38BD89E60DE1}"/>
    <cellStyle name="Normal 5 63 5 2" xfId="14118" xr:uid="{BA395757-629D-4DF9-A2D3-A5213DFFE619}"/>
    <cellStyle name="Normal 5 63 5 2 2" xfId="29575" xr:uid="{F2A35F6E-F028-40DD-ACB0-B832FE592869}"/>
    <cellStyle name="Normal 5 63 5 3" xfId="21725" xr:uid="{DD2D1E56-21D2-4E29-9F3B-2A2228D389F4}"/>
    <cellStyle name="Normal 5 63 6" xfId="7735" xr:uid="{FC6AE3E7-B5CD-43B5-976B-8596B943616C}"/>
    <cellStyle name="Normal 5 63 6 2" xfId="15722" xr:uid="{584DA6FC-6278-422D-94F0-D92CB041D2EA}"/>
    <cellStyle name="Normal 5 63 6 2 2" xfId="31175" xr:uid="{B7A8C4B4-31CE-4A11-8041-8C5B6C764346}"/>
    <cellStyle name="Normal 5 63 6 3" xfId="23251" xr:uid="{30B06C37-E911-4548-B28D-A9AB8635A22D}"/>
    <cellStyle name="Normal 5 63 7" xfId="8923" xr:uid="{0E037117-8639-4850-8037-D933AD2FB856}"/>
    <cellStyle name="Normal 5 63 7 2" xfId="24422" xr:uid="{A8AF84CB-7BAA-4913-B65F-87F34BB54215}"/>
    <cellStyle name="Normal 5 63 8" xfId="16884" xr:uid="{C7B55A6E-0350-43ED-8B69-6F16411F24FF}"/>
    <cellStyle name="Normal 5 64" xfId="786" xr:uid="{B01B598D-4982-4BE7-B0AB-A00E63FE3567}"/>
    <cellStyle name="Normal 5 64 2" xfId="1720" xr:uid="{7377EA51-29FC-4B89-B46E-474D3E95CE39}"/>
    <cellStyle name="Normal 5 64 2 2" xfId="3272" xr:uid="{61ADB257-BEDB-4DD1-9C0B-8B11C740B730}"/>
    <cellStyle name="Normal 5 64 2 2 2" xfId="11343" xr:uid="{1C0963A8-7835-479F-B1AD-B9811A3969F4}"/>
    <cellStyle name="Normal 5 64 2 2 2 2" xfId="26842" xr:uid="{1BE444B7-A9D2-4272-B5B8-FA0617901846}"/>
    <cellStyle name="Normal 5 64 2 2 3" xfId="19179" xr:uid="{3DC013E1-F96C-4BD2-845C-49DCFF7820A6}"/>
    <cellStyle name="Normal 5 64 2 3" xfId="5033" xr:uid="{4162141F-C8BC-426D-8459-5650C23B61AF}"/>
    <cellStyle name="Normal 5 64 2 3 2" xfId="13038" xr:uid="{C3A10558-7D7D-4AC3-83BE-737F304CF955}"/>
    <cellStyle name="Normal 5 64 2 3 2 2" xfId="28506" xr:uid="{1599259D-FE29-415D-98BD-F9071AE587ED}"/>
    <cellStyle name="Normal 5 64 2 3 3" xfId="20760" xr:uid="{A85BC4C6-4264-4153-A400-399E04AA218E}"/>
    <cellStyle name="Normal 5 64 2 4" xfId="7004" xr:uid="{DCA5E7E3-7C21-4DE5-B53C-BD9D69E163D1}"/>
    <cellStyle name="Normal 5 64 2 4 2" xfId="15005" xr:uid="{E965F75C-BB1E-40B2-A059-040A186ECC46}"/>
    <cellStyle name="Normal 5 64 2 4 2 2" xfId="30462" xr:uid="{5797E245-6991-4E7A-8A1E-C6BC4980600F}"/>
    <cellStyle name="Normal 5 64 2 4 3" xfId="22564" xr:uid="{D5D16A53-C96F-4DA5-8A05-E214670586ED}"/>
    <cellStyle name="Normal 5 64 2 5" xfId="8301" xr:uid="{01826B46-BADE-4A9E-8679-528B32DA4B72}"/>
    <cellStyle name="Normal 5 64 2 5 2" xfId="16283" xr:uid="{03A8ECD6-1BB9-42FB-8080-FD5E16F5C7FB}"/>
    <cellStyle name="Normal 5 64 2 5 2 2" xfId="31736" xr:uid="{D003F211-E4D7-4D46-BAA6-0BCED30FC390}"/>
    <cellStyle name="Normal 5 64 2 5 3" xfId="23810" xr:uid="{93F6DF58-D227-4FE5-A34C-138ABE510954}"/>
    <cellStyle name="Normal 5 64 2 6" xfId="9810" xr:uid="{5622A5B1-4CA0-4F25-A260-CD2B0B64A0E8}"/>
    <cellStyle name="Normal 5 64 2 6 2" xfId="25309" xr:uid="{A5AAB58F-D8C1-4FDB-91F8-B6BAEABF8F08}"/>
    <cellStyle name="Normal 5 64 2 7" xfId="17723" xr:uid="{EB9C30EF-B52F-442F-8836-E5548E06D9E0}"/>
    <cellStyle name="Normal 5 64 3" xfId="2384" xr:uid="{0D42441E-D480-4FC6-AA38-AD44995579F4}"/>
    <cellStyle name="Normal 5 64 3 2" xfId="10460" xr:uid="{49BA5C54-44FA-4CD5-9EC8-30C592183CAA}"/>
    <cellStyle name="Normal 5 64 3 2 2" xfId="25959" xr:uid="{7FBDD78E-B502-4480-AAC8-7FD701DD12A9}"/>
    <cellStyle name="Normal 5 64 3 3" xfId="18344" xr:uid="{1EF8B004-E9A4-4B94-9176-2999AFA47272}"/>
    <cellStyle name="Normal 5 64 4" xfId="4150" xr:uid="{D82C8146-08E9-4D70-BAF4-15BE61CECE44}"/>
    <cellStyle name="Normal 5 64 4 2" xfId="12155" xr:uid="{02A3A2D2-1AAA-4BA2-9CE2-5AE9C664E345}"/>
    <cellStyle name="Normal 5 64 4 2 2" xfId="27623" xr:uid="{25277A26-ABE3-4086-90AF-196E3EBE0260}"/>
    <cellStyle name="Normal 5 64 4 3" xfId="19925" xr:uid="{F554F9E8-8291-4862-B0D8-91415633C278}"/>
    <cellStyle name="Normal 5 64 5" xfId="6121" xr:uid="{978CA0C8-9E7A-43B3-80F1-C942130E23C7}"/>
    <cellStyle name="Normal 5 64 5 2" xfId="14122" xr:uid="{7ED77092-B710-4A79-BD59-003FC840C21E}"/>
    <cellStyle name="Normal 5 64 5 2 2" xfId="29579" xr:uid="{612B1CC2-E2EB-4006-842A-75FEE4AA2007}"/>
    <cellStyle name="Normal 5 64 5 3" xfId="21729" xr:uid="{0C1632E6-2389-46CC-B23D-D1BEB18839E3}"/>
    <cellStyle name="Normal 5 64 6" xfId="7739" xr:uid="{1EC4E523-BB3C-40EE-8E8F-8A47AC29BA86}"/>
    <cellStyle name="Normal 5 64 6 2" xfId="15726" xr:uid="{377AF3E8-0953-440E-8CA0-9103EB2EB6E5}"/>
    <cellStyle name="Normal 5 64 6 2 2" xfId="31179" xr:uid="{53A455C1-2C92-4060-856C-DA49B6FEDA9F}"/>
    <cellStyle name="Normal 5 64 6 3" xfId="23255" xr:uid="{F93FBCDB-C0A9-4F10-B782-98A81D63777E}"/>
    <cellStyle name="Normal 5 64 7" xfId="8927" xr:uid="{52A98B62-CF65-40D1-8B16-AAD508BF1B54}"/>
    <cellStyle name="Normal 5 64 7 2" xfId="24426" xr:uid="{4E516E97-3AC6-4812-B8D4-2A86A578C88B}"/>
    <cellStyle name="Normal 5 64 8" xfId="16888" xr:uid="{8E4C0C81-8D4B-46C7-885D-6272C7ED43AA}"/>
    <cellStyle name="Normal 5 65" xfId="793" xr:uid="{403A1F2F-5C0D-4D34-B0FF-4FE1C545DDD4}"/>
    <cellStyle name="Normal 5 65 2" xfId="1724" xr:uid="{9E2CEDA3-35D6-4575-B078-DA08C855B1CA}"/>
    <cellStyle name="Normal 5 65 2 2" xfId="3276" xr:uid="{32F4773B-EC5B-43CD-8FB5-98D8869A1E06}"/>
    <cellStyle name="Normal 5 65 2 2 2" xfId="11347" xr:uid="{EF25D43E-83CA-4136-BD9E-C4955A2F5096}"/>
    <cellStyle name="Normal 5 65 2 2 2 2" xfId="26846" xr:uid="{7E554B0F-859E-4BCA-B3FC-847E4E21E65F}"/>
    <cellStyle name="Normal 5 65 2 2 3" xfId="19183" xr:uid="{854F7162-6EAE-4A42-9EC8-187BDDFAABBD}"/>
    <cellStyle name="Normal 5 65 2 3" xfId="5037" xr:uid="{819E8FF1-6613-44D3-8A47-E4BE85BF68F8}"/>
    <cellStyle name="Normal 5 65 2 3 2" xfId="13042" xr:uid="{541E5852-3B90-4B93-A385-CDB89A37F281}"/>
    <cellStyle name="Normal 5 65 2 3 2 2" xfId="28510" xr:uid="{57EDEDD1-5D6A-4684-BD06-448583D51013}"/>
    <cellStyle name="Normal 5 65 2 3 3" xfId="20764" xr:uid="{471D643E-F09E-4F50-A8D4-74DDE82920D9}"/>
    <cellStyle name="Normal 5 65 2 4" xfId="7008" xr:uid="{703D22FD-5104-41AF-9626-1E92A6BCCEC2}"/>
    <cellStyle name="Normal 5 65 2 4 2" xfId="15009" xr:uid="{B0334344-52F9-44B9-979D-A0E7270743EF}"/>
    <cellStyle name="Normal 5 65 2 4 2 2" xfId="30466" xr:uid="{50D8995E-4CD7-4EF1-BC19-61895E0D8EA5}"/>
    <cellStyle name="Normal 5 65 2 4 3" xfId="22568" xr:uid="{F28A81B8-1256-426C-AB07-1D046D82822C}"/>
    <cellStyle name="Normal 5 65 2 5" xfId="8305" xr:uid="{1C2310BF-EE01-4427-8396-4ACBCE1C02F7}"/>
    <cellStyle name="Normal 5 65 2 5 2" xfId="16287" xr:uid="{A7EDA20F-614F-4FD0-8D0F-0CC0E301983C}"/>
    <cellStyle name="Normal 5 65 2 5 2 2" xfId="31740" xr:uid="{53B849A0-4FA2-47E4-98F2-B111A2E8A3B9}"/>
    <cellStyle name="Normal 5 65 2 5 3" xfId="23814" xr:uid="{95BD6B1A-AEE8-4B36-88F3-297A8A993EF7}"/>
    <cellStyle name="Normal 5 65 2 6" xfId="9814" xr:uid="{077BE507-37C3-4938-8E95-DE287C98F34E}"/>
    <cellStyle name="Normal 5 65 2 6 2" xfId="25313" xr:uid="{2CE53459-1ECC-4CE4-B3BF-5E28EE28BB2A}"/>
    <cellStyle name="Normal 5 65 2 7" xfId="17727" xr:uid="{1C64B668-BB95-4371-AC9D-7F7E7048632F}"/>
    <cellStyle name="Normal 5 65 3" xfId="2391" xr:uid="{198D1F7D-F762-43BF-B14E-A8AF332ACDFA}"/>
    <cellStyle name="Normal 5 65 3 2" xfId="10464" xr:uid="{E71C0B2E-3A7D-43A7-A24E-7200AC529826}"/>
    <cellStyle name="Normal 5 65 3 2 2" xfId="25963" xr:uid="{843A77FC-07BE-4CBB-A745-B4EBDB64EA50}"/>
    <cellStyle name="Normal 5 65 3 3" xfId="18348" xr:uid="{0D16A588-D581-4648-9C3B-C003B65A3137}"/>
    <cellStyle name="Normal 5 65 4" xfId="4154" xr:uid="{8FC51171-F30C-4E4B-8078-ACC633E7A6F4}"/>
    <cellStyle name="Normal 5 65 4 2" xfId="12159" xr:uid="{6588CB1F-2D09-42FE-9ED5-C7C3D39D400C}"/>
    <cellStyle name="Normal 5 65 4 2 2" xfId="27627" xr:uid="{C5BED169-CE2D-49A4-965C-ED1737061285}"/>
    <cellStyle name="Normal 5 65 4 3" xfId="19929" xr:uid="{F26EFC32-9A00-4E74-A1A1-7AA0E69B73A5}"/>
    <cellStyle name="Normal 5 65 5" xfId="6125" xr:uid="{3B8100E4-A947-4B7C-B01D-6AF418FCF025}"/>
    <cellStyle name="Normal 5 65 5 2" xfId="14126" xr:uid="{755E17E0-C676-47A8-AAEA-1428CE74F23B}"/>
    <cellStyle name="Normal 5 65 5 2 2" xfId="29583" xr:uid="{C68FF4C4-CA7F-48CB-BDE3-4BBD568CA8CB}"/>
    <cellStyle name="Normal 5 65 5 3" xfId="21733" xr:uid="{8557E8C7-B0DE-47A8-8C10-B6AD6C0F2E99}"/>
    <cellStyle name="Normal 5 65 6" xfId="7743" xr:uid="{F59AE4D0-2011-45A3-A01E-37CB3EB684DD}"/>
    <cellStyle name="Normal 5 65 6 2" xfId="15730" xr:uid="{F6E0BFFA-5FAE-497B-BE22-02C597A75FCD}"/>
    <cellStyle name="Normal 5 65 6 2 2" xfId="31183" xr:uid="{C75064F2-9544-4A23-8E67-2F2B457E2A52}"/>
    <cellStyle name="Normal 5 65 6 3" xfId="23259" xr:uid="{1A7E54D4-AFB3-4F2D-A34B-BAF31F6AAE7C}"/>
    <cellStyle name="Normal 5 65 7" xfId="8931" xr:uid="{CF14C464-B12E-406B-9AC8-59007122C3FE}"/>
    <cellStyle name="Normal 5 65 7 2" xfId="24430" xr:uid="{6A449F5E-DC81-4CDA-8DBF-7D99AEF053A1}"/>
    <cellStyle name="Normal 5 65 8" xfId="16892" xr:uid="{FB5CEDEA-9A00-4724-9B67-A43700209B84}"/>
    <cellStyle name="Normal 5 66" xfId="800" xr:uid="{F136BAE2-33AF-4664-83E0-E3853D060F54}"/>
    <cellStyle name="Normal 5 66 2" xfId="1730" xr:uid="{A77DF4AD-36B8-430A-AEF6-F89C633A23CD}"/>
    <cellStyle name="Normal 5 66 2 2" xfId="3282" xr:uid="{A3E4E7B4-7C6B-49BE-9C3D-B5E210BFB2C2}"/>
    <cellStyle name="Normal 5 66 2 2 2" xfId="11353" xr:uid="{AF990567-A981-4CCA-AAA7-FC1424EBD6CF}"/>
    <cellStyle name="Normal 5 66 2 2 2 2" xfId="26852" xr:uid="{8F129D17-48DB-4617-8452-FBE07268AA05}"/>
    <cellStyle name="Normal 5 66 2 2 3" xfId="19189" xr:uid="{8D49B7E1-BE3B-4262-A602-961B8593C341}"/>
    <cellStyle name="Normal 5 66 2 3" xfId="5043" xr:uid="{A56CC841-8EB1-46AC-85D3-F82C8EA8FD22}"/>
    <cellStyle name="Normal 5 66 2 3 2" xfId="13048" xr:uid="{1BD48748-800C-49BF-9AD9-6DD7268135E5}"/>
    <cellStyle name="Normal 5 66 2 3 2 2" xfId="28516" xr:uid="{6A51C199-493E-441E-A7EB-6E81941C0756}"/>
    <cellStyle name="Normal 5 66 2 3 3" xfId="20770" xr:uid="{04428A51-9C35-4F67-B1F7-A9E95CB013D5}"/>
    <cellStyle name="Normal 5 66 2 4" xfId="7014" xr:uid="{633DC3D7-046B-4BCC-AFA6-ED31F2BAB07B}"/>
    <cellStyle name="Normal 5 66 2 4 2" xfId="15015" xr:uid="{F64AC2A6-02ED-479F-B1AC-A71642417294}"/>
    <cellStyle name="Normal 5 66 2 4 2 2" xfId="30472" xr:uid="{02D48253-91DB-4681-9CF7-AADB65DB33C3}"/>
    <cellStyle name="Normal 5 66 2 4 3" xfId="22574" xr:uid="{04BC22A4-F5FF-4EAB-9D4B-41EEB5110B2F}"/>
    <cellStyle name="Normal 5 66 2 5" xfId="8311" xr:uid="{2E05D284-B388-4DDD-B8CD-B3B5C4BB3E3C}"/>
    <cellStyle name="Normal 5 66 2 5 2" xfId="16293" xr:uid="{AC2E9AC3-4AE0-47F2-AC5E-D322130A6AEC}"/>
    <cellStyle name="Normal 5 66 2 5 2 2" xfId="31746" xr:uid="{8FE104CB-6A1F-42B9-9597-F28461AC0988}"/>
    <cellStyle name="Normal 5 66 2 5 3" xfId="23820" xr:uid="{14BBB78F-806F-46DF-B8F7-6C6360A6F1C8}"/>
    <cellStyle name="Normal 5 66 2 6" xfId="9820" xr:uid="{CA66F405-AB61-4435-8BFC-51D3FC367C6E}"/>
    <cellStyle name="Normal 5 66 2 6 2" xfId="25319" xr:uid="{03678860-713B-4F7C-97E2-E7A2A4DA1334}"/>
    <cellStyle name="Normal 5 66 2 7" xfId="17733" xr:uid="{DAE781DA-BACC-4DA1-BFCE-AE5A6F358BA3}"/>
    <cellStyle name="Normal 5 66 3" xfId="2398" xr:uid="{A3A65E4A-3F2B-44D9-8001-3BDBDD0796FC}"/>
    <cellStyle name="Normal 5 66 3 2" xfId="10470" xr:uid="{50B31141-BF40-4539-9AC2-4A1157BB4607}"/>
    <cellStyle name="Normal 5 66 3 2 2" xfId="25969" xr:uid="{D607E5ED-60A6-4E3E-AA95-131D1CD7488C}"/>
    <cellStyle name="Normal 5 66 3 3" xfId="18354" xr:uid="{1C1B92E6-DC0D-4F56-8F61-54FAE8D330EE}"/>
    <cellStyle name="Normal 5 66 4" xfId="4160" xr:uid="{F71A259B-D293-405B-A1A4-F6B3A9814451}"/>
    <cellStyle name="Normal 5 66 4 2" xfId="12165" xr:uid="{980F2659-01A5-4323-8222-B7366422AF37}"/>
    <cellStyle name="Normal 5 66 4 2 2" xfId="27633" xr:uid="{A1261229-0F38-4E4F-8138-63D215A5FFBF}"/>
    <cellStyle name="Normal 5 66 4 3" xfId="19935" xr:uid="{90436A08-D8FF-4C22-AE62-4193A1D02974}"/>
    <cellStyle name="Normal 5 66 5" xfId="6131" xr:uid="{2C4A41EC-B346-4B35-BB77-7CDED9715BA9}"/>
    <cellStyle name="Normal 5 66 5 2" xfId="14132" xr:uid="{13BA6787-DC46-4CE2-B9E7-5FA7CC6E4FCE}"/>
    <cellStyle name="Normal 5 66 5 2 2" xfId="29589" xr:uid="{7CA7CD02-C4A6-47AC-B9FF-01CB5D87B5AD}"/>
    <cellStyle name="Normal 5 66 5 3" xfId="21739" xr:uid="{652453F9-405E-49C3-B553-CD412A1BD892}"/>
    <cellStyle name="Normal 5 66 6" xfId="7749" xr:uid="{6A2429D3-0977-4444-A14F-006189BD84D4}"/>
    <cellStyle name="Normal 5 66 6 2" xfId="15736" xr:uid="{A016ADE7-5415-4E04-8D76-9EA70D7468CF}"/>
    <cellStyle name="Normal 5 66 6 2 2" xfId="31189" xr:uid="{FBA4AA18-C6ED-4D42-B4EB-D52BBAA447AB}"/>
    <cellStyle name="Normal 5 66 6 3" xfId="23265" xr:uid="{F0EBD728-A0C3-4D68-BFFC-9F09963C080C}"/>
    <cellStyle name="Normal 5 66 7" xfId="8937" xr:uid="{33879F4F-8EC6-4D58-A866-B10B68EDC555}"/>
    <cellStyle name="Normal 5 66 7 2" xfId="24436" xr:uid="{46980D0A-9189-489D-9DDE-5ADFF7D20238}"/>
    <cellStyle name="Normal 5 66 8" xfId="16898" xr:uid="{317FC8F0-E279-439F-B734-D449DD6EFEEF}"/>
    <cellStyle name="Normal 5 67" xfId="804" xr:uid="{4CEA4F74-C84E-476D-9138-DD7314FBDE83}"/>
    <cellStyle name="Normal 5 67 2" xfId="1734" xr:uid="{411363ED-E099-4B45-830A-4D1DA5271F4A}"/>
    <cellStyle name="Normal 5 67 2 2" xfId="3286" xr:uid="{3CB03F16-DE73-4B12-AA99-54CD4AB05C0B}"/>
    <cellStyle name="Normal 5 67 2 2 2" xfId="11357" xr:uid="{CC246208-A769-422C-8A8C-C70749EDE23D}"/>
    <cellStyle name="Normal 5 67 2 2 2 2" xfId="26856" xr:uid="{9B20CD93-8836-4779-B54C-28B0234C67FE}"/>
    <cellStyle name="Normal 5 67 2 2 3" xfId="19193" xr:uid="{E5520B70-9E7A-4ABF-8D8C-9FCA9E4DEFB6}"/>
    <cellStyle name="Normal 5 67 2 3" xfId="5047" xr:uid="{A1E7ACA1-C5FB-4AAE-8D52-048E60B974FE}"/>
    <cellStyle name="Normal 5 67 2 3 2" xfId="13052" xr:uid="{0A3CB502-8043-44DA-9D76-7307112FCE65}"/>
    <cellStyle name="Normal 5 67 2 3 2 2" xfId="28520" xr:uid="{EA401367-955C-4D64-958E-1508AC5C02BA}"/>
    <cellStyle name="Normal 5 67 2 3 3" xfId="20774" xr:uid="{C617FC33-07D8-4820-8B97-502A153C9CE3}"/>
    <cellStyle name="Normal 5 67 2 4" xfId="7018" xr:uid="{FD6E4ABF-3731-400D-95D1-BCE570E851FE}"/>
    <cellStyle name="Normal 5 67 2 4 2" xfId="15019" xr:uid="{25DEC291-33AF-43FF-B6F4-721F2563ABF4}"/>
    <cellStyle name="Normal 5 67 2 4 2 2" xfId="30476" xr:uid="{F6E371AA-AEC9-46E1-9F8F-603629AF46F9}"/>
    <cellStyle name="Normal 5 67 2 4 3" xfId="22578" xr:uid="{49EAB5DC-47FB-4DE4-A62D-4C4507D59682}"/>
    <cellStyle name="Normal 5 67 2 5" xfId="8315" xr:uid="{9E9B923D-230D-4DB4-B4A9-B2632DDAE371}"/>
    <cellStyle name="Normal 5 67 2 5 2" xfId="16297" xr:uid="{5924EFE9-EA7F-4307-88CD-041E272CD609}"/>
    <cellStyle name="Normal 5 67 2 5 2 2" xfId="31750" xr:uid="{184B6C88-E746-4E20-917F-D6A55B3FC55B}"/>
    <cellStyle name="Normal 5 67 2 5 3" xfId="23824" xr:uid="{0A7C89C3-7BB5-4CB4-8EAF-DCA6EA2B3610}"/>
    <cellStyle name="Normal 5 67 2 6" xfId="9824" xr:uid="{1F136ECC-D0BB-4C31-A829-23554A3E434E}"/>
    <cellStyle name="Normal 5 67 2 6 2" xfId="25323" xr:uid="{8EDA82CB-BFCF-4231-8528-059EB3BC54B6}"/>
    <cellStyle name="Normal 5 67 2 7" xfId="17737" xr:uid="{2BB1FD88-C9DB-4806-AC27-5BA136A708C2}"/>
    <cellStyle name="Normal 5 67 3" xfId="2402" xr:uid="{AF362A28-33C1-4180-A2E9-72911648B139}"/>
    <cellStyle name="Normal 5 67 3 2" xfId="10474" xr:uid="{24381B4A-E20F-4EF8-9346-77E1171EE1E3}"/>
    <cellStyle name="Normal 5 67 3 2 2" xfId="25973" xr:uid="{313368CE-C421-44EC-A821-FE5A4D9A61B2}"/>
    <cellStyle name="Normal 5 67 3 3" xfId="18358" xr:uid="{E6E5A94E-9EAD-484A-94BE-EDD5C11E6995}"/>
    <cellStyle name="Normal 5 67 4" xfId="4164" xr:uid="{85A1F5C5-0B0F-4396-81F4-E012FF1A87A2}"/>
    <cellStyle name="Normal 5 67 4 2" xfId="12169" xr:uid="{5F2FA006-CB4A-48FD-A6CB-CB0946A2DDF1}"/>
    <cellStyle name="Normal 5 67 4 2 2" xfId="27637" xr:uid="{C48852D1-B8AB-4FA7-90B0-8988E6AFDA57}"/>
    <cellStyle name="Normal 5 67 4 3" xfId="19939" xr:uid="{A1DAB1EE-11D7-4A7D-B5A4-5FA6021F651E}"/>
    <cellStyle name="Normal 5 67 5" xfId="6135" xr:uid="{191B4D28-18C3-4F33-82F0-29EB836D3247}"/>
    <cellStyle name="Normal 5 67 5 2" xfId="14136" xr:uid="{44A95FCD-DD05-4B54-B5EB-B5B1234C2360}"/>
    <cellStyle name="Normal 5 67 5 2 2" xfId="29593" xr:uid="{5B0C7822-38A6-43F0-B27F-D5D7B999776F}"/>
    <cellStyle name="Normal 5 67 5 3" xfId="21743" xr:uid="{1A052D20-D864-4D49-A204-6C59CDF5990F}"/>
    <cellStyle name="Normal 5 67 6" xfId="7753" xr:uid="{F96A54EE-32E8-41A2-BCCF-1D14A54D3F2E}"/>
    <cellStyle name="Normal 5 67 6 2" xfId="15740" xr:uid="{FCA084A2-F96C-4314-80BC-61C6BA279C2D}"/>
    <cellStyle name="Normal 5 67 6 2 2" xfId="31193" xr:uid="{5ABFE337-27EA-4E77-9BCF-C9046C458DB4}"/>
    <cellStyle name="Normal 5 67 6 3" xfId="23269" xr:uid="{6C2D9103-7525-4D09-A668-EA8B045877DE}"/>
    <cellStyle name="Normal 5 67 7" xfId="8941" xr:uid="{95EBCC6F-4862-4224-9478-B4A0F085BD15}"/>
    <cellStyle name="Normal 5 67 7 2" xfId="24440" xr:uid="{E57983F6-1867-4858-B284-2212F5F78F07}"/>
    <cellStyle name="Normal 5 67 8" xfId="16902" xr:uid="{2C5B701B-8F4B-445C-A0E2-3A44DE531B54}"/>
    <cellStyle name="Normal 5 68" xfId="808" xr:uid="{2A86149A-8E0C-4B16-8FAB-CA2589190D49}"/>
    <cellStyle name="Normal 5 68 2" xfId="1738" xr:uid="{2D875FDF-7D30-4506-B184-C2075F77D2D5}"/>
    <cellStyle name="Normal 5 68 2 2" xfId="3290" xr:uid="{C5E21985-861E-49B9-913A-D8C7B19E404E}"/>
    <cellStyle name="Normal 5 68 2 2 2" xfId="11361" xr:uid="{51185E27-9B14-40A5-92D9-729926D747B7}"/>
    <cellStyle name="Normal 5 68 2 2 2 2" xfId="26860" xr:uid="{8B711B0E-5CC4-4CF3-96CD-240106A20194}"/>
    <cellStyle name="Normal 5 68 2 2 3" xfId="19197" xr:uid="{4DA109AE-6232-4230-A905-029B322CBC46}"/>
    <cellStyle name="Normal 5 68 2 3" xfId="5051" xr:uid="{5D6E42B4-672D-40B3-A567-ABE6C65242F2}"/>
    <cellStyle name="Normal 5 68 2 3 2" xfId="13056" xr:uid="{22C69C40-160C-49D3-970E-B9962EA0459E}"/>
    <cellStyle name="Normal 5 68 2 3 2 2" xfId="28524" xr:uid="{39DA80BD-91A3-4BF4-ACEB-E38B8E7EDE32}"/>
    <cellStyle name="Normal 5 68 2 3 3" xfId="20778" xr:uid="{B8DD2EC9-02F6-4C3A-AA28-69DAFC4CC6E2}"/>
    <cellStyle name="Normal 5 68 2 4" xfId="7022" xr:uid="{224440FA-8053-4454-A2EF-C4C9169A7AF9}"/>
    <cellStyle name="Normal 5 68 2 4 2" xfId="15023" xr:uid="{0685C225-A3DB-4311-AB9D-995532615DE3}"/>
    <cellStyle name="Normal 5 68 2 4 2 2" xfId="30480" xr:uid="{F39C9104-2DD0-4E1B-A3CB-5A7C80B80D8E}"/>
    <cellStyle name="Normal 5 68 2 4 3" xfId="22582" xr:uid="{0E2E5170-6B44-4F33-99B9-C617F11777A3}"/>
    <cellStyle name="Normal 5 68 2 5" xfId="9828" xr:uid="{C08C8D73-678E-443E-87C3-7CFA4BA167B8}"/>
    <cellStyle name="Normal 5 68 2 5 2" xfId="25327" xr:uid="{326C4ECC-84D4-42F1-9926-F773ED60D04B}"/>
    <cellStyle name="Normal 5 68 2 6" xfId="17741" xr:uid="{9930C209-FDE2-434C-A864-7DBDF18909E2}"/>
    <cellStyle name="Normal 5 68 3" xfId="2406" xr:uid="{B7D1B194-A5BC-4990-9DAB-D16C816A054F}"/>
    <cellStyle name="Normal 5 68 3 2" xfId="10478" xr:uid="{BF407F0E-E623-4E8A-B89B-2FDE83F76E97}"/>
    <cellStyle name="Normal 5 68 3 2 2" xfId="25977" xr:uid="{F7188E28-0EE3-4AD9-8C71-B943850A5F61}"/>
    <cellStyle name="Normal 5 68 3 3" xfId="18362" xr:uid="{4A4C73F9-5CD1-4BA5-A5D4-4A3829ADBA97}"/>
    <cellStyle name="Normal 5 68 4" xfId="4168" xr:uid="{A03B9243-8F8E-464E-9801-A045574EF4D6}"/>
    <cellStyle name="Normal 5 68 4 2" xfId="12173" xr:uid="{0A68BBCB-EC60-4CC6-8221-4CEC64DA1308}"/>
    <cellStyle name="Normal 5 68 4 2 2" xfId="27641" xr:uid="{4B3A4D95-E56A-4538-8E42-6EDBF2D20D77}"/>
    <cellStyle name="Normal 5 68 4 3" xfId="19943" xr:uid="{B6B24AB8-AF7B-4495-BD15-2913A5AB063F}"/>
    <cellStyle name="Normal 5 68 5" xfId="6139" xr:uid="{5503BC9A-FD98-4787-9FED-67B5C2852249}"/>
    <cellStyle name="Normal 5 68 5 2" xfId="14140" xr:uid="{01BB5FB5-381C-47D2-BE58-6A12B45C6590}"/>
    <cellStyle name="Normal 5 68 5 2 2" xfId="29597" xr:uid="{4A6624C2-29BF-4FB6-9961-2A35DF0676F5}"/>
    <cellStyle name="Normal 5 68 5 3" xfId="21747" xr:uid="{0526597A-061C-4539-AEF3-80EE7BDF718E}"/>
    <cellStyle name="Normal 5 68 6" xfId="7778" xr:uid="{6A6A917D-EE71-426B-B1CB-2D31808AE864}"/>
    <cellStyle name="Normal 5 68 6 2" xfId="15762" xr:uid="{98A11523-3683-405B-98BF-D16DE51E632B}"/>
    <cellStyle name="Normal 5 68 6 2 2" xfId="31215" xr:uid="{5BE83346-4AFA-45EF-97D7-1D149EA9B63B}"/>
    <cellStyle name="Normal 5 68 6 3" xfId="23291" xr:uid="{4FC65899-D5E9-4038-9FB8-3AF012CB51D5}"/>
    <cellStyle name="Normal 5 68 7" xfId="8945" xr:uid="{5C5D3E38-B26B-4EA6-A8E7-5FE25C58CFFA}"/>
    <cellStyle name="Normal 5 68 7 2" xfId="24444" xr:uid="{5B2F19EA-8122-4710-A0FF-4F4E831D363D}"/>
    <cellStyle name="Normal 5 68 8" xfId="16906" xr:uid="{A3883182-CF4F-4162-A6C4-4E7B125A40A2}"/>
    <cellStyle name="Normal 5 69" xfId="812" xr:uid="{CE9D6973-5BA5-4D86-918E-EFCA26FFB420}"/>
    <cellStyle name="Normal 5 69 2" xfId="1742" xr:uid="{35A97250-4736-4DF1-91F4-DC7E58052DF5}"/>
    <cellStyle name="Normal 5 69 2 2" xfId="3294" xr:uid="{46581A7C-5D16-4673-B4F3-2D75D9493C0E}"/>
    <cellStyle name="Normal 5 69 2 2 2" xfId="11365" xr:uid="{B59DC602-512A-4CC7-B4E9-7847DC5001B9}"/>
    <cellStyle name="Normal 5 69 2 2 2 2" xfId="26864" xr:uid="{AE90627C-8532-4622-B770-F9141B517EF1}"/>
    <cellStyle name="Normal 5 69 2 2 3" xfId="19201" xr:uid="{D013FBC5-FB54-4BBE-849E-1C5710A7071A}"/>
    <cellStyle name="Normal 5 69 2 3" xfId="5055" xr:uid="{07A9739B-22E3-4E32-973F-29F7408EEA3A}"/>
    <cellStyle name="Normal 5 69 2 3 2" xfId="13060" xr:uid="{60A9436C-5644-4804-A816-0F4B0639597F}"/>
    <cellStyle name="Normal 5 69 2 3 2 2" xfId="28528" xr:uid="{0F9A852A-5952-4386-A6C2-6EE4567E6977}"/>
    <cellStyle name="Normal 5 69 2 3 3" xfId="20782" xr:uid="{A88BE7B0-738B-4641-82D0-2ED911D401A3}"/>
    <cellStyle name="Normal 5 69 2 4" xfId="7026" xr:uid="{63A15C75-FA10-4B0A-90CE-A38777675101}"/>
    <cellStyle name="Normal 5 69 2 4 2" xfId="15027" xr:uid="{1BBF429F-74B6-4B27-BB6F-1A48FA087036}"/>
    <cellStyle name="Normal 5 69 2 4 2 2" xfId="30484" xr:uid="{58216168-11A0-46AD-A9E2-280A484C6334}"/>
    <cellStyle name="Normal 5 69 2 4 3" xfId="22586" xr:uid="{7F2E7601-2660-4C74-98F1-6F1A93BD91E0}"/>
    <cellStyle name="Normal 5 69 2 5" xfId="9832" xr:uid="{98E11385-48B3-4D90-BBFA-D059606069A5}"/>
    <cellStyle name="Normal 5 69 2 5 2" xfId="25331" xr:uid="{16ACD22D-29F3-4E2A-8762-54512E6C807C}"/>
    <cellStyle name="Normal 5 69 2 6" xfId="17745" xr:uid="{972E29BD-C9D1-440F-9B96-C812E8422AA4}"/>
    <cellStyle name="Normal 5 69 3" xfId="2410" xr:uid="{8B07757A-46BF-4FBE-8679-266B8F9EE8E7}"/>
    <cellStyle name="Normal 5 69 3 2" xfId="10482" xr:uid="{53B110C9-2044-4DEA-8CC9-FE572C8F5BF2}"/>
    <cellStyle name="Normal 5 69 3 2 2" xfId="25981" xr:uid="{ACEDC5DD-1CD0-4B4C-BCCB-59EACFF7E4F1}"/>
    <cellStyle name="Normal 5 69 3 3" xfId="18366" xr:uid="{FA242D37-0A1E-4274-9186-6EB3C4B94C48}"/>
    <cellStyle name="Normal 5 69 4" xfId="4172" xr:uid="{3EBF6A8C-B356-4EBD-85AA-FDC3C4818C6C}"/>
    <cellStyle name="Normal 5 69 4 2" xfId="12177" xr:uid="{60F4B312-ADA2-4853-9458-BAD691938668}"/>
    <cellStyle name="Normal 5 69 4 2 2" xfId="27645" xr:uid="{9847DC57-3B9E-45FE-B0DC-3BDD96C73F0A}"/>
    <cellStyle name="Normal 5 69 4 3" xfId="19947" xr:uid="{A77F6FB9-8FA3-4FCC-B4DE-FBCA7452A212}"/>
    <cellStyle name="Normal 5 69 5" xfId="6143" xr:uid="{D23EC7FD-6776-476C-AD95-9FDC355FFBE0}"/>
    <cellStyle name="Normal 5 69 5 2" xfId="14144" xr:uid="{AA7E9E9C-CCF4-4A8A-A4CE-990DE26DF2D3}"/>
    <cellStyle name="Normal 5 69 5 2 2" xfId="29601" xr:uid="{9B2F1458-8DF8-4662-A9CA-7D6F8064CAAA}"/>
    <cellStyle name="Normal 5 69 5 3" xfId="21751" xr:uid="{29958A3D-17A4-46EC-977C-DC71A9C11B21}"/>
    <cellStyle name="Normal 5 69 6" xfId="8949" xr:uid="{BF219F18-0D1C-4CA8-9F43-A2A494F5E81F}"/>
    <cellStyle name="Normal 5 69 6 2" xfId="24448" xr:uid="{D2828128-AA9E-4894-BAE6-C8835CDFD3E2}"/>
    <cellStyle name="Normal 5 69 7" xfId="16910" xr:uid="{0F0053C1-129B-4AF0-8773-10AA4122D1D7}"/>
    <cellStyle name="Normal 5 7" xfId="278" xr:uid="{0DF15FA3-9843-47CE-8E64-952BF3060393}"/>
    <cellStyle name="Normal 5 7 10" xfId="16446" xr:uid="{11B436B5-774C-4D15-A08E-90B436B11D9E}"/>
    <cellStyle name="Normal 5 7 2" xfId="418" xr:uid="{85935259-B3F9-4883-BAA9-38DB6FFDBBB2}"/>
    <cellStyle name="Normal 5 7 2 2" xfId="1361" xr:uid="{11A5E57F-9A18-4433-B9D4-EB67E8B962BC}"/>
    <cellStyle name="Normal 5 7 2 2 2" xfId="2946" xr:uid="{F27C2DDC-9F5D-4B03-838F-4AF6291B3FE9}"/>
    <cellStyle name="Normal 5 7 2 2 2 2" xfId="11017" xr:uid="{6AA31A0F-36AD-4302-8120-A613B3A63029}"/>
    <cellStyle name="Normal 5 7 2 2 2 2 2" xfId="26516" xr:uid="{BDC0EB0E-725C-4057-9073-D39C49072ECC}"/>
    <cellStyle name="Normal 5 7 2 2 2 3" xfId="18859" xr:uid="{F54582C2-B98D-4758-9530-1150A527D8CC}"/>
    <cellStyle name="Normal 5 7 2 2 3" xfId="4707" xr:uid="{38A53357-FD50-4384-9D61-BE39FD60D57F}"/>
    <cellStyle name="Normal 5 7 2 2 3 2" xfId="12712" xr:uid="{C754B564-30E5-4E6E-8B67-C9757A879594}"/>
    <cellStyle name="Normal 5 7 2 2 3 2 2" xfId="28180" xr:uid="{C1EEC6BA-ED44-4453-8F9B-94D23CB2625F}"/>
    <cellStyle name="Normal 5 7 2 2 3 3" xfId="20440" xr:uid="{92215AB3-EC88-46AD-812C-2FB37F8BAF18}"/>
    <cellStyle name="Normal 5 7 2 2 4" xfId="6678" xr:uid="{4995B13E-AB03-45AE-B444-23E81B34FE5C}"/>
    <cellStyle name="Normal 5 7 2 2 4 2" xfId="14679" xr:uid="{BB20D0EB-0FEF-4FEB-A7EF-805E507B9E83}"/>
    <cellStyle name="Normal 5 7 2 2 4 2 2" xfId="30136" xr:uid="{501B188A-DB0A-499D-AF7F-4622012D72BD}"/>
    <cellStyle name="Normal 5 7 2 2 4 3" xfId="22244" xr:uid="{22D47A14-76A9-4C98-A556-B1E71DDD4B43}"/>
    <cellStyle name="Normal 5 7 2 2 5" xfId="7979" xr:uid="{101F9104-1FF2-4ED6-873E-0D19EF58C017}"/>
    <cellStyle name="Normal 5 7 2 2 5 2" xfId="15962" xr:uid="{C74460E2-6167-4DC1-A495-F70D057D1698}"/>
    <cellStyle name="Normal 5 7 2 2 5 2 2" xfId="31415" xr:uid="{29E2557C-604D-48E6-9AF1-ECF4E95FA9F0}"/>
    <cellStyle name="Normal 5 7 2 2 5 3" xfId="23490" xr:uid="{64CD1266-13D9-4B4B-A534-B7BC6A247F40}"/>
    <cellStyle name="Normal 5 7 2 2 6" xfId="9484" xr:uid="{C31DE631-C975-4B74-A638-0C0D1FD2486D}"/>
    <cellStyle name="Normal 5 7 2 2 6 2" xfId="24983" xr:uid="{61F6651C-F655-4F8A-AE72-5C85AEA395B7}"/>
    <cellStyle name="Normal 5 7 2 2 7" xfId="17403" xr:uid="{D7DBB228-466A-4D87-93D9-0C3BFE24E14A}"/>
    <cellStyle name="Normal 5 7 2 3" xfId="1068" xr:uid="{38B94B97-68BB-48BE-8542-F2BC84710FE2}"/>
    <cellStyle name="Normal 5 7 2 3 2" xfId="2657" xr:uid="{F0E9F3E6-3C70-4C32-AF63-155046FC8C9D}"/>
    <cellStyle name="Normal 5 7 2 3 2 2" xfId="10729" xr:uid="{C65CDBF1-EFD0-40BD-861C-CEA658AAD000}"/>
    <cellStyle name="Normal 5 7 2 3 2 2 2" xfId="26228" xr:uid="{C2C2DCD1-D0C7-452D-A3C7-62ED4DCA3CDE}"/>
    <cellStyle name="Normal 5 7 2 3 2 3" xfId="18591" xr:uid="{2BE6D2B5-F8ED-44FB-8B64-4ABDF426E431}"/>
    <cellStyle name="Normal 5 7 2 3 3" xfId="4419" xr:uid="{DCA6B4AD-7A2D-4D39-8843-F1658796411A}"/>
    <cellStyle name="Normal 5 7 2 3 3 2" xfId="12424" xr:uid="{7604F3C3-2542-42FA-8C7D-B552F8775EF7}"/>
    <cellStyle name="Normal 5 7 2 3 3 2 2" xfId="27892" xr:uid="{6C6E75C0-193D-4249-8408-56E10B4C70BF}"/>
    <cellStyle name="Normal 5 7 2 3 3 3" xfId="20172" xr:uid="{4C31D6F1-C4A9-4595-A2ED-73EF5C8D480D}"/>
    <cellStyle name="Normal 5 7 2 3 4" xfId="6390" xr:uid="{74523C2E-7925-4BDF-B6D6-DCC7ED5EA4E4}"/>
    <cellStyle name="Normal 5 7 2 3 4 2" xfId="14391" xr:uid="{F9FF91E9-9DFF-47AC-BBA6-24010DF8410F}"/>
    <cellStyle name="Normal 5 7 2 3 4 2 2" xfId="29848" xr:uid="{B6CB1C44-6F79-43B0-B627-DDF8437CFFC4}"/>
    <cellStyle name="Normal 5 7 2 3 4 3" xfId="21976" xr:uid="{2BE9ED04-4C3F-4302-A9ED-8A7B8EE35ACE}"/>
    <cellStyle name="Normal 5 7 2 3 5" xfId="9196" xr:uid="{0D443A7E-280B-4F3D-A1AE-CD6DF43897C0}"/>
    <cellStyle name="Normal 5 7 2 3 5 2" xfId="24695" xr:uid="{EA792003-56DE-4106-8264-D717D28BC9AB}"/>
    <cellStyle name="Normal 5 7 2 3 6" xfId="17135" xr:uid="{1476609C-5938-492B-8E51-0BBCF89141D7}"/>
    <cellStyle name="Normal 5 7 2 4" xfId="2056" xr:uid="{3F3D48FA-1468-480F-AEA4-A6B888003600}"/>
    <cellStyle name="Normal 5 7 2 4 2" xfId="10134" xr:uid="{02817D92-937F-4C1C-A79F-2416CC2254FB}"/>
    <cellStyle name="Normal 5 7 2 4 2 2" xfId="25633" xr:uid="{4051A3E8-7340-4C77-83B7-784B5689C090}"/>
    <cellStyle name="Normal 5 7 2 4 3" xfId="18024" xr:uid="{ACB4DC6D-C6CC-4793-BD64-EF4A1A40ACCA}"/>
    <cellStyle name="Normal 5 7 2 5" xfId="3824" xr:uid="{76DF5088-33C6-44B1-AF26-4390B339CC70}"/>
    <cellStyle name="Normal 5 7 2 5 2" xfId="11829" xr:uid="{1EE76120-E0A4-4318-B317-D7EEFA45B724}"/>
    <cellStyle name="Normal 5 7 2 5 2 2" xfId="27297" xr:uid="{BA21691D-9F66-43BF-9993-1CA14698B5BB}"/>
    <cellStyle name="Normal 5 7 2 5 3" xfId="19605" xr:uid="{43648AE2-032C-4C53-832F-89F54B02B667}"/>
    <cellStyle name="Normal 5 7 2 6" xfId="5794" xr:uid="{5A76F8BF-5EC6-4757-9660-22622DF81C71}"/>
    <cellStyle name="Normal 5 7 2 6 2" xfId="13795" xr:uid="{A921FDCB-7E61-4902-B102-450B2D5B9319}"/>
    <cellStyle name="Normal 5 7 2 6 2 2" xfId="29253" xr:uid="{630F2711-2B09-41A5-9C18-2E3A727986D4}"/>
    <cellStyle name="Normal 5 7 2 6 3" xfId="21409" xr:uid="{674F9CA5-1C2D-4963-9A31-9C55D1C11338}"/>
    <cellStyle name="Normal 5 7 2 7" xfId="7413" xr:uid="{7531E782-4AA6-492E-BB63-347A579883F0}"/>
    <cellStyle name="Normal 5 7 2 7 2" xfId="15400" xr:uid="{61B545F4-6508-43BC-9407-5B00C856183A}"/>
    <cellStyle name="Normal 5 7 2 7 2 2" xfId="30853" xr:uid="{AC4428C6-57C9-4822-AE42-A80991CE5DA0}"/>
    <cellStyle name="Normal 5 7 2 7 3" xfId="22935" xr:uid="{ECE9752D-17F8-450D-B0B3-0969937F922A}"/>
    <cellStyle name="Normal 5 7 2 8" xfId="8601" xr:uid="{85B6148B-DAE6-434F-AD01-25A1BB857FED}"/>
    <cellStyle name="Normal 5 7 2 8 2" xfId="24100" xr:uid="{DE1640A0-7B7F-41E7-91E4-CD5748783A20}"/>
    <cellStyle name="Normal 5 7 2 9" xfId="16568" xr:uid="{DD9D31F6-B8B3-4246-9CB0-70ED77BB7936}"/>
    <cellStyle name="Normal 5 7 3" xfId="1224" xr:uid="{FAC9DB4C-D4BF-41C3-BDB4-9E9D2D7B0575}"/>
    <cellStyle name="Normal 5 7 3 2" xfId="2813" xr:uid="{1E75DDC3-5451-426D-BDF4-53E3A0C677A6}"/>
    <cellStyle name="Normal 5 7 3 2 2" xfId="10884" xr:uid="{339CDA31-CF56-4236-8D4A-00E2EE485C94}"/>
    <cellStyle name="Normal 5 7 3 2 2 2" xfId="26383" xr:uid="{D817DA50-D0EB-4A84-81D5-CB2599F75830}"/>
    <cellStyle name="Normal 5 7 3 2 3" xfId="18737" xr:uid="{8DD1EA38-F731-4FBF-A0C4-EECF5B42FA14}"/>
    <cellStyle name="Normal 5 7 3 3" xfId="4574" xr:uid="{A2EBB413-E622-4C8A-8D00-95542E67ADCE}"/>
    <cellStyle name="Normal 5 7 3 3 2" xfId="12579" xr:uid="{2A227883-F236-4EC6-8842-C193E770BDB5}"/>
    <cellStyle name="Normal 5 7 3 3 2 2" xfId="28047" xr:uid="{EAA9B799-7ADC-4FF4-B149-B53EA1A647F7}"/>
    <cellStyle name="Normal 5 7 3 3 3" xfId="20318" xr:uid="{57549BB9-416F-4144-A6C0-D60142F522BA}"/>
    <cellStyle name="Normal 5 7 3 4" xfId="6545" xr:uid="{7645FF32-97E5-4FBF-A23A-F6016F92A1FA}"/>
    <cellStyle name="Normal 5 7 3 4 2" xfId="14546" xr:uid="{5CF016C0-EF82-4482-9DF0-8113D217FA85}"/>
    <cellStyle name="Normal 5 7 3 4 2 2" xfId="30003" xr:uid="{B23C7247-CED2-4B19-B384-EC7344BD8C74}"/>
    <cellStyle name="Normal 5 7 3 4 3" xfId="22122" xr:uid="{F0BF4999-5B16-409A-B2F9-D119CB500B75}"/>
    <cellStyle name="Normal 5 7 3 5" xfId="7857" xr:uid="{EA588198-1737-457A-BA0C-1C46A6F8D7A3}"/>
    <cellStyle name="Normal 5 7 3 5 2" xfId="15840" xr:uid="{A4A9E56A-4BF4-4B65-BA16-E218314468E4}"/>
    <cellStyle name="Normal 5 7 3 5 2 2" xfId="31293" xr:uid="{7381865E-300D-49A0-B4BA-188CAAD891AA}"/>
    <cellStyle name="Normal 5 7 3 5 3" xfId="23368" xr:uid="{7727EC85-D0E8-4F73-AC2B-6A53F8CA8E19}"/>
    <cellStyle name="Normal 5 7 3 6" xfId="9351" xr:uid="{B9B6B64C-B88A-4405-87AC-6C623D28F66D}"/>
    <cellStyle name="Normal 5 7 3 6 2" xfId="24850" xr:uid="{B261C98D-86F1-4DBB-90C4-A604B83B4F93}"/>
    <cellStyle name="Normal 5 7 3 7" xfId="17281" xr:uid="{CB16DFA0-5087-4369-B2FD-BF18BB70152B}"/>
    <cellStyle name="Normal 5 7 4" xfId="931" xr:uid="{CE312BC2-099B-4529-8720-7FEB7050C9BA}"/>
    <cellStyle name="Normal 5 7 4 2" xfId="2524" xr:uid="{B8F2D4EE-A993-4B82-AA18-590812DECE1C}"/>
    <cellStyle name="Normal 5 7 4 2 2" xfId="10596" xr:uid="{EEAE18DC-891B-4BB0-9B52-5E494D3B90DD}"/>
    <cellStyle name="Normal 5 7 4 2 2 2" xfId="26095" xr:uid="{018C6352-0091-49B2-A70B-F4C311C0828D}"/>
    <cellStyle name="Normal 5 7 4 2 3" xfId="18469" xr:uid="{1515150E-BFF0-4611-B365-0A5D8B9BE702}"/>
    <cellStyle name="Normal 5 7 4 3" xfId="4286" xr:uid="{D83CAEC4-142D-45FA-912E-38261C114041}"/>
    <cellStyle name="Normal 5 7 4 3 2" xfId="12291" xr:uid="{931BE317-7F7F-47F9-B76D-750639BCD17F}"/>
    <cellStyle name="Normal 5 7 4 3 2 2" xfId="27759" xr:uid="{F8787B4B-5C69-4E8A-81F7-10DDECE31B78}"/>
    <cellStyle name="Normal 5 7 4 3 3" xfId="20050" xr:uid="{EE30EE8A-4B88-4E45-BDDF-386E2215ABF9}"/>
    <cellStyle name="Normal 5 7 4 4" xfId="6257" xr:uid="{FA059929-56CC-4992-B082-4A4E4D2ED43E}"/>
    <cellStyle name="Normal 5 7 4 4 2" xfId="14258" xr:uid="{DE2D60D0-DE6F-4362-B6D1-3F4223A764FE}"/>
    <cellStyle name="Normal 5 7 4 4 2 2" xfId="29715" xr:uid="{8D7088B8-AC67-4292-B76C-C6219E9A4833}"/>
    <cellStyle name="Normal 5 7 4 4 3" xfId="21854" xr:uid="{63FD1A0B-DE23-400C-AA4D-367190B46B9B}"/>
    <cellStyle name="Normal 5 7 4 5" xfId="9063" xr:uid="{79B736A1-844D-4D99-B35E-8E04E8A54BD7}"/>
    <cellStyle name="Normal 5 7 4 5 2" xfId="24562" xr:uid="{55B9F8A2-6AD4-49B9-BD43-03F9431CDB9F}"/>
    <cellStyle name="Normal 5 7 4 6" xfId="17013" xr:uid="{0E002003-82D7-4F97-94D8-6148B5894498}"/>
    <cellStyle name="Normal 5 7 5" xfId="1923" xr:uid="{C21CF7AB-7D83-427E-AB54-E9CC66AA601A}"/>
    <cellStyle name="Normal 5 7 5 2" xfId="10001" xr:uid="{C5AE645E-6548-40FD-B9BD-81DCFCB464FF}"/>
    <cellStyle name="Normal 5 7 5 2 2" xfId="25500" xr:uid="{2BB9FDB0-A5AB-4B04-9E69-D7D4F979E993}"/>
    <cellStyle name="Normal 5 7 5 3" xfId="17902" xr:uid="{37A671B6-64EC-4E87-AA30-7A50832B67B2}"/>
    <cellStyle name="Normal 5 7 6" xfId="3691" xr:uid="{22C94B5B-646C-473B-A0B3-F762E1107947}"/>
    <cellStyle name="Normal 5 7 6 2" xfId="11696" xr:uid="{8826D3F3-2FDE-4756-B257-E3D52273A8E5}"/>
    <cellStyle name="Normal 5 7 6 2 2" xfId="27164" xr:uid="{E81F6179-1964-4BF2-8624-DF8F2F0FDF94}"/>
    <cellStyle name="Normal 5 7 6 3" xfId="19483" xr:uid="{9ACCCF0A-4BD8-4139-9981-BEFDA4019F23}"/>
    <cellStyle name="Normal 5 7 7" xfId="5661" xr:uid="{44F8A542-B1E3-47D1-B93E-A26F9C6EAE22}"/>
    <cellStyle name="Normal 5 7 7 2" xfId="13662" xr:uid="{B361BA4D-1BEE-4EA0-BC41-D01763580310}"/>
    <cellStyle name="Normal 5 7 7 2 2" xfId="29120" xr:uid="{64685790-C91F-410D-BB53-A5B840AE00A2}"/>
    <cellStyle name="Normal 5 7 7 3" xfId="21287" xr:uid="{EE02730D-F466-49DB-A78B-4F49190871E4}"/>
    <cellStyle name="Normal 5 7 8" xfId="7280" xr:uid="{42238396-0663-416A-87B9-08E3475407B8}"/>
    <cellStyle name="Normal 5 7 8 2" xfId="15267" xr:uid="{9772C3B5-9DA8-418E-A591-21E2225D7088}"/>
    <cellStyle name="Normal 5 7 8 2 2" xfId="30720" xr:uid="{FA91BC77-1019-482D-A8B4-34BA441E9293}"/>
    <cellStyle name="Normal 5 7 8 3" xfId="22813" xr:uid="{84FA9343-D19D-4B87-92EE-D9A02E29DA4E}"/>
    <cellStyle name="Normal 5 7 9" xfId="8468" xr:uid="{74B704D5-EA1E-4D87-9CCF-F5FCAA4D23BD}"/>
    <cellStyle name="Normal 5 7 9 2" xfId="23967" xr:uid="{3337C1D8-62DA-419F-89BD-2808643BE0B7}"/>
    <cellStyle name="Normal 5 70" xfId="816" xr:uid="{C1F28024-55C6-4937-8782-EC96F66E0280}"/>
    <cellStyle name="Normal 5 70 2" xfId="1746" xr:uid="{8172A69B-216E-4BA6-91DC-4277A13D7864}"/>
    <cellStyle name="Normal 5 70 2 2" xfId="3298" xr:uid="{50763234-CD28-49FC-B7C1-A0F5AE8E3A9B}"/>
    <cellStyle name="Normal 5 70 2 2 2" xfId="11369" xr:uid="{EE200063-9CF8-4270-A92A-13EB0C420EF6}"/>
    <cellStyle name="Normal 5 70 2 2 2 2" xfId="26868" xr:uid="{D4C0CC2D-ACB5-420E-9DE0-DA0AADF7DE3B}"/>
    <cellStyle name="Normal 5 70 2 2 3" xfId="19205" xr:uid="{5B7D16DE-6BF9-4FB6-BD11-69DB9D4F7116}"/>
    <cellStyle name="Normal 5 70 2 3" xfId="5059" xr:uid="{29442C57-F98F-4B80-8286-55BC2DDB693A}"/>
    <cellStyle name="Normal 5 70 2 3 2" xfId="13064" xr:uid="{0FC87B69-24E9-49CF-9A5A-DDA9021C70BA}"/>
    <cellStyle name="Normal 5 70 2 3 2 2" xfId="28532" xr:uid="{7AC33028-4DEA-4299-8A3C-A0F62A8C0FAA}"/>
    <cellStyle name="Normal 5 70 2 3 3" xfId="20786" xr:uid="{98AA96A6-3A38-4646-94E1-C9BD540964E0}"/>
    <cellStyle name="Normal 5 70 2 4" xfId="7030" xr:uid="{241E510F-25A4-4227-A0C8-CF9446D6922B}"/>
    <cellStyle name="Normal 5 70 2 4 2" xfId="15031" xr:uid="{6C50B2C4-B313-47F1-9E2D-1BFBCBCEBDDF}"/>
    <cellStyle name="Normal 5 70 2 4 2 2" xfId="30488" xr:uid="{843AABCB-015E-4A72-9D6C-A802DE0F8179}"/>
    <cellStyle name="Normal 5 70 2 4 3" xfId="22590" xr:uid="{3E619BF3-C5FE-44F2-B4BE-20B2142C3EA5}"/>
    <cellStyle name="Normal 5 70 2 5" xfId="9836" xr:uid="{125454AF-247F-4E01-9837-1BBB9D1EAE78}"/>
    <cellStyle name="Normal 5 70 2 5 2" xfId="25335" xr:uid="{789BFD30-8EF1-4D77-9DA0-3E3EAF77DD2C}"/>
    <cellStyle name="Normal 5 70 2 6" xfId="17749" xr:uid="{6E708E88-DAF6-4FA8-A80C-6BE30247E85F}"/>
    <cellStyle name="Normal 5 70 3" xfId="2414" xr:uid="{E4DFF7F0-633F-4BD0-BEAB-50B4F7C6E75B}"/>
    <cellStyle name="Normal 5 70 3 2" xfId="10486" xr:uid="{0D87583A-40C4-417A-A5E6-F67D2C4C0B2C}"/>
    <cellStyle name="Normal 5 70 3 2 2" xfId="25985" xr:uid="{BAE93585-A3AD-4FA6-87D1-0BABB6C8F530}"/>
    <cellStyle name="Normal 5 70 3 3" xfId="18370" xr:uid="{7FE6B775-6236-4931-AF79-4126B5D70431}"/>
    <cellStyle name="Normal 5 70 4" xfId="4176" xr:uid="{3F4312F3-7D78-4FD0-8964-EDE44695858B}"/>
    <cellStyle name="Normal 5 70 4 2" xfId="12181" xr:uid="{50A74451-B8EE-424F-94A4-46C86540DAE4}"/>
    <cellStyle name="Normal 5 70 4 2 2" xfId="27649" xr:uid="{85E999E3-E9FF-4810-B0DB-E44F9CFD1D0B}"/>
    <cellStyle name="Normal 5 70 4 3" xfId="19951" xr:uid="{94A65EBA-BC20-4C08-85AA-A8F9E2A04C4C}"/>
    <cellStyle name="Normal 5 70 5" xfId="6147" xr:uid="{E21DACA2-5361-432B-B187-9698837FE348}"/>
    <cellStyle name="Normal 5 70 5 2" xfId="14148" xr:uid="{AE740540-7286-4D38-8F0D-9EEBE66BD613}"/>
    <cellStyle name="Normal 5 70 5 2 2" xfId="29605" xr:uid="{9A33E232-AA3D-4618-B422-F377CBF90993}"/>
    <cellStyle name="Normal 5 70 5 3" xfId="21755" xr:uid="{53348C27-F3A2-42CF-A26C-58728F45C76C}"/>
    <cellStyle name="Normal 5 70 6" xfId="8953" xr:uid="{03F9E71D-7DFF-49C4-B475-AF8E35E642F3}"/>
    <cellStyle name="Normal 5 70 6 2" xfId="24452" xr:uid="{F288F8EB-D705-4B2A-B520-2E690C7F51C8}"/>
    <cellStyle name="Normal 5 70 7" xfId="16914" xr:uid="{C33899E3-1CAD-474C-88AA-3F56DF221262}"/>
    <cellStyle name="Normal 5 71" xfId="820" xr:uid="{D44B2CEF-7333-4342-BE22-1CD1D918F03A}"/>
    <cellStyle name="Normal 5 71 2" xfId="1766" xr:uid="{6348083E-0205-476A-B451-E7A3ADFDFC0E}"/>
    <cellStyle name="Normal 5 71 2 2" xfId="3318" xr:uid="{5ECBFD04-A4AD-4442-A8EC-BD89654F5244}"/>
    <cellStyle name="Normal 5 71 2 2 2" xfId="11383" xr:uid="{DC74F577-31BF-4F28-91F5-8AB990B1E168}"/>
    <cellStyle name="Normal 5 71 2 2 2 2" xfId="26882" xr:uid="{4BDA66C7-620D-4D44-8DC8-DF63380BF90F}"/>
    <cellStyle name="Normal 5 71 2 2 3" xfId="19219" xr:uid="{95E91413-2BE0-4FC8-A608-0AB974FF2108}"/>
    <cellStyle name="Normal 5 71 2 3" xfId="5073" xr:uid="{C3633BEA-24A5-471C-9BD6-469BDC69B7EA}"/>
    <cellStyle name="Normal 5 71 2 3 2" xfId="13078" xr:uid="{0B2F1B70-AC8A-469B-AC88-D5FDC81ED1FF}"/>
    <cellStyle name="Normal 5 71 2 3 2 2" xfId="28546" xr:uid="{CEA36033-2D8D-48FF-9EBF-7708664EA8CB}"/>
    <cellStyle name="Normal 5 71 2 3 3" xfId="20800" xr:uid="{1FFFE356-953E-4EA3-BD17-557B6856AFB9}"/>
    <cellStyle name="Normal 5 71 2 4" xfId="7044" xr:uid="{F4103EAF-0271-4E40-9701-7FDFFC72B50A}"/>
    <cellStyle name="Normal 5 71 2 4 2" xfId="15045" xr:uid="{8913E70F-9343-4706-B965-0AEAB096523B}"/>
    <cellStyle name="Normal 5 71 2 4 2 2" xfId="30502" xr:uid="{D2A6A250-09D1-4EC4-A17C-DFA00BC260E7}"/>
    <cellStyle name="Normal 5 71 2 4 3" xfId="22604" xr:uid="{082BC928-4ABF-4BCD-9BD1-DD8B2A9C6881}"/>
    <cellStyle name="Normal 5 71 2 5" xfId="9850" xr:uid="{63FA1F04-10A8-4C33-8A99-1F2AEF83414D}"/>
    <cellStyle name="Normal 5 71 2 5 2" xfId="25349" xr:uid="{F746AB8D-5EBF-4BCD-AEAD-044234F63D8D}"/>
    <cellStyle name="Normal 5 71 2 6" xfId="17763" xr:uid="{74F4D527-95BE-4FF9-94A7-D7F33914D371}"/>
    <cellStyle name="Normal 5 71 2 7" xfId="31798" xr:uid="{82205BBE-4FBE-49A7-9E45-4804BEDF2DFF}"/>
    <cellStyle name="Normal 5 71 2 8" xfId="31815" xr:uid="{12580F9F-1BEE-4B5F-80D4-FB05FCC84277}"/>
    <cellStyle name="Normal 5 71 3" xfId="2418" xr:uid="{18D4BC18-3A3E-4293-8635-F30177F20FBF}"/>
    <cellStyle name="Normal 5 71 3 2" xfId="10490" xr:uid="{CD2AC27B-37C0-420C-BF43-6EA0215DFBF9}"/>
    <cellStyle name="Normal 5 71 3 2 2" xfId="25989" xr:uid="{A0ED4528-A9F3-44B3-8898-D6A76083AEE2}"/>
    <cellStyle name="Normal 5 71 3 3" xfId="18374" xr:uid="{DA2FC848-FADF-47CE-8F27-A11F7A3D88B0}"/>
    <cellStyle name="Normal 5 71 4" xfId="4180" xr:uid="{6892E8ED-E697-4741-AF67-E733767710D9}"/>
    <cellStyle name="Normal 5 71 4 2" xfId="12185" xr:uid="{E5CA393E-F730-43B9-990F-DC6E93641C1F}"/>
    <cellStyle name="Normal 5 71 4 2 2" xfId="27653" xr:uid="{31C8F4DD-B2CB-41C6-86D5-912526D23AE4}"/>
    <cellStyle name="Normal 5 71 4 3" xfId="19955" xr:uid="{81DAB205-3219-4DAD-A6AA-D69882BDEBA4}"/>
    <cellStyle name="Normal 5 71 5" xfId="6151" xr:uid="{F0E96240-1CCD-4780-80A1-4DE5E59FB8AB}"/>
    <cellStyle name="Normal 5 71 5 2" xfId="14152" xr:uid="{F90A62FF-E178-4B12-9E59-B98B0FC834FE}"/>
    <cellStyle name="Normal 5 71 5 2 2" xfId="29609" xr:uid="{DB413162-D69A-4D40-9136-675665716427}"/>
    <cellStyle name="Normal 5 71 5 3" xfId="21759" xr:uid="{996EBB54-286E-4B95-BFE0-35DED69B964B}"/>
    <cellStyle name="Normal 5 71 6" xfId="8957" xr:uid="{6F48A38E-6F35-4AAC-B1A6-6AD62E04ACF3}"/>
    <cellStyle name="Normal 5 71 6 2" xfId="24456" xr:uid="{484E6770-5FC2-4CB7-B6FF-F518CE32FE69}"/>
    <cellStyle name="Normal 5 71 7" xfId="16918" xr:uid="{39F33696-D41E-49B7-A3A4-70D30B9042D0}"/>
    <cellStyle name="Normal 5 72" xfId="1750" xr:uid="{6E91B534-4146-4EAC-A22B-41F78B238403}"/>
    <cellStyle name="Normal 5 72 2" xfId="3302" xr:uid="{90FF47D0-8347-49AD-B5C1-B05D1B12031A}"/>
    <cellStyle name="Normal 5 72 2 2" xfId="11373" xr:uid="{E67F2490-F240-49AB-AB3F-E1B967C23EC5}"/>
    <cellStyle name="Normal 5 72 2 2 2" xfId="26872" xr:uid="{E92FBB3D-F1B7-4A98-B3F1-5A9AE145E7C6}"/>
    <cellStyle name="Normal 5 72 2 3" xfId="19209" xr:uid="{4A402CB5-6166-464E-B990-A6D18792D5F2}"/>
    <cellStyle name="Normal 5 72 3" xfId="5063" xr:uid="{1724FAB5-C91C-472D-87AB-D0DBAE9D2F58}"/>
    <cellStyle name="Normal 5 72 3 2" xfId="13068" xr:uid="{EE651BBF-D36E-45C5-97E0-2CEBD7545D74}"/>
    <cellStyle name="Normal 5 72 3 2 2" xfId="28536" xr:uid="{10FFDB7C-2D28-483F-A008-7190107A25E7}"/>
    <cellStyle name="Normal 5 72 3 3" xfId="20790" xr:uid="{BA04396D-E5D2-4A48-8197-1BF35B8581EB}"/>
    <cellStyle name="Normal 5 72 4" xfId="7034" xr:uid="{48EB56A4-E987-40B4-9972-DA9BE2BAAF3B}"/>
    <cellStyle name="Normal 5 72 4 2" xfId="15035" xr:uid="{F2030CBA-C8F8-4E64-9030-E713F3E4C876}"/>
    <cellStyle name="Normal 5 72 4 2 2" xfId="30492" xr:uid="{FBEB1BFD-CF6A-4378-A502-6ACE0328F11D}"/>
    <cellStyle name="Normal 5 72 4 3" xfId="22594" xr:uid="{1DF3B4A1-FFD9-44C8-A350-EFFD6A27AC99}"/>
    <cellStyle name="Normal 5 72 5" xfId="9840" xr:uid="{C4920644-F2EB-468D-B592-05D86E3EA7BE}"/>
    <cellStyle name="Normal 5 72 5 2" xfId="25339" xr:uid="{39AAB338-F849-4423-B39B-D270F8D9F215}"/>
    <cellStyle name="Normal 5 72 6" xfId="17753" xr:uid="{D294299D-E33A-4D18-813D-5FA2E0847DDF}"/>
    <cellStyle name="Normal 5 73" xfId="1754" xr:uid="{6C89780C-E250-4FAC-A3E2-DE2CA8C8D26B}"/>
    <cellStyle name="Normal 5 73 2" xfId="3306" xr:uid="{4BBA65C7-F03A-4F6A-88C6-A03B98991863}"/>
    <cellStyle name="Normal 5 73 2 2" xfId="11377" xr:uid="{02ABA75D-BCF6-431C-94FD-490EA783CE81}"/>
    <cellStyle name="Normal 5 73 2 2 2" xfId="26876" xr:uid="{6FC08679-CAA2-4283-90FB-5ABED843F35A}"/>
    <cellStyle name="Normal 5 73 2 3" xfId="19213" xr:uid="{0DD6ACB3-5965-42FE-AD78-C708A4BE41B6}"/>
    <cellStyle name="Normal 5 73 3" xfId="5067" xr:uid="{D2F5F7A5-0641-4C8B-8F89-9C73E99A53F4}"/>
    <cellStyle name="Normal 5 73 3 2" xfId="13072" xr:uid="{AE2B57E0-F3E4-4FA0-B5BC-9068BC41E1DC}"/>
    <cellStyle name="Normal 5 73 3 2 2" xfId="28540" xr:uid="{C09AC45C-8C3E-4F31-BD9A-26606BA41C26}"/>
    <cellStyle name="Normal 5 73 3 3" xfId="20794" xr:uid="{DE7AA819-72C0-449C-B3E9-0F1E03115C9D}"/>
    <cellStyle name="Normal 5 73 4" xfId="7038" xr:uid="{C65F88FA-BAD3-4C9F-913B-CB994F4DE33C}"/>
    <cellStyle name="Normal 5 73 4 2" xfId="15039" xr:uid="{F4E0A662-1C65-4904-A24F-6013E53ABEE5}"/>
    <cellStyle name="Normal 5 73 4 2 2" xfId="30496" xr:uid="{DEC41FCA-F8B4-4289-93BD-3F06A0EE5747}"/>
    <cellStyle name="Normal 5 73 4 3" xfId="22598" xr:uid="{EDDC083C-25C4-4CDC-99E5-86FD952E6E93}"/>
    <cellStyle name="Normal 5 73 5" xfId="9844" xr:uid="{2B25FC1E-8377-47CA-A1D5-DCCA96239549}"/>
    <cellStyle name="Normal 5 73 5 2" xfId="25343" xr:uid="{4EA0C0BB-B2B8-47C5-B53A-D7B40C26BF4B}"/>
    <cellStyle name="Normal 5 73 6" xfId="17757" xr:uid="{A87B4DF4-3D37-420A-91E1-3EE3BA82E746}"/>
    <cellStyle name="Normal 5 74" xfId="1762" xr:uid="{1DF897BA-4B59-43BD-B96D-3D128D5A424C}"/>
    <cellStyle name="Normal 5 74 2" xfId="3314" xr:uid="{EDCDE571-A284-409F-8997-0E96BBDE6CA7}"/>
    <cellStyle name="Normal 5 74 2 2" xfId="11381" xr:uid="{DF616137-9789-42E5-B823-A773106FEE44}"/>
    <cellStyle name="Normal 5 74 2 2 2" xfId="26880" xr:uid="{6A805F7E-8B7F-4049-B7BD-60ACE6596E00}"/>
    <cellStyle name="Normal 5 74 2 3" xfId="19217" xr:uid="{A74CE520-F6EF-488E-BF76-931E621CA30B}"/>
    <cellStyle name="Normal 5 74 3" xfId="5071" xr:uid="{5FC54113-FAC3-4E70-AA85-605A4BEBE041}"/>
    <cellStyle name="Normal 5 74 3 2" xfId="13076" xr:uid="{B43510C6-64EE-4ED1-8633-5064E0070441}"/>
    <cellStyle name="Normal 5 74 3 2 2" xfId="28544" xr:uid="{2946F8DE-DAC0-416E-8F05-CD182C549F7B}"/>
    <cellStyle name="Normal 5 74 3 3" xfId="20798" xr:uid="{A6387B44-804C-4030-B363-AEAF4EAD5474}"/>
    <cellStyle name="Normal 5 74 4" xfId="7042" xr:uid="{0399A28A-73E7-440A-9800-40AE8345842C}"/>
    <cellStyle name="Normal 5 74 4 2" xfId="15043" xr:uid="{1F6931A1-3D62-45D0-94DC-8A162DAA65CF}"/>
    <cellStyle name="Normal 5 74 4 2 2" xfId="30500" xr:uid="{683DF20F-4E9B-4CF4-9727-B4CE49D17494}"/>
    <cellStyle name="Normal 5 74 4 3" xfId="22602" xr:uid="{64597BF5-1F65-4D02-BDC3-96232FF0073A}"/>
    <cellStyle name="Normal 5 74 5" xfId="9848" xr:uid="{B3B4C328-6B96-4C27-B71B-6A586070F1C9}"/>
    <cellStyle name="Normal 5 74 5 2" xfId="25347" xr:uid="{218572CC-FD08-47BC-B7F4-418D05C71466}"/>
    <cellStyle name="Normal 5 74 6" xfId="17761" xr:uid="{CDEB3C2E-3585-4841-B874-3CA52104503B}"/>
    <cellStyle name="Normal 5 75" xfId="1772" xr:uid="{C85065D1-967D-4B45-9717-A569F6C4D0CA}"/>
    <cellStyle name="Normal 5 75 2" xfId="3324" xr:uid="{BE43C75A-5D50-4F32-B313-68BEE348A718}"/>
    <cellStyle name="Normal 5 75 2 2" xfId="11389" xr:uid="{5440F210-E952-4A5E-A8FA-BD07333F5DD5}"/>
    <cellStyle name="Normal 5 75 2 2 2" xfId="26888" xr:uid="{879B9960-B48C-49D9-9F87-99E3DE5AE9EB}"/>
    <cellStyle name="Normal 5 75 2 3" xfId="19225" xr:uid="{632E88B7-758F-4A7F-947E-49FCBD5ECBD3}"/>
    <cellStyle name="Normal 5 75 3" xfId="5079" xr:uid="{BFC72634-12CE-43E0-93B6-BE5381AA91F0}"/>
    <cellStyle name="Normal 5 75 3 2" xfId="13084" xr:uid="{76E3585D-6085-4437-A667-35270488B73B}"/>
    <cellStyle name="Normal 5 75 3 2 2" xfId="28552" xr:uid="{3D0B83AE-7493-40AB-A9C4-A3EC5049DC56}"/>
    <cellStyle name="Normal 5 75 3 3" xfId="20806" xr:uid="{FE773DA1-760E-48DF-ADE2-7C059424AE88}"/>
    <cellStyle name="Normal 5 75 4" xfId="7050" xr:uid="{AA04FA41-2191-4871-8B4A-5993F9C32AC9}"/>
    <cellStyle name="Normal 5 75 4 2" xfId="15051" xr:uid="{384EEFBA-89AD-40CB-96C1-56C16E2B8E0E}"/>
    <cellStyle name="Normal 5 75 4 2 2" xfId="30508" xr:uid="{832D8DD5-BE09-4425-B5F9-F30DC6B2656A}"/>
    <cellStyle name="Normal 5 75 4 3" xfId="22610" xr:uid="{A45E298A-4204-45D7-9273-2A90DAAE6E6A}"/>
    <cellStyle name="Normal 5 75 5" xfId="9856" xr:uid="{525055A8-AE63-49AA-886C-0452DA93D855}"/>
    <cellStyle name="Normal 5 75 5 2" xfId="25355" xr:uid="{3D54F4E8-9C88-46B5-9150-48442C0AF082}"/>
    <cellStyle name="Normal 5 75 6" xfId="17769" xr:uid="{C210F799-EC5B-4797-8BAF-852D1666B5C0}"/>
    <cellStyle name="Normal 5 76" xfId="1776" xr:uid="{ED23C355-590F-4BB4-92F2-1FDF666B1D10}"/>
    <cellStyle name="Normal 5 76 2" xfId="3328" xr:uid="{08830411-A8A0-4FFF-9D4E-BC26F4961D7C}"/>
    <cellStyle name="Normal 5 76 2 2" xfId="11393" xr:uid="{7EA7BE34-F96E-4251-AFA3-55B0E3487CF0}"/>
    <cellStyle name="Normal 5 76 2 2 2" xfId="26892" xr:uid="{5AAF8D35-6061-44B9-9867-2686A9E7D969}"/>
    <cellStyle name="Normal 5 76 2 3" xfId="19229" xr:uid="{E9CCF758-BE11-4660-BB58-F07EA0A31DD5}"/>
    <cellStyle name="Normal 5 76 3" xfId="5083" xr:uid="{AF2E9B19-DC6E-446E-86AC-992B9E3E07A1}"/>
    <cellStyle name="Normal 5 76 3 2" xfId="13088" xr:uid="{A2B60C62-301A-4A5F-821B-F9C6A244D99A}"/>
    <cellStyle name="Normal 5 76 3 2 2" xfId="28556" xr:uid="{1E820D6D-4FD2-4552-B2FF-848CA185B67C}"/>
    <cellStyle name="Normal 5 76 3 3" xfId="20810" xr:uid="{EE914E2F-1066-47C8-89D2-E091B9BC41F2}"/>
    <cellStyle name="Normal 5 76 4" xfId="7054" xr:uid="{BB00CF45-F784-4908-914B-99FFD9450B09}"/>
    <cellStyle name="Normal 5 76 4 2" xfId="15055" xr:uid="{2865243C-75B2-4B4B-82B9-D5CF09E88753}"/>
    <cellStyle name="Normal 5 76 4 2 2" xfId="30512" xr:uid="{1CC2C530-A51D-4629-BC43-F0CE211F091A}"/>
    <cellStyle name="Normal 5 76 4 3" xfId="22614" xr:uid="{D09A2576-47B8-424F-B983-018D644DC6FB}"/>
    <cellStyle name="Normal 5 76 5" xfId="9860" xr:uid="{6F84D911-E8E6-45D6-AB88-663F21F6BB44}"/>
    <cellStyle name="Normal 5 76 5 2" xfId="25359" xr:uid="{4924EFF5-8E03-4152-8E91-6173C97CF4AD}"/>
    <cellStyle name="Normal 5 76 6" xfId="17773" xr:uid="{B712F6E6-0C2B-4257-8612-C0DE9E8C839C}"/>
    <cellStyle name="Normal 5 77" xfId="1785" xr:uid="{35C8CF29-B403-456D-8636-68DDC18AC0A6}"/>
    <cellStyle name="Normal 5 77 2" xfId="3337" xr:uid="{5D94B48F-E0B6-4BC8-AA8F-1A34B70FBE70}"/>
    <cellStyle name="Normal 5 77 2 2" xfId="11402" xr:uid="{53C13943-5381-4876-9F60-A02759E8BBA8}"/>
    <cellStyle name="Normal 5 77 2 2 2" xfId="26901" xr:uid="{A10FA1DD-01BE-413B-87D4-211C28E83432}"/>
    <cellStyle name="Normal 5 77 2 3" xfId="19238" xr:uid="{D417ED5D-F6FD-4D64-A91C-013E7E430AAF}"/>
    <cellStyle name="Normal 5 77 3" xfId="5092" xr:uid="{3A7DBAA2-F071-4211-8E4F-876CDE6F0AB6}"/>
    <cellStyle name="Normal 5 77 3 2" xfId="13097" xr:uid="{E80F13C7-79B0-46BA-8EAB-CF9AEBC5BFE4}"/>
    <cellStyle name="Normal 5 77 3 2 2" xfId="28565" xr:uid="{8014CAB0-77B3-4573-A125-E2587D5CFEC0}"/>
    <cellStyle name="Normal 5 77 3 3" xfId="20819" xr:uid="{82AC0724-E70B-4B1F-BA4B-037FD075BC81}"/>
    <cellStyle name="Normal 5 77 4" xfId="7063" xr:uid="{48E34AC7-5DEB-4B0E-9FAE-D07074055C6D}"/>
    <cellStyle name="Normal 5 77 4 2" xfId="15064" xr:uid="{93E1B1DF-54E9-4FBC-8D84-9FE5D9D44D62}"/>
    <cellStyle name="Normal 5 77 4 2 2" xfId="30521" xr:uid="{1130EC4F-AC55-4226-A37D-AABAA878AC9B}"/>
    <cellStyle name="Normal 5 77 4 3" xfId="22623" xr:uid="{F4E125E7-7F5E-44FF-B388-ADD80B413591}"/>
    <cellStyle name="Normal 5 77 5" xfId="9869" xr:uid="{E15B8B68-5AFD-4C1F-87A5-5FA51C2813E7}"/>
    <cellStyle name="Normal 5 77 5 2" xfId="25368" xr:uid="{1AB24F17-61F1-4AA6-B9CC-DA10B41AE4CD}"/>
    <cellStyle name="Normal 5 77 6" xfId="17782" xr:uid="{57F060D6-3AC9-4237-BFDB-836BECB9C837}"/>
    <cellStyle name="Normal 5 78" xfId="1792" xr:uid="{2C2E8FFA-D04F-4F51-B0E0-A83B461F3175}"/>
    <cellStyle name="Normal 5 78 2" xfId="3344" xr:uid="{C0910802-D9DE-4225-B467-35E3350826B7}"/>
    <cellStyle name="Normal 5 78 2 2" xfId="11409" xr:uid="{525ECC47-B1B5-4AEC-A9EC-2749CA6376BC}"/>
    <cellStyle name="Normal 5 78 2 2 2" xfId="26908" xr:uid="{9F55A931-49B4-43E7-A80A-C2F4EA55C756}"/>
    <cellStyle name="Normal 5 78 2 3" xfId="19245" xr:uid="{6B42EA29-3A41-489E-A682-8F025E7211FE}"/>
    <cellStyle name="Normal 5 78 3" xfId="5099" xr:uid="{B8FED283-D9BF-44AF-BFDA-F236C748BFF2}"/>
    <cellStyle name="Normal 5 78 3 2" xfId="13104" xr:uid="{4650324B-DFB5-41AF-9B8F-B277E75550B0}"/>
    <cellStyle name="Normal 5 78 3 2 2" xfId="28572" xr:uid="{CE7B2D81-74E6-4576-9B2C-F4681B82E033}"/>
    <cellStyle name="Normal 5 78 3 3" xfId="20826" xr:uid="{B5598431-8380-4269-9E45-BCF1A3A5B201}"/>
    <cellStyle name="Normal 5 78 4" xfId="7070" xr:uid="{ED819E61-F683-45FB-922B-F890431894EF}"/>
    <cellStyle name="Normal 5 78 4 2" xfId="15071" xr:uid="{D473BEEE-4732-44F5-9F40-3C82BE568A9D}"/>
    <cellStyle name="Normal 5 78 4 2 2" xfId="30528" xr:uid="{530FE38A-AA26-4AE0-8FEE-8C02FF09CC8B}"/>
    <cellStyle name="Normal 5 78 4 3" xfId="22630" xr:uid="{6E7219D6-B4BE-47AD-B345-08F4F57910DD}"/>
    <cellStyle name="Normal 5 78 5" xfId="9876" xr:uid="{8EA7C82F-8719-4DAC-B78E-FFB848714E8D}"/>
    <cellStyle name="Normal 5 78 5 2" xfId="25375" xr:uid="{0AAAEEB5-3E5F-4CEE-A769-D7AB14ED6BAF}"/>
    <cellStyle name="Normal 5 78 6" xfId="17789" xr:uid="{6AAC9949-7654-4CE4-AEAB-F7489A9D52A1}"/>
    <cellStyle name="Normal 5 79" xfId="1797" xr:uid="{07534CF1-D214-4897-A053-F85325B9BC66}"/>
    <cellStyle name="Normal 5 79 2" xfId="3349" xr:uid="{DC5287FD-C95C-47FD-B885-844A6050548A}"/>
    <cellStyle name="Normal 5 79 2 2" xfId="11414" xr:uid="{64D6BE46-DD7D-439F-9F71-064524AEF8C5}"/>
    <cellStyle name="Normal 5 79 2 2 2" xfId="26913" xr:uid="{A80A1F5F-507C-4612-9E43-BE3D1E1A9F17}"/>
    <cellStyle name="Normal 5 79 2 3" xfId="19250" xr:uid="{129A475F-E45D-4723-9317-4BB2221134EC}"/>
    <cellStyle name="Normal 5 79 3" xfId="7075" xr:uid="{04E4B9CE-B661-45AD-966E-F4F2793EFD60}"/>
    <cellStyle name="Normal 5 79 3 2" xfId="15076" xr:uid="{00A53CCC-917C-4FED-BDA8-FC1D286B7F1A}"/>
    <cellStyle name="Normal 5 79 3 2 2" xfId="30533" xr:uid="{DDB18947-8C8E-442D-BFF6-B1DAFC63126A}"/>
    <cellStyle name="Normal 5 79 3 3" xfId="22635" xr:uid="{B042F5C2-BC11-43C7-812F-1E8B2CDC142B}"/>
    <cellStyle name="Normal 5 79 4" xfId="9881" xr:uid="{9E4ECCD6-4609-42A5-8C03-A15B322D03EB}"/>
    <cellStyle name="Normal 5 79 4 2" xfId="25380" xr:uid="{DE08F9A0-4B91-4579-822A-A5EA84442CB5}"/>
    <cellStyle name="Normal 5 79 5" xfId="17794" xr:uid="{83D7CAF5-061F-4AB3-9FC5-0B8A6EB16D31}"/>
    <cellStyle name="Normal 5 8" xfId="282" xr:uid="{BE451A8F-86AA-4A3B-9DF2-06A3473756F7}"/>
    <cellStyle name="Normal 5 8 10" xfId="16450" xr:uid="{BC761154-8BAC-42A4-8651-D30E169958E3}"/>
    <cellStyle name="Normal 5 8 2" xfId="422" xr:uid="{3F736F34-8527-462C-958A-997E89854914}"/>
    <cellStyle name="Normal 5 8 2 2" xfId="1365" xr:uid="{483E4AD8-FAAD-47F4-A144-9D53113D6B6A}"/>
    <cellStyle name="Normal 5 8 2 2 2" xfId="2950" xr:uid="{E9656FCE-3B93-4E7C-BDB1-3531311BC9AB}"/>
    <cellStyle name="Normal 5 8 2 2 2 2" xfId="11021" xr:uid="{50BEB7C5-8A3A-4D41-98AE-B4EC89555C6E}"/>
    <cellStyle name="Normal 5 8 2 2 2 2 2" xfId="26520" xr:uid="{160DA9A2-FC91-43A6-A127-D53F545793F6}"/>
    <cellStyle name="Normal 5 8 2 2 2 3" xfId="18863" xr:uid="{703B02E5-DCA0-4991-8B03-D8A943296F31}"/>
    <cellStyle name="Normal 5 8 2 2 3" xfId="4711" xr:uid="{B9795A4C-26A5-4B18-BA52-BB10A8B0653C}"/>
    <cellStyle name="Normal 5 8 2 2 3 2" xfId="12716" xr:uid="{DB2F2209-8F71-40BB-BF8D-CA8F3D8CC399}"/>
    <cellStyle name="Normal 5 8 2 2 3 2 2" xfId="28184" xr:uid="{7D4F82BA-BEB9-4FD2-A278-B76F5C02865B}"/>
    <cellStyle name="Normal 5 8 2 2 3 3" xfId="20444" xr:uid="{680B362C-0439-4FD2-946D-8AB6D5D22099}"/>
    <cellStyle name="Normal 5 8 2 2 4" xfId="6682" xr:uid="{0C97FFFF-A4C6-4E31-B0AB-EAC20E0526F5}"/>
    <cellStyle name="Normal 5 8 2 2 4 2" xfId="14683" xr:uid="{EBC0FA16-79F7-4748-A016-5BD8E460454C}"/>
    <cellStyle name="Normal 5 8 2 2 4 2 2" xfId="30140" xr:uid="{53BFAC3C-8538-46AE-A632-DD3B2A7810E5}"/>
    <cellStyle name="Normal 5 8 2 2 4 3" xfId="22248" xr:uid="{EFDA3832-C254-478B-9A4A-110C61D51055}"/>
    <cellStyle name="Normal 5 8 2 2 5" xfId="7983" xr:uid="{6E9CFA3F-47CA-4FF6-AACC-25E7BC99113A}"/>
    <cellStyle name="Normal 5 8 2 2 5 2" xfId="15966" xr:uid="{B60484C9-C886-4156-96F8-920877E5EEC0}"/>
    <cellStyle name="Normal 5 8 2 2 5 2 2" xfId="31419" xr:uid="{5FA03DC6-44BE-4BE7-A3BF-F620E5AAD9B3}"/>
    <cellStyle name="Normal 5 8 2 2 5 3" xfId="23494" xr:uid="{3716F154-3E7C-4EB8-9806-A27D452BFB32}"/>
    <cellStyle name="Normal 5 8 2 2 6" xfId="9488" xr:uid="{FF8EFFAF-5C90-402C-B760-C4D1DDD10437}"/>
    <cellStyle name="Normal 5 8 2 2 6 2" xfId="24987" xr:uid="{A56A4C26-3244-47A1-8C41-C2A314E61485}"/>
    <cellStyle name="Normal 5 8 2 2 7" xfId="17407" xr:uid="{8E3E6E2E-434A-49E4-A1DF-A8E646EAFECB}"/>
    <cellStyle name="Normal 5 8 2 3" xfId="1072" xr:uid="{8ED1E427-3798-4DF7-93BC-B87B602B88D3}"/>
    <cellStyle name="Normal 5 8 2 3 2" xfId="2661" xr:uid="{B7504860-0D85-476F-94D0-491AD7E8DB5F}"/>
    <cellStyle name="Normal 5 8 2 3 2 2" xfId="10733" xr:uid="{1BF3ABB3-F004-4D20-9128-E1641C945FC9}"/>
    <cellStyle name="Normal 5 8 2 3 2 2 2" xfId="26232" xr:uid="{4D869DA7-DD61-446B-917F-506E9E906E6E}"/>
    <cellStyle name="Normal 5 8 2 3 2 3" xfId="18595" xr:uid="{5F1F40AC-DF9A-408E-B7A8-3F582B9DF653}"/>
    <cellStyle name="Normal 5 8 2 3 3" xfId="4423" xr:uid="{E0E9D51A-7DC6-4B7A-A107-5992E562F714}"/>
    <cellStyle name="Normal 5 8 2 3 3 2" xfId="12428" xr:uid="{83AA877E-D2D0-4394-A0EC-02E86DC0C7B8}"/>
    <cellStyle name="Normal 5 8 2 3 3 2 2" xfId="27896" xr:uid="{A761BD7E-7DF6-411C-9FDF-715C10CFA5DE}"/>
    <cellStyle name="Normal 5 8 2 3 3 3" xfId="20176" xr:uid="{1B8BC66A-875D-4CCE-B9E8-89C042B0986B}"/>
    <cellStyle name="Normal 5 8 2 3 4" xfId="6394" xr:uid="{6E6E0769-D284-44B3-9723-D7C4BA9AF47F}"/>
    <cellStyle name="Normal 5 8 2 3 4 2" xfId="14395" xr:uid="{5C6CC85E-2E6B-4836-B459-B8CB60BDDE18}"/>
    <cellStyle name="Normal 5 8 2 3 4 2 2" xfId="29852" xr:uid="{8023C838-1706-46CC-B1F0-8594E0E168D4}"/>
    <cellStyle name="Normal 5 8 2 3 4 3" xfId="21980" xr:uid="{142BABDC-DC99-41B2-997D-0175A96F31E3}"/>
    <cellStyle name="Normal 5 8 2 3 5" xfId="9200" xr:uid="{795ACAAD-BB26-4515-9375-6F38E9636615}"/>
    <cellStyle name="Normal 5 8 2 3 5 2" xfId="24699" xr:uid="{A26A5FF9-0A7A-41F1-878F-BFC26D09812D}"/>
    <cellStyle name="Normal 5 8 2 3 6" xfId="17139" xr:uid="{FA78462A-F307-4E42-A907-9FADAF147AFA}"/>
    <cellStyle name="Normal 5 8 2 4" xfId="2060" xr:uid="{472F3E9A-06A1-4658-BD3D-4426513D12F8}"/>
    <cellStyle name="Normal 5 8 2 4 2" xfId="10138" xr:uid="{55D8588D-BC7D-4167-9609-6002B9D2B5DC}"/>
    <cellStyle name="Normal 5 8 2 4 2 2" xfId="25637" xr:uid="{44E27503-A2FF-4862-B18F-8FBE740508E2}"/>
    <cellStyle name="Normal 5 8 2 4 3" xfId="18028" xr:uid="{5E016A6E-0EA7-4EBE-A5FC-D55CCAC4DF83}"/>
    <cellStyle name="Normal 5 8 2 5" xfId="3828" xr:uid="{074767E0-8D78-431C-8D5A-732752700C6A}"/>
    <cellStyle name="Normal 5 8 2 5 2" xfId="11833" xr:uid="{370C9577-F2F0-451B-94AD-CCF4D1213FBC}"/>
    <cellStyle name="Normal 5 8 2 5 2 2" xfId="27301" xr:uid="{D608BFA7-B185-4787-ACE0-6DFC2C200A1B}"/>
    <cellStyle name="Normal 5 8 2 5 3" xfId="19609" xr:uid="{658F79EB-5BD4-4D0D-BDC9-371D8CDE0AE8}"/>
    <cellStyle name="Normal 5 8 2 6" xfId="5798" xr:uid="{0C6F37B4-A859-4C8B-A9B9-977E095FF3B3}"/>
    <cellStyle name="Normal 5 8 2 6 2" xfId="13799" xr:uid="{975BBC2B-6518-45F1-9B24-37F5F4D3B594}"/>
    <cellStyle name="Normal 5 8 2 6 2 2" xfId="29257" xr:uid="{E768127D-8FDA-4E82-8DAF-8CB8423CA4FC}"/>
    <cellStyle name="Normal 5 8 2 6 3" xfId="21413" xr:uid="{07B8DF6A-088F-426A-80F9-9C615B98969A}"/>
    <cellStyle name="Normal 5 8 2 7" xfId="7417" xr:uid="{3018D463-BDA8-43C2-963F-7F0E7824FCD0}"/>
    <cellStyle name="Normal 5 8 2 7 2" xfId="15404" xr:uid="{8BBD3C7D-59D5-4A46-A576-7D6D8FD33F30}"/>
    <cellStyle name="Normal 5 8 2 7 2 2" xfId="30857" xr:uid="{18FD7338-B722-4FBB-9181-1E111F6675B6}"/>
    <cellStyle name="Normal 5 8 2 7 3" xfId="22939" xr:uid="{F21E9ECF-D031-445E-80CA-3ED9F973542A}"/>
    <cellStyle name="Normal 5 8 2 8" xfId="8605" xr:uid="{463CE056-F87F-4148-A122-9C21E58B5D48}"/>
    <cellStyle name="Normal 5 8 2 8 2" xfId="24104" xr:uid="{538D9E6D-EA73-49DC-B5E1-38743B8F467B}"/>
    <cellStyle name="Normal 5 8 2 9" xfId="16572" xr:uid="{E479120E-BFF3-49BA-A1D2-ABEC9BAFCCF3}"/>
    <cellStyle name="Normal 5 8 3" xfId="1228" xr:uid="{077939EF-353A-433E-8676-1D074089C152}"/>
    <cellStyle name="Normal 5 8 3 2" xfId="2817" xr:uid="{1CCE011A-B810-424C-802E-4412B746DE38}"/>
    <cellStyle name="Normal 5 8 3 2 2" xfId="10888" xr:uid="{36140FAF-9EA9-406A-AEB9-3210FE626D02}"/>
    <cellStyle name="Normal 5 8 3 2 2 2" xfId="26387" xr:uid="{4D77CDF0-75B6-4CC1-BE83-C42B5E7040A7}"/>
    <cellStyle name="Normal 5 8 3 2 3" xfId="18741" xr:uid="{E2CA464D-A853-4B2F-AD68-660882BE2223}"/>
    <cellStyle name="Normal 5 8 3 3" xfId="4578" xr:uid="{66678AD8-00A6-4A27-BE65-9AEB4AFA8ECA}"/>
    <cellStyle name="Normal 5 8 3 3 2" xfId="12583" xr:uid="{6B05674F-CE9D-41DA-AEF4-99B2FF95CF2D}"/>
    <cellStyle name="Normal 5 8 3 3 2 2" xfId="28051" xr:uid="{7993E9BD-E7E1-496A-A3D0-A67F92030808}"/>
    <cellStyle name="Normal 5 8 3 3 3" xfId="20322" xr:uid="{4FC276ED-B29D-4441-AC8A-ABA0B12009FF}"/>
    <cellStyle name="Normal 5 8 3 4" xfId="6549" xr:uid="{BD4BEB24-D893-4E6F-8478-59AE878B6F51}"/>
    <cellStyle name="Normal 5 8 3 4 2" xfId="14550" xr:uid="{65DE2966-C04A-4933-AF3C-B47A23E6B583}"/>
    <cellStyle name="Normal 5 8 3 4 2 2" xfId="30007" xr:uid="{CB7EFF64-F30A-4604-A665-F08B25D5391E}"/>
    <cellStyle name="Normal 5 8 3 4 3" xfId="22126" xr:uid="{C870B38B-573D-453D-8F2C-07867DF65931}"/>
    <cellStyle name="Normal 5 8 3 5" xfId="7861" xr:uid="{44E35D72-473B-4EBC-8103-9DD3DCA6C421}"/>
    <cellStyle name="Normal 5 8 3 5 2" xfId="15844" xr:uid="{AC805F1D-3E17-472C-9ACE-B40A8A29AEEC}"/>
    <cellStyle name="Normal 5 8 3 5 2 2" xfId="31297" xr:uid="{20465399-8FD4-4F02-9E24-BB395A9FB2F3}"/>
    <cellStyle name="Normal 5 8 3 5 3" xfId="23372" xr:uid="{CF9AA6EE-B0AA-454A-BEDF-0DF0491CE30A}"/>
    <cellStyle name="Normal 5 8 3 6" xfId="9355" xr:uid="{F156B76D-D6CD-4258-A4FF-9CAAD116AD45}"/>
    <cellStyle name="Normal 5 8 3 6 2" xfId="24854" xr:uid="{DACB566A-FF63-466F-A3D4-ECA319B8C728}"/>
    <cellStyle name="Normal 5 8 3 7" xfId="17285" xr:uid="{570F0C0C-FB76-4C35-A445-F7D531448007}"/>
    <cellStyle name="Normal 5 8 4" xfId="935" xr:uid="{3D1E3DBA-56B8-4E0F-AF2D-38552EECBD24}"/>
    <cellStyle name="Normal 5 8 4 2" xfId="2528" xr:uid="{7DD9FF5E-E6D6-4811-99B3-E2FB03873FFB}"/>
    <cellStyle name="Normal 5 8 4 2 2" xfId="10600" xr:uid="{3F3EB4E7-6309-4101-B99E-258285943CB9}"/>
    <cellStyle name="Normal 5 8 4 2 2 2" xfId="26099" xr:uid="{2C27806A-0E73-421D-9117-CBE1158535DA}"/>
    <cellStyle name="Normal 5 8 4 2 3" xfId="18473" xr:uid="{EC950572-F275-431E-95C3-21F29C304A4F}"/>
    <cellStyle name="Normal 5 8 4 3" xfId="4290" xr:uid="{1CE30C41-AA30-4C5A-82E8-FFD087CFD74C}"/>
    <cellStyle name="Normal 5 8 4 3 2" xfId="12295" xr:uid="{C1BDB927-7092-4AB8-9799-F277E5628853}"/>
    <cellStyle name="Normal 5 8 4 3 2 2" xfId="27763" xr:uid="{6C79323E-E1E5-48C3-9F0B-3F88ECD16B28}"/>
    <cellStyle name="Normal 5 8 4 3 3" xfId="20054" xr:uid="{95FC2AFD-BEFD-4C4A-9948-15CD14B3413B}"/>
    <cellStyle name="Normal 5 8 4 4" xfId="6261" xr:uid="{CEC5829E-C29A-443A-9184-369A369921B2}"/>
    <cellStyle name="Normal 5 8 4 4 2" xfId="14262" xr:uid="{4968FE01-9D6E-445C-A81E-CC43EB011CCA}"/>
    <cellStyle name="Normal 5 8 4 4 2 2" xfId="29719" xr:uid="{42C568E3-A789-4D05-9EDA-414DCE354E18}"/>
    <cellStyle name="Normal 5 8 4 4 3" xfId="21858" xr:uid="{7AD5EAF6-48CE-45C6-A51B-AE1DBA6C8E20}"/>
    <cellStyle name="Normal 5 8 4 5" xfId="9067" xr:uid="{A6FF1A78-6AAC-455E-A348-BF4DCD47A26F}"/>
    <cellStyle name="Normal 5 8 4 5 2" xfId="24566" xr:uid="{BEEFE9BB-E7A4-4154-AD21-73AA0E99728A}"/>
    <cellStyle name="Normal 5 8 4 6" xfId="17017" xr:uid="{68343EB7-5695-4E69-AF7E-7E44D7E174E4}"/>
    <cellStyle name="Normal 5 8 5" xfId="1927" xr:uid="{3D34B7E6-CBD7-44A8-9ECE-0D988FB1F251}"/>
    <cellStyle name="Normal 5 8 5 2" xfId="10005" xr:uid="{2265B52B-089C-4348-903B-D912D137A2D7}"/>
    <cellStyle name="Normal 5 8 5 2 2" xfId="25504" xr:uid="{2533FBD7-354A-4C5E-89DE-0F7815B11504}"/>
    <cellStyle name="Normal 5 8 5 3" xfId="17906" xr:uid="{49F8BE7B-0774-485A-8777-54D8C2B8EAE7}"/>
    <cellStyle name="Normal 5 8 6" xfId="3695" xr:uid="{830889F7-47E4-4C0E-9A1F-57D2627CA1D6}"/>
    <cellStyle name="Normal 5 8 6 2" xfId="11700" xr:uid="{2661B8F6-759F-4072-A2A3-71C9690A19C8}"/>
    <cellStyle name="Normal 5 8 6 2 2" xfId="27168" xr:uid="{BE8285B1-1365-4DF2-99D6-FEDBA50A1850}"/>
    <cellStyle name="Normal 5 8 6 3" xfId="19487" xr:uid="{F7831739-C2B3-482C-A0BC-A8D48CDCD394}"/>
    <cellStyle name="Normal 5 8 7" xfId="5665" xr:uid="{78127199-3F5B-46A1-A4DF-6967FB7C0420}"/>
    <cellStyle name="Normal 5 8 7 2" xfId="13666" xr:uid="{582D04DC-5E8F-4CA6-A244-E8AD135A4BF2}"/>
    <cellStyle name="Normal 5 8 7 2 2" xfId="29124" xr:uid="{DFA2A6E6-9DD0-4427-BD6F-319A2153CF98}"/>
    <cellStyle name="Normal 5 8 7 3" xfId="21291" xr:uid="{DA9904D1-CB9C-4C20-93CB-855608B17BF5}"/>
    <cellStyle name="Normal 5 8 8" xfId="7284" xr:uid="{30AFD7A1-9B37-48B3-A438-EEE9FD7DF36A}"/>
    <cellStyle name="Normal 5 8 8 2" xfId="15271" xr:uid="{F4EDE250-02AF-4B87-9E2E-72B4C0858BCC}"/>
    <cellStyle name="Normal 5 8 8 2 2" xfId="30724" xr:uid="{2C564656-21C0-4A7E-B672-FA111CE51972}"/>
    <cellStyle name="Normal 5 8 8 3" xfId="22817" xr:uid="{594F4266-580B-48D8-AF9D-E6C7788129B3}"/>
    <cellStyle name="Normal 5 8 9" xfId="8472" xr:uid="{3DD63615-6357-4237-B05E-3A8B18198596}"/>
    <cellStyle name="Normal 5 8 9 2" xfId="23971" xr:uid="{79CEB456-E002-44A7-8174-3ED1A10760D3}"/>
    <cellStyle name="Normal 5 80" xfId="1804" xr:uid="{9AE6F9C2-01BC-4FFD-8DF1-883BD0452457}"/>
    <cellStyle name="Normal 5 80 2" xfId="3355" xr:uid="{48CE154B-91F9-4A21-A3A3-59829ACBB121}"/>
    <cellStyle name="Normal 5 80 2 2" xfId="11420" xr:uid="{C2CB5E38-6BC9-4484-B16F-30047ED67521}"/>
    <cellStyle name="Normal 5 80 2 2 2" xfId="26919" xr:uid="{6FB11241-1BB8-45DB-A231-1FEE7D6597C7}"/>
    <cellStyle name="Normal 5 80 2 3" xfId="19256" xr:uid="{21883DD1-57FB-445D-8D3E-33F5F08C0438}"/>
    <cellStyle name="Normal 5 80 3" xfId="9887" xr:uid="{A5FB82D9-2F85-4B1C-B404-34DBC6093FD4}"/>
    <cellStyle name="Normal 5 80 3 2" xfId="25386" xr:uid="{06E7114D-55C0-4660-9B89-D4122112300C}"/>
    <cellStyle name="Normal 5 80 4" xfId="17800" xr:uid="{48C520A8-2E37-4130-AF8D-A725B0E7DB1D}"/>
    <cellStyle name="Normal 5 81" xfId="1809" xr:uid="{CD241FC8-0070-4816-B192-BC3AE94B4E15}"/>
    <cellStyle name="Normal 5 81 2" xfId="3359" xr:uid="{9B533587-D00E-4CBE-A9E4-571E7FB8041B}"/>
    <cellStyle name="Normal 5 81 2 2" xfId="11424" xr:uid="{5B4952F2-FBB8-4AE6-A9A0-D9DBE056D57D}"/>
    <cellStyle name="Normal 5 81 2 2 2" xfId="26923" xr:uid="{EDEDC24E-8D77-46C9-B462-223463A4372D}"/>
    <cellStyle name="Normal 5 81 2 3" xfId="19260" xr:uid="{0C7499C4-2975-4D9A-855A-DC07DE7E438E}"/>
    <cellStyle name="Normal 5 81 3" xfId="9891" xr:uid="{C252493D-4ADA-49FD-A51A-EEF4E9B29EDE}"/>
    <cellStyle name="Normal 5 81 3 2" xfId="25390" xr:uid="{89FD8DB0-21B8-4F7A-9E0D-0B2C6FE92425}"/>
    <cellStyle name="Normal 5 81 4" xfId="17804" xr:uid="{09F86FD6-EB05-40CA-BB71-16AC5F96C2EE}"/>
    <cellStyle name="Normal 5 82" xfId="1835" xr:uid="{AB24F3C9-1F26-408C-A428-9BCA6B5D9D5A}"/>
    <cellStyle name="Normal 5 82 2" xfId="9914" xr:uid="{4A857234-42EB-42F1-92F5-CCA7B74CEBA4}"/>
    <cellStyle name="Normal 5 82 2 2" xfId="25413" xr:uid="{2D02DB15-F2F8-4F29-836C-8561CD536637}"/>
    <cellStyle name="Normal 5 82 3" xfId="17825" xr:uid="{F31F3142-D922-41DF-AE26-9074E0A264FD}"/>
    <cellStyle name="Normal 5 83" xfId="3363" xr:uid="{04EE279A-5147-43F9-9D31-1450DC911E09}"/>
    <cellStyle name="Normal 5 83 2" xfId="11428" xr:uid="{148CFC7D-5297-45AA-9796-8A9A59D7B1ED}"/>
    <cellStyle name="Normal 5 83 2 2" xfId="26927" xr:uid="{BA3EE4B6-2F0E-4BDF-B36B-80FA35F1AF10}"/>
    <cellStyle name="Normal 5 83 3" xfId="19264" xr:uid="{E218696E-AC6E-40C0-AB96-6BC3A1BAA6DF}"/>
    <cellStyle name="Normal 5 84" xfId="3373" xr:uid="{8308B04A-8F1B-4598-8C4C-80C9DFCB1E5B}"/>
    <cellStyle name="Normal 5 84 2" xfId="11438" xr:uid="{F3392F07-03D7-4F6C-A309-4E7D681AE19F}"/>
    <cellStyle name="Normal 5 84 2 2" xfId="26932" xr:uid="{5F253195-4C15-4DCE-B9BC-AE18D4E41C97}"/>
    <cellStyle name="Normal 5 84 3" xfId="19269" xr:uid="{43513C0F-F28D-447A-9E71-3766FE306919}"/>
    <cellStyle name="Normal 5 85" xfId="3383" xr:uid="{513BBF9C-A042-403A-ADE5-AEDF11BE05C5}"/>
    <cellStyle name="Normal 5 85 2" xfId="11445" xr:uid="{A11FE1EF-56B4-46EC-8F4F-C77DFBC51241}"/>
    <cellStyle name="Normal 5 85 2 2" xfId="26936" xr:uid="{9E101107-B2E8-4903-8B60-13A0BE2D00E4}"/>
    <cellStyle name="Normal 5 85 3" xfId="19273" xr:uid="{AF2A9B52-2512-4CE1-A2FC-F6F2228BFA90}"/>
    <cellStyle name="Normal 5 86" xfId="3392" xr:uid="{8E45E9BC-B332-403D-8C67-D735BBCCC237}"/>
    <cellStyle name="Normal 5 86 2" xfId="11453" xr:uid="{2A665A3A-5D01-402C-989A-654524E27B64}"/>
    <cellStyle name="Normal 5 86 2 2" xfId="26943" xr:uid="{E394E26C-73D7-4052-A5BE-C05FABA70500}"/>
    <cellStyle name="Normal 5 86 3" xfId="19280" xr:uid="{5A5632E6-CEB5-4E01-BA9B-7D5F1AF7D913}"/>
    <cellStyle name="Normal 5 87" xfId="3399" xr:uid="{A318BE16-E684-4406-A54C-07E4BC4BB8F9}"/>
    <cellStyle name="Normal 5 87 2" xfId="11458" xr:uid="{3A20F86C-5CE5-4444-BDE7-DC03C1BCD82F}"/>
    <cellStyle name="Normal 5 87 2 2" xfId="26948" xr:uid="{33054F66-D155-42E5-A263-5176639C0552}"/>
    <cellStyle name="Normal 5 87 3" xfId="19285" xr:uid="{0B860715-0550-4542-A45D-59EBD8BB5371}"/>
    <cellStyle name="Normal 5 88" xfId="3413" xr:uid="{F2541A0D-90F4-46D2-950F-513933A9537A}"/>
    <cellStyle name="Normal 5 88 2" xfId="11469" xr:uid="{68587B75-8D4A-4CAB-BC6F-F18043465E9F}"/>
    <cellStyle name="Normal 5 88 2 2" xfId="26956" xr:uid="{FDD56539-4F33-4CF3-833C-D8E416609109}"/>
    <cellStyle name="Normal 5 88 3" xfId="19293" xr:uid="{0BAC48DF-7C6A-4B8F-BA50-8F778F68F308}"/>
    <cellStyle name="Normal 5 89" xfId="3428" xr:uid="{A4C04DC2-25E4-4468-9452-7CBF55B2AA30}"/>
    <cellStyle name="Normal 5 89 2" xfId="11481" xr:uid="{A6094F0D-452C-4260-AB30-6E32C8646F09}"/>
    <cellStyle name="Normal 5 89 2 2" xfId="26966" xr:uid="{421B7718-8682-43AE-BEC2-9426EB2798DC}"/>
    <cellStyle name="Normal 5 89 3" xfId="19303" xr:uid="{78D784C8-FF22-47D7-A558-C77431DC0F3A}"/>
    <cellStyle name="Normal 5 9" xfId="286" xr:uid="{F0DE1D36-1B46-4405-BFEF-9030BECC7BA5}"/>
    <cellStyle name="Normal 5 9 10" xfId="16454" xr:uid="{3DEB4789-AEBB-4AB2-86BA-80342A85C9F5}"/>
    <cellStyle name="Normal 5 9 2" xfId="426" xr:uid="{38260433-42BF-4015-8133-5193957EF45F}"/>
    <cellStyle name="Normal 5 9 2 2" xfId="1369" xr:uid="{883ACCF5-9CC1-437B-9BE3-DD64B9498937}"/>
    <cellStyle name="Normal 5 9 2 2 2" xfId="2954" xr:uid="{F2E49921-9658-4D09-8B63-034266AE6DF6}"/>
    <cellStyle name="Normal 5 9 2 2 2 2" xfId="11025" xr:uid="{74F85F41-5D24-4F0F-8CA7-CA96BDACAB04}"/>
    <cellStyle name="Normal 5 9 2 2 2 2 2" xfId="26524" xr:uid="{C680F150-3F42-42F7-B33C-D8F23218467D}"/>
    <cellStyle name="Normal 5 9 2 2 2 3" xfId="18867" xr:uid="{80A06A03-A1A7-4868-947A-0E804C96F515}"/>
    <cellStyle name="Normal 5 9 2 2 3" xfId="4715" xr:uid="{1B08A250-12BA-483F-A63D-D59ADF2A4322}"/>
    <cellStyle name="Normal 5 9 2 2 3 2" xfId="12720" xr:uid="{6421B00B-EB21-4CA3-931F-C41BE7A0A969}"/>
    <cellStyle name="Normal 5 9 2 2 3 2 2" xfId="28188" xr:uid="{358E8CAE-A25E-4CDC-8E7A-0918A0629E46}"/>
    <cellStyle name="Normal 5 9 2 2 3 3" xfId="20448" xr:uid="{F8588536-0230-4323-B156-12F33D4D7BC2}"/>
    <cellStyle name="Normal 5 9 2 2 4" xfId="6686" xr:uid="{4BAFE46F-B3A0-4739-B31E-EF6F3483A9B7}"/>
    <cellStyle name="Normal 5 9 2 2 4 2" xfId="14687" xr:uid="{420D81F7-16F0-4F2C-88D0-A609AC62C99F}"/>
    <cellStyle name="Normal 5 9 2 2 4 2 2" xfId="30144" xr:uid="{84D5C179-6A1A-4AC3-A7E3-E44015A2DA2E}"/>
    <cellStyle name="Normal 5 9 2 2 4 3" xfId="22252" xr:uid="{258CF996-10E4-4218-86A5-AF63880276AE}"/>
    <cellStyle name="Normal 5 9 2 2 5" xfId="7987" xr:uid="{5A8654B6-1D14-4DCE-A2BB-A05B595E9593}"/>
    <cellStyle name="Normal 5 9 2 2 5 2" xfId="15970" xr:uid="{C7BCB948-CA03-4230-BC65-4A30955FCAF9}"/>
    <cellStyle name="Normal 5 9 2 2 5 2 2" xfId="31423" xr:uid="{A94B84E4-2000-454F-B517-D760C42FBA3F}"/>
    <cellStyle name="Normal 5 9 2 2 5 3" xfId="23498" xr:uid="{0E866B3D-59FB-4E9A-A5BB-B12FE7E43942}"/>
    <cellStyle name="Normal 5 9 2 2 6" xfId="9492" xr:uid="{314DDEAA-9F2D-46D5-94FB-D89F604FAE9F}"/>
    <cellStyle name="Normal 5 9 2 2 6 2" xfId="24991" xr:uid="{74F1E78E-298C-4053-9668-0E36A84CF329}"/>
    <cellStyle name="Normal 5 9 2 2 7" xfId="17411" xr:uid="{27788931-EAE5-4FC1-A752-AB71D62B1034}"/>
    <cellStyle name="Normal 5 9 2 3" xfId="1076" xr:uid="{A019878C-5C63-47BA-AEAD-A8D207CD4F78}"/>
    <cellStyle name="Normal 5 9 2 3 2" xfId="2665" xr:uid="{9B54D0E5-438D-455F-8EDD-2830E1E0AC53}"/>
    <cellStyle name="Normal 5 9 2 3 2 2" xfId="10737" xr:uid="{E333D79D-57CC-4F17-84C1-83E657592A06}"/>
    <cellStyle name="Normal 5 9 2 3 2 2 2" xfId="26236" xr:uid="{46603103-057B-4C84-982D-E3317898A072}"/>
    <cellStyle name="Normal 5 9 2 3 2 3" xfId="18599" xr:uid="{AC252712-1DC5-4887-9A82-B0360F3C4B82}"/>
    <cellStyle name="Normal 5 9 2 3 3" xfId="4427" xr:uid="{BF99074A-90CA-47B3-8CB5-5EE378E55458}"/>
    <cellStyle name="Normal 5 9 2 3 3 2" xfId="12432" xr:uid="{87EF7F94-2C2E-4B88-85C3-3F77BA167567}"/>
    <cellStyle name="Normal 5 9 2 3 3 2 2" xfId="27900" xr:uid="{2B210CFA-E271-44C5-BF06-E53E061BC810}"/>
    <cellStyle name="Normal 5 9 2 3 3 3" xfId="20180" xr:uid="{D20A07AB-F074-47E8-B269-325ED828EAA2}"/>
    <cellStyle name="Normal 5 9 2 3 4" xfId="6398" xr:uid="{14687301-B8C6-426B-BBF8-FDB121A0EC71}"/>
    <cellStyle name="Normal 5 9 2 3 4 2" xfId="14399" xr:uid="{72728666-39EA-4F53-BE0D-B5F5734D1C74}"/>
    <cellStyle name="Normal 5 9 2 3 4 2 2" xfId="29856" xr:uid="{FE3D3061-C4B9-4D5A-A445-C0342F9DA7A3}"/>
    <cellStyle name="Normal 5 9 2 3 4 3" xfId="21984" xr:uid="{0E56CA7F-851B-4D48-ABAC-54A1819DB2D9}"/>
    <cellStyle name="Normal 5 9 2 3 5" xfId="9204" xr:uid="{3735E232-B7C8-4D6C-B9ED-6C6AD8CBF358}"/>
    <cellStyle name="Normal 5 9 2 3 5 2" xfId="24703" xr:uid="{FF64134A-BD82-49B6-AEF1-467D25BD3D90}"/>
    <cellStyle name="Normal 5 9 2 3 6" xfId="17143" xr:uid="{0A0A9F7C-4D4B-4806-9113-7594B690E455}"/>
    <cellStyle name="Normal 5 9 2 4" xfId="2064" xr:uid="{F4F3E146-D5B6-4FDC-99E1-0DD380953AF6}"/>
    <cellStyle name="Normal 5 9 2 4 2" xfId="10142" xr:uid="{6D53FBBE-224F-4160-A2D4-6C704F77F44D}"/>
    <cellStyle name="Normal 5 9 2 4 2 2" xfId="25641" xr:uid="{3C320A6F-75CA-4A5C-AEB1-49D6F57C83D4}"/>
    <cellStyle name="Normal 5 9 2 4 3" xfId="18032" xr:uid="{AD288939-6005-436F-9920-87F9A43951BF}"/>
    <cellStyle name="Normal 5 9 2 5" xfId="3832" xr:uid="{A74863A0-ED98-4E2D-9D5F-60E7F305A3C5}"/>
    <cellStyle name="Normal 5 9 2 5 2" xfId="11837" xr:uid="{CB632009-4DD7-483B-A315-4A52A76B1F68}"/>
    <cellStyle name="Normal 5 9 2 5 2 2" xfId="27305" xr:uid="{07F3B486-A354-44B7-BBA3-DF1F59910B72}"/>
    <cellStyle name="Normal 5 9 2 5 3" xfId="19613" xr:uid="{1CA53801-D29E-4DBA-9B15-5C0766E5F8BE}"/>
    <cellStyle name="Normal 5 9 2 6" xfId="5802" xr:uid="{91E3E7E1-65DF-4E0E-9170-F2EFE7DD4687}"/>
    <cellStyle name="Normal 5 9 2 6 2" xfId="13803" xr:uid="{6FFEA7A5-8467-4367-A269-F0EEB1E7E29D}"/>
    <cellStyle name="Normal 5 9 2 6 2 2" xfId="29261" xr:uid="{FC692A8F-A188-4AE9-AD26-6B92659CB275}"/>
    <cellStyle name="Normal 5 9 2 6 3" xfId="21417" xr:uid="{359959E1-6C09-4D29-9296-1A9A81409FE6}"/>
    <cellStyle name="Normal 5 9 2 7" xfId="7421" xr:uid="{8CF9CF57-8FF8-4962-8967-4E4E4F12D7FD}"/>
    <cellStyle name="Normal 5 9 2 7 2" xfId="15408" xr:uid="{D960C27D-5065-4340-BAF9-C00FBECDBF5E}"/>
    <cellStyle name="Normal 5 9 2 7 2 2" xfId="30861" xr:uid="{0D80B860-111C-4DB6-9F82-E8523D1DBBB2}"/>
    <cellStyle name="Normal 5 9 2 7 3" xfId="22943" xr:uid="{CB7C19DA-F039-40E5-B5B7-A9D641F7C088}"/>
    <cellStyle name="Normal 5 9 2 8" xfId="8609" xr:uid="{F1B665E4-A57D-4BF0-AC26-94F84E7D5CE4}"/>
    <cellStyle name="Normal 5 9 2 8 2" xfId="24108" xr:uid="{1075C507-3EEF-484D-B7B8-C6260A534EE0}"/>
    <cellStyle name="Normal 5 9 2 9" xfId="16576" xr:uid="{9849256A-2182-488E-806A-209F29074849}"/>
    <cellStyle name="Normal 5 9 3" xfId="1232" xr:uid="{1639D280-A223-4155-9EED-117C2DDC3F2C}"/>
    <cellStyle name="Normal 5 9 3 2" xfId="2821" xr:uid="{18C8AF0E-D27B-4FC7-9192-AF6137B047F7}"/>
    <cellStyle name="Normal 5 9 3 2 2" xfId="10892" xr:uid="{BB37B612-EDAF-418D-8142-E49C41D64843}"/>
    <cellStyle name="Normal 5 9 3 2 2 2" xfId="26391" xr:uid="{B654B02A-B6D1-4227-A126-3B9EA6C8069A}"/>
    <cellStyle name="Normal 5 9 3 2 3" xfId="18745" xr:uid="{0E64870A-AFE4-4DB3-985D-CC71D30F61D6}"/>
    <cellStyle name="Normal 5 9 3 3" xfId="4582" xr:uid="{314993E3-5BD5-4761-88D2-14B8239DB0F0}"/>
    <cellStyle name="Normal 5 9 3 3 2" xfId="12587" xr:uid="{071713EE-600C-4A35-9216-751E277327D1}"/>
    <cellStyle name="Normal 5 9 3 3 2 2" xfId="28055" xr:uid="{7699CC69-01A9-4D3D-8FD7-C5F36C51F362}"/>
    <cellStyle name="Normal 5 9 3 3 3" xfId="20326" xr:uid="{04E0CB5B-D6C0-4F61-9CE7-EE825FF94C06}"/>
    <cellStyle name="Normal 5 9 3 4" xfId="6553" xr:uid="{4FBD9218-11C3-4448-BE50-93BD1CE796D3}"/>
    <cellStyle name="Normal 5 9 3 4 2" xfId="14554" xr:uid="{D5AB3C33-99E5-47FC-9EB5-8D8C0CEA011F}"/>
    <cellStyle name="Normal 5 9 3 4 2 2" xfId="30011" xr:uid="{97AA6CE3-91B0-409A-9AD5-1DDFBD2BF709}"/>
    <cellStyle name="Normal 5 9 3 4 3" xfId="22130" xr:uid="{385C63BA-5469-4848-90E8-6C0AD76E589E}"/>
    <cellStyle name="Normal 5 9 3 5" xfId="7865" xr:uid="{DA9968D0-B511-4D29-AE76-04D28885E243}"/>
    <cellStyle name="Normal 5 9 3 5 2" xfId="15848" xr:uid="{FB41030E-01FA-4DBC-A218-BD7766D2B54E}"/>
    <cellStyle name="Normal 5 9 3 5 2 2" xfId="31301" xr:uid="{FDC31AE7-375F-4D5A-B3B7-3378B716619E}"/>
    <cellStyle name="Normal 5 9 3 5 3" xfId="23376" xr:uid="{73A4239E-CC40-4F52-81D2-9300D605099B}"/>
    <cellStyle name="Normal 5 9 3 6" xfId="9359" xr:uid="{0812C725-6A71-4A8B-BF6C-A49007D26A73}"/>
    <cellStyle name="Normal 5 9 3 6 2" xfId="24858" xr:uid="{DA1CCED8-C5C4-4EA8-965E-81F56FB46C54}"/>
    <cellStyle name="Normal 5 9 3 7" xfId="17289" xr:uid="{2F575D03-EA9B-46AB-9A23-3DA9CD3754A2}"/>
    <cellStyle name="Normal 5 9 4" xfId="939" xr:uid="{28A20AD3-9CFD-4D86-ABB3-8FC9F18A8446}"/>
    <cellStyle name="Normal 5 9 4 2" xfId="2532" xr:uid="{22ACC84B-1A9F-47E7-B86E-2714B4AA836E}"/>
    <cellStyle name="Normal 5 9 4 2 2" xfId="10604" xr:uid="{CB0169B5-1AEB-403B-8FE3-96FF24B20577}"/>
    <cellStyle name="Normal 5 9 4 2 2 2" xfId="26103" xr:uid="{C13B6AD5-7547-45A7-A6D8-D05A57B45C9F}"/>
    <cellStyle name="Normal 5 9 4 2 3" xfId="18477" xr:uid="{233901A1-4D64-4A43-B3B4-459F39F4401F}"/>
    <cellStyle name="Normal 5 9 4 3" xfId="4294" xr:uid="{75B72752-AA56-4960-A501-7352CE8FD45C}"/>
    <cellStyle name="Normal 5 9 4 3 2" xfId="12299" xr:uid="{BD095299-163D-4772-BB90-43F4BF196B56}"/>
    <cellStyle name="Normal 5 9 4 3 2 2" xfId="27767" xr:uid="{C2399046-FF12-4E8A-8304-D76116919E7F}"/>
    <cellStyle name="Normal 5 9 4 3 3" xfId="20058" xr:uid="{02DD1E7C-C012-42B4-B3F9-F1F24BF5D93C}"/>
    <cellStyle name="Normal 5 9 4 4" xfId="6265" xr:uid="{F5C114D4-17FF-4403-9372-F35195DADB6F}"/>
    <cellStyle name="Normal 5 9 4 4 2" xfId="14266" xr:uid="{2903B628-80A9-43A9-B5F6-9632293F59EC}"/>
    <cellStyle name="Normal 5 9 4 4 2 2" xfId="29723" xr:uid="{8C3CB14A-DC8A-4218-8D36-0D8CED261E0D}"/>
    <cellStyle name="Normal 5 9 4 4 3" xfId="21862" xr:uid="{7AECA47C-4503-4DF5-89B3-F06E82E8494D}"/>
    <cellStyle name="Normal 5 9 4 5" xfId="9071" xr:uid="{8ADE0B00-4C37-4645-B963-796157E68AF8}"/>
    <cellStyle name="Normal 5 9 4 5 2" xfId="24570" xr:uid="{5B6200D8-C160-43C7-852E-7A02C871517B}"/>
    <cellStyle name="Normal 5 9 4 6" xfId="17021" xr:uid="{1DA3C66C-42DE-445E-B049-7EDE28A1DF3B}"/>
    <cellStyle name="Normal 5 9 5" xfId="1931" xr:uid="{BFAB3109-53AB-41EA-B35F-4F36B380C0B7}"/>
    <cellStyle name="Normal 5 9 5 2" xfId="10009" xr:uid="{F85E835A-860E-4408-8185-3C4209410626}"/>
    <cellStyle name="Normal 5 9 5 2 2" xfId="25508" xr:uid="{A9958B08-0BFD-4422-8335-E195208198F2}"/>
    <cellStyle name="Normal 5 9 5 3" xfId="17910" xr:uid="{3618259A-37DF-4C87-B93B-793A2B29E724}"/>
    <cellStyle name="Normal 5 9 6" xfId="3699" xr:uid="{7DC8D987-40A1-47FF-8FC3-958D87DAB342}"/>
    <cellStyle name="Normal 5 9 6 2" xfId="11704" xr:uid="{89495E69-72B4-4638-8740-717CEBB6DA40}"/>
    <cellStyle name="Normal 5 9 6 2 2" xfId="27172" xr:uid="{8F2C1C59-EC88-44E6-8E83-436F6CFC9FF9}"/>
    <cellStyle name="Normal 5 9 6 3" xfId="19491" xr:uid="{BE54B3AB-A091-4DAB-A16F-4EE024DE5DE8}"/>
    <cellStyle name="Normal 5 9 7" xfId="5669" xr:uid="{78FD5B41-EB1E-40BC-8E0D-55E20352D61C}"/>
    <cellStyle name="Normal 5 9 7 2" xfId="13670" xr:uid="{7AE32938-FE88-4870-8813-08C78FA6D181}"/>
    <cellStyle name="Normal 5 9 7 2 2" xfId="29128" xr:uid="{604833AE-9F45-423F-912F-F3452F641E89}"/>
    <cellStyle name="Normal 5 9 7 3" xfId="21295" xr:uid="{68F580D3-9885-4625-B062-35A04BEF3F80}"/>
    <cellStyle name="Normal 5 9 8" xfId="7288" xr:uid="{5A409B08-6A61-4626-A9C9-6315F1E038BC}"/>
    <cellStyle name="Normal 5 9 8 2" xfId="15275" xr:uid="{D35FA0C9-C03F-407F-9481-DCC352C79A19}"/>
    <cellStyle name="Normal 5 9 8 2 2" xfId="30728" xr:uid="{D80887A5-07BD-47DE-ABB2-CDAD4B2B28A3}"/>
    <cellStyle name="Normal 5 9 8 3" xfId="22821" xr:uid="{0535A831-0DCF-4D7D-80C6-A076B4A906C2}"/>
    <cellStyle name="Normal 5 9 9" xfId="8476" xr:uid="{58250908-9FD1-4CDF-86AB-673315EFCA01}"/>
    <cellStyle name="Normal 5 9 9 2" xfId="23975" xr:uid="{71D89D50-002D-43EE-9FB9-5CAFE78DEEE8}"/>
    <cellStyle name="Normal 5 90" xfId="3492" xr:uid="{0632C7D8-9E0A-4A7E-8817-06E88D2E2DA3}"/>
    <cellStyle name="Normal 5 90 2" xfId="11501" xr:uid="{C0DF1141-5332-43C8-B95C-CD6B0B39FA4F}"/>
    <cellStyle name="Normal 5 90 2 2" xfId="26986" xr:uid="{1E1BE7D3-FB01-46B6-AA9B-F29BEE2F0F4E}"/>
    <cellStyle name="Normal 5 90 3" xfId="19317" xr:uid="{6D728AFD-DA45-4ECB-918F-68BC5A09F77D}"/>
    <cellStyle name="Normal 5 91" xfId="3508" xr:uid="{381ED54C-99DE-4EED-ADEF-18951F57DB14}"/>
    <cellStyle name="Normal 5 91 2" xfId="11517" xr:uid="{C45CF791-41B5-4D61-A393-3A193F36349B}"/>
    <cellStyle name="Normal 5 91 2 2" xfId="26998" xr:uid="{702A979F-F2F3-48AF-946A-29E5312DDDEF}"/>
    <cellStyle name="Normal 5 91 3" xfId="19329" xr:uid="{BFF5CFCA-031F-4E1A-830E-C6BCBB55B224}"/>
    <cellStyle name="Normal 5 92" xfId="3521" xr:uid="{893A338C-BD1D-4E7E-955F-777AA65BF89A}"/>
    <cellStyle name="Normal 5 92 2" xfId="11529" xr:uid="{1EAED189-BCBE-464D-B2EA-5E36E2E05D77}"/>
    <cellStyle name="Normal 5 92 2 2" xfId="27008" xr:uid="{EC82BD48-F2E3-4C39-9EFD-A11C0AAE74D2}"/>
    <cellStyle name="Normal 5 92 3" xfId="19339" xr:uid="{389B7B05-BB68-4B06-878A-4D667EE9409A}"/>
    <cellStyle name="Normal 5 93" xfId="3529" xr:uid="{99D36F99-B0AD-4604-923D-B817D08A0CCA}"/>
    <cellStyle name="Normal 5 93 2" xfId="11536" xr:uid="{94D82B69-5FE9-410B-B40B-AE4E131DE1A7}"/>
    <cellStyle name="Normal 5 93 2 2" xfId="27015" xr:uid="{48E222EA-EA06-4614-9AF7-27E8CE903819}"/>
    <cellStyle name="Normal 5 93 3" xfId="19346" xr:uid="{C17EFAB6-6D4A-4A31-8DA2-E633F5FED9F8}"/>
    <cellStyle name="Normal 5 94" xfId="3540" xr:uid="{52595443-C77B-40C6-8591-B23A9CEDACC1}"/>
    <cellStyle name="Normal 5 94 2" xfId="11546" xr:uid="{D70FA0FF-BE3C-43D7-81D7-7D18A0215FAC}"/>
    <cellStyle name="Normal 5 94 2 2" xfId="27021" xr:uid="{81004B8A-FDDA-435E-A273-4873921DE711}"/>
    <cellStyle name="Normal 5 94 3" xfId="19351" xr:uid="{398056AE-CF62-44CE-911F-7605B5E78291}"/>
    <cellStyle name="Normal 5 95" xfId="3547" xr:uid="{EAE31455-DB85-4FEA-A5AB-BA525704880A}"/>
    <cellStyle name="Normal 5 95 2" xfId="11553" xr:uid="{EDAB2C7E-D863-4AF0-8F25-3983333FC4D9}"/>
    <cellStyle name="Normal 5 95 2 2" xfId="27025" xr:uid="{7BC44B5A-7527-40A4-826D-DAFA3385ED2C}"/>
    <cellStyle name="Normal 5 95 3" xfId="19355" xr:uid="{4B5A92D7-6B88-4D04-BDFF-D6063FBF7DA2}"/>
    <cellStyle name="Normal 5 96" xfId="3564" xr:uid="{8B5DCA75-6C5D-4F87-8000-A1119EF2E6B7}"/>
    <cellStyle name="Normal 5 96 2" xfId="11570" xr:uid="{879A9108-89D5-4302-954D-BA00182F50EA}"/>
    <cellStyle name="Normal 5 96 2 2" xfId="27041" xr:uid="{607C1B7F-DCB6-42BC-978A-92DC680E75F7}"/>
    <cellStyle name="Normal 5 96 3" xfId="19371" xr:uid="{10EFF2AE-4307-47C5-9A3E-0D7BD997D0CA}"/>
    <cellStyle name="Normal 5 97" xfId="3569" xr:uid="{A2F2A4D9-E1BA-4A75-8631-7D7DDB1C6DFD}"/>
    <cellStyle name="Normal 5 97 2" xfId="11575" xr:uid="{842E87F4-D712-4E1C-9E56-E3E27F88F759}"/>
    <cellStyle name="Normal 5 97 2 2" xfId="27045" xr:uid="{AAB12E41-A61F-4D65-BB21-F71054753207}"/>
    <cellStyle name="Normal 5 97 3" xfId="19375" xr:uid="{39BE9882-A3F0-4331-893C-D2898B973640}"/>
    <cellStyle name="Normal 5 98" xfId="3574" xr:uid="{6C6A6248-3DA9-48F5-AE43-3384C11B5479}"/>
    <cellStyle name="Normal 5 98 2" xfId="11580" xr:uid="{E7DF1154-93FA-4348-8234-3587AE5092B8}"/>
    <cellStyle name="Normal 5 98 2 2" xfId="27049" xr:uid="{07C25232-BDD1-4017-8CE8-0F99447B556F}"/>
    <cellStyle name="Normal 5 98 3" xfId="19379" xr:uid="{3063D3CD-B2A1-4825-8B01-0AD7B4956778}"/>
    <cellStyle name="Normal 5 99" xfId="3579" xr:uid="{3E28B253-2EDE-4F86-9CC6-6D2236E5F25B}"/>
    <cellStyle name="Normal 5 99 2" xfId="11585" xr:uid="{00873571-BEA5-472C-83AB-3F4A614D09EF}"/>
    <cellStyle name="Normal 5 99 2 2" xfId="27053" xr:uid="{55E5AF6B-2E10-4818-8A50-794FAE4EA1FF}"/>
    <cellStyle name="Normal 5 99 3" xfId="19383" xr:uid="{2DCF561D-F2BB-4E23-B67C-A348B1BE8C08}"/>
    <cellStyle name="Normal 50" xfId="5456" xr:uid="{4F2A9075-0E57-4502-8541-A89F4864CA53}"/>
    <cellStyle name="Normal 50 2" xfId="13473" xr:uid="{06B5F396-692E-4285-886D-043F2AEFD30C}"/>
    <cellStyle name="Normal 50 2 2" xfId="28941" xr:uid="{86544378-C1D3-4E50-A75F-98E494DD9D4E}"/>
    <cellStyle name="Normal 50 3" xfId="21119" xr:uid="{3BA0DA82-58B5-489D-9663-7D8F951803AC}"/>
    <cellStyle name="Normal 51" xfId="5488" xr:uid="{F6E9F60A-5806-404B-972D-CEECB407E370}"/>
    <cellStyle name="Normal 51 2" xfId="13496" xr:uid="{2D4DD273-56E7-4BDB-B9F5-4D833FFE9871}"/>
    <cellStyle name="Normal 51 2 2" xfId="28964" xr:uid="{5DAD3ECB-2F94-48CA-96E1-E3E9FB40FE3E}"/>
    <cellStyle name="Normal 51 3" xfId="21142" xr:uid="{9EDCB3E9-DDD3-4C64-A5E9-9FE0ADB110F9}"/>
    <cellStyle name="Normal 52" xfId="5511" xr:uid="{F9BDFD65-F4AC-432F-A60D-8BF427EBD3EA}"/>
    <cellStyle name="Normal 52 2" xfId="13517" xr:uid="{88DFF599-C28D-435D-A0CC-2A1AC4631144}"/>
    <cellStyle name="Normal 52 2 2" xfId="28985" xr:uid="{E6994B30-02B7-4684-9498-53032A0BF6E2}"/>
    <cellStyle name="Normal 52 3" xfId="21163" xr:uid="{6FFA3782-D9BA-40B8-AE89-0AB5D0EFFACD}"/>
    <cellStyle name="Normal 53" xfId="5517" xr:uid="{9CC57487-41C0-496F-950E-1E627F40B698}"/>
    <cellStyle name="Normal 53 2" xfId="13522" xr:uid="{729EC4D1-7277-43D0-A566-CEF683037853}"/>
    <cellStyle name="Normal 53 2 2" xfId="28990" xr:uid="{0761C0F4-0774-42C7-9FC8-ED9E30C92D66}"/>
    <cellStyle name="Normal 53 3" xfId="21168" xr:uid="{FA3968ED-68C2-4975-9673-13056C85C113}"/>
    <cellStyle name="Normal 54" xfId="5530" xr:uid="{0D635AFE-3F02-4F28-B625-E704995B658D}"/>
    <cellStyle name="Normal 54 2" xfId="13534" xr:uid="{9A5DD85C-38A3-494A-8CD0-6C9AE2ED2923}"/>
    <cellStyle name="Normal 54 2 2" xfId="28999" xr:uid="{6AC4F76F-767F-405B-A7CD-8552ED76C25A}"/>
    <cellStyle name="Normal 54 3" xfId="21177" xr:uid="{EA031FBA-A681-4B18-A820-7AE169A490F4}"/>
    <cellStyle name="Normal 55" xfId="5533" xr:uid="{F020EA64-2BB3-4129-A422-1154BB34E512}"/>
    <cellStyle name="Normal 55 2" xfId="13537" xr:uid="{41ACF24E-2BE9-43F0-B8B5-3975D0881971}"/>
    <cellStyle name="Normal 55 2 2" xfId="29002" xr:uid="{CDC11BE6-DDC5-48E4-8275-49D42727C99D}"/>
    <cellStyle name="Normal 55 3" xfId="21180" xr:uid="{625CD087-20D0-461B-89A4-046A439E502B}"/>
    <cellStyle name="Normal 56" xfId="5543" xr:uid="{FF5148E9-50DF-4A85-A412-FA7A6DF4D1F4}"/>
    <cellStyle name="Normal 56 2" xfId="13544" xr:uid="{1FEEDD9E-F63A-41E8-9FF9-A88622C62B44}"/>
    <cellStyle name="Normal 57" xfId="7079" xr:uid="{7EC4D9ED-4E40-4E79-B82F-8243187CB16A}"/>
    <cellStyle name="Normal 57 2" xfId="15080" xr:uid="{FB1A1492-F9EA-4C38-A613-C0A4E453A9E0}"/>
    <cellStyle name="Normal 57 2 2" xfId="30536" xr:uid="{A36A2D14-427C-4ECF-AB17-3D3848313225}"/>
    <cellStyle name="Normal 57 3" xfId="22638" xr:uid="{A8535DC3-80FD-49B7-8D7F-AF2D0A0036FB}"/>
    <cellStyle name="Normal 58" xfId="7095" xr:uid="{E2604CC9-D692-476E-8F8E-7E4F33725169}"/>
    <cellStyle name="Normal 58 2" xfId="15089" xr:uid="{1FB8E53F-6BF1-4D2D-BB5D-C22D0A671DA2}"/>
    <cellStyle name="Normal 58 2 2" xfId="30544" xr:uid="{237FB0F3-FCF7-4FFD-BC3C-AC54F29707B8}"/>
    <cellStyle name="Normal 58 3" xfId="22646" xr:uid="{AB4EEB09-BD0F-4567-9B18-38DC72EFB635}"/>
    <cellStyle name="Normal 59" xfId="7112" xr:uid="{844EF42A-AFB2-4F37-AA73-86E6475287E8}"/>
    <cellStyle name="Normal 59 2" xfId="15104" xr:uid="{C102FA11-F724-4438-92C4-8DDA802290DF}"/>
    <cellStyle name="Normal 59 2 2" xfId="30557" xr:uid="{65E806BF-91F2-4017-805D-9742D51E1DC7}"/>
    <cellStyle name="Normal 59 3" xfId="22659" xr:uid="{E99B3AB4-9DA6-4DE6-BED0-C8475A9239A0}"/>
    <cellStyle name="Normal 6" xfId="123" xr:uid="{259E5BE5-7221-4637-928C-01C887AE9518}"/>
    <cellStyle name="Normal 6 10" xfId="5578" xr:uid="{C34B21E8-CFEE-4608-ABB2-F5BAB865F256}"/>
    <cellStyle name="Normal 6 10 2" xfId="13579" xr:uid="{13D2106B-8CB8-425F-8BC3-91120FC9037D}"/>
    <cellStyle name="Normal 6 10 2 2" xfId="29038" xr:uid="{1C01E724-AD54-4C7A-9FAA-5AFE6214F3A3}"/>
    <cellStyle name="Normal 6 10 3" xfId="21214" xr:uid="{5E88B99D-5792-44AD-A73F-6B1FC7A7CFCE}"/>
    <cellStyle name="Normal 6 11" xfId="7198" xr:uid="{A5AE8B1F-E280-4493-A921-88260C211124}"/>
    <cellStyle name="Normal 6 11 2" xfId="15185" xr:uid="{3ABF9AB6-E0B4-4A01-9D64-F2F36919C089}"/>
    <cellStyle name="Normal 6 11 2 2" xfId="30638" xr:uid="{4F7FA732-2FA1-4AD6-94E7-3BB277F17724}"/>
    <cellStyle name="Normal 6 11 3" xfId="22740" xr:uid="{1DA6C79E-BA9C-4993-BA22-F9DA5F6C5DA5}"/>
    <cellStyle name="Normal 6 12" xfId="8384" xr:uid="{C4A41B1A-1DFA-4D23-80B2-0E7BDA9ACBDC}"/>
    <cellStyle name="Normal 6 12 2" xfId="23884" xr:uid="{5468AC20-488F-4CAC-8EF6-E7B696A02E18}"/>
    <cellStyle name="Normal 6 13" xfId="16371" xr:uid="{A598A50A-2592-4C31-BD28-0006CC3AF418}"/>
    <cellStyle name="Normal 6 2" xfId="175" xr:uid="{F1FBB500-490A-488E-B8EF-A636E2260AB5}"/>
    <cellStyle name="Normal 6 3" xfId="230" xr:uid="{0943EB01-F2EA-4AE3-B8FD-790B2B23AA8B}"/>
    <cellStyle name="Normal 6 3 10" xfId="8432" xr:uid="{E130E6E5-821F-4F58-8F5B-04B5743474EE}"/>
    <cellStyle name="Normal 6 3 10 2" xfId="23931" xr:uid="{7D6E1CC3-2BEB-42EE-835D-F335ED62CAFB}"/>
    <cellStyle name="Normal 6 3 11" xfId="16416" xr:uid="{C7DA9E27-72DC-40F9-99AA-7D027E609D5A}"/>
    <cellStyle name="Normal 6 3 2" xfId="382" xr:uid="{630FB2C1-14F7-4A35-811A-503F6E84DF35}"/>
    <cellStyle name="Normal 6 3 2 2" xfId="1325" xr:uid="{14E311BF-73C5-424E-859F-F362AE093B44}"/>
    <cellStyle name="Normal 6 3 2 2 2" xfId="2910" xr:uid="{E08A5671-529A-49AC-B338-97AB2B3B535A}"/>
    <cellStyle name="Normal 6 3 2 2 2 2" xfId="10981" xr:uid="{B10DEE23-4F35-4CC4-AD83-F3FEE6B7E34C}"/>
    <cellStyle name="Normal 6 3 2 2 2 2 2" xfId="26480" xr:uid="{2F456784-0D7D-4F03-94F0-2CB7BCB1208D}"/>
    <cellStyle name="Normal 6 3 2 2 2 3" xfId="18829" xr:uid="{CA6C8FE0-B9B1-43F1-8BE7-26C2651BE9D9}"/>
    <cellStyle name="Normal 6 3 2 2 3" xfId="4671" xr:uid="{ED71B3EA-EE92-428A-86E6-FF262BB7A40D}"/>
    <cellStyle name="Normal 6 3 2 2 3 2" xfId="12676" xr:uid="{5B0224DB-EEF9-4B2C-94C8-E9E6426FA5C7}"/>
    <cellStyle name="Normal 6 3 2 2 3 2 2" xfId="28144" xr:uid="{72F3C471-CAED-43FA-9D41-8A6BD87EE191}"/>
    <cellStyle name="Normal 6 3 2 2 3 3" xfId="20410" xr:uid="{E9D834FC-C592-4224-816B-CB4B7B4E2E16}"/>
    <cellStyle name="Normal 6 3 2 2 4" xfId="6642" xr:uid="{ADB54576-B7F4-4D4F-A132-D7EC8D25E7DE}"/>
    <cellStyle name="Normal 6 3 2 2 4 2" xfId="14643" xr:uid="{A70F1DCC-D751-4587-8177-5A8C3C5B3659}"/>
    <cellStyle name="Normal 6 3 2 2 4 2 2" xfId="30100" xr:uid="{C7CE1CC7-CBB3-4E27-A4A0-2DE8822FF3CD}"/>
    <cellStyle name="Normal 6 3 2 2 4 3" xfId="22214" xr:uid="{080BC998-4DE4-4622-A1D8-5228950C8452}"/>
    <cellStyle name="Normal 6 3 2 2 5" xfId="7949" xr:uid="{2BDF1B76-2A71-450B-BF88-6CD4759BC9BC}"/>
    <cellStyle name="Normal 6 3 2 2 5 2" xfId="15932" xr:uid="{60DCA4E6-9F9E-41CD-8697-5F56D1D6A3B7}"/>
    <cellStyle name="Normal 6 3 2 2 5 2 2" xfId="31385" xr:uid="{32DFF40C-820C-40D1-9447-5CE5B8E5B961}"/>
    <cellStyle name="Normal 6 3 2 2 5 3" xfId="23460" xr:uid="{AE6BB72F-3A9F-49FF-8C28-1C523348AFE0}"/>
    <cellStyle name="Normal 6 3 2 2 6" xfId="9448" xr:uid="{D382B525-B546-4405-9651-6D18CFAD0BC6}"/>
    <cellStyle name="Normal 6 3 2 2 6 2" xfId="24947" xr:uid="{A9D759B7-4536-4A0B-ABD1-02D794B0D129}"/>
    <cellStyle name="Normal 6 3 2 2 7" xfId="17373" xr:uid="{9983FCD7-228F-4FE6-8E93-E281ECC5207B}"/>
    <cellStyle name="Normal 6 3 2 3" xfId="1032" xr:uid="{4E0DE11E-3061-4A1E-8488-0BA2E7830FF2}"/>
    <cellStyle name="Normal 6 3 2 3 2" xfId="2621" xr:uid="{B2445278-50B9-4452-AAB6-D71B8502F610}"/>
    <cellStyle name="Normal 6 3 2 3 2 2" xfId="10693" xr:uid="{B15545B6-19D1-45C0-9740-9F4B4E7CA351}"/>
    <cellStyle name="Normal 6 3 2 3 2 2 2" xfId="26192" xr:uid="{48F37C1D-67BA-48F7-AF48-A27414DDD95F}"/>
    <cellStyle name="Normal 6 3 2 3 2 3" xfId="18561" xr:uid="{77E6D5AB-80DA-4329-84EA-424E487D8BAB}"/>
    <cellStyle name="Normal 6 3 2 3 3" xfId="4383" xr:uid="{9FB57EE6-0C55-41E7-A419-1E59638C4310}"/>
    <cellStyle name="Normal 6 3 2 3 3 2" xfId="12388" xr:uid="{17B238CB-6E99-42D7-8116-6153B8852D23}"/>
    <cellStyle name="Normal 6 3 2 3 3 2 2" xfId="27856" xr:uid="{E29C4F79-19C2-454F-9612-4190C161EC2A}"/>
    <cellStyle name="Normal 6 3 2 3 3 3" xfId="20142" xr:uid="{74F1AD66-DBA5-47EF-90E1-C01159BC8DD0}"/>
    <cellStyle name="Normal 6 3 2 3 4" xfId="6354" xr:uid="{0AF64D81-BF08-494B-A8DA-5DCB09CFDB66}"/>
    <cellStyle name="Normal 6 3 2 3 4 2" xfId="14355" xr:uid="{320CBE7A-4BB3-470D-A893-08C8C4631F6E}"/>
    <cellStyle name="Normal 6 3 2 3 4 2 2" xfId="29812" xr:uid="{1C86CDF2-3BAF-4F36-A5EF-A2D9C1FBBA3F}"/>
    <cellStyle name="Normal 6 3 2 3 4 3" xfId="21946" xr:uid="{10D8C278-AB81-407B-A6A7-06EC8D1F79E1}"/>
    <cellStyle name="Normal 6 3 2 3 5" xfId="9160" xr:uid="{DC17515B-8B92-4AD4-8A39-82531CE6921B}"/>
    <cellStyle name="Normal 6 3 2 3 5 2" xfId="24659" xr:uid="{02CA53E7-050C-421C-90B0-9F9CB764C188}"/>
    <cellStyle name="Normal 6 3 2 3 6" xfId="17105" xr:uid="{93513B90-6707-47D7-9C61-712C2CCF1E0F}"/>
    <cellStyle name="Normal 6 3 2 4" xfId="2020" xr:uid="{9CB43C08-B1D8-423C-8A80-1FA97BEF22B5}"/>
    <cellStyle name="Normal 6 3 2 4 2" xfId="10098" xr:uid="{9EB0B8FA-725C-49FF-9CBE-73113E62D927}"/>
    <cellStyle name="Normal 6 3 2 4 2 2" xfId="25597" xr:uid="{46A6004F-4F25-4BAA-B41A-7AE8577B90F6}"/>
    <cellStyle name="Normal 6 3 2 4 3" xfId="17994" xr:uid="{F4FB665E-8D11-4188-BE9F-C3E2BBDD6B40}"/>
    <cellStyle name="Normal 6 3 2 5" xfId="3788" xr:uid="{E730A473-FB20-4387-BE4E-670FDC3EE811}"/>
    <cellStyle name="Normal 6 3 2 5 2" xfId="11793" xr:uid="{EE7E6131-9728-45F9-9CA2-B2234E897C49}"/>
    <cellStyle name="Normal 6 3 2 5 2 2" xfId="27261" xr:uid="{F2E5C147-BD20-4F50-AD13-6D383F70E9D4}"/>
    <cellStyle name="Normal 6 3 2 5 3" xfId="19575" xr:uid="{CEEA5D7A-1E10-4A99-96AB-26E4B192EDB1}"/>
    <cellStyle name="Normal 6 3 2 6" xfId="5758" xr:uid="{A7DBAFF7-D5FA-4AAF-A13B-EAF3291041B7}"/>
    <cellStyle name="Normal 6 3 2 6 2" xfId="13759" xr:uid="{45AFE7B3-94EC-48D4-A477-78F58BF0AE09}"/>
    <cellStyle name="Normal 6 3 2 6 2 2" xfId="29217" xr:uid="{1C9CCD8C-2D7A-441F-B66C-27E18FB80BDE}"/>
    <cellStyle name="Normal 6 3 2 6 3" xfId="21379" xr:uid="{9C7469A6-958B-426E-B178-4386BBCA0847}"/>
    <cellStyle name="Normal 6 3 2 7" xfId="7377" xr:uid="{B0F9FF35-6463-4C86-8570-727D66E8BFF0}"/>
    <cellStyle name="Normal 6 3 2 7 2" xfId="15364" xr:uid="{26506B22-A978-4635-A0C9-2EF10000ADC6}"/>
    <cellStyle name="Normal 6 3 2 7 2 2" xfId="30817" xr:uid="{43F9A379-3AB8-40F1-9DFD-AC531AA28E7A}"/>
    <cellStyle name="Normal 6 3 2 7 3" xfId="22905" xr:uid="{610C1F83-5F1F-4162-B557-80A620F24668}"/>
    <cellStyle name="Normal 6 3 2 8" xfId="8565" xr:uid="{BBF328F2-6615-4C43-A0FF-5988B57B7FB2}"/>
    <cellStyle name="Normal 6 3 2 8 2" xfId="24064" xr:uid="{C96801A6-1AF6-4A82-AE99-53744EF07362}"/>
    <cellStyle name="Normal 6 3 2 9" xfId="16538" xr:uid="{5C0D1E38-E085-41A3-B69C-75073F70030D}"/>
    <cellStyle name="Normal 6 3 3" xfId="668" xr:uid="{0B4FFCC6-67AD-4207-AD72-05FA00851B4D}"/>
    <cellStyle name="Normal 6 3 3 2" xfId="1606" xr:uid="{6018465B-9556-4367-9303-1B0283BC568E}"/>
    <cellStyle name="Normal 6 3 3 2 2" xfId="3182" xr:uid="{600F96FD-EEC9-46B8-8A37-022B7A47EBB8}"/>
    <cellStyle name="Normal 6 3 3 2 2 2" xfId="11253" xr:uid="{F53B64EB-DF44-400C-941F-DC2F995D362D}"/>
    <cellStyle name="Normal 6 3 3 2 2 2 2" xfId="26752" xr:uid="{91EFBF6A-2063-4A05-974D-60E7121C2F02}"/>
    <cellStyle name="Normal 6 3 3 2 2 3" xfId="19090" xr:uid="{FBC3F4F5-F7EA-4BD0-AE32-6BE9AB9C1EEC}"/>
    <cellStyle name="Normal 6 3 3 2 3" xfId="4943" xr:uid="{75200F59-EAFF-4C0F-A692-25977805292F}"/>
    <cellStyle name="Normal 6 3 3 2 3 2" xfId="12948" xr:uid="{143167C1-1542-464F-9788-F61C52D46E8E}"/>
    <cellStyle name="Normal 6 3 3 2 3 2 2" xfId="28416" xr:uid="{26E00ED8-8DAE-48C6-9F75-8543A6F12768}"/>
    <cellStyle name="Normal 6 3 3 2 3 3" xfId="20671" xr:uid="{42392A23-2E3D-435B-8ABD-510A4C5BF32E}"/>
    <cellStyle name="Normal 6 3 3 2 4" xfId="6914" xr:uid="{CA89D0E3-428E-4A70-A92D-273B140D9383}"/>
    <cellStyle name="Normal 6 3 3 2 4 2" xfId="14915" xr:uid="{E1C84CD5-E57B-44B8-ACD1-C867EFE43550}"/>
    <cellStyle name="Normal 6 3 3 2 4 2 2" xfId="30372" xr:uid="{41EDC2BF-2C20-4C15-BF37-7EAF8DC2CAD1}"/>
    <cellStyle name="Normal 6 3 3 2 4 3" xfId="22475" xr:uid="{D62B1F9E-2DDA-4836-AD93-64EED7948E3D}"/>
    <cellStyle name="Normal 6 3 3 2 5" xfId="8210" xr:uid="{99D02E83-3FF6-4BD0-831E-4FA52AC25DBA}"/>
    <cellStyle name="Normal 6 3 3 2 5 2" xfId="16193" xr:uid="{4085559E-0CBF-432D-91CA-BF2BF928808C}"/>
    <cellStyle name="Normal 6 3 3 2 5 2 2" xfId="31646" xr:uid="{6F4A4807-E631-4EB4-9330-4F3EB9DCFD50}"/>
    <cellStyle name="Normal 6 3 3 2 5 3" xfId="23721" xr:uid="{83090BD3-2785-4B9E-9A11-E7E8916C6333}"/>
    <cellStyle name="Normal 6 3 3 2 6" xfId="9720" xr:uid="{333C38C5-8736-4059-B41A-7769089E9387}"/>
    <cellStyle name="Normal 6 3 3 2 6 2" xfId="25219" xr:uid="{4819FFEF-8C27-4B07-B0B0-4911ADC4FFB6}"/>
    <cellStyle name="Normal 6 3 3 2 7" xfId="17634" xr:uid="{4840014B-A2C8-4373-9403-06DF4F3D4F17}"/>
    <cellStyle name="Normal 6 3 3 3" xfId="2292" xr:uid="{36E3D63B-3A80-497F-8D64-5604DAAA9AD7}"/>
    <cellStyle name="Normal 6 3 3 3 2" xfId="10370" xr:uid="{9DFF191F-0C59-438A-804B-724927F8E6D5}"/>
    <cellStyle name="Normal 6 3 3 3 2 2" xfId="25869" xr:uid="{4DA69EEC-7017-4B73-833F-D4B9DF1A5550}"/>
    <cellStyle name="Normal 6 3 3 3 3" xfId="18255" xr:uid="{E3E1F251-3A37-4899-A5A2-3876E862C0A8}"/>
    <cellStyle name="Normal 6 3 3 4" xfId="4060" xr:uid="{A217EC76-FBED-4C76-9DE5-C15BEB1C4727}"/>
    <cellStyle name="Normal 6 3 3 4 2" xfId="12065" xr:uid="{84972178-9D90-4AC7-A4A7-EF862D306FB8}"/>
    <cellStyle name="Normal 6 3 3 4 2 2" xfId="27533" xr:uid="{E6E8D0B8-0929-4327-B8D4-E3B414D47A48}"/>
    <cellStyle name="Normal 6 3 3 4 3" xfId="19836" xr:uid="{C155F187-B133-4F95-81FD-2D641279930D}"/>
    <cellStyle name="Normal 6 3 3 5" xfId="6030" xr:uid="{965A40C4-FD63-4296-815D-3FD0477C1D4B}"/>
    <cellStyle name="Normal 6 3 3 5 2" xfId="14031" xr:uid="{7B848E61-2A69-4E1B-900F-28EC9F4C154E}"/>
    <cellStyle name="Normal 6 3 3 5 2 2" xfId="29489" xr:uid="{0D9942BD-63A3-4DC6-8144-A4777DDD74E3}"/>
    <cellStyle name="Normal 6 3 3 5 3" xfId="21640" xr:uid="{E3696BAB-2F96-4A39-AA6E-B7861651B5BC}"/>
    <cellStyle name="Normal 6 3 3 6" xfId="7649" xr:uid="{3EFB57D2-680F-4CE9-8071-C7286C2B8CAA}"/>
    <cellStyle name="Normal 6 3 3 6 2" xfId="15636" xr:uid="{FF4D1B47-EA1C-454F-99C0-86B6D4701DAD}"/>
    <cellStyle name="Normal 6 3 3 6 2 2" xfId="31089" xr:uid="{201F1667-710C-45BC-B86E-9018777F4D46}"/>
    <cellStyle name="Normal 6 3 3 6 3" xfId="23166" xr:uid="{7A1E5F0F-FC65-42E0-9F6A-A83094AD7D8D}"/>
    <cellStyle name="Normal 6 3 3 7" xfId="8837" xr:uid="{35BA0117-0B4D-4AC1-81F6-202DC3176FFD}"/>
    <cellStyle name="Normal 6 3 3 7 2" xfId="24336" xr:uid="{34034237-E694-450B-8E13-76377420CCC9}"/>
    <cellStyle name="Normal 6 3 3 8" xfId="16799" xr:uid="{8AB85226-DBCB-402F-9216-1172F4B4B603}"/>
    <cellStyle name="Normal 6 3 4" xfId="1188" xr:uid="{8D906C4A-7A59-43D6-8B39-5C3EAD7AB126}"/>
    <cellStyle name="Normal 6 3 4 2" xfId="2777" xr:uid="{49B78855-2FC3-4F00-AECC-EBBA5A595CA5}"/>
    <cellStyle name="Normal 6 3 4 2 2" xfId="10848" xr:uid="{B228A22E-6DF1-4A62-93A8-FE7650D22235}"/>
    <cellStyle name="Normal 6 3 4 2 2 2" xfId="26347" xr:uid="{E431245A-03C3-455E-A703-1A147D27C3F9}"/>
    <cellStyle name="Normal 6 3 4 2 3" xfId="18707" xr:uid="{9777D48F-4AB3-4E80-982B-326959AB6355}"/>
    <cellStyle name="Normal 6 3 4 3" xfId="4538" xr:uid="{76474883-6A2C-408C-9817-6AA0E468932A}"/>
    <cellStyle name="Normal 6 3 4 3 2" xfId="12543" xr:uid="{A37E8B9E-B382-4B35-A595-1FA39FDCCB2A}"/>
    <cellStyle name="Normal 6 3 4 3 2 2" xfId="28011" xr:uid="{48265761-238A-402B-AB34-7FC70A87B214}"/>
    <cellStyle name="Normal 6 3 4 3 3" xfId="20288" xr:uid="{DA73AA18-BE86-4D03-8503-14F3AB7E41A6}"/>
    <cellStyle name="Normal 6 3 4 4" xfId="6509" xr:uid="{853D8FE6-517C-411E-9C72-AEFD4CAEBE15}"/>
    <cellStyle name="Normal 6 3 4 4 2" xfId="14510" xr:uid="{3E75EF6A-3F03-4F36-B309-DCDCD6C53C7C}"/>
    <cellStyle name="Normal 6 3 4 4 2 2" xfId="29967" xr:uid="{687BD7FE-6A3E-4A65-9880-5E9C9A2C6F0D}"/>
    <cellStyle name="Normal 6 3 4 4 3" xfId="22092" xr:uid="{99F307E1-0648-4A24-8474-DA47CD22DB96}"/>
    <cellStyle name="Normal 6 3 4 5" xfId="7827" xr:uid="{6A601720-2107-4258-93BD-2632EC0BCCA2}"/>
    <cellStyle name="Normal 6 3 4 5 2" xfId="15810" xr:uid="{018AD152-52AC-4BD3-93FA-7256AD50C09F}"/>
    <cellStyle name="Normal 6 3 4 5 2 2" xfId="31263" xr:uid="{D53D3876-D9C8-4446-8061-3A396C5F1711}"/>
    <cellStyle name="Normal 6 3 4 5 3" xfId="23338" xr:uid="{45962463-6F71-4525-8DDF-3233EDFC3288}"/>
    <cellStyle name="Normal 6 3 4 6" xfId="9315" xr:uid="{5C5A0A99-DC4B-431C-9972-E7EC5DC5C35A}"/>
    <cellStyle name="Normal 6 3 4 6 2" xfId="24814" xr:uid="{FB1E2901-02AC-4F03-9E3C-2124418ADA73}"/>
    <cellStyle name="Normal 6 3 4 7" xfId="17251" xr:uid="{1955DF79-6B1D-45E3-8BB7-FD9BA8069F8E}"/>
    <cellStyle name="Normal 6 3 5" xfId="895" xr:uid="{2E4DD3F5-AC5C-4A53-906C-16B189B60732}"/>
    <cellStyle name="Normal 6 3 5 2" xfId="2488" xr:uid="{6E39BB57-FC25-4841-9920-20F84193183E}"/>
    <cellStyle name="Normal 6 3 5 2 2" xfId="10560" xr:uid="{3C937F2C-5850-43D7-9105-D777FEA8E583}"/>
    <cellStyle name="Normal 6 3 5 2 2 2" xfId="26059" xr:uid="{D8642676-7612-4D85-BC70-3CF6FC638A18}"/>
    <cellStyle name="Normal 6 3 5 2 3" xfId="18439" xr:uid="{6E0B682C-23F8-4B92-8794-806930424F88}"/>
    <cellStyle name="Normal 6 3 5 3" xfId="4250" xr:uid="{E95B9D26-BA4F-4919-8B5F-03BD862E1D57}"/>
    <cellStyle name="Normal 6 3 5 3 2" xfId="12255" xr:uid="{C20C5440-8F8C-4964-A5F5-BAFC2C8EA046}"/>
    <cellStyle name="Normal 6 3 5 3 2 2" xfId="27723" xr:uid="{E30E61B1-02C6-4E19-934B-63A4094B40DB}"/>
    <cellStyle name="Normal 6 3 5 3 3" xfId="20020" xr:uid="{C925ECD0-E7EE-47D6-ACC3-FC9D740A8E19}"/>
    <cellStyle name="Normal 6 3 5 4" xfId="6221" xr:uid="{DB4899AD-9CD4-4585-AACB-D1746C8F48DD}"/>
    <cellStyle name="Normal 6 3 5 4 2" xfId="14222" xr:uid="{1FA1AA61-D6C3-4AAC-8AFE-662FEA777FE4}"/>
    <cellStyle name="Normal 6 3 5 4 2 2" xfId="29679" xr:uid="{F154D751-EAB9-45B4-9C82-017B2EE4D49C}"/>
    <cellStyle name="Normal 6 3 5 4 3" xfId="21824" xr:uid="{C177C781-6442-43B9-95E6-B79C74E0FBAA}"/>
    <cellStyle name="Normal 6 3 5 5" xfId="9027" xr:uid="{086FA0BF-015E-481E-9CE9-90A3F3452119}"/>
    <cellStyle name="Normal 6 3 5 5 2" xfId="24526" xr:uid="{2549C2E7-B50D-4AF6-896D-13C1AD61AC15}"/>
    <cellStyle name="Normal 6 3 5 6" xfId="16983" xr:uid="{73AA59A7-D60D-468B-ABF3-B613D16D33F6}"/>
    <cellStyle name="Normal 6 3 6" xfId="1887" xr:uid="{10A1A9AB-AC73-4B52-A2F2-87D78891EBBC}"/>
    <cellStyle name="Normal 6 3 6 2" xfId="9965" xr:uid="{EE349D18-7F60-47C2-B68E-172CBDB0D135}"/>
    <cellStyle name="Normal 6 3 6 2 2" xfId="25464" xr:uid="{457EBAE6-5511-4F84-8E92-BBC3EEA2B05C}"/>
    <cellStyle name="Normal 6 3 6 3" xfId="17872" xr:uid="{BAEA95D2-45F4-49E0-86DA-BC490EB5460A}"/>
    <cellStyle name="Normal 6 3 7" xfId="3655" xr:uid="{9949D8E4-9225-48F2-BBB7-9CD00B237467}"/>
    <cellStyle name="Normal 6 3 7 2" xfId="11660" xr:uid="{F4E26031-75A8-4DA4-A80C-CC7DB7EBE9BB}"/>
    <cellStyle name="Normal 6 3 7 2 2" xfId="27128" xr:uid="{60FFAEA1-71DD-49EF-8AF1-86B7130DDA36}"/>
    <cellStyle name="Normal 6 3 7 3" xfId="19453" xr:uid="{FB98DD12-05E5-40C4-A512-0AF61782E919}"/>
    <cellStyle name="Normal 6 3 8" xfId="5625" xr:uid="{BA7888E3-E282-41B8-96D0-F7920297DBAB}"/>
    <cellStyle name="Normal 6 3 8 2" xfId="13626" xr:uid="{4B3D67DC-9E82-4220-BDE0-BDCE928A71D1}"/>
    <cellStyle name="Normal 6 3 8 2 2" xfId="29084" xr:uid="{AF82A44E-EA2F-452A-89B4-71E9041A62B1}"/>
    <cellStyle name="Normal 6 3 8 3" xfId="21257" xr:uid="{1EBFB78A-2A28-42D0-A530-4A8B57E69A02}"/>
    <cellStyle name="Normal 6 3 9" xfId="7244" xr:uid="{C8CF45FE-31A0-4BCF-9D6E-226D9BDB82EF}"/>
    <cellStyle name="Normal 6 3 9 2" xfId="15231" xr:uid="{E06935AA-3A9E-4BD7-A3CC-F58C164D8C27}"/>
    <cellStyle name="Normal 6 3 9 2 2" xfId="30684" xr:uid="{4F9DBB00-5341-40FE-9BEC-AFD985F726E4}"/>
    <cellStyle name="Normal 6 3 9 3" xfId="22783" xr:uid="{B24062FD-73D7-45C9-A4DB-20C543C2C3E6}"/>
    <cellStyle name="Normal 6 4" xfId="335" xr:uid="{6C6CC702-72F2-460D-B413-39602402602B}"/>
    <cellStyle name="Normal 6 4 2" xfId="1279" xr:uid="{7F3165C9-D738-4CD0-8C24-873E2776DD41}"/>
    <cellStyle name="Normal 6 4 2 2" xfId="2864" xr:uid="{191FF241-599A-4F4D-A04F-9D267186F508}"/>
    <cellStyle name="Normal 6 4 2 2 2" xfId="10935" xr:uid="{5A409DE8-1695-4061-BBC4-6B873FAEEFF7}"/>
    <cellStyle name="Normal 6 4 2 2 2 2" xfId="26434" xr:uid="{B5D7861F-AA49-4014-841D-5FA089E01656}"/>
    <cellStyle name="Normal 6 4 2 2 3" xfId="18786" xr:uid="{35E04594-DC37-4463-86E0-8C6F3F0987E5}"/>
    <cellStyle name="Normal 6 4 2 3" xfId="4625" xr:uid="{0C7720AF-9704-43E6-9938-78C17E5675EE}"/>
    <cellStyle name="Normal 6 4 2 3 2" xfId="12630" xr:uid="{788A1FF9-EF9E-46E0-9751-0A30731A4CFB}"/>
    <cellStyle name="Normal 6 4 2 3 2 2" xfId="28098" xr:uid="{14ADF8C9-DB80-42D7-803F-48D37E134C41}"/>
    <cellStyle name="Normal 6 4 2 3 3" xfId="20367" xr:uid="{133869FE-E38C-4410-9B60-D230AF2500A2}"/>
    <cellStyle name="Normal 6 4 2 4" xfId="6596" xr:uid="{8101F43A-D6E8-42E3-B227-94B47D2E93CE}"/>
    <cellStyle name="Normal 6 4 2 4 2" xfId="14597" xr:uid="{3C8D86A3-4A80-417F-93A5-C5B944F7BC3C}"/>
    <cellStyle name="Normal 6 4 2 4 2 2" xfId="30054" xr:uid="{9E0DFD32-E5F1-4FDF-9735-C6509D3FDFC1}"/>
    <cellStyle name="Normal 6 4 2 4 3" xfId="22171" xr:uid="{E2F79876-5481-4D23-A961-96EE70970AB4}"/>
    <cellStyle name="Normal 6 4 2 5" xfId="7906" xr:uid="{CFDDDFF5-DC12-4698-BB83-B0B11931ECA4}"/>
    <cellStyle name="Normal 6 4 2 5 2" xfId="15889" xr:uid="{DF003F61-D949-4C70-9F08-9FED76F9366D}"/>
    <cellStyle name="Normal 6 4 2 5 2 2" xfId="31342" xr:uid="{37F83740-C60D-4CB9-9D07-C49667951C6B}"/>
    <cellStyle name="Normal 6 4 2 5 3" xfId="23417" xr:uid="{C29E2600-290C-432A-BAF4-F7D13768CCB3}"/>
    <cellStyle name="Normal 6 4 2 6" xfId="9402" xr:uid="{98028D89-8179-4EC6-8FE9-AD3DE3828200}"/>
    <cellStyle name="Normal 6 4 2 6 2" xfId="24901" xr:uid="{01DDFCB4-DE5B-4058-AF1D-3C4850AED23C}"/>
    <cellStyle name="Normal 6 4 2 7" xfId="17330" xr:uid="{50055511-88E6-466F-9742-9ED34364445A}"/>
    <cellStyle name="Normal 6 4 3" xfId="986" xr:uid="{56E09E10-AF2C-414B-94C0-1BA6DD32072A}"/>
    <cellStyle name="Normal 6 4 3 2" xfId="2575" xr:uid="{4F4D08FF-A9D5-49E8-BD7B-18D287505B0A}"/>
    <cellStyle name="Normal 6 4 3 2 2" xfId="10647" xr:uid="{440EDC43-2EC2-4493-97DB-AB37DE8E8AFA}"/>
    <cellStyle name="Normal 6 4 3 2 2 2" xfId="26146" xr:uid="{CC5F0B19-10E0-4E34-A30F-D5F18758F9FD}"/>
    <cellStyle name="Normal 6 4 3 2 3" xfId="18518" xr:uid="{A60C4ED3-6485-4A28-B160-58ED3A3AF4A3}"/>
    <cellStyle name="Normal 6 4 3 3" xfId="4337" xr:uid="{9F7D0018-A5C3-4D6C-9C1A-8A9F3B11A859}"/>
    <cellStyle name="Normal 6 4 3 3 2" xfId="12342" xr:uid="{63B0131C-A0B8-4A24-AD64-5A9739D57559}"/>
    <cellStyle name="Normal 6 4 3 3 2 2" xfId="27810" xr:uid="{BA1636C1-4114-442A-BE6B-41DAF05B7C13}"/>
    <cellStyle name="Normal 6 4 3 3 3" xfId="20099" xr:uid="{E00F0A99-E337-4FEA-8619-D7797431F79E}"/>
    <cellStyle name="Normal 6 4 3 4" xfId="6308" xr:uid="{86C1CC20-648B-44A7-8FF9-D009E12A7964}"/>
    <cellStyle name="Normal 6 4 3 4 2" xfId="14309" xr:uid="{CAC6383B-7037-484E-AD63-7A4DA94869D4}"/>
    <cellStyle name="Normal 6 4 3 4 2 2" xfId="29766" xr:uid="{5B550CB4-84DF-4BC1-AD0B-EE2E6F575CA3}"/>
    <cellStyle name="Normal 6 4 3 4 3" xfId="21903" xr:uid="{FA15AC50-762F-4998-AE31-B7D4AC026248}"/>
    <cellStyle name="Normal 6 4 3 5" xfId="9114" xr:uid="{5104B942-E2FC-4A2A-8A06-1516D663777C}"/>
    <cellStyle name="Normal 6 4 3 5 2" xfId="24613" xr:uid="{47C16252-5773-4467-B8E5-BF3D17D5A516}"/>
    <cellStyle name="Normal 6 4 3 6" xfId="17062" xr:uid="{A364641A-4B8C-4876-A7A9-BAB247A11008}"/>
    <cellStyle name="Normal 6 4 4" xfId="1974" xr:uid="{756F4ED5-493C-48F5-A151-240D18F49E04}"/>
    <cellStyle name="Normal 6 4 4 2" xfId="10052" xr:uid="{11F1F58F-3A18-4D52-B465-20413D25C9C5}"/>
    <cellStyle name="Normal 6 4 4 2 2" xfId="25551" xr:uid="{CB6FE234-4D62-4588-BF7A-33CA19D5C3F4}"/>
    <cellStyle name="Normal 6 4 4 3" xfId="17951" xr:uid="{2BAFFF18-52E7-4658-BA5A-A8C6881E41B4}"/>
    <cellStyle name="Normal 6 4 5" xfId="3742" xr:uid="{DBF5387D-677A-4031-B166-FC18E1FE93A8}"/>
    <cellStyle name="Normal 6 4 5 2" xfId="11747" xr:uid="{A5EDC146-C071-4053-86E4-9AD68D3E968D}"/>
    <cellStyle name="Normal 6 4 5 2 2" xfId="27215" xr:uid="{657C2BC7-7B00-403C-92F4-8202F164A4DF}"/>
    <cellStyle name="Normal 6 4 5 3" xfId="19532" xr:uid="{3ACB28C8-AFF9-43F3-A27F-2611B076A073}"/>
    <cellStyle name="Normal 6 4 6" xfId="5712" xr:uid="{41B9377E-77F0-4289-838D-4CCD15D9C986}"/>
    <cellStyle name="Normal 6 4 6 2" xfId="13713" xr:uid="{E1254842-630B-47F6-8162-122690CA427D}"/>
    <cellStyle name="Normal 6 4 6 2 2" xfId="29171" xr:uid="{EDBF1A7B-6446-4405-BAEB-2B29D70CE19B}"/>
    <cellStyle name="Normal 6 4 6 3" xfId="21336" xr:uid="{A87AE366-723E-4E3B-A363-CB24ACFAEC70}"/>
    <cellStyle name="Normal 6 4 7" xfId="7331" xr:uid="{FF0C7BB5-C16B-4A83-AB1D-E3D0E48F7686}"/>
    <cellStyle name="Normal 6 4 7 2" xfId="15318" xr:uid="{C33EBE85-4C6B-463A-99B4-412420946A0B}"/>
    <cellStyle name="Normal 6 4 7 2 2" xfId="30771" xr:uid="{AB619B85-DBDB-4387-A84F-19D3EF0B96CE}"/>
    <cellStyle name="Normal 6 4 7 3" xfId="22862" xr:uid="{84CB607C-E677-47A0-8759-B94E9B67298D}"/>
    <cellStyle name="Normal 6 4 8" xfId="8519" xr:uid="{8C535073-6A8F-41D7-A768-B8376428B701}"/>
    <cellStyle name="Normal 6 4 8 2" xfId="24018" xr:uid="{FF8F21AC-A4C4-463A-AFBE-E4E1154F3ACF}"/>
    <cellStyle name="Normal 6 4 9" xfId="16495" xr:uid="{98FB44C6-5DDD-438A-B4B5-2AB7EE11F334}"/>
    <cellStyle name="Normal 6 5" xfId="620" xr:uid="{25780886-BB59-4350-894E-BDC8702FD6A0}"/>
    <cellStyle name="Normal 6 5 2" xfId="1558" xr:uid="{421348DD-BDD9-4DC4-9B1A-1ED7593F8E69}"/>
    <cellStyle name="Normal 6 5 2 2" xfId="3137" xr:uid="{B114A438-F2BA-41B9-8874-D01D48AF825B}"/>
    <cellStyle name="Normal 6 5 2 2 2" xfId="11208" xr:uid="{316EFE23-2629-4B7F-B4D1-F70A06071978}"/>
    <cellStyle name="Normal 6 5 2 2 2 2" xfId="26707" xr:uid="{87E68E4E-7729-4A6D-9EBD-E49325DE1C79}"/>
    <cellStyle name="Normal 6 5 2 2 3" xfId="19048" xr:uid="{538DB8F2-1E03-493D-91B9-98B02EA5900F}"/>
    <cellStyle name="Normal 6 5 2 3" xfId="4898" xr:uid="{3AF967DE-E28B-4598-9263-A5358B6AAE0C}"/>
    <cellStyle name="Normal 6 5 2 3 2" xfId="12903" xr:uid="{4D7EC494-4357-460C-B223-654E3F4B7CDC}"/>
    <cellStyle name="Normal 6 5 2 3 2 2" xfId="28371" xr:uid="{DAAA84A4-E85C-48D6-86D3-F8580B91EC24}"/>
    <cellStyle name="Normal 6 5 2 3 3" xfId="20629" xr:uid="{703923A6-34BD-4055-B965-AF13EFAB7789}"/>
    <cellStyle name="Normal 6 5 2 4" xfId="6869" xr:uid="{20DC85A5-3000-44EA-B7E4-78417DCC409F}"/>
    <cellStyle name="Normal 6 5 2 4 2" xfId="14870" xr:uid="{AADE02F2-868F-45CF-ABFC-D2D06721E3B5}"/>
    <cellStyle name="Normal 6 5 2 4 2 2" xfId="30327" xr:uid="{512DA0CC-8338-460A-886D-8E350694B2F2}"/>
    <cellStyle name="Normal 6 5 2 4 3" xfId="22433" xr:uid="{C607FA7C-3DFB-4E1C-A5B4-970BA9891C5D}"/>
    <cellStyle name="Normal 6 5 2 5" xfId="8168" xr:uid="{9E3BD9F8-0BB6-478E-A845-88A4ABBED02F}"/>
    <cellStyle name="Normal 6 5 2 5 2" xfId="16151" xr:uid="{065556BB-8FBF-4F7E-868D-8CAF59A03BE1}"/>
    <cellStyle name="Normal 6 5 2 5 2 2" xfId="31604" xr:uid="{86D446E5-0C91-4A70-B78A-39A07A37A87D}"/>
    <cellStyle name="Normal 6 5 2 5 3" xfId="23679" xr:uid="{C4EA2784-C721-460D-B1DA-68B6A0985DFE}"/>
    <cellStyle name="Normal 6 5 2 6" xfId="9675" xr:uid="{8392D9BD-4594-4E52-B41A-4F8A827DEAE2}"/>
    <cellStyle name="Normal 6 5 2 6 2" xfId="25174" xr:uid="{481AEDF6-4CFE-40E1-82A9-03DDBABD428D}"/>
    <cellStyle name="Normal 6 5 2 7" xfId="17592" xr:uid="{05547C5D-2E35-4D5A-9B1D-3E2C488AEC41}"/>
    <cellStyle name="Normal 6 5 3" xfId="2247" xr:uid="{26AC2293-8044-490D-8AA8-AF766A46EA73}"/>
    <cellStyle name="Normal 6 5 3 2" xfId="10325" xr:uid="{F6D65722-66BF-4D92-A45E-04CB5183EDF0}"/>
    <cellStyle name="Normal 6 5 3 2 2" xfId="25824" xr:uid="{64181E78-2680-40B4-B703-975FF1F1FBAE}"/>
    <cellStyle name="Normal 6 5 3 3" xfId="18213" xr:uid="{5E49A555-BD87-4688-A8AA-83AAAD80A124}"/>
    <cellStyle name="Normal 6 5 4" xfId="4015" xr:uid="{D5D4D8C6-8C63-421C-AE4B-954B7D841550}"/>
    <cellStyle name="Normal 6 5 4 2" xfId="12020" xr:uid="{B2A22D6D-CCDF-414C-A819-EAFC63374CC0}"/>
    <cellStyle name="Normal 6 5 4 2 2" xfId="27488" xr:uid="{259CE2C5-105A-4863-9567-AF013A198402}"/>
    <cellStyle name="Normal 6 5 4 3" xfId="19794" xr:uid="{92F81BF2-4388-4435-B06D-D1A3B93B0432}"/>
    <cellStyle name="Normal 6 5 5" xfId="5985" xr:uid="{E324C4CF-752E-478D-980A-93E47618F008}"/>
    <cellStyle name="Normal 6 5 5 2" xfId="13986" xr:uid="{AD91E17D-E8D1-42E9-AA3F-D29E5482A3AD}"/>
    <cellStyle name="Normal 6 5 5 2 2" xfId="29444" xr:uid="{A0374B3A-86E2-4FD9-9A08-8AFA7167F584}"/>
    <cellStyle name="Normal 6 5 5 3" xfId="21598" xr:uid="{2FE0657E-162A-4C46-8B90-564F8DBB138A}"/>
    <cellStyle name="Normal 6 5 6" xfId="7604" xr:uid="{B43EDD8E-B4FA-4FCB-B55C-309BF31CB078}"/>
    <cellStyle name="Normal 6 5 6 2" xfId="15591" xr:uid="{1692EA96-838C-4A03-BB74-7D94AF15C45B}"/>
    <cellStyle name="Normal 6 5 6 2 2" xfId="31044" xr:uid="{10E5697C-1403-40B4-909A-C02FC1903E32}"/>
    <cellStyle name="Normal 6 5 6 3" xfId="23124" xr:uid="{9BF95992-013F-45A0-A18B-E76DD3E797F6}"/>
    <cellStyle name="Normal 6 5 7" xfId="8792" xr:uid="{CD9D86D4-EE38-43D8-BEB0-94F27E03870C}"/>
    <cellStyle name="Normal 6 5 7 2" xfId="24291" xr:uid="{5286B26C-1DD5-4594-A389-09B79C4CA80C}"/>
    <cellStyle name="Normal 6 5 8" xfId="16757" xr:uid="{4FDFBDB4-5110-410A-9897-AA36307FF972}"/>
    <cellStyle name="Normal 6 6" xfId="1143" xr:uid="{26B60A76-A861-497D-B605-6F4F940F6575}"/>
    <cellStyle name="Normal 6 6 2" xfId="2732" xr:uid="{F8BD9A92-7238-4B5C-9DCC-64B7CD5C9C9E}"/>
    <cellStyle name="Normal 6 6 2 2" xfId="10803" xr:uid="{BD395FFA-D9FF-4E56-80B1-689C061E4D54}"/>
    <cellStyle name="Normal 6 6 2 2 2" xfId="26302" xr:uid="{3325A3BA-8DE6-445B-9F24-207B1EBE87E5}"/>
    <cellStyle name="Normal 6 6 2 3" xfId="18664" xr:uid="{294B855D-A14F-4515-82A3-E141CE00E71E}"/>
    <cellStyle name="Normal 6 6 3" xfId="4493" xr:uid="{7A243A08-4A0B-4553-9FE9-8AAD169EF6C9}"/>
    <cellStyle name="Normal 6 6 3 2" xfId="12498" xr:uid="{6A09A47A-B130-4C1A-9983-CCAC1A1C37C5}"/>
    <cellStyle name="Normal 6 6 3 2 2" xfId="27966" xr:uid="{63CB758E-16A7-4BCB-9162-B0BABB9EFA4B}"/>
    <cellStyle name="Normal 6 6 3 3" xfId="20245" xr:uid="{F514D659-2B21-41CF-A56D-EFDB27B027B8}"/>
    <cellStyle name="Normal 6 6 4" xfId="6464" xr:uid="{2F266571-25FD-4786-AE18-E865DE446784}"/>
    <cellStyle name="Normal 6 6 4 2" xfId="14465" xr:uid="{55188A7F-8190-4B3E-8C15-2961A0A48BAB}"/>
    <cellStyle name="Normal 6 6 4 2 2" xfId="29922" xr:uid="{BF8E4240-1011-4484-B2A1-B896ED852547}"/>
    <cellStyle name="Normal 6 6 4 3" xfId="22049" xr:uid="{B5BF4910-4C0E-4D5F-9C44-99668E9CDE6A}"/>
    <cellStyle name="Normal 6 6 5" xfId="7782" xr:uid="{60E8EB99-4C1F-4654-A431-23F903172174}"/>
    <cellStyle name="Normal 6 6 5 2" xfId="15766" xr:uid="{A0A74C37-D2F5-4105-B9C5-B96CCBA8BB05}"/>
    <cellStyle name="Normal 6 6 5 2 2" xfId="31219" xr:uid="{914D6E30-CAC0-4C78-A7DF-B44556504498}"/>
    <cellStyle name="Normal 6 6 5 3" xfId="23295" xr:uid="{DFA0ADCB-C5BF-4229-8F8C-CD8F39B1FB11}"/>
    <cellStyle name="Normal 6 6 6" xfId="9270" xr:uid="{786D8BEB-2C26-4CC8-8460-BA07DAEB5E81}"/>
    <cellStyle name="Normal 6 6 6 2" xfId="24769" xr:uid="{78904781-3788-4A3E-8655-780B9B907A2A}"/>
    <cellStyle name="Normal 6 6 7" xfId="17208" xr:uid="{47E624F3-8F7A-45C6-968F-38EC6EA82C09}"/>
    <cellStyle name="Normal 6 7" xfId="848" xr:uid="{486B8BD5-731D-42D6-B8C6-01DEFF25FB29}"/>
    <cellStyle name="Normal 6 7 2" xfId="2442" xr:uid="{54D54621-65FB-418D-B02B-1D9DBEF835A5}"/>
    <cellStyle name="Normal 6 7 2 2" xfId="10514" xr:uid="{2BA2D89C-3203-4476-A1A4-A0D24E9AD547}"/>
    <cellStyle name="Normal 6 7 2 2 2" xfId="26013" xr:uid="{7D25A067-870E-4D1A-B219-5F83CCBEF6DC}"/>
    <cellStyle name="Normal 6 7 2 3" xfId="18396" xr:uid="{9C6BE91D-4971-4B37-B741-E487E5EABD14}"/>
    <cellStyle name="Normal 6 7 3" xfId="4204" xr:uid="{A2BA6C14-F4F5-4711-B165-0B6C99E89DB5}"/>
    <cellStyle name="Normal 6 7 3 2" xfId="12209" xr:uid="{5CB5A2E9-5718-4540-A41F-998095544428}"/>
    <cellStyle name="Normal 6 7 3 2 2" xfId="27677" xr:uid="{F1B572BE-A922-4D8B-849F-A7A9EF27E2DE}"/>
    <cellStyle name="Normal 6 7 3 3" xfId="19977" xr:uid="{F987E2C5-49F9-4F94-8689-EF0513C191C4}"/>
    <cellStyle name="Normal 6 7 4" xfId="6175" xr:uid="{72862AA1-4B5C-45F9-9E7A-17CA1AB42ECD}"/>
    <cellStyle name="Normal 6 7 4 2" xfId="14176" xr:uid="{DD82F9A4-E3A1-42D1-AD2A-E0D13A644D7F}"/>
    <cellStyle name="Normal 6 7 4 2 2" xfId="29633" xr:uid="{497A8B09-228C-4F33-A829-6AE925E95DB3}"/>
    <cellStyle name="Normal 6 7 4 3" xfId="21781" xr:uid="{DF94860A-52CB-4F45-9011-BCA020CC805B}"/>
    <cellStyle name="Normal 6 7 5" xfId="8981" xr:uid="{542C7185-1FD9-43E5-A56D-8E9F754C789F}"/>
    <cellStyle name="Normal 6 7 5 2" xfId="24480" xr:uid="{5D05AC62-8934-487C-BECF-52222DE0AAFD}"/>
    <cellStyle name="Normal 6 7 6" xfId="16940" xr:uid="{69515C18-25C6-430F-81DF-9669096D6FFA}"/>
    <cellStyle name="Normal 6 8" xfId="1840" xr:uid="{77081C96-21D1-419A-9A0D-55827B67E394}"/>
    <cellStyle name="Normal 6 8 2" xfId="9919" xr:uid="{AC4E6E3F-4EC9-4FAA-AB53-E6CD006E033A}"/>
    <cellStyle name="Normal 6 8 2 2" xfId="25418" xr:uid="{E2C0B338-E85B-44CF-B4A1-1356D7B84239}"/>
    <cellStyle name="Normal 6 8 3" xfId="17829" xr:uid="{AF22AC9C-C0A9-483E-880E-32B1CDF32D7A}"/>
    <cellStyle name="Normal 6 9" xfId="3609" xr:uid="{B25A1E27-7CFA-437E-954D-3C012CA6C361}"/>
    <cellStyle name="Normal 6 9 2" xfId="11614" xr:uid="{A8CFD940-AC8E-4331-9761-76F268F64D74}"/>
    <cellStyle name="Normal 6 9 2 2" xfId="27082" xr:uid="{9DB12AD7-B53C-48A7-B797-B69996404C60}"/>
    <cellStyle name="Normal 6 9 3" xfId="19410" xr:uid="{D3634FF5-6BBD-4187-B732-9572B01EA63F}"/>
    <cellStyle name="Normal 60" xfId="7133" xr:uid="{49B0713D-89A1-4491-B3F9-EA11E02801DF}"/>
    <cellStyle name="Normal 60 2" xfId="15125" xr:uid="{B69B64EE-E92D-410A-8AAA-3A1EBBEAC506}"/>
    <cellStyle name="Normal 60 2 2" xfId="30578" xr:uid="{F937F16E-ADF8-49C0-925F-46E13A1CA742}"/>
    <cellStyle name="Normal 60 3" xfId="22680" xr:uid="{C6C0BD4C-90DF-47C1-AAF7-520C2D6CF11D}"/>
    <cellStyle name="Normal 61" xfId="7142" xr:uid="{DAE0AE79-6895-42B9-982C-F88DB0D6802F}"/>
    <cellStyle name="Normal 61 2" xfId="8354" xr:uid="{0F84BAA5-5AE9-4BFF-BBD3-FF7C6BC110DC}"/>
    <cellStyle name="Normal 61 2 2" xfId="8356" xr:uid="{52EBB52C-4E1D-46F4-8A75-D939B72EBDCE}"/>
    <cellStyle name="Normal 61 2 2 2" xfId="16333" xr:uid="{9F864DA3-3CF0-472A-B529-5FE025110617}"/>
    <cellStyle name="Normal 61 2 2 2 2" xfId="31786" xr:uid="{64039FBF-A62E-4CD9-85D1-98953244F132}"/>
    <cellStyle name="Normal 61 2 2 3" xfId="23856" xr:uid="{57DEDEEE-CDDD-44CB-B396-2486497E353B}"/>
    <cellStyle name="Normal 61 2 3" xfId="16331" xr:uid="{555D9D4D-20B8-4E7B-B18D-2FA3C24677F3}"/>
    <cellStyle name="Normal 61 2 3 2" xfId="31784" xr:uid="{CD3867F7-EA7F-407F-87B2-1BAE496E3D5C}"/>
    <cellStyle name="Normal 61 2 4" xfId="23854" xr:uid="{A09AE5ED-EB94-4B66-99B6-4B6CD150B6C5}"/>
    <cellStyle name="Normal 61 3" xfId="15132" xr:uid="{75AD40F7-3EB7-44F9-9419-F988C7170C79}"/>
    <cellStyle name="Normal 61 3 2" xfId="30585" xr:uid="{E26163AB-BBD8-4632-A3F3-D3D5D52C64B7}"/>
    <cellStyle name="Normal 61 4" xfId="22687" xr:uid="{1B73F23C-E389-4AA7-A1BB-6E01A9D4C739}"/>
    <cellStyle name="Normal 62" xfId="8336" xr:uid="{2B5AD883-F8A0-481C-ACAC-800B27B97EA0}"/>
    <cellStyle name="Normal 62 2" xfId="16313" xr:uid="{E07AEB85-7C76-4CA9-9A49-A32183C745F0}"/>
    <cellStyle name="Normal 62 2 2" xfId="31766" xr:uid="{73468012-17D9-4385-A9DA-2CB0EA2F8C9E}"/>
    <cellStyle name="Normal 62 3" xfId="23839" xr:uid="{935C7CF5-1ED2-4F42-818B-52C0E2416952}"/>
    <cellStyle name="Normal 63" xfId="8342" xr:uid="{6B184375-F72C-4769-B033-FB22AE698F0B}"/>
    <cellStyle name="Normal 63 2" xfId="16319" xr:uid="{F3A7EF75-2AC0-46BA-9952-2382ABBCC4A2}"/>
    <cellStyle name="Normal 63 2 2" xfId="31772" xr:uid="{15AA3FD7-639F-4584-81F6-353655FAC69B}"/>
    <cellStyle name="Normal 63 3" xfId="23845" xr:uid="{B7E3E60D-1874-4C22-8759-FE91F5F5DA79}"/>
    <cellStyle name="Normal 64" xfId="8350" xr:uid="{6F6FB59C-A82F-44FA-9D2A-6EC01BB76B21}"/>
    <cellStyle name="Normal 64 2" xfId="16327" xr:uid="{1DE3D73C-C1EB-467E-9BB4-C25E5040900E}"/>
    <cellStyle name="Normal 64 2 2" xfId="31780" xr:uid="{2565C404-0AFE-47B4-8C76-0015D26E2C59}"/>
    <cellStyle name="Normal 64 3" xfId="23850" xr:uid="{17AD0637-C465-4108-A465-019D66F44255}"/>
    <cellStyle name="Normal 65" xfId="16341" xr:uid="{CA3D9281-F582-445B-9B69-AFBD08A7C600}"/>
    <cellStyle name="Normal 65 2" xfId="31790" xr:uid="{CC6835E6-A116-48F4-A936-18B1B210D804}"/>
    <cellStyle name="Normal 65 3" xfId="31822" xr:uid="{147573CA-EB6E-49BB-B42E-856CC43EF783}"/>
    <cellStyle name="Normal 66" xfId="1" xr:uid="{00000000-0005-0000-0000-000006000000}"/>
    <cellStyle name="Normal 67" xfId="16346" xr:uid="{FDBAA194-2A6B-495A-8282-0560315A6585}"/>
    <cellStyle name="Normal 67 2" xfId="31806" xr:uid="{2026D7DF-33EA-47D4-AEC8-F2AFAA6FDAC2}"/>
    <cellStyle name="Normal 68" xfId="31793" xr:uid="{C8F84B7E-2EBD-418D-8F1E-5174D57C2E8A}"/>
    <cellStyle name="Normal 69" xfId="31794" xr:uid="{D7EBC841-3A1B-4DAE-861E-FEA0F0F9B41B}"/>
    <cellStyle name="Normal 69 2" xfId="31809" xr:uid="{58F956CE-3138-4E7A-8D66-B952979ADD7F}"/>
    <cellStyle name="Normal 7" xfId="128" xr:uid="{AB51CBFD-A712-48A3-96E4-E88E809104B1}"/>
    <cellStyle name="Normal 7 2" xfId="470" xr:uid="{6CA6EDC5-89F3-4DA5-A78A-55B4BFD05E29}"/>
    <cellStyle name="Normal 70" xfId="31803" xr:uid="{765685EA-7B5F-4148-90E3-E8A93424E100}"/>
    <cellStyle name="Normal 71" xfId="31811" xr:uid="{F3D82442-9EDE-4D70-BEBF-0184099CEB51}"/>
    <cellStyle name="Normal 72" xfId="31823" xr:uid="{DE6A1F30-5E77-4483-A222-DEC59DE1C111}"/>
    <cellStyle name="Normal 73" xfId="49" xr:uid="{BC5E91FF-C286-49CA-A3F0-3356317EAAF6}"/>
    <cellStyle name="Normal 8" xfId="130" xr:uid="{427A98A3-D496-4F03-A12C-827E3A78679C}"/>
    <cellStyle name="Normal 8 10" xfId="7203" xr:uid="{DF898E7F-2667-4562-AA3C-C25F909B48E3}"/>
    <cellStyle name="Normal 8 10 2" xfId="15190" xr:uid="{FDA77219-8E0D-406F-9373-9D6D51C1F3DE}"/>
    <cellStyle name="Normal 8 10 2 2" xfId="30643" xr:uid="{31797B17-8354-47B4-90A4-45AEEB8D094F}"/>
    <cellStyle name="Normal 8 10 3" xfId="22744" xr:uid="{F1829548-BFD7-4436-BEC5-6423A3FBEDB6}"/>
    <cellStyle name="Normal 8 11" xfId="8390" xr:uid="{9DD2817D-A4D1-4F8B-BC92-33613E752551}"/>
    <cellStyle name="Normal 8 11 2" xfId="23889" xr:uid="{A71052C7-1760-479C-9346-BBC0FF1870C1}"/>
    <cellStyle name="Normal 8 12" xfId="16377" xr:uid="{572E6BA4-C57D-43DE-BF07-7B3A2C63A4D9}"/>
    <cellStyle name="Normal 8 2" xfId="176" xr:uid="{612227F5-3EFF-4953-84B2-2D939616BD0C}"/>
    <cellStyle name="Normal 8 2 2" xfId="7085" xr:uid="{3369AE2E-EEBA-46B8-803D-CDB623CED146}"/>
    <cellStyle name="Normal 8 3" xfId="237" xr:uid="{5BDDFB0A-695F-4E8B-AC3A-481F56750B07}"/>
    <cellStyle name="Normal 8 3 10" xfId="8437" xr:uid="{3F8E5148-609E-4171-BD07-C4A8D3C57180}"/>
    <cellStyle name="Normal 8 3 10 2" xfId="23936" xr:uid="{BAA0279B-AD35-4BE0-9308-0887E013CB66}"/>
    <cellStyle name="Normal 8 3 11" xfId="16420" xr:uid="{4133CABD-AF5D-4E0B-B9A8-E1A92E1E5CEF}"/>
    <cellStyle name="Normal 8 3 2" xfId="387" xr:uid="{C9FD679F-182A-4F68-BBC7-DD1A82C566A1}"/>
    <cellStyle name="Normal 8 3 2 2" xfId="1330" xr:uid="{6A3FC491-4E95-46A0-AED2-1EF4EE9F24A3}"/>
    <cellStyle name="Normal 8 3 2 2 2" xfId="2915" xr:uid="{6844B980-92E5-4251-B830-B17256B3D782}"/>
    <cellStyle name="Normal 8 3 2 2 2 2" xfId="10986" xr:uid="{66CA5598-4A77-4FCD-B9EC-8E38F3A326A0}"/>
    <cellStyle name="Normal 8 3 2 2 2 2 2" xfId="26485" xr:uid="{FB73C2F9-3A21-4FF5-8AAF-C84C2F04DE27}"/>
    <cellStyle name="Normal 8 3 2 2 2 3" xfId="18833" xr:uid="{E3A0D886-EC51-401A-B7F2-3611824DBD8D}"/>
    <cellStyle name="Normal 8 3 2 2 3" xfId="4676" xr:uid="{874136A6-59E9-418B-A678-E334AF645FD8}"/>
    <cellStyle name="Normal 8 3 2 2 3 2" xfId="12681" xr:uid="{1D24F7E5-182B-43E8-832C-E979563B618C}"/>
    <cellStyle name="Normal 8 3 2 2 3 2 2" xfId="28149" xr:uid="{7EFF4A67-F210-409B-994B-870A45060A08}"/>
    <cellStyle name="Normal 8 3 2 2 3 3" xfId="20414" xr:uid="{0013BD32-EBD0-4457-AFB3-A4F4473FFEC3}"/>
    <cellStyle name="Normal 8 3 2 2 4" xfId="6647" xr:uid="{AB05A528-650E-4440-AA1B-BFA304E2EB9E}"/>
    <cellStyle name="Normal 8 3 2 2 4 2" xfId="14648" xr:uid="{C73E7E42-C131-43E3-8C17-D35D159779E3}"/>
    <cellStyle name="Normal 8 3 2 2 4 2 2" xfId="30105" xr:uid="{5DF561D2-D7A7-44C4-B860-6FE9700CEE27}"/>
    <cellStyle name="Normal 8 3 2 2 4 3" xfId="22218" xr:uid="{7858D6C1-C5A7-4448-9685-A123BA46873B}"/>
    <cellStyle name="Normal 8 3 2 2 5" xfId="7953" xr:uid="{D08A9742-1260-4227-A4C1-D2006C4242F3}"/>
    <cellStyle name="Normal 8 3 2 2 5 2" xfId="15936" xr:uid="{50DEB76B-0BC1-449B-932C-305FEB717BA9}"/>
    <cellStyle name="Normal 8 3 2 2 5 2 2" xfId="31389" xr:uid="{D7F2CB31-084F-4B25-A31C-4E96FE0D1FCB}"/>
    <cellStyle name="Normal 8 3 2 2 5 3" xfId="23464" xr:uid="{A6F3D5E9-199A-4ECD-A2AB-3B8881676467}"/>
    <cellStyle name="Normal 8 3 2 2 6" xfId="9453" xr:uid="{1842A105-E60F-4BA0-AE2F-349C35302EB9}"/>
    <cellStyle name="Normal 8 3 2 2 6 2" xfId="24952" xr:uid="{B5307211-90A2-46FE-B510-C580992DBB81}"/>
    <cellStyle name="Normal 8 3 2 2 7" xfId="17377" xr:uid="{19CA1D8C-4F42-47FF-AF9C-CD4C8C070A1B}"/>
    <cellStyle name="Normal 8 3 2 3" xfId="1037" xr:uid="{5C9CE3F0-31B8-4DE8-A005-022718C39FC6}"/>
    <cellStyle name="Normal 8 3 2 3 2" xfId="2626" xr:uid="{C5EA4164-09EA-47E2-B8FD-C48C5B92021C}"/>
    <cellStyle name="Normal 8 3 2 3 2 2" xfId="10698" xr:uid="{7460EF09-2497-4511-957E-A51F0B04EB62}"/>
    <cellStyle name="Normal 8 3 2 3 2 2 2" xfId="26197" xr:uid="{2E597D1A-BAD0-4420-A61E-289DCE19FC0F}"/>
    <cellStyle name="Normal 8 3 2 3 2 3" xfId="18565" xr:uid="{B90060C3-6D0D-410C-8FDE-C4CEEECEBA65}"/>
    <cellStyle name="Normal 8 3 2 3 3" xfId="4388" xr:uid="{4E95C171-179A-42CA-864E-FE8246BBF530}"/>
    <cellStyle name="Normal 8 3 2 3 3 2" xfId="12393" xr:uid="{3ED0EAC3-4A31-4199-8735-5E8B81122DC4}"/>
    <cellStyle name="Normal 8 3 2 3 3 2 2" xfId="27861" xr:uid="{C6CA3339-CAD8-47FB-AF86-47B11E0E0815}"/>
    <cellStyle name="Normal 8 3 2 3 3 3" xfId="20146" xr:uid="{0C36611B-2835-4CD9-8D1F-C898EFB8B936}"/>
    <cellStyle name="Normal 8 3 2 3 4" xfId="6359" xr:uid="{2AC32599-997E-4045-AC13-A5DB1BCA193C}"/>
    <cellStyle name="Normal 8 3 2 3 4 2" xfId="14360" xr:uid="{AE898FF9-F383-4081-AE73-EAFE75EFC74C}"/>
    <cellStyle name="Normal 8 3 2 3 4 2 2" xfId="29817" xr:uid="{79E06FFE-B1B5-4D51-A593-EF6F294C2880}"/>
    <cellStyle name="Normal 8 3 2 3 4 3" xfId="21950" xr:uid="{C6980282-63FD-4CFF-8908-C12490B573A9}"/>
    <cellStyle name="Normal 8 3 2 3 5" xfId="9165" xr:uid="{FE2BDFAF-0145-4CCC-B9A6-4CFAA4088FF4}"/>
    <cellStyle name="Normal 8 3 2 3 5 2" xfId="24664" xr:uid="{27BC7E17-9C5A-4AA9-9A37-20D090114743}"/>
    <cellStyle name="Normal 8 3 2 3 6" xfId="17109" xr:uid="{4F0CAF55-7133-415F-B9EA-1D802B44E82D}"/>
    <cellStyle name="Normal 8 3 2 4" xfId="2025" xr:uid="{8918C408-8329-4C80-A01E-B8C4A2D66135}"/>
    <cellStyle name="Normal 8 3 2 4 2" xfId="10103" xr:uid="{9D73B518-BDD3-4467-A566-CB5AD1AE0A17}"/>
    <cellStyle name="Normal 8 3 2 4 2 2" xfId="25602" xr:uid="{AE75AE0C-08DD-40B9-AE28-CA915470F447}"/>
    <cellStyle name="Normal 8 3 2 4 3" xfId="17998" xr:uid="{8CAEBC53-B4EF-4B09-9443-BEC9ECA8F451}"/>
    <cellStyle name="Normal 8 3 2 5" xfId="3793" xr:uid="{9109C9B9-AAE2-4744-A586-A8411B9679C5}"/>
    <cellStyle name="Normal 8 3 2 5 2" xfId="11798" xr:uid="{BC6E9A7C-F44D-4369-8379-664E6B5C6EA1}"/>
    <cellStyle name="Normal 8 3 2 5 2 2" xfId="27266" xr:uid="{5978E8EB-F5AA-42A5-B6BA-0F62D2C61912}"/>
    <cellStyle name="Normal 8 3 2 5 3" xfId="19579" xr:uid="{B25BC78E-550E-4119-96BE-B8F93C7730CB}"/>
    <cellStyle name="Normal 8 3 2 6" xfId="5763" xr:uid="{0B5FD1BA-0DA4-4C02-A7A5-A0A47C1A3882}"/>
    <cellStyle name="Normal 8 3 2 6 2" xfId="13764" xr:uid="{5D16DF69-B2A0-4992-BC40-75DC4A21B1B3}"/>
    <cellStyle name="Normal 8 3 2 6 2 2" xfId="29222" xr:uid="{A4F80AB1-F1B6-42FE-AFB8-8874FCC4FD56}"/>
    <cellStyle name="Normal 8 3 2 6 3" xfId="21383" xr:uid="{94D3B9ED-CA76-489A-8DFB-1E4152B34E1B}"/>
    <cellStyle name="Normal 8 3 2 7" xfId="7382" xr:uid="{4B283C80-3EF4-42CC-B700-F06A83B45D72}"/>
    <cellStyle name="Normal 8 3 2 7 2" xfId="15369" xr:uid="{08B16E06-B540-47A3-B208-E9C99A1E533D}"/>
    <cellStyle name="Normal 8 3 2 7 2 2" xfId="30822" xr:uid="{5FEE8132-8CBB-450B-BE5F-E394E15B9B6E}"/>
    <cellStyle name="Normal 8 3 2 7 3" xfId="22909" xr:uid="{90261B09-B4A7-47C4-9855-19405649284D}"/>
    <cellStyle name="Normal 8 3 2 8" xfId="8570" xr:uid="{78517253-7F33-4BDF-AED8-C768A62370AB}"/>
    <cellStyle name="Normal 8 3 2 8 2" xfId="24069" xr:uid="{042EC71D-5FEA-40E5-9428-18CAD2E959C5}"/>
    <cellStyle name="Normal 8 3 2 9" xfId="16542" xr:uid="{62406CC7-9C0A-4365-B6F8-7A47754790C5}"/>
    <cellStyle name="Normal 8 3 3" xfId="673" xr:uid="{20FF86E3-7C6A-47DC-B873-0C6789E7692F}"/>
    <cellStyle name="Normal 8 3 3 2" xfId="1611" xr:uid="{4309F20A-003E-4166-B88C-9E4C87FE303F}"/>
    <cellStyle name="Normal 8 3 3 2 2" xfId="3187" xr:uid="{73BC5DDD-E421-466D-A7DA-C3E13FBDD3FB}"/>
    <cellStyle name="Normal 8 3 3 2 2 2" xfId="11258" xr:uid="{5A3CE7C8-8742-40F9-9B09-4860A98D75FE}"/>
    <cellStyle name="Normal 8 3 3 2 2 2 2" xfId="26757" xr:uid="{F897C34F-AF13-44D1-9D4E-56E26C457327}"/>
    <cellStyle name="Normal 8 3 3 2 2 3" xfId="19094" xr:uid="{DCC6E7D3-5F29-4E97-846C-E934F6C67601}"/>
    <cellStyle name="Normal 8 3 3 2 3" xfId="4948" xr:uid="{7EC12DE0-C0A9-43E1-AE41-BD0E3DC66535}"/>
    <cellStyle name="Normal 8 3 3 2 3 2" xfId="12953" xr:uid="{586D4DEC-5BCF-4765-8DEA-0956137ED1E3}"/>
    <cellStyle name="Normal 8 3 3 2 3 2 2" xfId="28421" xr:uid="{0582CB35-3AFE-4BDF-AAAD-061075571C7F}"/>
    <cellStyle name="Normal 8 3 3 2 3 3" xfId="20675" xr:uid="{64BA4BF3-8CA4-4FB8-9BEA-8BD57ADEC465}"/>
    <cellStyle name="Normal 8 3 3 2 4" xfId="6919" xr:uid="{BFE66924-5FD7-4D18-8CAB-9C1EBFE77149}"/>
    <cellStyle name="Normal 8 3 3 2 4 2" xfId="14920" xr:uid="{7A06088E-67E0-478C-88AA-6FCE096DCDDC}"/>
    <cellStyle name="Normal 8 3 3 2 4 2 2" xfId="30377" xr:uid="{1FDBD949-EA78-43A2-8722-E86ACFAE4652}"/>
    <cellStyle name="Normal 8 3 3 2 4 3" xfId="22479" xr:uid="{BFD2687D-53EC-4C2C-98E3-4716E40B7917}"/>
    <cellStyle name="Normal 8 3 3 2 5" xfId="8214" xr:uid="{573A7221-BBCB-4F06-98B3-921C869433B4}"/>
    <cellStyle name="Normal 8 3 3 2 5 2" xfId="16197" xr:uid="{BEBC7F91-CC8B-455D-B8DE-3428FBAFC61B}"/>
    <cellStyle name="Normal 8 3 3 2 5 2 2" xfId="31650" xr:uid="{C1EA7972-B192-46D3-94E3-9856C0B24665}"/>
    <cellStyle name="Normal 8 3 3 2 5 3" xfId="23725" xr:uid="{DBCF438F-08BD-4D34-A556-DB82D4F1A36E}"/>
    <cellStyle name="Normal 8 3 3 2 6" xfId="9725" xr:uid="{FDD92FC6-5D1B-4A83-A334-C0034E30CE83}"/>
    <cellStyle name="Normal 8 3 3 2 6 2" xfId="25224" xr:uid="{F4203584-6EBD-41BA-908E-E59F860882FB}"/>
    <cellStyle name="Normal 8 3 3 2 7" xfId="17638" xr:uid="{4C3101A8-9EAC-4808-8F6A-C3E5CE219E55}"/>
    <cellStyle name="Normal 8 3 3 3" xfId="2297" xr:uid="{4B8F2024-ED5D-457E-A7B2-B9B930356096}"/>
    <cellStyle name="Normal 8 3 3 3 2" xfId="10375" xr:uid="{E64D50BE-83F3-41D1-8801-20C5D5868286}"/>
    <cellStyle name="Normal 8 3 3 3 2 2" xfId="25874" xr:uid="{EDBD5BA2-4A81-449F-8DB3-9D8CF440C470}"/>
    <cellStyle name="Normal 8 3 3 3 3" xfId="18259" xr:uid="{C0962B58-18E8-4FB0-8F5B-84BD41830B82}"/>
    <cellStyle name="Normal 8 3 3 4" xfId="4065" xr:uid="{504B7B09-F472-44DB-9097-1CE1F2DD8B12}"/>
    <cellStyle name="Normal 8 3 3 4 2" xfId="12070" xr:uid="{C411C40F-9CF3-49AF-AD07-9F8BF6D856C2}"/>
    <cellStyle name="Normal 8 3 3 4 2 2" xfId="27538" xr:uid="{CF907310-56B0-4D84-B097-6B3FD8FB1E87}"/>
    <cellStyle name="Normal 8 3 3 4 3" xfId="19840" xr:uid="{7BB5D582-03C2-41A5-9EB3-34A9A02060B8}"/>
    <cellStyle name="Normal 8 3 3 5" xfId="6035" xr:uid="{8A9ACECC-24E0-45D7-B813-9FADC7F1AFAD}"/>
    <cellStyle name="Normal 8 3 3 5 2" xfId="14036" xr:uid="{8D8FDABE-449C-4012-BD67-9413EB42511F}"/>
    <cellStyle name="Normal 8 3 3 5 2 2" xfId="29494" xr:uid="{A57E2B31-FC9D-4DE1-9D9A-29D573688D55}"/>
    <cellStyle name="Normal 8 3 3 5 3" xfId="21644" xr:uid="{126BC198-1BEB-4DBC-A275-7672E6772D36}"/>
    <cellStyle name="Normal 8 3 3 6" xfId="7654" xr:uid="{85D8FFA3-FB70-4CE6-86D7-D79F0EE45B05}"/>
    <cellStyle name="Normal 8 3 3 6 2" xfId="15641" xr:uid="{7AD0E2E1-8E29-4E5C-9BCD-1B4E0ADB9AFF}"/>
    <cellStyle name="Normal 8 3 3 6 2 2" xfId="31094" xr:uid="{274DD64E-34E4-42B4-BC8B-55AA42357223}"/>
    <cellStyle name="Normal 8 3 3 6 3" xfId="23170" xr:uid="{0056EFAE-9500-4E18-8196-1C6B3099E868}"/>
    <cellStyle name="Normal 8 3 3 7" xfId="8842" xr:uid="{8B7E3E5D-B366-4060-9498-ED836323427A}"/>
    <cellStyle name="Normal 8 3 3 7 2" xfId="24341" xr:uid="{66B706D1-70CD-4997-9468-AF45F847E4B5}"/>
    <cellStyle name="Normal 8 3 3 8" xfId="16803" xr:uid="{8D97E8EC-2229-4E64-9ECE-6744A870FDAA}"/>
    <cellStyle name="Normal 8 3 4" xfId="1193" xr:uid="{36D84931-FCBF-4A52-A1F8-F3A9D6F2E444}"/>
    <cellStyle name="Normal 8 3 4 2" xfId="2782" xr:uid="{43AC5B87-D586-4B28-B837-7C129334C13D}"/>
    <cellStyle name="Normal 8 3 4 2 2" xfId="10853" xr:uid="{30BB6D39-FC8E-4A35-A60E-2D4A7E829D25}"/>
    <cellStyle name="Normal 8 3 4 2 2 2" xfId="26352" xr:uid="{597D5225-82B6-4617-AA40-E1EEA2131D8D}"/>
    <cellStyle name="Normal 8 3 4 2 3" xfId="18711" xr:uid="{56999219-B37D-40CD-B9F8-21038C638E09}"/>
    <cellStyle name="Normal 8 3 4 3" xfId="4543" xr:uid="{8A0841B9-F7C6-405D-BD43-B811C4803719}"/>
    <cellStyle name="Normal 8 3 4 3 2" xfId="12548" xr:uid="{EB4BE897-5486-429D-B199-534EB00E4BC2}"/>
    <cellStyle name="Normal 8 3 4 3 2 2" xfId="28016" xr:uid="{817E661D-0B48-48BC-AC5F-389ECC89EB33}"/>
    <cellStyle name="Normal 8 3 4 3 3" xfId="20292" xr:uid="{9DBDE681-3D19-4E72-93BB-83CC261EE6F3}"/>
    <cellStyle name="Normal 8 3 4 4" xfId="6514" xr:uid="{A165B636-ABA5-439D-8F6E-1FCF8194A447}"/>
    <cellStyle name="Normal 8 3 4 4 2" xfId="14515" xr:uid="{DEF2CA7A-4D41-45F5-B61E-5FAD569A66A0}"/>
    <cellStyle name="Normal 8 3 4 4 2 2" xfId="29972" xr:uid="{4D622E9B-8D28-457C-BC31-08B7EAA929CA}"/>
    <cellStyle name="Normal 8 3 4 4 3" xfId="22096" xr:uid="{BFEFE0A0-9B28-49F1-886E-16AAB62CEED1}"/>
    <cellStyle name="Normal 8 3 4 5" xfId="7831" xr:uid="{E8EA1EFA-16F7-4A2D-A680-A4C4A6AFE39A}"/>
    <cellStyle name="Normal 8 3 4 5 2" xfId="15814" xr:uid="{740BEA9F-3C0E-448A-9975-D4026C4D94F2}"/>
    <cellStyle name="Normal 8 3 4 5 2 2" xfId="31267" xr:uid="{7900F5D2-A705-4159-B012-240616C57E57}"/>
    <cellStyle name="Normal 8 3 4 5 3" xfId="23342" xr:uid="{10984FE4-66F4-4FDF-916F-86B766948586}"/>
    <cellStyle name="Normal 8 3 4 6" xfId="9320" xr:uid="{5FE19F65-D75E-4321-98F5-6FFAA814CB60}"/>
    <cellStyle name="Normal 8 3 4 6 2" xfId="24819" xr:uid="{4B83BF9D-B7E5-430C-9AB3-968B30D82083}"/>
    <cellStyle name="Normal 8 3 4 7" xfId="17255" xr:uid="{A71BDF15-3C08-4C69-8BC3-C93D9A13A97F}"/>
    <cellStyle name="Normal 8 3 5" xfId="900" xr:uid="{BD208884-BCBB-4570-835F-84887016D384}"/>
    <cellStyle name="Normal 8 3 5 2" xfId="2493" xr:uid="{66012A37-029B-4B3A-8176-135550B952A9}"/>
    <cellStyle name="Normal 8 3 5 2 2" xfId="10565" xr:uid="{60837965-D0CF-4A54-84AA-82E302A06C94}"/>
    <cellStyle name="Normal 8 3 5 2 2 2" xfId="26064" xr:uid="{DC62376F-439B-4737-916E-F0B24C8D4490}"/>
    <cellStyle name="Normal 8 3 5 2 3" xfId="18443" xr:uid="{FADCB8FC-025F-442B-AF18-EA9E1D3CFB80}"/>
    <cellStyle name="Normal 8 3 5 3" xfId="4255" xr:uid="{FB33B34C-F2B6-46F4-B249-3B7285E7DA17}"/>
    <cellStyle name="Normal 8 3 5 3 2" xfId="12260" xr:uid="{FC612205-9B5A-40E4-974F-4D5EEA529C7A}"/>
    <cellStyle name="Normal 8 3 5 3 2 2" xfId="27728" xr:uid="{33BFD76B-B93C-4168-B547-7D7186576703}"/>
    <cellStyle name="Normal 8 3 5 3 3" xfId="20024" xr:uid="{6DCA3A5A-98AB-4291-B909-0ADBAA15BF82}"/>
    <cellStyle name="Normal 8 3 5 4" xfId="6226" xr:uid="{C9BA1C51-FCEE-4D65-9EC1-FD3F40A601AE}"/>
    <cellStyle name="Normal 8 3 5 4 2" xfId="14227" xr:uid="{BB28925E-EA7A-4012-86C5-898878421315}"/>
    <cellStyle name="Normal 8 3 5 4 2 2" xfId="29684" xr:uid="{47A3B2F5-AE3A-48DA-A621-AB214BA8188E}"/>
    <cellStyle name="Normal 8 3 5 4 3" xfId="21828" xr:uid="{7A552078-F03C-4606-88DD-29F2FF336CDE}"/>
    <cellStyle name="Normal 8 3 5 5" xfId="9032" xr:uid="{7D437597-D5A8-4F89-9879-E92D9ABE6A0C}"/>
    <cellStyle name="Normal 8 3 5 5 2" xfId="24531" xr:uid="{29ABB97D-4272-41B0-96E3-917B57546A40}"/>
    <cellStyle name="Normal 8 3 5 6" xfId="16987" xr:uid="{A699D4B8-CE62-4808-8FE4-F1BD8A6B030B}"/>
    <cellStyle name="Normal 8 3 6" xfId="1892" xr:uid="{D13EB6CE-4590-4455-AF8B-C7C8229E9288}"/>
    <cellStyle name="Normal 8 3 6 2" xfId="9970" xr:uid="{C9C403A3-6ECD-4A66-B701-1570425CD0DD}"/>
    <cellStyle name="Normal 8 3 6 2 2" xfId="25469" xr:uid="{D0410473-86F9-43F8-81F4-0037844747CD}"/>
    <cellStyle name="Normal 8 3 6 3" xfId="17876" xr:uid="{61F23343-2B38-4878-BDC6-5DE497C88066}"/>
    <cellStyle name="Normal 8 3 7" xfId="3660" xr:uid="{51565D3B-9DAA-4B8F-898F-9963C55C0FCA}"/>
    <cellStyle name="Normal 8 3 7 2" xfId="11665" xr:uid="{67D6496E-3D59-4C1F-9630-AA98971D3FB2}"/>
    <cellStyle name="Normal 8 3 7 2 2" xfId="27133" xr:uid="{A45F3EF2-B0D4-4D30-A358-CDABECD12674}"/>
    <cellStyle name="Normal 8 3 7 3" xfId="19457" xr:uid="{DB0F71A4-B9E5-408A-A3E3-CB8AA16411D8}"/>
    <cellStyle name="Normal 8 3 8" xfId="5630" xr:uid="{0B719535-17C0-42E0-804C-30FDF38E8D77}"/>
    <cellStyle name="Normal 8 3 8 2" xfId="13631" xr:uid="{35B93FA8-25B5-4C0F-AF82-02A5332A7855}"/>
    <cellStyle name="Normal 8 3 8 2 2" xfId="29089" xr:uid="{E0DDE51D-32B3-4D7C-A584-06ED82E874BC}"/>
    <cellStyle name="Normal 8 3 8 3" xfId="21261" xr:uid="{3ABCA21A-D7A2-4293-8C7C-0113FE055CE3}"/>
    <cellStyle name="Normal 8 3 9" xfId="7249" xr:uid="{7DE87531-3AC3-4722-A5A9-5CCC0F3ED0BA}"/>
    <cellStyle name="Normal 8 3 9 2" xfId="15236" xr:uid="{2F534757-E753-46AE-A62C-3BA61F1C31F7}"/>
    <cellStyle name="Normal 8 3 9 2 2" xfId="30689" xr:uid="{B4A1FDE7-6212-4EFB-AEA4-0B198F7A8B6C}"/>
    <cellStyle name="Normal 8 3 9 3" xfId="22787" xr:uid="{D6C98FE4-E00C-4F00-BD8A-241724631CCA}"/>
    <cellStyle name="Normal 8 4" xfId="341" xr:uid="{1677DFE9-7F13-498B-BC24-9A8BBEA78CF1}"/>
    <cellStyle name="Normal 8 4 2" xfId="1284" xr:uid="{0A7DDFDC-728A-4827-88FB-AF6B2014CD1D}"/>
    <cellStyle name="Normal 8 4 2 2" xfId="2869" xr:uid="{BC161ADF-044E-4C93-BFD2-907EBDF761FB}"/>
    <cellStyle name="Normal 8 4 2 2 2" xfId="10940" xr:uid="{45A238D2-052E-4C8A-A2E7-DC7A2B46BAA0}"/>
    <cellStyle name="Normal 8 4 2 2 2 2" xfId="26439" xr:uid="{7959770E-F5F5-45E9-8C09-0223C6E58853}"/>
    <cellStyle name="Normal 8 4 2 2 3" xfId="18790" xr:uid="{FDE629BF-E732-4503-803B-4216982ADFFD}"/>
    <cellStyle name="Normal 8 4 2 3" xfId="4630" xr:uid="{636DD7D7-621E-43AA-9B8E-D150C94E0902}"/>
    <cellStyle name="Normal 8 4 2 3 2" xfId="12635" xr:uid="{DB33EEE6-5611-4B1E-BBD5-EC09F8F67659}"/>
    <cellStyle name="Normal 8 4 2 3 2 2" xfId="28103" xr:uid="{0A1AA6B6-1036-4ED4-BB64-20BBD36A8FAC}"/>
    <cellStyle name="Normal 8 4 2 3 3" xfId="20371" xr:uid="{E4FEC861-AB15-48FF-AC22-D401FF9317FF}"/>
    <cellStyle name="Normal 8 4 2 4" xfId="6601" xr:uid="{6A52D86B-3192-4508-92F4-7B10A1FCCEC8}"/>
    <cellStyle name="Normal 8 4 2 4 2" xfId="14602" xr:uid="{1921FF08-CD36-4801-A68D-D0C660176DE2}"/>
    <cellStyle name="Normal 8 4 2 4 2 2" xfId="30059" xr:uid="{346F05B7-B5D3-4DBC-BE7C-B821C1FB464F}"/>
    <cellStyle name="Normal 8 4 2 4 3" xfId="22175" xr:uid="{3AC1ECAA-3F37-4EE9-84EB-12A26CEFC786}"/>
    <cellStyle name="Normal 8 4 2 5" xfId="7910" xr:uid="{5FCA8F14-5DA8-4922-8385-7FEF7E697409}"/>
    <cellStyle name="Normal 8 4 2 5 2" xfId="15893" xr:uid="{6D90CC43-A00B-49E0-82DF-8F816FB5D7BE}"/>
    <cellStyle name="Normal 8 4 2 5 2 2" xfId="31346" xr:uid="{80527AFC-4D5A-40BE-9837-754F2E5ED038}"/>
    <cellStyle name="Normal 8 4 2 5 3" xfId="23421" xr:uid="{84817507-2C3B-4D3C-B89C-808C9BC04514}"/>
    <cellStyle name="Normal 8 4 2 6" xfId="9407" xr:uid="{0EEA0A87-1CFD-491C-BA68-85F1CFF6D5A8}"/>
    <cellStyle name="Normal 8 4 2 6 2" xfId="24906" xr:uid="{17BE827C-9426-458F-BD94-21BD4ADA2E44}"/>
    <cellStyle name="Normal 8 4 2 7" xfId="17334" xr:uid="{46F683F6-4164-4FDE-8FDB-B800F81FE66B}"/>
    <cellStyle name="Normal 8 4 3" xfId="991" xr:uid="{C51CBDE2-590A-45B7-A392-9025BF7A4BCA}"/>
    <cellStyle name="Normal 8 4 3 2" xfId="2580" xr:uid="{98B723CA-850A-4B04-803B-856CA367A5C2}"/>
    <cellStyle name="Normal 8 4 3 2 2" xfId="10652" xr:uid="{2C7AF60F-D153-4C8B-ABC9-A8BBCC59B3B6}"/>
    <cellStyle name="Normal 8 4 3 2 2 2" xfId="26151" xr:uid="{80C985AF-84C5-4B5D-A4F6-8739AA500933}"/>
    <cellStyle name="Normal 8 4 3 2 3" xfId="18522" xr:uid="{5D824BB2-951A-4EBE-9847-A461DA250E11}"/>
    <cellStyle name="Normal 8 4 3 3" xfId="4342" xr:uid="{F2BE1E4D-41F3-4EC9-9C35-6AB9F9C765BB}"/>
    <cellStyle name="Normal 8 4 3 3 2" xfId="12347" xr:uid="{F6AB639D-DC12-40A9-95E6-A7DCA80540BB}"/>
    <cellStyle name="Normal 8 4 3 3 2 2" xfId="27815" xr:uid="{277DEB95-14A5-4667-86FE-B62F2E2489BC}"/>
    <cellStyle name="Normal 8 4 3 3 3" xfId="20103" xr:uid="{C99A00AB-B57A-4E1F-AE5F-80CF09B04FBA}"/>
    <cellStyle name="Normal 8 4 3 4" xfId="6313" xr:uid="{37EA230F-C1A9-413E-950B-E2AEA35FAF33}"/>
    <cellStyle name="Normal 8 4 3 4 2" xfId="14314" xr:uid="{6DB24001-E6AE-4A22-99C9-BA7AAD389A90}"/>
    <cellStyle name="Normal 8 4 3 4 2 2" xfId="29771" xr:uid="{59D12741-0B5D-4FD5-A3E2-36625F8E222B}"/>
    <cellStyle name="Normal 8 4 3 4 3" xfId="21907" xr:uid="{902E897B-9969-444F-95F0-0D1371D39042}"/>
    <cellStyle name="Normal 8 4 3 5" xfId="9119" xr:uid="{D155F895-861E-4084-A16D-07D88ED315B3}"/>
    <cellStyle name="Normal 8 4 3 5 2" xfId="24618" xr:uid="{1DC75A0C-8A84-4569-BD98-3C8B944F51D8}"/>
    <cellStyle name="Normal 8 4 3 6" xfId="17066" xr:uid="{FF8B68F5-5F6D-4857-896D-FE11321C9F48}"/>
    <cellStyle name="Normal 8 4 4" xfId="1979" xr:uid="{33A9961A-540A-4B4A-A5E9-904DC44154A2}"/>
    <cellStyle name="Normal 8 4 4 2" xfId="10057" xr:uid="{CBE28C38-619A-47DE-8612-0DADBAC3EC59}"/>
    <cellStyle name="Normal 8 4 4 2 2" xfId="25556" xr:uid="{8666F343-A6F7-404F-B5B3-B5BF16956C2B}"/>
    <cellStyle name="Normal 8 4 4 3" xfId="17955" xr:uid="{A48660D1-CF92-4D23-953B-797F41804B92}"/>
    <cellStyle name="Normal 8 4 5" xfId="3747" xr:uid="{192A1237-925F-4A68-B54A-EED15E22D146}"/>
    <cellStyle name="Normal 8 4 5 2" xfId="11752" xr:uid="{78F30F29-E69E-466F-96C0-F5E045C357D2}"/>
    <cellStyle name="Normal 8 4 5 2 2" xfId="27220" xr:uid="{C952B589-2E81-4AB6-AAEA-8F333BAF2743}"/>
    <cellStyle name="Normal 8 4 5 3" xfId="19536" xr:uid="{DFF46EAF-B9D8-4A7A-9E01-8D36D17EBACF}"/>
    <cellStyle name="Normal 8 4 6" xfId="5717" xr:uid="{B843951F-4757-4A8A-B192-B27E34AEA2AD}"/>
    <cellStyle name="Normal 8 4 6 2" xfId="13718" xr:uid="{FB8DDCA6-5799-463A-BCE2-068B9AFF56C9}"/>
    <cellStyle name="Normal 8 4 6 2 2" xfId="29176" xr:uid="{B9E20292-D0F8-4939-89A9-B2B410D5C72C}"/>
    <cellStyle name="Normal 8 4 6 3" xfId="21340" xr:uid="{95B5A5C4-2244-447A-A8B4-B193AE24B9AE}"/>
    <cellStyle name="Normal 8 4 7" xfId="7336" xr:uid="{1DE253D3-6D4D-44BD-A671-ADC5DDAAC0DC}"/>
    <cellStyle name="Normal 8 4 7 2" xfId="15323" xr:uid="{6A905224-6471-4BBD-BE3C-5FDF01BE2B32}"/>
    <cellStyle name="Normal 8 4 7 2 2" xfId="30776" xr:uid="{D00FE3B8-A110-48E0-95F2-11127C2E77C8}"/>
    <cellStyle name="Normal 8 4 7 3" xfId="22866" xr:uid="{8BF863E6-21A7-404E-9C93-039C4A7C12B6}"/>
    <cellStyle name="Normal 8 4 8" xfId="8524" xr:uid="{0B385353-5677-4A2D-BBFF-6BD8E801E8F9}"/>
    <cellStyle name="Normal 8 4 8 2" xfId="24023" xr:uid="{9F4F8A3E-D30D-4B48-824F-33D746EC2DBF}"/>
    <cellStyle name="Normal 8 4 9" xfId="16499" xr:uid="{5442E416-E41C-4F1A-8631-0877D4607388}"/>
    <cellStyle name="Normal 8 5" xfId="625" xr:uid="{C0721E38-0EEE-452C-893D-5C3E628434A0}"/>
    <cellStyle name="Normal 8 5 2" xfId="1563" xr:uid="{CB441E79-0F14-4186-8186-B898B0E5C8BB}"/>
    <cellStyle name="Normal 8 5 2 2" xfId="3142" xr:uid="{DB5BF72B-D1B9-450F-A6BA-14531C6E6F5B}"/>
    <cellStyle name="Normal 8 5 2 2 2" xfId="11213" xr:uid="{551A533F-57B3-4537-BE10-D6A0C2FBF36E}"/>
    <cellStyle name="Normal 8 5 2 2 2 2" xfId="26712" xr:uid="{5A44E4C2-D74D-44C7-885E-B77C499E8C68}"/>
    <cellStyle name="Normal 8 5 2 2 3" xfId="19052" xr:uid="{C8D2659B-2F96-45A3-BB51-E981997AEC2A}"/>
    <cellStyle name="Normal 8 5 2 3" xfId="4903" xr:uid="{D7F384FE-7707-4916-9196-5E3BE3852207}"/>
    <cellStyle name="Normal 8 5 2 3 2" xfId="12908" xr:uid="{C4998133-DF31-4F97-8898-7AAADF941B91}"/>
    <cellStyle name="Normal 8 5 2 3 2 2" xfId="28376" xr:uid="{2084B81F-EA00-47CF-A46B-9D0C3AC29D79}"/>
    <cellStyle name="Normal 8 5 2 3 3" xfId="20633" xr:uid="{84C2E648-E76C-44EF-8412-38083D86446E}"/>
    <cellStyle name="Normal 8 5 2 4" xfId="6874" xr:uid="{FA84C421-7731-4D48-B344-50A9A73C8AAB}"/>
    <cellStyle name="Normal 8 5 2 4 2" xfId="14875" xr:uid="{069BACDB-7C47-4F52-ADE1-D3D147949563}"/>
    <cellStyle name="Normal 8 5 2 4 2 2" xfId="30332" xr:uid="{929DE08C-E5DC-4DD8-91A1-2837E4DAFFF8}"/>
    <cellStyle name="Normal 8 5 2 4 3" xfId="22437" xr:uid="{EA00F9AE-81E2-4CD9-B546-D02EB0E014F3}"/>
    <cellStyle name="Normal 8 5 2 5" xfId="8172" xr:uid="{B082D119-D773-4C69-B397-BED2E2049762}"/>
    <cellStyle name="Normal 8 5 2 5 2" xfId="16155" xr:uid="{7E008AFE-1DB0-49FD-BC0F-319CEB942799}"/>
    <cellStyle name="Normal 8 5 2 5 2 2" xfId="31608" xr:uid="{C050ADEF-59DE-41E2-9789-6C6BCD45019E}"/>
    <cellStyle name="Normal 8 5 2 5 3" xfId="23683" xr:uid="{CA15F2C0-387F-470E-81E2-2FB922A55419}"/>
    <cellStyle name="Normal 8 5 2 6" xfId="9680" xr:uid="{CF42C56C-CDF8-4A51-A9FE-1F377D1AB739}"/>
    <cellStyle name="Normal 8 5 2 6 2" xfId="25179" xr:uid="{4CD0EA0B-0225-4E2F-8C48-9FC513ACE52C}"/>
    <cellStyle name="Normal 8 5 2 7" xfId="17596" xr:uid="{9691FF25-828B-4D30-8A5C-42CF02ECF8E7}"/>
    <cellStyle name="Normal 8 5 3" xfId="2252" xr:uid="{4A92019B-20D6-4797-8F4B-1160324F81F1}"/>
    <cellStyle name="Normal 8 5 3 2" xfId="10330" xr:uid="{DCC514E6-D462-4BAC-B868-4CC49518EB91}"/>
    <cellStyle name="Normal 8 5 3 2 2" xfId="25829" xr:uid="{CA3017DA-EF09-4362-8CE4-BC62A98FF55D}"/>
    <cellStyle name="Normal 8 5 3 3" xfId="18217" xr:uid="{C1C14BB7-87C2-4AEA-BD18-2AD1D29D3395}"/>
    <cellStyle name="Normal 8 5 4" xfId="4020" xr:uid="{E4844953-787F-425F-B64B-E0F9F7FD5A89}"/>
    <cellStyle name="Normal 8 5 4 2" xfId="12025" xr:uid="{B74AF09D-F51A-4DC2-930E-D19F750C775E}"/>
    <cellStyle name="Normal 8 5 4 2 2" xfId="27493" xr:uid="{6A96B555-F8CF-4EAB-8CEF-E4D1947AA582}"/>
    <cellStyle name="Normal 8 5 4 3" xfId="19798" xr:uid="{1B2BB007-2E45-4FFF-8264-8ADA405958D9}"/>
    <cellStyle name="Normal 8 5 5" xfId="5990" xr:uid="{8C572D40-E2C7-4AD3-82F7-14FAAD910E1B}"/>
    <cellStyle name="Normal 8 5 5 2" xfId="13991" xr:uid="{24492D01-DEE7-4EDA-81E2-D4D57ADDD3CE}"/>
    <cellStyle name="Normal 8 5 5 2 2" xfId="29449" xr:uid="{BDCF6DDD-27F4-416E-B84C-F3AD1ECA2CE5}"/>
    <cellStyle name="Normal 8 5 5 3" xfId="21602" xr:uid="{DE3C0ADD-C853-4CB5-A084-3D2995C7B78D}"/>
    <cellStyle name="Normal 8 5 6" xfId="7609" xr:uid="{E108AE03-F3BB-4970-8DA7-87D85AD8E697}"/>
    <cellStyle name="Normal 8 5 6 2" xfId="15596" xr:uid="{0924681E-EA1B-432E-AAB6-27828F46C8C9}"/>
    <cellStyle name="Normal 8 5 6 2 2" xfId="31049" xr:uid="{C9F1E17C-3C73-4CA8-BF46-77EB342B8654}"/>
    <cellStyle name="Normal 8 5 6 3" xfId="23128" xr:uid="{92B1918C-1150-4945-A3D2-D9536A72A9B0}"/>
    <cellStyle name="Normal 8 5 7" xfId="8797" xr:uid="{66E9742A-8940-4345-91BF-F83D3DE3A4AA}"/>
    <cellStyle name="Normal 8 5 7 2" xfId="24296" xr:uid="{38DC6225-F396-4BEC-98EE-39EAF1D39A86}"/>
    <cellStyle name="Normal 8 5 8" xfId="16761" xr:uid="{49B8CAC0-22D9-45CC-B103-E89AA698EE59}"/>
    <cellStyle name="Normal 8 6" xfId="1147" xr:uid="{EFC59B38-1E92-4518-86F8-342F9B5892FE}"/>
    <cellStyle name="Normal 8 6 2" xfId="2736" xr:uid="{C62B8BCF-A0F0-47FB-BEEC-3345F02008D7}"/>
    <cellStyle name="Normal 8 6 2 2" xfId="10807" xr:uid="{D17B431A-CA86-4B10-A88D-7ABC957C10D2}"/>
    <cellStyle name="Normal 8 6 2 2 2" xfId="26306" xr:uid="{0B86B806-55F0-4E12-918E-DE2D859C8A9C}"/>
    <cellStyle name="Normal 8 6 2 3" xfId="18668" xr:uid="{1FAC7CC4-CC97-4D8F-8E31-FFE315CA3276}"/>
    <cellStyle name="Normal 8 6 3" xfId="4497" xr:uid="{998B8055-E6F1-47DF-BFD6-970E53194D1B}"/>
    <cellStyle name="Normal 8 6 3 2" xfId="12502" xr:uid="{929B7F72-9F12-426C-A7D1-9264F90BA876}"/>
    <cellStyle name="Normal 8 6 3 2 2" xfId="27970" xr:uid="{D2F6CE41-DD1B-43E6-AED9-1229BC5C5DCC}"/>
    <cellStyle name="Normal 8 6 3 3" xfId="20249" xr:uid="{46C7D68F-E49F-4B7E-B698-18C6891F8684}"/>
    <cellStyle name="Normal 8 6 4" xfId="6468" xr:uid="{5322BFFE-31A1-47F2-8070-FD60BF8BF09C}"/>
    <cellStyle name="Normal 8 6 4 2" xfId="14469" xr:uid="{947786A7-542C-4BC8-BF2C-92E5F709D8EE}"/>
    <cellStyle name="Normal 8 6 4 2 2" xfId="29926" xr:uid="{B3D4BCBF-B53D-4739-890C-FB9098EF261A}"/>
    <cellStyle name="Normal 8 6 4 3" xfId="22053" xr:uid="{B6E5A026-46CA-42C6-A259-95ADE80F8F28}"/>
    <cellStyle name="Normal 8 6 5" xfId="7788" xr:uid="{9DBA827A-BEAC-4D8F-9D5E-8F8B27375DE5}"/>
    <cellStyle name="Normal 8 6 5 2" xfId="15771" xr:uid="{2172A36B-74A7-4585-BB12-653846FCB9B5}"/>
    <cellStyle name="Normal 8 6 5 2 2" xfId="31224" xr:uid="{6E35D8B2-8C2E-445A-9972-CB9594F8D89E}"/>
    <cellStyle name="Normal 8 6 5 3" xfId="23299" xr:uid="{399490B1-A547-42FE-946A-FBA4AC2EA14E}"/>
    <cellStyle name="Normal 8 6 6" xfId="9274" xr:uid="{D53E6E17-7B10-4DD9-B860-6B0A7B940488}"/>
    <cellStyle name="Normal 8 6 6 2" xfId="24773" xr:uid="{F4EE8358-B47F-4CB9-92B8-FC8479E90111}"/>
    <cellStyle name="Normal 8 6 7" xfId="17212" xr:uid="{F9ACB5EC-6404-42CE-AC82-1137F44C5F96}"/>
    <cellStyle name="Normal 8 7" xfId="854" xr:uid="{DBD1C8D7-46F2-49A2-AFDF-E8816DD4B909}"/>
    <cellStyle name="Normal 8 7 2" xfId="2447" xr:uid="{8543BD66-67CD-4122-A173-1D52F141196E}"/>
    <cellStyle name="Normal 8 7 2 2" xfId="10519" xr:uid="{F3AC2370-2789-4E2A-B20D-17AB9D27B0A2}"/>
    <cellStyle name="Normal 8 7 2 2 2" xfId="26018" xr:uid="{9A779C53-87F9-4C1E-9C92-D3D3310C4481}"/>
    <cellStyle name="Normal 8 7 2 3" xfId="18400" xr:uid="{81F514BE-ECC7-4F4B-AA37-81BD56FB270B}"/>
    <cellStyle name="Normal 8 7 3" xfId="4209" xr:uid="{E224FE3F-DF44-412C-AF03-2F02C489E321}"/>
    <cellStyle name="Normal 8 7 3 2" xfId="12214" xr:uid="{CC583B09-7840-48AD-9414-722F4FFBA0D5}"/>
    <cellStyle name="Normal 8 7 3 2 2" xfId="27682" xr:uid="{DDEC3D1A-CCBA-4817-B1BB-A51DA9FB727D}"/>
    <cellStyle name="Normal 8 7 3 3" xfId="19981" xr:uid="{B4F4D776-3F74-4416-913B-B5F91FC23CA5}"/>
    <cellStyle name="Normal 8 7 4" xfId="6180" xr:uid="{69746C74-5252-4826-8D8B-3A25CC4FB75A}"/>
    <cellStyle name="Normal 8 7 4 2" xfId="14181" xr:uid="{B25FDAEC-3207-48FC-AB9D-FBA4256CC3A0}"/>
    <cellStyle name="Normal 8 7 4 2 2" xfId="29638" xr:uid="{990018BC-1F72-4DA4-A711-DE82FEBCC47B}"/>
    <cellStyle name="Normal 8 7 4 3" xfId="21785" xr:uid="{83F17AE1-8712-48A8-9584-16A26FB4E11B}"/>
    <cellStyle name="Normal 8 7 5" xfId="8986" xr:uid="{CB3A7754-F6E3-441D-9652-F8EA9FAFF935}"/>
    <cellStyle name="Normal 8 7 5 2" xfId="24485" xr:uid="{070D4783-BC48-4700-A8E1-79EC368DE5CA}"/>
    <cellStyle name="Normal 8 7 6" xfId="16944" xr:uid="{1217E59A-321D-487A-93C9-2ADAA6B78585}"/>
    <cellStyle name="Normal 8 8" xfId="1846" xr:uid="{EE872EEB-4607-424D-A06B-4CBCA3DE8DA0}"/>
    <cellStyle name="Normal 8 8 2" xfId="3614" xr:uid="{6504117B-AF88-4711-A7CC-5E9B04B0BF52}"/>
    <cellStyle name="Normal 8 8 2 2" xfId="11619" xr:uid="{D228C4F7-113A-4642-B34C-358C01EC3E31}"/>
    <cellStyle name="Normal 8 8 2 2 2" xfId="27087" xr:uid="{48F290D2-E3C6-486E-AC9B-FCF9409DC953}"/>
    <cellStyle name="Normal 8 8 2 3" xfId="19414" xr:uid="{BEF4363E-01BF-42AB-89D9-3184F33FA46F}"/>
    <cellStyle name="Normal 8 8 3" xfId="9924" xr:uid="{DD4CD1DE-04F2-49FF-BC57-360CEBD7B5AF}"/>
    <cellStyle name="Normal 8 8 3 2" xfId="25423" xr:uid="{2E2280C1-05FA-474F-B15E-051A3DF53CF1}"/>
    <cellStyle name="Normal 8 8 4" xfId="17833" xr:uid="{6E0D46D4-1D19-40E2-9925-7A3805BC820C}"/>
    <cellStyle name="Normal 8 9" xfId="5584" xr:uid="{96AE8540-AB45-4F09-AA67-0C1D8721EF53}"/>
    <cellStyle name="Normal 8 9 2" xfId="13585" xr:uid="{987CA8EB-091A-4600-8347-21AC5485D632}"/>
    <cellStyle name="Normal 8 9 2 2" xfId="29043" xr:uid="{D2889770-CBB2-4800-ADFA-60D8211DED28}"/>
    <cellStyle name="Normal 8 9 3" xfId="21218" xr:uid="{D9AD4394-C741-4F11-A88B-8914763964BE}"/>
    <cellStyle name="Normal 9" xfId="131" xr:uid="{77210CEB-FF3F-422C-9384-DAEC85E47523}"/>
    <cellStyle name="Normal 9 10" xfId="1847" xr:uid="{2516A690-DEE4-4849-9ED5-8A48FD1A5640}"/>
    <cellStyle name="Normal 9 10 2" xfId="9925" xr:uid="{FEBAC0E6-AE39-446A-B5F0-426DBD085B08}"/>
    <cellStyle name="Normal 9 10 2 2" xfId="25424" xr:uid="{782CAB7A-D2F1-4BE3-8806-5BC4779ECBA8}"/>
    <cellStyle name="Normal 9 10 3" xfId="17834" xr:uid="{C6027B68-CDC6-43DC-AB59-AB2764B4E60C}"/>
    <cellStyle name="Normal 9 11" xfId="3615" xr:uid="{1E896A46-7A98-490D-846D-3BCD4584D550}"/>
    <cellStyle name="Normal 9 11 2" xfId="11620" xr:uid="{0DCD29B7-2DB1-48DF-9B9F-C4D50A22C114}"/>
    <cellStyle name="Normal 9 11 2 2" xfId="27088" xr:uid="{A3C7A208-57E2-4E26-AF15-9940665C2051}"/>
    <cellStyle name="Normal 9 11 3" xfId="19415" xr:uid="{04897879-4711-4D2C-81F6-06BD0B4F4938}"/>
    <cellStyle name="Normal 9 12" xfId="5585" xr:uid="{3B3A9E9F-CA9C-4121-96C0-6C0D13122D73}"/>
    <cellStyle name="Normal 9 12 2" xfId="13586" xr:uid="{D5380781-BF34-4189-9921-59DCB4870BAE}"/>
    <cellStyle name="Normal 9 12 2 2" xfId="29044" xr:uid="{B58CDE09-0725-4219-B7DF-9A9BEA1B6D71}"/>
    <cellStyle name="Normal 9 12 3" xfId="21219" xr:uid="{ED921D45-21A9-4537-8ACC-38E9C0B979F8}"/>
    <cellStyle name="Normal 9 13" xfId="7204" xr:uid="{076CD9D3-7C9E-4ADD-8C2A-0D7FB0C48E7F}"/>
    <cellStyle name="Normal 9 13 2" xfId="15191" xr:uid="{5A96F29D-0BAC-4F49-BC27-92C56A582449}"/>
    <cellStyle name="Normal 9 13 2 2" xfId="30644" xr:uid="{091DC5DE-5C45-4948-AF17-6A041FCEF300}"/>
    <cellStyle name="Normal 9 13 3" xfId="22745" xr:uid="{C4ABD69D-4860-46BD-9111-1868B1A18EAF}"/>
    <cellStyle name="Normal 9 14" xfId="8391" xr:uid="{C7FB0A0C-0D4E-4C99-AED3-E71BFFB9841C}"/>
    <cellStyle name="Normal 9 14 2" xfId="23890" xr:uid="{67462CB6-2C4B-4FB8-8560-AB2D80CAA29F}"/>
    <cellStyle name="Normal 9 15" xfId="16378" xr:uid="{DFB43941-ABD6-4A93-A0F2-B845938BEBAF}"/>
    <cellStyle name="Normal 9 2" xfId="238" xr:uid="{4ACAD950-082C-4052-A4D4-8A268F594216}"/>
    <cellStyle name="Normal 9 2 10" xfId="8438" xr:uid="{4A7CACA6-3749-42B9-888C-A073AF1001A7}"/>
    <cellStyle name="Normal 9 2 10 2" xfId="23937" xr:uid="{09BB0B38-5550-4878-93F5-DE2DD4380F56}"/>
    <cellStyle name="Normal 9 2 11" xfId="16421" xr:uid="{14CDDC50-2E04-471E-A19E-A47983D98BFE}"/>
    <cellStyle name="Normal 9 2 2" xfId="388" xr:uid="{FBC18FC7-24D4-465C-944F-A01388A136B2}"/>
    <cellStyle name="Normal 9 2 2 2" xfId="1331" xr:uid="{55380D5E-DB59-4E0B-B686-72AC0EEA4978}"/>
    <cellStyle name="Normal 9 2 2 2 2" xfId="2916" xr:uid="{B7C50AA6-0268-4E06-96E4-FEFEDC81DF7C}"/>
    <cellStyle name="Normal 9 2 2 2 2 2" xfId="10987" xr:uid="{119EB831-E963-4F96-8C67-B3B67E7E00EF}"/>
    <cellStyle name="Normal 9 2 2 2 2 2 2" xfId="26486" xr:uid="{D3A95CC4-C7AF-4C4B-B352-D94B39ED89A7}"/>
    <cellStyle name="Normal 9 2 2 2 2 3" xfId="18834" xr:uid="{869B685A-2421-4408-A889-4DE6050E0852}"/>
    <cellStyle name="Normal 9 2 2 2 3" xfId="4677" xr:uid="{5BB21103-8E24-4618-BACF-60C90781C5B9}"/>
    <cellStyle name="Normal 9 2 2 2 3 2" xfId="12682" xr:uid="{229EE24F-6886-4A83-8850-2E7113D56E3B}"/>
    <cellStyle name="Normal 9 2 2 2 3 2 2" xfId="28150" xr:uid="{DBF8653B-2DE6-4EA8-B185-0BF7F539B40A}"/>
    <cellStyle name="Normal 9 2 2 2 3 3" xfId="20415" xr:uid="{E3D516CB-365F-4FA0-9088-D2F4A792429D}"/>
    <cellStyle name="Normal 9 2 2 2 4" xfId="6648" xr:uid="{59C3029D-CC1B-498E-8713-5EA11114A715}"/>
    <cellStyle name="Normal 9 2 2 2 4 2" xfId="14649" xr:uid="{030E2C0F-9166-412D-9E88-8DB44B92B6FB}"/>
    <cellStyle name="Normal 9 2 2 2 4 2 2" xfId="30106" xr:uid="{B78452A7-4801-4D14-B550-419A2BFF99C9}"/>
    <cellStyle name="Normal 9 2 2 2 4 3" xfId="22219" xr:uid="{A9EFEA63-63E0-49A0-B845-FBDA255DA437}"/>
    <cellStyle name="Normal 9 2 2 2 5" xfId="7954" xr:uid="{9667F8D8-A012-472B-90FC-192ECFDCD445}"/>
    <cellStyle name="Normal 9 2 2 2 5 2" xfId="15937" xr:uid="{105401FE-F13B-445D-A127-F094BF6F4E89}"/>
    <cellStyle name="Normal 9 2 2 2 5 2 2" xfId="31390" xr:uid="{C3909B4C-08D7-41A1-AED9-165713A43CE2}"/>
    <cellStyle name="Normal 9 2 2 2 5 3" xfId="23465" xr:uid="{26DB6D2B-F962-4D10-8DCC-8EC647F2D764}"/>
    <cellStyle name="Normal 9 2 2 2 6" xfId="9454" xr:uid="{1823E4D4-AEC1-4A8A-8D0E-0FC0384E8200}"/>
    <cellStyle name="Normal 9 2 2 2 6 2" xfId="24953" xr:uid="{127D2AB7-A52C-4543-8953-F81AF41F7D11}"/>
    <cellStyle name="Normal 9 2 2 2 7" xfId="17378" xr:uid="{E343EE35-E65C-4187-B86E-FD629F538F3A}"/>
    <cellStyle name="Normal 9 2 2 3" xfId="1038" xr:uid="{6D941546-947D-4608-B221-7A4EC5986CBD}"/>
    <cellStyle name="Normal 9 2 2 3 2" xfId="2627" xr:uid="{61968C2E-CDDE-4E64-9874-0F4C3B9102EC}"/>
    <cellStyle name="Normal 9 2 2 3 2 2" xfId="10699" xr:uid="{AF054225-3026-4AC3-AD36-77E9B59CFE7C}"/>
    <cellStyle name="Normal 9 2 2 3 2 2 2" xfId="26198" xr:uid="{34140D41-E077-4058-A176-CA7CFC1DFA9F}"/>
    <cellStyle name="Normal 9 2 2 3 2 3" xfId="18566" xr:uid="{C0062E59-0049-4B3D-A539-D9A1A6A449FC}"/>
    <cellStyle name="Normal 9 2 2 3 3" xfId="4389" xr:uid="{1EEDAA13-9455-4FCC-B466-0435ED17E533}"/>
    <cellStyle name="Normal 9 2 2 3 3 2" xfId="12394" xr:uid="{4FAF0804-8479-4722-A97D-513642D1C140}"/>
    <cellStyle name="Normal 9 2 2 3 3 2 2" xfId="27862" xr:uid="{BD51D2E6-43C3-4100-A73B-64FB5965E820}"/>
    <cellStyle name="Normal 9 2 2 3 3 3" xfId="20147" xr:uid="{CA90D681-8803-4A22-A5E9-23CA082824AA}"/>
    <cellStyle name="Normal 9 2 2 3 4" xfId="6360" xr:uid="{EF323DD8-DB9A-4A27-83D5-37AD8E5283DC}"/>
    <cellStyle name="Normal 9 2 2 3 4 2" xfId="14361" xr:uid="{73B62D7C-943C-4477-A90D-1B1C125CEE23}"/>
    <cellStyle name="Normal 9 2 2 3 4 2 2" xfId="29818" xr:uid="{DE1BE7B8-9CF6-45D9-9786-0718AC069B58}"/>
    <cellStyle name="Normal 9 2 2 3 4 3" xfId="21951" xr:uid="{85D366E2-8972-45D9-AA8F-BF70C461CBD7}"/>
    <cellStyle name="Normal 9 2 2 3 5" xfId="9166" xr:uid="{26CB3AA0-4C85-4AA0-900C-CA4D9FF6B2A6}"/>
    <cellStyle name="Normal 9 2 2 3 5 2" xfId="24665" xr:uid="{0A6BB264-9D75-43FC-B3D3-ECEA4B9B1D5A}"/>
    <cellStyle name="Normal 9 2 2 3 6" xfId="17110" xr:uid="{D954EFEB-ACA9-42C3-93F0-11196A4A9D18}"/>
    <cellStyle name="Normal 9 2 2 4" xfId="2026" xr:uid="{4D8C5A40-A5A6-411F-B21D-FF0CAEB8EE24}"/>
    <cellStyle name="Normal 9 2 2 4 2" xfId="10104" xr:uid="{5599EE05-A3CD-4632-8E08-BF1A0B4E3AA7}"/>
    <cellStyle name="Normal 9 2 2 4 2 2" xfId="25603" xr:uid="{BA8FC160-1218-4BBB-925E-CCDFAA37FE9A}"/>
    <cellStyle name="Normal 9 2 2 4 3" xfId="17999" xr:uid="{BC3F5BF6-0A6D-40BB-8735-28213D9D256A}"/>
    <cellStyle name="Normal 9 2 2 5" xfId="3794" xr:uid="{490D2562-924B-4087-B1FE-04CCD145D47D}"/>
    <cellStyle name="Normal 9 2 2 5 2" xfId="11799" xr:uid="{7EB1250F-C4C9-485F-A715-5CCF1A0B1EF3}"/>
    <cellStyle name="Normal 9 2 2 5 2 2" xfId="27267" xr:uid="{1B676AE2-68AD-4657-9AA5-A21D17D0C224}"/>
    <cellStyle name="Normal 9 2 2 5 3" xfId="19580" xr:uid="{D53C6EA2-C55D-4285-851D-7F3C4FC9E11D}"/>
    <cellStyle name="Normal 9 2 2 6" xfId="5764" xr:uid="{6AE3E32A-28B3-4EDA-84D0-381D62D9B6E1}"/>
    <cellStyle name="Normal 9 2 2 6 2" xfId="13765" xr:uid="{AC2F6DC1-50C5-4264-A581-92E13B635381}"/>
    <cellStyle name="Normal 9 2 2 6 2 2" xfId="29223" xr:uid="{12E685B4-EC53-4368-9691-05DDFC78B132}"/>
    <cellStyle name="Normal 9 2 2 6 3" xfId="21384" xr:uid="{41FA5BCB-EE47-4F41-A43E-75E92272331A}"/>
    <cellStyle name="Normal 9 2 2 7" xfId="7383" xr:uid="{366D294B-724B-4AF5-8A02-076C60AF2B9B}"/>
    <cellStyle name="Normal 9 2 2 7 2" xfId="15370" xr:uid="{925A833E-6F35-4093-88D9-19AB745F27B9}"/>
    <cellStyle name="Normal 9 2 2 7 2 2" xfId="30823" xr:uid="{D55D70A8-7FF9-49BA-A5FA-67E30A5D4508}"/>
    <cellStyle name="Normal 9 2 2 7 3" xfId="22910" xr:uid="{50C0CB5D-66ED-4B9F-A970-9C5A7856F294}"/>
    <cellStyle name="Normal 9 2 2 8" xfId="8571" xr:uid="{460F5B03-6E88-438A-B328-A388A96C10F9}"/>
    <cellStyle name="Normal 9 2 2 8 2" xfId="24070" xr:uid="{4319116C-AD64-40A4-A802-CEBD0F34689E}"/>
    <cellStyle name="Normal 9 2 2 9" xfId="16543" xr:uid="{123C419D-6790-4E46-841A-C5A814D9E163}"/>
    <cellStyle name="Normal 9 2 3" xfId="674" xr:uid="{9AD9F492-DE47-400D-B468-FB70E80D46C7}"/>
    <cellStyle name="Normal 9 2 3 2" xfId="1612" xr:uid="{B88BD0EE-8F8D-4674-89BB-A023AD4778DC}"/>
    <cellStyle name="Normal 9 2 3 2 2" xfId="3188" xr:uid="{201211DA-8B17-48A2-A5FB-6D539860A45F}"/>
    <cellStyle name="Normal 9 2 3 2 2 2" xfId="11259" xr:uid="{05806717-6FB4-4E62-A547-14FC52B1F6F4}"/>
    <cellStyle name="Normal 9 2 3 2 2 2 2" xfId="26758" xr:uid="{979B72C1-DCA3-4147-B172-1C14B9D17E58}"/>
    <cellStyle name="Normal 9 2 3 2 2 3" xfId="19095" xr:uid="{FBF5EAEE-0579-416F-AE88-4019075ED9C0}"/>
    <cellStyle name="Normal 9 2 3 2 3" xfId="4949" xr:uid="{D90DAFD1-51E2-4077-9F46-47A4ACEF0BE3}"/>
    <cellStyle name="Normal 9 2 3 2 3 2" xfId="12954" xr:uid="{07B76C82-A8FB-4F0A-BCDB-D21D99AC2CA0}"/>
    <cellStyle name="Normal 9 2 3 2 3 2 2" xfId="28422" xr:uid="{7BC2CA66-3F85-4F29-B593-64AEF16F1A52}"/>
    <cellStyle name="Normal 9 2 3 2 3 3" xfId="20676" xr:uid="{33F536CD-31EB-4F13-A985-370B07AA2ACA}"/>
    <cellStyle name="Normal 9 2 3 2 4" xfId="6920" xr:uid="{45A7158B-71C0-4957-BB48-316FA3F22B3B}"/>
    <cellStyle name="Normal 9 2 3 2 4 2" xfId="14921" xr:uid="{C4F4AE34-91C7-4372-A8D7-56D30A882772}"/>
    <cellStyle name="Normal 9 2 3 2 4 2 2" xfId="30378" xr:uid="{F877C237-F968-4C50-9270-F94331093860}"/>
    <cellStyle name="Normal 9 2 3 2 4 3" xfId="22480" xr:uid="{53D7E716-D13D-4796-95D0-E59059D561C5}"/>
    <cellStyle name="Normal 9 2 3 2 5" xfId="8215" xr:uid="{BD6DCA3C-7CB0-41A8-A8F1-8BDB5C013879}"/>
    <cellStyle name="Normal 9 2 3 2 5 2" xfId="16198" xr:uid="{50FC9002-DB44-49D6-9BAE-DC7C19C7DCF6}"/>
    <cellStyle name="Normal 9 2 3 2 5 2 2" xfId="31651" xr:uid="{C415C651-987F-4BCA-9705-F3FE260F73C2}"/>
    <cellStyle name="Normal 9 2 3 2 5 3" xfId="23726" xr:uid="{E9B2E037-1BA7-4B29-9B5F-763866EE0E62}"/>
    <cellStyle name="Normal 9 2 3 2 6" xfId="9726" xr:uid="{16425FCD-98DB-47E7-B207-5181D6E73581}"/>
    <cellStyle name="Normal 9 2 3 2 6 2" xfId="25225" xr:uid="{DDDC5A29-08E8-48A4-A711-C21558145248}"/>
    <cellStyle name="Normal 9 2 3 2 7" xfId="17639" xr:uid="{059B4D8F-A8C7-4BC7-A4EB-C64648F3DA12}"/>
    <cellStyle name="Normal 9 2 3 3" xfId="2298" xr:uid="{12487FEC-1BD6-4940-97C6-236DE7B7E255}"/>
    <cellStyle name="Normal 9 2 3 3 2" xfId="10376" xr:uid="{259367A9-B897-4DA6-92D7-201AE46E0CBB}"/>
    <cellStyle name="Normal 9 2 3 3 2 2" xfId="25875" xr:uid="{97352464-FEBE-492C-A9B3-272C9847DDEC}"/>
    <cellStyle name="Normal 9 2 3 3 3" xfId="18260" xr:uid="{9A1AE8B0-9263-4512-B21E-2FF7BDA309AE}"/>
    <cellStyle name="Normal 9 2 3 4" xfId="4066" xr:uid="{2289E62D-424A-46D6-8EC8-5895BC6A8CD8}"/>
    <cellStyle name="Normal 9 2 3 4 2" xfId="12071" xr:uid="{96EB4BC5-DB20-4458-846B-22D2393183CF}"/>
    <cellStyle name="Normal 9 2 3 4 2 2" xfId="27539" xr:uid="{418E3ED5-17EA-4655-A905-FA4122974100}"/>
    <cellStyle name="Normal 9 2 3 4 3" xfId="19841" xr:uid="{E697D118-B517-4564-9F7C-E46E10D5397F}"/>
    <cellStyle name="Normal 9 2 3 5" xfId="6036" xr:uid="{6C05256C-8EA8-4B59-9DDD-9C7B3A82B6B7}"/>
    <cellStyle name="Normal 9 2 3 5 2" xfId="14037" xr:uid="{F4D7EC2E-2803-47C9-89F8-179AFD6EAD6B}"/>
    <cellStyle name="Normal 9 2 3 5 2 2" xfId="29495" xr:uid="{0CC51A72-F7C8-430D-9C21-C8315CA293F5}"/>
    <cellStyle name="Normal 9 2 3 5 3" xfId="21645" xr:uid="{60F20AB0-8D60-4910-9C12-405617FA5D8C}"/>
    <cellStyle name="Normal 9 2 3 6" xfId="7655" xr:uid="{F3C90A68-F2A2-4B69-BBD3-D6B1A61438F6}"/>
    <cellStyle name="Normal 9 2 3 6 2" xfId="15642" xr:uid="{BE0154B0-686C-4F9C-B922-E1EAABB53905}"/>
    <cellStyle name="Normal 9 2 3 6 2 2" xfId="31095" xr:uid="{AC0C8AA8-8BC6-4BEE-824B-AFD9735F978A}"/>
    <cellStyle name="Normal 9 2 3 6 3" xfId="23171" xr:uid="{A81C0D46-A725-4DA5-B9E4-467B525A03D9}"/>
    <cellStyle name="Normal 9 2 3 7" xfId="8843" xr:uid="{8E48DD05-3186-4F96-BFF4-81F18895F34A}"/>
    <cellStyle name="Normal 9 2 3 7 2" xfId="24342" xr:uid="{DBED86EE-E8D9-4F75-8957-49AADB27D732}"/>
    <cellStyle name="Normal 9 2 3 8" xfId="16804" xr:uid="{F695F5D5-F8CA-4F8B-99BA-9FB7DD91DC16}"/>
    <cellStyle name="Normal 9 2 4" xfId="1194" xr:uid="{31E927B1-22F9-43F9-8BA9-AF7862D37F05}"/>
    <cellStyle name="Normal 9 2 4 2" xfId="2783" xr:uid="{E1AF72B6-FA68-4702-A6A3-5970C51086D1}"/>
    <cellStyle name="Normal 9 2 4 2 2" xfId="10854" xr:uid="{5428C350-840F-4A21-BDC1-47F5C8B59FF0}"/>
    <cellStyle name="Normal 9 2 4 2 2 2" xfId="26353" xr:uid="{E30982E1-F089-4230-B0E8-7B1AE820C5FA}"/>
    <cellStyle name="Normal 9 2 4 2 3" xfId="18712" xr:uid="{A68B1757-23B7-42D9-B888-43A98FD115A9}"/>
    <cellStyle name="Normal 9 2 4 3" xfId="4544" xr:uid="{186CA995-5876-45E7-B88A-B316B6292B60}"/>
    <cellStyle name="Normal 9 2 4 3 2" xfId="12549" xr:uid="{B6193C33-D5E2-43F8-A05F-F50420B94833}"/>
    <cellStyle name="Normal 9 2 4 3 2 2" xfId="28017" xr:uid="{605CD37F-CC26-4CC3-8063-5AA87F5A7FBB}"/>
    <cellStyle name="Normal 9 2 4 3 3" xfId="20293" xr:uid="{70D08C0D-1250-4051-B709-C399B461E81A}"/>
    <cellStyle name="Normal 9 2 4 4" xfId="6515" xr:uid="{77B80C9B-7A33-4167-9A86-945C1DA13F81}"/>
    <cellStyle name="Normal 9 2 4 4 2" xfId="14516" xr:uid="{4ADAAEC3-37C5-48C8-8AF5-2570B865F330}"/>
    <cellStyle name="Normal 9 2 4 4 2 2" xfId="29973" xr:uid="{38D37AF0-9D61-4D5B-81FA-D1EF9AAB9406}"/>
    <cellStyle name="Normal 9 2 4 4 3" xfId="22097" xr:uid="{EEA5DB11-D699-4B6C-8216-BB475661281A}"/>
    <cellStyle name="Normal 9 2 4 5" xfId="7832" xr:uid="{AE8E258A-C30F-47B9-B1E1-41BDE40BF928}"/>
    <cellStyle name="Normal 9 2 4 5 2" xfId="15815" xr:uid="{884CEF09-CE43-4726-AED1-F86BEF08CE03}"/>
    <cellStyle name="Normal 9 2 4 5 2 2" xfId="31268" xr:uid="{94A18931-CC54-4723-8D65-2B482E514877}"/>
    <cellStyle name="Normal 9 2 4 5 3" xfId="23343" xr:uid="{289100C6-8FE7-4366-85E2-696BAB49809C}"/>
    <cellStyle name="Normal 9 2 4 6" xfId="9321" xr:uid="{61DA3C85-0AF8-4B8B-8C8B-335BE0C1F64E}"/>
    <cellStyle name="Normal 9 2 4 6 2" xfId="24820" xr:uid="{835B90F0-A952-414D-9233-A39CF16DE03D}"/>
    <cellStyle name="Normal 9 2 4 7" xfId="17256" xr:uid="{363DD04A-9F1A-49E7-A7C8-6B0D493C97BD}"/>
    <cellStyle name="Normal 9 2 5" xfId="901" xr:uid="{E57E77AD-B270-4212-8BEB-33FF7E716760}"/>
    <cellStyle name="Normal 9 2 5 2" xfId="2494" xr:uid="{3CF1CC88-FB5D-4762-A41C-3C168249EFA0}"/>
    <cellStyle name="Normal 9 2 5 2 2" xfId="10566" xr:uid="{3F9FCF3B-54A7-41C4-8035-1713CAC9924E}"/>
    <cellStyle name="Normal 9 2 5 2 2 2" xfId="26065" xr:uid="{9693D4BF-428A-4D44-B87A-740CB18FF42E}"/>
    <cellStyle name="Normal 9 2 5 2 3" xfId="18444" xr:uid="{A0493307-03F6-42C1-BEDD-8BF96547DDBA}"/>
    <cellStyle name="Normal 9 2 5 3" xfId="4256" xr:uid="{E936BF61-E64B-4BD5-BCA5-F895B4EF6923}"/>
    <cellStyle name="Normal 9 2 5 3 2" xfId="12261" xr:uid="{7FFA1FDD-21F0-4A59-84BB-01FB1D4D0B8A}"/>
    <cellStyle name="Normal 9 2 5 3 2 2" xfId="27729" xr:uid="{136047C1-5135-4A75-90DD-02F96542DC3D}"/>
    <cellStyle name="Normal 9 2 5 3 3" xfId="20025" xr:uid="{D5279489-1C6A-4DC0-A1E9-9858FE5CAE96}"/>
    <cellStyle name="Normal 9 2 5 4" xfId="6227" xr:uid="{01BE2806-EB26-4284-84E8-E3CF07E1F27E}"/>
    <cellStyle name="Normal 9 2 5 4 2" xfId="14228" xr:uid="{77552F34-4404-40DA-BD5C-4AFA52B59B17}"/>
    <cellStyle name="Normal 9 2 5 4 2 2" xfId="29685" xr:uid="{66AB15C4-B229-48A4-8101-54A2DB742580}"/>
    <cellStyle name="Normal 9 2 5 4 3" xfId="21829" xr:uid="{9CE3B052-63B3-49C3-BAFB-4654DF53086B}"/>
    <cellStyle name="Normal 9 2 5 5" xfId="9033" xr:uid="{8CA51B15-BFA2-4967-9873-55C4D046B50B}"/>
    <cellStyle name="Normal 9 2 5 5 2" xfId="24532" xr:uid="{C7C78BD8-5662-4F22-8C7D-582C81679872}"/>
    <cellStyle name="Normal 9 2 5 6" xfId="16988" xr:uid="{EA03AED2-0B04-462F-85BC-42F3023E7614}"/>
    <cellStyle name="Normal 9 2 6" xfId="1893" xr:uid="{F9EF13A1-CBED-4B9F-9EC9-9D2C18A95355}"/>
    <cellStyle name="Normal 9 2 6 2" xfId="9971" xr:uid="{877B0A00-1B0C-48F8-9BA3-FD2B1CEC1BEA}"/>
    <cellStyle name="Normal 9 2 6 2 2" xfId="25470" xr:uid="{106DF8FB-C205-4549-8DE0-A6210EE5CFC0}"/>
    <cellStyle name="Normal 9 2 6 3" xfId="17877" xr:uid="{DE6F228D-EF2A-42D6-B3EB-357AD5890143}"/>
    <cellStyle name="Normal 9 2 7" xfId="3661" xr:uid="{69C2456C-D183-4C35-96DD-33EAF8A0754D}"/>
    <cellStyle name="Normal 9 2 7 2" xfId="11666" xr:uid="{6931E1D5-8C5E-4947-A261-6764E6B5614A}"/>
    <cellStyle name="Normal 9 2 7 2 2" xfId="27134" xr:uid="{A5F603F7-85C6-4B3D-B717-5E5B37531DF2}"/>
    <cellStyle name="Normal 9 2 7 3" xfId="19458" xr:uid="{69E552CD-DA19-40E0-9B71-2ABED5245253}"/>
    <cellStyle name="Normal 9 2 8" xfId="5631" xr:uid="{994E2692-CC58-4FA9-9BCA-84C8DE4004E1}"/>
    <cellStyle name="Normal 9 2 8 2" xfId="13632" xr:uid="{9792D563-E206-47B8-B02C-0CA5A19D3000}"/>
    <cellStyle name="Normal 9 2 8 2 2" xfId="29090" xr:uid="{6F879395-FADC-4EE2-B07C-1A0EBF4C5418}"/>
    <cellStyle name="Normal 9 2 8 3" xfId="21262" xr:uid="{46841278-7F6A-4EDF-8784-C711143BE29F}"/>
    <cellStyle name="Normal 9 2 9" xfId="7250" xr:uid="{A4C5F656-ADA4-4CD5-879E-BE0BC6C3BF61}"/>
    <cellStyle name="Normal 9 2 9 2" xfId="15237" xr:uid="{4EFDEC9E-7FDA-4CDC-BC96-70796DEBC6F8}"/>
    <cellStyle name="Normal 9 2 9 2 2" xfId="30690" xr:uid="{88E6C312-9B3D-409D-BB91-F74E19AAC992}"/>
    <cellStyle name="Normal 9 2 9 3" xfId="22788" xr:uid="{41145A18-2001-499C-BF71-221280F1320F}"/>
    <cellStyle name="Normal 9 3" xfId="266" xr:uid="{88A58129-86A9-44DA-BE36-3ED14BBFB3B0}"/>
    <cellStyle name="Normal 9 3 10" xfId="16438" xr:uid="{E15BFD4D-D2F9-4397-8FB5-1A481431EE99}"/>
    <cellStyle name="Normal 9 3 2" xfId="407" xr:uid="{8D5659B8-4A35-4116-AD00-4DF74E945D10}"/>
    <cellStyle name="Normal 9 3 2 2" xfId="1350" xr:uid="{9AE6C6DE-F974-4B1C-9B78-1A3764113549}"/>
    <cellStyle name="Normal 9 3 2 2 2" xfId="2935" xr:uid="{6C4C0E8B-700D-44C4-B9D2-86B2D675D111}"/>
    <cellStyle name="Normal 9 3 2 2 2 2" xfId="11006" xr:uid="{74B2A3D3-4D77-4AF4-9F9B-18D9454B1649}"/>
    <cellStyle name="Normal 9 3 2 2 2 2 2" xfId="26505" xr:uid="{4E4D3D66-7FC8-4716-BFD5-A18FA13FA9FA}"/>
    <cellStyle name="Normal 9 3 2 2 2 3" xfId="18851" xr:uid="{BA4CD115-6C29-4DAF-9888-F826DDB8CD3D}"/>
    <cellStyle name="Normal 9 3 2 2 3" xfId="4696" xr:uid="{3B7EE74E-703D-41FE-9F5E-A9CA810A1026}"/>
    <cellStyle name="Normal 9 3 2 2 3 2" xfId="12701" xr:uid="{7325EC88-B3E7-4E65-AEC7-15CD5A01AEC6}"/>
    <cellStyle name="Normal 9 3 2 2 3 2 2" xfId="28169" xr:uid="{7C8BED76-CA04-4AB0-913F-ADC58E57F02B}"/>
    <cellStyle name="Normal 9 3 2 2 3 3" xfId="20432" xr:uid="{0AE03404-7490-4912-A9B1-6F3825514893}"/>
    <cellStyle name="Normal 9 3 2 2 4" xfId="6667" xr:uid="{79529884-BCD2-4078-8C82-F96BB079E1E8}"/>
    <cellStyle name="Normal 9 3 2 2 4 2" xfId="14668" xr:uid="{81053494-7BCD-45DF-9F77-DCC0F395768E}"/>
    <cellStyle name="Normal 9 3 2 2 4 2 2" xfId="30125" xr:uid="{CF94C865-7367-4B13-BDC1-C3BDDEC476D1}"/>
    <cellStyle name="Normal 9 3 2 2 4 3" xfId="22236" xr:uid="{B608D04A-9AB6-4CD7-A9D3-11F101C468E5}"/>
    <cellStyle name="Normal 9 3 2 2 5" xfId="7971" xr:uid="{12943AEE-92CC-4C64-86F9-34F99512306F}"/>
    <cellStyle name="Normal 9 3 2 2 5 2" xfId="15954" xr:uid="{316DBEBD-C2D9-4333-B3A8-5419935FEE36}"/>
    <cellStyle name="Normal 9 3 2 2 5 2 2" xfId="31407" xr:uid="{E1AAA1E2-F63C-4534-B133-3FAC3E93ECA7}"/>
    <cellStyle name="Normal 9 3 2 2 5 3" xfId="23482" xr:uid="{EE1E6443-87AF-4265-8A83-464DC674E442}"/>
    <cellStyle name="Normal 9 3 2 2 6" xfId="9473" xr:uid="{9E446CD8-2F29-4E5A-BFEA-823A2510960F}"/>
    <cellStyle name="Normal 9 3 2 2 6 2" xfId="24972" xr:uid="{9487C03D-2923-49E8-AE79-23F23FA93EE8}"/>
    <cellStyle name="Normal 9 3 2 2 7" xfId="17395" xr:uid="{D4E2B153-24DB-4C69-A92B-CFC738A1D744}"/>
    <cellStyle name="Normal 9 3 2 3" xfId="1057" xr:uid="{19C9AF46-308E-4B6C-9114-B4EDA4A9F3B4}"/>
    <cellStyle name="Normal 9 3 2 3 2" xfId="2646" xr:uid="{8E59E0E1-8A76-470A-B000-8F989B0CD8DD}"/>
    <cellStyle name="Normal 9 3 2 3 2 2" xfId="10718" xr:uid="{FE3204B6-FA44-4365-AACD-4B66B718D3D3}"/>
    <cellStyle name="Normal 9 3 2 3 2 2 2" xfId="26217" xr:uid="{7B0D0BF5-B187-414D-A542-265616D9868B}"/>
    <cellStyle name="Normal 9 3 2 3 2 3" xfId="18583" xr:uid="{EC1BF5A1-4500-45A5-8273-58094632D485}"/>
    <cellStyle name="Normal 9 3 2 3 3" xfId="4408" xr:uid="{6B21779C-6CA5-467A-B5BC-329F44BFE133}"/>
    <cellStyle name="Normal 9 3 2 3 3 2" xfId="12413" xr:uid="{95A72688-DE7E-4EAE-8F16-D070F040BF7A}"/>
    <cellStyle name="Normal 9 3 2 3 3 2 2" xfId="27881" xr:uid="{F457F0A9-88ED-4A08-9857-485E8D69A8DE}"/>
    <cellStyle name="Normal 9 3 2 3 3 3" xfId="20164" xr:uid="{9DD9D904-F0BC-4838-BB35-06E859794A1D}"/>
    <cellStyle name="Normal 9 3 2 3 4" xfId="6379" xr:uid="{60443593-F065-41B5-A9F6-E7E50CEDE282}"/>
    <cellStyle name="Normal 9 3 2 3 4 2" xfId="14380" xr:uid="{DC869186-5456-4EDB-8C24-08C42D768CF9}"/>
    <cellStyle name="Normal 9 3 2 3 4 2 2" xfId="29837" xr:uid="{F06FC866-E1FD-4766-AC1A-3E2DED1F66BD}"/>
    <cellStyle name="Normal 9 3 2 3 4 3" xfId="21968" xr:uid="{66F44988-963F-4037-8EE3-9A42E641C6E4}"/>
    <cellStyle name="Normal 9 3 2 3 5" xfId="9185" xr:uid="{A22C9C72-D864-46C3-AF49-CA75DE3EB13A}"/>
    <cellStyle name="Normal 9 3 2 3 5 2" xfId="24684" xr:uid="{9A55507C-AE52-4BD3-BE7A-5DC880ED5381}"/>
    <cellStyle name="Normal 9 3 2 3 6" xfId="17127" xr:uid="{11D4B9F9-72AB-4E85-997A-4692D8C44517}"/>
    <cellStyle name="Normal 9 3 2 4" xfId="2045" xr:uid="{AA58CAD1-16FC-4C40-A43B-5CCC77AE7AF8}"/>
    <cellStyle name="Normal 9 3 2 4 2" xfId="10123" xr:uid="{1703B302-A9D1-4367-A7F9-AAA60E41BA6A}"/>
    <cellStyle name="Normal 9 3 2 4 2 2" xfId="25622" xr:uid="{059C1401-E25D-4DF3-854E-A74A2D5BD4CF}"/>
    <cellStyle name="Normal 9 3 2 4 3" xfId="18016" xr:uid="{AF34C4E6-A7B4-4CAF-9944-0DEBE6867AF9}"/>
    <cellStyle name="Normal 9 3 2 5" xfId="3813" xr:uid="{08EEFBF7-BE45-4232-BFC6-FD9F23EB2283}"/>
    <cellStyle name="Normal 9 3 2 5 2" xfId="11818" xr:uid="{BCC3146C-6A76-4558-8AFA-1579A437DB37}"/>
    <cellStyle name="Normal 9 3 2 5 2 2" xfId="27286" xr:uid="{AB6D8A97-BD95-4B0C-A438-D663A6EDA4AB}"/>
    <cellStyle name="Normal 9 3 2 5 3" xfId="19597" xr:uid="{8E6E479B-FC22-422F-90E5-90F722DDC219}"/>
    <cellStyle name="Normal 9 3 2 6" xfId="5783" xr:uid="{D8B3A892-992C-41F8-85E3-959965B59462}"/>
    <cellStyle name="Normal 9 3 2 6 2" xfId="13784" xr:uid="{7BCE9A1C-B215-4A18-9813-E8FAA182B56A}"/>
    <cellStyle name="Normal 9 3 2 6 2 2" xfId="29242" xr:uid="{254D7F0C-E7D9-4926-A850-5455466A89F0}"/>
    <cellStyle name="Normal 9 3 2 6 3" xfId="21401" xr:uid="{90A026CF-789C-49F5-8B31-17C3DBEBA7E5}"/>
    <cellStyle name="Normal 9 3 2 7" xfId="7402" xr:uid="{C153BD34-D62D-4B2C-A56E-89F0261453F0}"/>
    <cellStyle name="Normal 9 3 2 7 2" xfId="15389" xr:uid="{5F317CA7-7E70-435D-A22A-F1F117B02F1A}"/>
    <cellStyle name="Normal 9 3 2 7 2 2" xfId="30842" xr:uid="{A1C58771-6DAA-4BC6-9CE8-3EC649C9FF81}"/>
    <cellStyle name="Normal 9 3 2 7 3" xfId="22927" xr:uid="{3063830E-57F9-426F-81A1-BFDD25B3FC10}"/>
    <cellStyle name="Normal 9 3 2 8" xfId="8590" xr:uid="{DF3E61B2-EFFC-443A-BFD2-3CA3E6311D14}"/>
    <cellStyle name="Normal 9 3 2 8 2" xfId="24089" xr:uid="{FA8C48D7-9CCD-4ED7-8F8A-F950C78349FB}"/>
    <cellStyle name="Normal 9 3 2 9" xfId="16560" xr:uid="{1F2B5072-59C2-4EA8-81B6-F6C7D42A7BAA}"/>
    <cellStyle name="Normal 9 3 3" xfId="1213" xr:uid="{C776FFE9-4E92-405A-ACC2-9FC5D5DF367A}"/>
    <cellStyle name="Normal 9 3 3 2" xfId="2802" xr:uid="{DE28A27D-1BA2-4A73-91B1-A1EDB7DF19D1}"/>
    <cellStyle name="Normal 9 3 3 2 2" xfId="10873" xr:uid="{F4B6A0C6-E832-4366-80D1-36EC46101BD9}"/>
    <cellStyle name="Normal 9 3 3 2 2 2" xfId="26372" xr:uid="{19F9A150-ED0F-462D-AA65-493C61D06218}"/>
    <cellStyle name="Normal 9 3 3 2 3" xfId="18729" xr:uid="{C82E3CCD-4F20-47B6-AE6F-E544FEDD4043}"/>
    <cellStyle name="Normal 9 3 3 3" xfId="4563" xr:uid="{717EDB8B-0760-44EC-B06C-8B3739ABFBF1}"/>
    <cellStyle name="Normal 9 3 3 3 2" xfId="12568" xr:uid="{5B15A11C-EC60-408E-9040-0E236F01C7B5}"/>
    <cellStyle name="Normal 9 3 3 3 2 2" xfId="28036" xr:uid="{13002381-441B-4075-9F97-2B5B3FEA2410}"/>
    <cellStyle name="Normal 9 3 3 3 3" xfId="20310" xr:uid="{04AE7A6E-1905-4B6B-981D-647B826D667B}"/>
    <cellStyle name="Normal 9 3 3 4" xfId="6534" xr:uid="{6A78747F-CD78-48B7-9B9E-A7B0CFB4CF62}"/>
    <cellStyle name="Normal 9 3 3 4 2" xfId="14535" xr:uid="{64553707-4A14-4414-BEE6-C4A84B518834}"/>
    <cellStyle name="Normal 9 3 3 4 2 2" xfId="29992" xr:uid="{8D890BA1-0F7C-4F40-A078-6D2B3EFE267F}"/>
    <cellStyle name="Normal 9 3 3 4 3" xfId="22114" xr:uid="{40792F85-BE79-4593-8AAE-1A7D7CFBF46A}"/>
    <cellStyle name="Normal 9 3 3 5" xfId="7849" xr:uid="{8DAC8D8B-22A3-4CA5-AFB4-2E52258949A3}"/>
    <cellStyle name="Normal 9 3 3 5 2" xfId="15832" xr:uid="{8EA5FE8F-687B-4FC2-8086-0AF99B32A50F}"/>
    <cellStyle name="Normal 9 3 3 5 2 2" xfId="31285" xr:uid="{430A0D1E-5CB9-44D6-8CF2-3A9B61FF03B5}"/>
    <cellStyle name="Normal 9 3 3 5 3" xfId="23360" xr:uid="{5DCCD5EF-6FAB-4D5D-90DD-288F3DF07FD3}"/>
    <cellStyle name="Normal 9 3 3 6" xfId="9340" xr:uid="{75A26093-726A-48C5-A9AB-DCEF3199B566}"/>
    <cellStyle name="Normal 9 3 3 6 2" xfId="24839" xr:uid="{78E5154A-AE41-4D50-ADE8-F610147C28BF}"/>
    <cellStyle name="Normal 9 3 3 7" xfId="17273" xr:uid="{BE9FF882-5E6B-4A87-BA1C-467914584785}"/>
    <cellStyle name="Normal 9 3 4" xfId="920" xr:uid="{AD074685-9286-4D92-AD92-AFB9BE55A48A}"/>
    <cellStyle name="Normal 9 3 4 2" xfId="2513" xr:uid="{BF8E9C9B-FE35-4964-B72B-C5512E7A6A55}"/>
    <cellStyle name="Normal 9 3 4 2 2" xfId="10585" xr:uid="{7ECE2AA5-8AEE-4F0C-92A3-1CD35504955C}"/>
    <cellStyle name="Normal 9 3 4 2 2 2" xfId="26084" xr:uid="{6315B1EB-3EB4-449C-AB62-24A39F0EE547}"/>
    <cellStyle name="Normal 9 3 4 2 3" xfId="18461" xr:uid="{E740C9FB-9E3E-4F46-8A73-0749F5EECF0A}"/>
    <cellStyle name="Normal 9 3 4 3" xfId="4275" xr:uid="{C9A0CD04-2BC4-40C3-A45C-6032007D4BC8}"/>
    <cellStyle name="Normal 9 3 4 3 2" xfId="12280" xr:uid="{46B1B351-B817-4276-A548-F0F6A5C332F0}"/>
    <cellStyle name="Normal 9 3 4 3 2 2" xfId="27748" xr:uid="{0624B9C7-E62B-4826-9F0B-44E21DDA16C1}"/>
    <cellStyle name="Normal 9 3 4 3 3" xfId="20042" xr:uid="{C1F7B0BF-2BF4-435B-9077-517B68200002}"/>
    <cellStyle name="Normal 9 3 4 4" xfId="6246" xr:uid="{2499C1B0-AD0D-449B-B776-A27FA31FFD13}"/>
    <cellStyle name="Normal 9 3 4 4 2" xfId="14247" xr:uid="{8FA2A495-D9DB-4646-84F2-525BAF700294}"/>
    <cellStyle name="Normal 9 3 4 4 2 2" xfId="29704" xr:uid="{40007338-B7AD-49C1-905C-2236F0A25B3B}"/>
    <cellStyle name="Normal 9 3 4 4 3" xfId="21846" xr:uid="{FED78B0A-5308-468C-833C-33CCCB524EC3}"/>
    <cellStyle name="Normal 9 3 4 5" xfId="9052" xr:uid="{D2420976-9AF9-49A5-B663-918A61337D3B}"/>
    <cellStyle name="Normal 9 3 4 5 2" xfId="24551" xr:uid="{02E6547F-F40A-4DC5-B787-9FB9EFE0CA94}"/>
    <cellStyle name="Normal 9 3 4 6" xfId="17005" xr:uid="{701090F3-A204-486D-ADEE-A03C7953E4F7}"/>
    <cellStyle name="Normal 9 3 5" xfId="1912" xr:uid="{B8886BAA-1990-4EBF-A854-A8C83FB74C01}"/>
    <cellStyle name="Normal 9 3 5 2" xfId="9990" xr:uid="{84B8B0EF-E525-4FF0-B442-A24405566BD6}"/>
    <cellStyle name="Normal 9 3 5 2 2" xfId="25489" xr:uid="{96D449A2-6657-4255-8120-23CA728AE8B8}"/>
    <cellStyle name="Normal 9 3 5 3" xfId="17894" xr:uid="{6194AC8C-61BB-48F9-927C-A7D990DAA0A4}"/>
    <cellStyle name="Normal 9 3 6" xfId="3680" xr:uid="{DE4F5C07-5039-41F5-8F1E-ED1184B599C8}"/>
    <cellStyle name="Normal 9 3 6 2" xfId="11685" xr:uid="{4792BEC4-4C6F-4C1E-914A-3F042D9138C3}"/>
    <cellStyle name="Normal 9 3 6 2 2" xfId="27153" xr:uid="{45F4B77A-BE2A-49D3-B6DE-8B200F99883A}"/>
    <cellStyle name="Normal 9 3 6 3" xfId="19475" xr:uid="{2ADFD37D-4D81-4C49-A19F-E751B3DBC64A}"/>
    <cellStyle name="Normal 9 3 7" xfId="5650" xr:uid="{89FF7E57-C16E-434B-AE73-255830029605}"/>
    <cellStyle name="Normal 9 3 7 2" xfId="13651" xr:uid="{1D63E6D7-53D9-4F3D-8770-3A6334E0A402}"/>
    <cellStyle name="Normal 9 3 7 2 2" xfId="29109" xr:uid="{4265DB09-E5AF-4C8A-A34B-DFA35F89E4D7}"/>
    <cellStyle name="Normal 9 3 7 3" xfId="21279" xr:uid="{6947EDB5-8404-4D83-93A9-9255F16F9010}"/>
    <cellStyle name="Normal 9 3 8" xfId="7269" xr:uid="{0C4D70C0-9631-415B-9776-AFDFEA94BBFE}"/>
    <cellStyle name="Normal 9 3 8 2" xfId="15256" xr:uid="{9B54BB08-28C0-4C6D-A097-418A51D44214}"/>
    <cellStyle name="Normal 9 3 8 2 2" xfId="30709" xr:uid="{EDBEF3DA-8F42-46A4-A3BC-4911AEA7299E}"/>
    <cellStyle name="Normal 9 3 8 3" xfId="22805" xr:uid="{928A8CBE-53A9-4B2E-AB67-307758E10920}"/>
    <cellStyle name="Normal 9 3 9" xfId="8457" xr:uid="{A51EAC14-00A4-475D-AFB6-57258A7E35BE}"/>
    <cellStyle name="Normal 9 3 9 2" xfId="23956" xr:uid="{8A01B1B1-C52C-4F17-BC54-0ADC0048628D}"/>
    <cellStyle name="Normal 9 4" xfId="204" xr:uid="{DC0E2669-A354-43E6-A97D-82031D7525B3}"/>
    <cellStyle name="Normal 9 5" xfId="240" xr:uid="{1F05F18F-D111-493F-8C94-AB28760EB6DF}"/>
    <cellStyle name="Normal 9 5 10" xfId="16423" xr:uid="{4BBC1350-E62B-47F6-96D9-B8421A866AFE}"/>
    <cellStyle name="Normal 9 5 2" xfId="390" xr:uid="{9654C729-89A8-4903-9176-AB30A74409F1}"/>
    <cellStyle name="Normal 9 5 2 2" xfId="1333" xr:uid="{FA5D3A72-2B8B-4CFA-8769-51951D43A05F}"/>
    <cellStyle name="Normal 9 5 2 2 2" xfId="2918" xr:uid="{987DBC27-97A3-43E8-8821-FFFE8CF8CED2}"/>
    <cellStyle name="Normal 9 5 2 2 2 2" xfId="10989" xr:uid="{2E9C5706-6ACE-4BEC-8F42-3701D8159E43}"/>
    <cellStyle name="Normal 9 5 2 2 2 2 2" xfId="26488" xr:uid="{E3465EA7-5489-4405-AD7A-6978B3776A3F}"/>
    <cellStyle name="Normal 9 5 2 2 2 3" xfId="18836" xr:uid="{5B01B936-2A66-408F-9778-FB5FD0DD9D8B}"/>
    <cellStyle name="Normal 9 5 2 2 3" xfId="4679" xr:uid="{AD5392CA-06D0-414E-B0F0-8BAC27554A03}"/>
    <cellStyle name="Normal 9 5 2 2 3 2" xfId="12684" xr:uid="{A8102AB9-C21E-4DF7-A0EB-03C59635FC00}"/>
    <cellStyle name="Normal 9 5 2 2 3 2 2" xfId="28152" xr:uid="{8981C440-C56B-40B0-91F2-91CB4C181B04}"/>
    <cellStyle name="Normal 9 5 2 2 3 3" xfId="20417" xr:uid="{BA9869A1-2990-40F7-9D4F-ED35981C72FF}"/>
    <cellStyle name="Normal 9 5 2 2 4" xfId="6650" xr:uid="{C9709B2A-1FEB-4665-B786-B3CC4E35495D}"/>
    <cellStyle name="Normal 9 5 2 2 4 2" xfId="14651" xr:uid="{DEB129C6-5931-4236-9446-47E6904D75ED}"/>
    <cellStyle name="Normal 9 5 2 2 4 2 2" xfId="30108" xr:uid="{608709ED-7FB7-4D38-A49E-5502DF2E0B52}"/>
    <cellStyle name="Normal 9 5 2 2 4 3" xfId="22221" xr:uid="{069F6DB5-CA23-4076-AA3F-29CB2AF4838E}"/>
    <cellStyle name="Normal 9 5 2 2 5" xfId="7956" xr:uid="{8311ABDC-0215-476A-9709-EA9AD5814FCD}"/>
    <cellStyle name="Normal 9 5 2 2 5 2" xfId="15939" xr:uid="{0B0191EE-3FFF-43FE-B471-C76DC08DC9FE}"/>
    <cellStyle name="Normal 9 5 2 2 5 2 2" xfId="31392" xr:uid="{3279F851-F256-4A8B-BBE7-9400309325A1}"/>
    <cellStyle name="Normal 9 5 2 2 5 3" xfId="23467" xr:uid="{D9F9E2E1-0456-463D-8C48-3CD8A7FC3B60}"/>
    <cellStyle name="Normal 9 5 2 2 6" xfId="9456" xr:uid="{60B1525B-1603-43F6-97DC-CDAFBB08DB6D}"/>
    <cellStyle name="Normal 9 5 2 2 6 2" xfId="24955" xr:uid="{36E07484-E56F-475A-954A-C83CFF8A5EED}"/>
    <cellStyle name="Normal 9 5 2 2 7" xfId="17380" xr:uid="{7D3ED0CC-0238-4767-A697-5203C1C46BC0}"/>
    <cellStyle name="Normal 9 5 2 3" xfId="1040" xr:uid="{8F593DB4-47C8-454B-BCA2-509571B83B3B}"/>
    <cellStyle name="Normal 9 5 2 3 2" xfId="2629" xr:uid="{32092002-7C38-4BE6-A521-7A64E94507FD}"/>
    <cellStyle name="Normal 9 5 2 3 2 2" xfId="10701" xr:uid="{946F7E57-6FC5-4ABD-984C-AB46E5008280}"/>
    <cellStyle name="Normal 9 5 2 3 2 2 2" xfId="26200" xr:uid="{8ED74CF7-80A4-4DBC-B586-4522950A0861}"/>
    <cellStyle name="Normal 9 5 2 3 2 3" xfId="18568" xr:uid="{897BC852-3411-4D61-9804-21B7F3854CCE}"/>
    <cellStyle name="Normal 9 5 2 3 3" xfId="4391" xr:uid="{95D45A08-4436-4128-A5CC-68533452A2E5}"/>
    <cellStyle name="Normal 9 5 2 3 3 2" xfId="12396" xr:uid="{03A957B0-49FD-41F2-8517-93D9E0875556}"/>
    <cellStyle name="Normal 9 5 2 3 3 2 2" xfId="27864" xr:uid="{F3C73E68-2C97-4E7D-825A-05EAAA01BAA3}"/>
    <cellStyle name="Normal 9 5 2 3 3 3" xfId="20149" xr:uid="{DF053543-8EC3-48EB-B299-5D193A5C3329}"/>
    <cellStyle name="Normal 9 5 2 3 4" xfId="6362" xr:uid="{9919EF35-C7D6-46E7-B7A4-500FF4BDC34E}"/>
    <cellStyle name="Normal 9 5 2 3 4 2" xfId="14363" xr:uid="{C43E3D10-5D8D-4481-B220-B6BC1CC74AF4}"/>
    <cellStyle name="Normal 9 5 2 3 4 2 2" xfId="29820" xr:uid="{E43CFF86-6319-4ADF-A487-58A1309796EB}"/>
    <cellStyle name="Normal 9 5 2 3 4 3" xfId="21953" xr:uid="{91DBFF26-5926-42E7-904B-F177DF5AAADD}"/>
    <cellStyle name="Normal 9 5 2 3 5" xfId="9168" xr:uid="{A9A5B542-800E-42DE-9140-B46C28D70683}"/>
    <cellStyle name="Normal 9 5 2 3 5 2" xfId="24667" xr:uid="{DF2EC7A3-B533-4E13-BE1E-122E54641846}"/>
    <cellStyle name="Normal 9 5 2 3 6" xfId="17112" xr:uid="{84990881-7284-4F5E-96F1-3B5C9C4275B8}"/>
    <cellStyle name="Normal 9 5 2 4" xfId="2028" xr:uid="{4E4A09CE-6198-4CE2-BBDD-4142955D70D7}"/>
    <cellStyle name="Normal 9 5 2 4 2" xfId="10106" xr:uid="{D83179C3-F9FD-4354-A686-398369DBA9F2}"/>
    <cellStyle name="Normal 9 5 2 4 2 2" xfId="25605" xr:uid="{B9127CBC-F770-498B-830A-759328040D35}"/>
    <cellStyle name="Normal 9 5 2 4 3" xfId="18001" xr:uid="{F5A39801-6DB2-4778-98B6-35AD4F8442A3}"/>
    <cellStyle name="Normal 9 5 2 5" xfId="3796" xr:uid="{5FEFEE76-F696-4749-99EA-32F6E466BA98}"/>
    <cellStyle name="Normal 9 5 2 5 2" xfId="11801" xr:uid="{30DA7C81-D7DA-4361-9E7E-6F2CE4366425}"/>
    <cellStyle name="Normal 9 5 2 5 2 2" xfId="27269" xr:uid="{CD88B4C7-D70A-4C0C-8DAD-50DC64C1547A}"/>
    <cellStyle name="Normal 9 5 2 5 3" xfId="19582" xr:uid="{72A50A95-5D14-414F-BC23-36D762EBB4C0}"/>
    <cellStyle name="Normal 9 5 2 6" xfId="5766" xr:uid="{78A730AC-3E78-4EFB-AF82-983FAE56E5B6}"/>
    <cellStyle name="Normal 9 5 2 6 2" xfId="13767" xr:uid="{F7989F87-2403-407C-A27F-28E7D73F9CFB}"/>
    <cellStyle name="Normal 9 5 2 6 2 2" xfId="29225" xr:uid="{BFA1A094-B00A-414D-9313-63FAB00FBEF6}"/>
    <cellStyle name="Normal 9 5 2 6 3" xfId="21386" xr:uid="{75363A97-357F-4DFF-9DF2-C4BF54B405D0}"/>
    <cellStyle name="Normal 9 5 2 7" xfId="7385" xr:uid="{70746A94-B91F-48D4-9411-DC359584B7B2}"/>
    <cellStyle name="Normal 9 5 2 7 2" xfId="15372" xr:uid="{1AE317F7-4EDE-4A70-B3C4-545C31B7D8C7}"/>
    <cellStyle name="Normal 9 5 2 7 2 2" xfId="30825" xr:uid="{0C9AA893-90E6-4B79-AD6B-59921A311F17}"/>
    <cellStyle name="Normal 9 5 2 7 3" xfId="22912" xr:uid="{B73E1D57-2480-4DDD-B854-8EC841DA0EF2}"/>
    <cellStyle name="Normal 9 5 2 8" xfId="8573" xr:uid="{4B880906-DBCB-4CDE-8DE3-920BCA8872FD}"/>
    <cellStyle name="Normal 9 5 2 8 2" xfId="24072" xr:uid="{18E91AF5-B521-4265-A84D-2459B046113A}"/>
    <cellStyle name="Normal 9 5 2 9" xfId="16545" xr:uid="{A23632B1-9251-42C9-8A61-6230A20492EE}"/>
    <cellStyle name="Normal 9 5 3" xfId="1196" xr:uid="{290C180E-A186-41A7-855C-F15C0F3B0B68}"/>
    <cellStyle name="Normal 9 5 3 2" xfId="2785" xr:uid="{CF0DA89F-AB53-4AAE-8A4D-D53DA1D6AF7F}"/>
    <cellStyle name="Normal 9 5 3 2 2" xfId="10856" xr:uid="{501937B5-DFD0-4529-973B-5EC7C3FCFFCB}"/>
    <cellStyle name="Normal 9 5 3 2 2 2" xfId="26355" xr:uid="{B9B6B3C8-185C-40F7-95DF-73684F5B215F}"/>
    <cellStyle name="Normal 9 5 3 2 3" xfId="18714" xr:uid="{7FC523D3-98FD-42A3-9020-9FBE1DD8C476}"/>
    <cellStyle name="Normal 9 5 3 3" xfId="4546" xr:uid="{424F79F6-E0F5-4610-8D74-D6E1ECBA7B44}"/>
    <cellStyle name="Normal 9 5 3 3 2" xfId="12551" xr:uid="{0B2345B7-5E2B-4A6F-B47F-458D8D2429C4}"/>
    <cellStyle name="Normal 9 5 3 3 2 2" xfId="28019" xr:uid="{C0683745-F2CD-45D9-B8CF-102135411CC0}"/>
    <cellStyle name="Normal 9 5 3 3 3" xfId="20295" xr:uid="{17052703-4B2F-4FEC-90F7-24B4BE1B154E}"/>
    <cellStyle name="Normal 9 5 3 4" xfId="6517" xr:uid="{5EFF128A-B1D9-4478-BDEA-BBC435321B44}"/>
    <cellStyle name="Normal 9 5 3 4 2" xfId="14518" xr:uid="{263DCA04-E7A6-4BF7-BD3E-75D4A5FAA7A8}"/>
    <cellStyle name="Normal 9 5 3 4 2 2" xfId="29975" xr:uid="{4C0A7E7B-6DCE-40CE-8970-150B29C22448}"/>
    <cellStyle name="Normal 9 5 3 4 3" xfId="22099" xr:uid="{361CCB12-8B4E-4FC1-A237-4FCDC9748786}"/>
    <cellStyle name="Normal 9 5 3 5" xfId="7834" xr:uid="{DFF679FD-10B6-413C-ABC8-99404FD9D1D1}"/>
    <cellStyle name="Normal 9 5 3 5 2" xfId="15817" xr:uid="{A492DBD6-C202-4DDD-8D45-8E388F548D24}"/>
    <cellStyle name="Normal 9 5 3 5 2 2" xfId="31270" xr:uid="{550E8A7E-C8C9-45EF-A7D7-01759B555736}"/>
    <cellStyle name="Normal 9 5 3 5 3" xfId="23345" xr:uid="{9BCA4BCA-E76F-47FC-A89B-87299BEB6133}"/>
    <cellStyle name="Normal 9 5 3 6" xfId="9323" xr:uid="{CEA0BEC0-CD13-43EB-97AE-7496FCE764A0}"/>
    <cellStyle name="Normal 9 5 3 6 2" xfId="24822" xr:uid="{ADC3AAE6-2501-4CB8-83EF-6EE02407043F}"/>
    <cellStyle name="Normal 9 5 3 7" xfId="17258" xr:uid="{67D7C6E0-6D0B-4CBE-84BA-604B7671DCB4}"/>
    <cellStyle name="Normal 9 5 4" xfId="903" xr:uid="{61E6619E-D70E-43BE-A38A-6750E3A24986}"/>
    <cellStyle name="Normal 9 5 4 2" xfId="2496" xr:uid="{2830DEF2-6DC7-4FBA-B640-6C7768392D4A}"/>
    <cellStyle name="Normal 9 5 4 2 2" xfId="10568" xr:uid="{595275EF-EA42-4026-AC59-43DFB038A6C7}"/>
    <cellStyle name="Normal 9 5 4 2 2 2" xfId="26067" xr:uid="{393F316A-FC0B-4D65-9E92-8CEAD793DDF2}"/>
    <cellStyle name="Normal 9 5 4 2 3" xfId="18446" xr:uid="{AD1F1A27-8228-4D77-B21B-85A0E4C2EAB3}"/>
    <cellStyle name="Normal 9 5 4 3" xfId="4258" xr:uid="{03E0D036-83D5-4964-AD4D-676D46323D82}"/>
    <cellStyle name="Normal 9 5 4 3 2" xfId="12263" xr:uid="{C920AD52-ABDF-4D55-9115-41AD989C0F8A}"/>
    <cellStyle name="Normal 9 5 4 3 2 2" xfId="27731" xr:uid="{CF5B485A-8BAF-4B06-8E27-52CDFFE002BC}"/>
    <cellStyle name="Normal 9 5 4 3 3" xfId="20027" xr:uid="{557B691F-C2EF-4945-81E1-1995A9AA5261}"/>
    <cellStyle name="Normal 9 5 4 4" xfId="6229" xr:uid="{27F212AA-39CB-41B0-9949-4CA7B4190E2E}"/>
    <cellStyle name="Normal 9 5 4 4 2" xfId="14230" xr:uid="{9FCD679C-FD17-4603-AD9D-1EE3D564CFD3}"/>
    <cellStyle name="Normal 9 5 4 4 2 2" xfId="29687" xr:uid="{91924230-DB9B-4463-A48A-BC9AEFF17531}"/>
    <cellStyle name="Normal 9 5 4 4 3" xfId="21831" xr:uid="{C260592D-9843-436A-8FF7-84368710ED03}"/>
    <cellStyle name="Normal 9 5 4 5" xfId="9035" xr:uid="{D0745E3F-01AC-44C5-B938-F8EFE8BE3EDB}"/>
    <cellStyle name="Normal 9 5 4 5 2" xfId="24534" xr:uid="{685D959C-510D-48CC-B44E-5F6DEFFF8B85}"/>
    <cellStyle name="Normal 9 5 4 6" xfId="16990" xr:uid="{9C51847B-CAFB-4D30-B4A9-075E7162B947}"/>
    <cellStyle name="Normal 9 5 5" xfId="1895" xr:uid="{AFA20F6A-2F38-4D59-BD5B-89B85276947B}"/>
    <cellStyle name="Normal 9 5 5 2" xfId="9973" xr:uid="{A9861F3E-5104-4BA5-B9F8-F503DC37D77C}"/>
    <cellStyle name="Normal 9 5 5 2 2" xfId="25472" xr:uid="{6A5A9ED7-08FF-4A5D-9427-8B370D69838E}"/>
    <cellStyle name="Normal 9 5 5 3" xfId="17879" xr:uid="{66D20E41-B4EC-4355-B666-E57BBC16469E}"/>
    <cellStyle name="Normal 9 5 6" xfId="3663" xr:uid="{A6BB5681-0D15-4CBB-81C1-30CB6E97B3EC}"/>
    <cellStyle name="Normal 9 5 6 2" xfId="11668" xr:uid="{23EFF0C5-C99E-4B83-BD00-CF6882FBBE76}"/>
    <cellStyle name="Normal 9 5 6 2 2" xfId="27136" xr:uid="{02891080-C2D8-4B3E-BD62-097A03E9136E}"/>
    <cellStyle name="Normal 9 5 6 3" xfId="19460" xr:uid="{D4822E3C-6B95-401A-8908-36E3CED4FE21}"/>
    <cellStyle name="Normal 9 5 7" xfId="5633" xr:uid="{2BCA6DB5-5289-41FC-8BEA-F807634F33DB}"/>
    <cellStyle name="Normal 9 5 7 2" xfId="13634" xr:uid="{EA431848-9CE4-4386-B191-67115A694C8C}"/>
    <cellStyle name="Normal 9 5 7 2 2" xfId="29092" xr:uid="{718874BA-DE0C-4A8D-8704-8DB6EE960F34}"/>
    <cellStyle name="Normal 9 5 7 3" xfId="21264" xr:uid="{6AF22A99-734F-40D3-AE88-CCB02E51A4C1}"/>
    <cellStyle name="Normal 9 5 8" xfId="7252" xr:uid="{DB7D1DDD-931A-4613-A60D-623B5EBC82CA}"/>
    <cellStyle name="Normal 9 5 8 2" xfId="15239" xr:uid="{F9F86CBA-FD25-479D-AD71-6A741391B02C}"/>
    <cellStyle name="Normal 9 5 8 2 2" xfId="30692" xr:uid="{C220962D-7D63-42E0-B29A-66AB160B2CCE}"/>
    <cellStyle name="Normal 9 5 8 3" xfId="22790" xr:uid="{B9E1DA04-EBE3-4B84-A6CF-794819479368}"/>
    <cellStyle name="Normal 9 5 9" xfId="8440" xr:uid="{356314E1-0191-42CB-BD57-3F38E7133148}"/>
    <cellStyle name="Normal 9 5 9 2" xfId="23939" xr:uid="{D04DD8F6-DD1D-4048-8E08-8AD84497872E}"/>
    <cellStyle name="Normal 9 6" xfId="342" xr:uid="{CD8D0348-5902-41DC-B049-FD7B7A2853E8}"/>
    <cellStyle name="Normal 9 6 2" xfId="1285" xr:uid="{A7E17FC6-7EBC-433A-AC01-5B3BD74D7D2B}"/>
    <cellStyle name="Normal 9 6 2 2" xfId="2870" xr:uid="{6D01B7B6-4767-4AF6-AFE2-B0179C780EC3}"/>
    <cellStyle name="Normal 9 6 2 2 2" xfId="10941" xr:uid="{8227E433-DA7A-4A71-8C6A-2AC5B0EEDD84}"/>
    <cellStyle name="Normal 9 6 2 2 2 2" xfId="26440" xr:uid="{A80B2118-D053-4ED3-A5BB-900158F4133C}"/>
    <cellStyle name="Normal 9 6 2 2 3" xfId="18791" xr:uid="{221EDA93-69D5-4F02-B6C4-401C080F0CD4}"/>
    <cellStyle name="Normal 9 6 2 3" xfId="4631" xr:uid="{5439A2FD-C6F8-4FBC-823B-F7262C20D558}"/>
    <cellStyle name="Normal 9 6 2 3 2" xfId="12636" xr:uid="{449A3621-E03A-4B14-9671-6485B1D5A342}"/>
    <cellStyle name="Normal 9 6 2 3 2 2" xfId="28104" xr:uid="{AE8D9D90-85B6-4FAD-8F34-DB61246895A6}"/>
    <cellStyle name="Normal 9 6 2 3 3" xfId="20372" xr:uid="{572777EF-BA64-480E-89AB-D98E2A866589}"/>
    <cellStyle name="Normal 9 6 2 4" xfId="6602" xr:uid="{9CE24B70-5F36-4C52-9E77-C11DCFF0D0EF}"/>
    <cellStyle name="Normal 9 6 2 4 2" xfId="14603" xr:uid="{2CF2FE7B-FF67-4C04-9460-4B6D9027896F}"/>
    <cellStyle name="Normal 9 6 2 4 2 2" xfId="30060" xr:uid="{31538173-E801-4E47-94B6-A83F8D5FF6DC}"/>
    <cellStyle name="Normal 9 6 2 4 3" xfId="22176" xr:uid="{3AD11682-1694-4CB8-A670-4813EB91C855}"/>
    <cellStyle name="Normal 9 6 2 5" xfId="7911" xr:uid="{CDC0D7FD-C865-470C-80D0-8DAD8E4FF539}"/>
    <cellStyle name="Normal 9 6 2 5 2" xfId="15894" xr:uid="{2841F631-3A19-4C07-9694-B5C6FC15B5DF}"/>
    <cellStyle name="Normal 9 6 2 5 2 2" xfId="31347" xr:uid="{3C116B95-4AD6-4F19-AE0A-C8291631BB1B}"/>
    <cellStyle name="Normal 9 6 2 5 3" xfId="23422" xr:uid="{0449781A-8396-46A2-BD7B-92FA1062AD5A}"/>
    <cellStyle name="Normal 9 6 2 6" xfId="9408" xr:uid="{78F732DC-669A-4B72-B19C-7DC90496FF8C}"/>
    <cellStyle name="Normal 9 6 2 6 2" xfId="24907" xr:uid="{4EC50D54-4C02-4216-9245-323FB40A8DA4}"/>
    <cellStyle name="Normal 9 6 2 7" xfId="17335" xr:uid="{81535A9D-835A-4CD2-85F2-77B2C7BC4240}"/>
    <cellStyle name="Normal 9 6 3" xfId="992" xr:uid="{8F2E916A-1A5D-4B9A-ACA7-95151EA59DAA}"/>
    <cellStyle name="Normal 9 6 3 2" xfId="2581" xr:uid="{EAA61836-24E8-448C-91A1-BC7CAB1C9E37}"/>
    <cellStyle name="Normal 9 6 3 2 2" xfId="10653" xr:uid="{61E8BCAF-2FA7-405E-AB14-8E9335EA4E95}"/>
    <cellStyle name="Normal 9 6 3 2 2 2" xfId="26152" xr:uid="{69C34F0D-D0C3-4EDA-B45D-84EAB6BFC93E}"/>
    <cellStyle name="Normal 9 6 3 2 3" xfId="18523" xr:uid="{A01683A7-A7C9-418E-BFC3-E419DEEE7430}"/>
    <cellStyle name="Normal 9 6 3 3" xfId="4343" xr:uid="{BD003803-7537-41A5-915C-9206DB777298}"/>
    <cellStyle name="Normal 9 6 3 3 2" xfId="12348" xr:uid="{A99954A3-8B34-453F-92C7-F61EC37FE31E}"/>
    <cellStyle name="Normal 9 6 3 3 2 2" xfId="27816" xr:uid="{B7A4921B-4A6F-4FCF-9885-0B2CA39E8ED0}"/>
    <cellStyle name="Normal 9 6 3 3 3" xfId="20104" xr:uid="{AB2952ED-BDD0-4614-9308-E87225A99E0A}"/>
    <cellStyle name="Normal 9 6 3 4" xfId="6314" xr:uid="{48CFE50E-2E79-49ED-887F-C1DADED90B9C}"/>
    <cellStyle name="Normal 9 6 3 4 2" xfId="14315" xr:uid="{31CCFD01-D663-4F4B-9F40-9C9BEE8A6EBD}"/>
    <cellStyle name="Normal 9 6 3 4 2 2" xfId="29772" xr:uid="{ECB0CD35-CEE9-4B98-8C99-4C20C406CFEF}"/>
    <cellStyle name="Normal 9 6 3 4 3" xfId="21908" xr:uid="{124E54C3-8E36-44D1-8F77-8DAEDEAACD0B}"/>
    <cellStyle name="Normal 9 6 3 5" xfId="9120" xr:uid="{454B07C2-7468-4E18-9FD0-3211CF894344}"/>
    <cellStyle name="Normal 9 6 3 5 2" xfId="24619" xr:uid="{FEC98021-A58D-4F56-A1EF-63D2EFCB8A6E}"/>
    <cellStyle name="Normal 9 6 3 6" xfId="17067" xr:uid="{B917049D-2E74-459F-AEC0-ADA09F9D7F83}"/>
    <cellStyle name="Normal 9 6 4" xfId="1980" xr:uid="{D9C888AE-C270-49FE-8408-4ECD6E529165}"/>
    <cellStyle name="Normal 9 6 4 2" xfId="10058" xr:uid="{27C3F4BB-7667-4182-9A33-A346CB81D6BF}"/>
    <cellStyle name="Normal 9 6 4 2 2" xfId="25557" xr:uid="{FCA37854-28AC-44F4-B39E-7604209631C6}"/>
    <cellStyle name="Normal 9 6 4 3" xfId="17956" xr:uid="{A44B4B80-B16B-4845-873F-C72C7816EA2E}"/>
    <cellStyle name="Normal 9 6 5" xfId="3748" xr:uid="{A7FAB447-C048-41EF-AB58-E0ACFBAE0746}"/>
    <cellStyle name="Normal 9 6 5 2" xfId="11753" xr:uid="{5B009E5C-E982-4171-BF0F-7F48CF89C12A}"/>
    <cellStyle name="Normal 9 6 5 2 2" xfId="27221" xr:uid="{36EEB3C1-7FDA-491F-8006-6939B5BB4140}"/>
    <cellStyle name="Normal 9 6 5 3" xfId="19537" xr:uid="{71DDD9FE-4F85-4389-957B-3C2081309952}"/>
    <cellStyle name="Normal 9 6 6" xfId="5718" xr:uid="{3E7ECC27-E341-4425-9C4C-1FBEFECEA351}"/>
    <cellStyle name="Normal 9 6 6 2" xfId="13719" xr:uid="{5159D49A-848E-4EEB-B81E-E014B0158CAB}"/>
    <cellStyle name="Normal 9 6 6 2 2" xfId="29177" xr:uid="{43C41D97-0DBB-47CF-8D45-00CE3CD90ABB}"/>
    <cellStyle name="Normal 9 6 6 3" xfId="21341" xr:uid="{2B8C1206-B8F0-4EE5-BD5A-5ADA4BF2EEF7}"/>
    <cellStyle name="Normal 9 6 7" xfId="7337" xr:uid="{90A79F38-5503-4D40-9394-1C9E476099A3}"/>
    <cellStyle name="Normal 9 6 7 2" xfId="15324" xr:uid="{08D8759C-0398-402C-9A6A-DF6D709AB22B}"/>
    <cellStyle name="Normal 9 6 7 2 2" xfId="30777" xr:uid="{FE25C4E1-82FA-487C-83F1-E6A5A973B4B1}"/>
    <cellStyle name="Normal 9 6 7 3" xfId="22867" xr:uid="{7143CA7F-0BBA-4F98-B66A-6225FCBA4245}"/>
    <cellStyle name="Normal 9 6 8" xfId="8525" xr:uid="{45ACC5E2-1E16-41E7-97FC-287CBBA66039}"/>
    <cellStyle name="Normal 9 6 8 2" xfId="24024" xr:uid="{A58B7BD4-25BB-4FA3-A195-8A2E1FC80F0B}"/>
    <cellStyle name="Normal 9 6 9" xfId="16500" xr:uid="{CFE4D5CD-8DDD-4D85-91EE-38981299C50E}"/>
    <cellStyle name="Normal 9 7" xfId="626" xr:uid="{92088659-903D-412C-9A87-99C625B1A9D9}"/>
    <cellStyle name="Normal 9 7 2" xfId="1564" xr:uid="{83AF8B1D-041E-4206-9A09-CB61634F8D3F}"/>
    <cellStyle name="Normal 9 7 2 2" xfId="3143" xr:uid="{400C9CCA-D8AC-4A36-B4FB-4C37D828C667}"/>
    <cellStyle name="Normal 9 7 2 2 2" xfId="11214" xr:uid="{8DD67A52-AE94-4004-81D5-AA3AF56EFF2A}"/>
    <cellStyle name="Normal 9 7 2 2 2 2" xfId="26713" xr:uid="{BAD1BDAD-90D3-4C58-BE96-B61DF3D4D2B1}"/>
    <cellStyle name="Normal 9 7 2 2 3" xfId="19053" xr:uid="{8FC4AC76-D6AA-4354-9535-1A2F6C3DF658}"/>
    <cellStyle name="Normal 9 7 2 3" xfId="4904" xr:uid="{A81BF1FD-1060-49C7-AC94-6C2FB3423783}"/>
    <cellStyle name="Normal 9 7 2 3 2" xfId="12909" xr:uid="{2BD5787A-BB62-4991-A8B5-C8B6824D87F1}"/>
    <cellStyle name="Normal 9 7 2 3 2 2" xfId="28377" xr:uid="{E516537F-DE74-455E-BA79-F82D5AE2FD32}"/>
    <cellStyle name="Normal 9 7 2 3 3" xfId="20634" xr:uid="{DAB5C8EB-7B5A-4CB3-8E8C-F460A2D85FCE}"/>
    <cellStyle name="Normal 9 7 2 4" xfId="6875" xr:uid="{FAA6A1AA-9FAF-4D60-A16B-CB4301804EC2}"/>
    <cellStyle name="Normal 9 7 2 4 2" xfId="14876" xr:uid="{83A1E9AC-068E-480E-8D08-59EABE0A3045}"/>
    <cellStyle name="Normal 9 7 2 4 2 2" xfId="30333" xr:uid="{14B4EFAE-53CB-4964-8968-333BF43B09F4}"/>
    <cellStyle name="Normal 9 7 2 4 3" xfId="22438" xr:uid="{BC63D055-6220-45CE-8D86-D45E346CF337}"/>
    <cellStyle name="Normal 9 7 2 5" xfId="8173" xr:uid="{2C131A5E-5D5D-40FB-8F44-EAA320FCD0B0}"/>
    <cellStyle name="Normal 9 7 2 5 2" xfId="16156" xr:uid="{413FE329-35F7-44FE-AAFF-A72BC28C9CF2}"/>
    <cellStyle name="Normal 9 7 2 5 2 2" xfId="31609" xr:uid="{47703E58-64E8-4F13-A376-74DB9EBE0198}"/>
    <cellStyle name="Normal 9 7 2 5 3" xfId="23684" xr:uid="{BF711D88-F748-4BB7-A6A7-25C535C14D2D}"/>
    <cellStyle name="Normal 9 7 2 6" xfId="9681" xr:uid="{CAC807D9-B3E6-4B56-9A36-1E8DBA9C37D2}"/>
    <cellStyle name="Normal 9 7 2 6 2" xfId="25180" xr:uid="{96376D60-342E-4971-9FD8-65DF7ABB7192}"/>
    <cellStyle name="Normal 9 7 2 7" xfId="17597" xr:uid="{C7E6C7B6-221A-49BC-B217-7FA8A6FBF08E}"/>
    <cellStyle name="Normal 9 7 3" xfId="2253" xr:uid="{6DFD5F19-A761-4F28-85C5-09514F30F94E}"/>
    <cellStyle name="Normal 9 7 3 2" xfId="10331" xr:uid="{1F7CB1CC-423F-4098-9AF9-DA0380A81071}"/>
    <cellStyle name="Normal 9 7 3 2 2" xfId="25830" xr:uid="{85BB916B-FEFD-4903-80FF-A431F2CFC3F9}"/>
    <cellStyle name="Normal 9 7 3 3" xfId="18218" xr:uid="{C4CC00CD-2732-42DE-8B43-F17F3A1FFAB2}"/>
    <cellStyle name="Normal 9 7 4" xfId="4021" xr:uid="{88D9EEDA-254F-463C-A7A3-7DB688080A79}"/>
    <cellStyle name="Normal 9 7 4 2" xfId="12026" xr:uid="{6409815B-EB6C-43FA-B2BA-E52B86315AAF}"/>
    <cellStyle name="Normal 9 7 4 2 2" xfId="27494" xr:uid="{2CC691F9-3C1B-4B5F-96DD-B8FD288729F2}"/>
    <cellStyle name="Normal 9 7 4 3" xfId="19799" xr:uid="{84058923-03B4-49C1-A02C-0A228DAD8445}"/>
    <cellStyle name="Normal 9 7 5" xfId="5991" xr:uid="{C7B0221A-0F8C-4EC0-8F76-F73FD00B0EF3}"/>
    <cellStyle name="Normal 9 7 5 2" xfId="13992" xr:uid="{653433AC-953F-4016-86EF-A2C27D796504}"/>
    <cellStyle name="Normal 9 7 5 2 2" xfId="29450" xr:uid="{A6447C87-3F18-4D57-BCF9-0B49771C7EEC}"/>
    <cellStyle name="Normal 9 7 5 3" xfId="21603" xr:uid="{B3EB841F-8C04-4DDA-9F93-8800908E7ACC}"/>
    <cellStyle name="Normal 9 7 6" xfId="7610" xr:uid="{4AB21047-3B7B-4AD9-BB77-408D603B6BE4}"/>
    <cellStyle name="Normal 9 7 6 2" xfId="15597" xr:uid="{512BF4BE-5E48-41D6-87BD-EDCAB38F08FF}"/>
    <cellStyle name="Normal 9 7 6 2 2" xfId="31050" xr:uid="{FD94B8E0-A6E5-4C91-BD3C-0AF83675B6C4}"/>
    <cellStyle name="Normal 9 7 6 3" xfId="23129" xr:uid="{7DD7F2BC-ED0A-4368-A83B-DF09255EC73A}"/>
    <cellStyle name="Normal 9 7 7" xfId="8798" xr:uid="{D9EE8F82-D3D1-4D3E-B74F-96F90F2D5048}"/>
    <cellStyle name="Normal 9 7 7 2" xfId="24297" xr:uid="{B1A0ECA2-D749-4532-8DE5-93F7A5DCAA33}"/>
    <cellStyle name="Normal 9 7 8" xfId="16762" xr:uid="{6D4B32B1-D63C-4091-A085-593B602E3C6A}"/>
    <cellStyle name="Normal 9 8" xfId="1148" xr:uid="{27C3344F-EFF5-4344-84CA-A1826BD0EA05}"/>
    <cellStyle name="Normal 9 8 2" xfId="2737" xr:uid="{70DE5443-F86A-4151-BA60-56238367C8A1}"/>
    <cellStyle name="Normal 9 8 2 2" xfId="10808" xr:uid="{C20B342B-12BC-4AD5-B672-CC4DB6713028}"/>
    <cellStyle name="Normal 9 8 2 2 2" xfId="26307" xr:uid="{A8D485EB-6933-4C35-85DC-637699D91D2B}"/>
    <cellStyle name="Normal 9 8 2 3" xfId="18669" xr:uid="{CB41C911-2862-4774-8326-9285A6E8D859}"/>
    <cellStyle name="Normal 9 8 3" xfId="4498" xr:uid="{49EFAC2B-02D8-4B28-9407-27AEAC1F96C2}"/>
    <cellStyle name="Normal 9 8 3 2" xfId="12503" xr:uid="{C011E56F-9D93-460A-A3C5-915676061DC4}"/>
    <cellStyle name="Normal 9 8 3 2 2" xfId="27971" xr:uid="{F797F89B-9F2F-4A01-A7FE-972539D8F323}"/>
    <cellStyle name="Normal 9 8 3 3" xfId="20250" xr:uid="{5314E086-8503-4662-8AD9-BAC29A020622}"/>
    <cellStyle name="Normal 9 8 4" xfId="6469" xr:uid="{2FD1DB62-A81A-49A1-8C1C-0EBD4B954121}"/>
    <cellStyle name="Normal 9 8 4 2" xfId="14470" xr:uid="{BA0E6223-68ED-4BD4-BD87-610C76FC9A7C}"/>
    <cellStyle name="Normal 9 8 4 2 2" xfId="29927" xr:uid="{0107EC71-C9ED-4E84-B7B7-8F127E25661F}"/>
    <cellStyle name="Normal 9 8 4 3" xfId="22054" xr:uid="{3BE24B91-5CCD-4782-AC33-EFB36A0946D9}"/>
    <cellStyle name="Normal 9 8 5" xfId="7789" xr:uid="{CBCBDCC1-7925-4EBF-887C-13FAA38343A9}"/>
    <cellStyle name="Normal 9 8 5 2" xfId="15772" xr:uid="{EDC9383A-3904-47C8-A54C-E940EE164010}"/>
    <cellStyle name="Normal 9 8 5 2 2" xfId="31225" xr:uid="{E24BA643-CD6F-4CB3-AD72-EA91BDC89031}"/>
    <cellStyle name="Normal 9 8 5 3" xfId="23300" xr:uid="{1A91B047-553D-47AB-92FF-A8D6B5F92BEC}"/>
    <cellStyle name="Normal 9 8 6" xfId="9275" xr:uid="{C8D7C582-7965-4BF8-8281-5023424CD29C}"/>
    <cellStyle name="Normal 9 8 6 2" xfId="24774" xr:uid="{AFAA3C94-A7B3-4FAA-A63B-8B8C816933FE}"/>
    <cellStyle name="Normal 9 8 7" xfId="17213" xr:uid="{D96F8E85-CD98-45F3-B0EC-BCF998F4B9EF}"/>
    <cellStyle name="Normal 9 9" xfId="855" xr:uid="{989134F2-5AFF-4E07-B047-63C52435058E}"/>
    <cellStyle name="Normal 9 9 2" xfId="2448" xr:uid="{8D844394-DB05-4522-99E9-1044048EC9F2}"/>
    <cellStyle name="Normal 9 9 2 2" xfId="10520" xr:uid="{AEFBFA60-F61A-4A13-8D02-E316274C5CD3}"/>
    <cellStyle name="Normal 9 9 2 2 2" xfId="26019" xr:uid="{03F4A1F0-3BFD-4103-83E5-8F2F64C90EE4}"/>
    <cellStyle name="Normal 9 9 2 3" xfId="18401" xr:uid="{5D52DF3C-6814-4607-A67C-0E16EEB8FE9E}"/>
    <cellStyle name="Normal 9 9 3" xfId="4210" xr:uid="{A071915A-60DD-4C59-8D69-6999E6CEE285}"/>
    <cellStyle name="Normal 9 9 3 2" xfId="12215" xr:uid="{0577551B-B4B5-4673-9ED7-6CAB89FF35ED}"/>
    <cellStyle name="Normal 9 9 3 2 2" xfId="27683" xr:uid="{E165DC92-ED96-4023-9667-16680004CC8C}"/>
    <cellStyle name="Normal 9 9 3 3" xfId="19982" xr:uid="{F7A55EF1-B090-48FD-84E5-69F254E01233}"/>
    <cellStyle name="Normal 9 9 4" xfId="6181" xr:uid="{0D2D5BCE-DB60-4DBE-8BF6-28300F60ADE5}"/>
    <cellStyle name="Normal 9 9 4 2" xfId="14182" xr:uid="{21196F76-2A9F-46EA-8047-6F4C23331E0B}"/>
    <cellStyle name="Normal 9 9 4 2 2" xfId="29639" xr:uid="{1F2D3E7A-B8A7-4704-8EC4-220671B198A6}"/>
    <cellStyle name="Normal 9 9 4 3" xfId="21786" xr:uid="{E56DB46E-0982-4BF0-B771-3093FA7DC50A}"/>
    <cellStyle name="Normal 9 9 5" xfId="8987" xr:uid="{1308B96D-232E-4861-B61F-9573107F37AD}"/>
    <cellStyle name="Normal 9 9 5 2" xfId="24486" xr:uid="{98A6847F-1A13-476A-B780-C396AAC09277}"/>
    <cellStyle name="Normal 9 9 6" xfId="16945" xr:uid="{7A1D3B75-096A-43C0-BE77-DC1F896A76D9}"/>
    <cellStyle name="Notas 2" xfId="84" xr:uid="{A7F677C7-EBA1-46CF-9CFE-D97B6E3A3C0C}"/>
    <cellStyle name="Notas 2 10" xfId="5555" xr:uid="{9D64D98A-6B72-41EE-9068-B9970B764F67}"/>
    <cellStyle name="Notas 2 10 2" xfId="13556" xr:uid="{763B1C68-95A2-40E2-B8FB-8EAD8E705D46}"/>
    <cellStyle name="Notas 2 10 2 2" xfId="29017" xr:uid="{615970B6-9FF6-4C89-8AE8-E57F2DBDE76A}"/>
    <cellStyle name="Notas 2 10 3" xfId="21194" xr:uid="{B86DE908-9F68-4DBC-86A6-154FE2583991}"/>
    <cellStyle name="Notas 2 11" xfId="7178" xr:uid="{92A5D889-ACA7-4A66-ACB5-B0ADCF6B46C0}"/>
    <cellStyle name="Notas 2 11 2" xfId="15165" xr:uid="{9B00B290-99D3-4EA3-9E70-01EE0D12294F}"/>
    <cellStyle name="Notas 2 11 2 2" xfId="30618" xr:uid="{545AE6A1-6D8D-43B7-9686-07F9F69B1FCC}"/>
    <cellStyle name="Notas 2 11 3" xfId="22720" xr:uid="{66069605-3755-43F3-A24A-9054D1D01A2D}"/>
    <cellStyle name="Notas 2 12" xfId="8363" xr:uid="{EBF66BB6-0916-4CEC-BA84-BBDB90EAEBE7}"/>
    <cellStyle name="Notas 2 12 2" xfId="23863" xr:uid="{553303C1-FB7A-4BED-BE9A-AD10730E6E49}"/>
    <cellStyle name="Notas 2 13" xfId="16351" xr:uid="{7EFD79B9-CB2A-4C25-84DD-11890CCD735B}"/>
    <cellStyle name="Notas 2 2" xfId="177" xr:uid="{8C67B401-23F7-40B1-9429-17E6EDEB9131}"/>
    <cellStyle name="Notas 2 3" xfId="208" xr:uid="{11BC99CC-C0CB-41D6-8EB4-12397D6C537F}"/>
    <cellStyle name="Notas 2 3 10" xfId="8411" xr:uid="{550C315C-B140-4921-AB71-671C5A879D21}"/>
    <cellStyle name="Notas 2 3 10 2" xfId="23910" xr:uid="{052DC58D-9A0E-4119-B151-15FD8BCCBF85}"/>
    <cellStyle name="Notas 2 3 11" xfId="16396" xr:uid="{74CC668A-2CF3-4FB9-AC09-7E95B302399A}"/>
    <cellStyle name="Notas 2 3 2" xfId="361" xr:uid="{EF761300-54B7-428A-BE8D-1421129FA380}"/>
    <cellStyle name="Notas 2 3 2 2" xfId="1304" xr:uid="{B02F9535-114D-4C08-8156-B4493833AA08}"/>
    <cellStyle name="Notas 2 3 2 2 2" xfId="2889" xr:uid="{C7B20C0A-37BF-473A-94E5-4CB4C8CB12AD}"/>
    <cellStyle name="Notas 2 3 2 2 2 2" xfId="10960" xr:uid="{7B847A52-AD16-40ED-A276-DCA67E9F07C4}"/>
    <cellStyle name="Notas 2 3 2 2 2 2 2" xfId="26459" xr:uid="{F4A866AE-6151-4B95-9CCC-1E59F87D0B87}"/>
    <cellStyle name="Notas 2 3 2 2 2 3" xfId="18809" xr:uid="{55A794C3-8B42-4CD1-A97D-257149D42EB4}"/>
    <cellStyle name="Notas 2 3 2 2 3" xfId="4650" xr:uid="{CCDD5116-CE6A-47CA-A5C9-7FC10766337A}"/>
    <cellStyle name="Notas 2 3 2 2 3 2" xfId="12655" xr:uid="{B196D0C9-4411-449A-BF61-8A2B2AA4A8D9}"/>
    <cellStyle name="Notas 2 3 2 2 3 2 2" xfId="28123" xr:uid="{A0FC3E7B-DC55-447D-B4EA-CACB03B32FDD}"/>
    <cellStyle name="Notas 2 3 2 2 3 3" xfId="20390" xr:uid="{37E10E5A-9D57-46CB-9875-2B5157BCB634}"/>
    <cellStyle name="Notas 2 3 2 2 4" xfId="6621" xr:uid="{D36FA520-40A2-4CA9-A8DE-891FC5D582D0}"/>
    <cellStyle name="Notas 2 3 2 2 4 2" xfId="14622" xr:uid="{A08AA8B3-09E7-4479-AC1E-ED68AC933C7D}"/>
    <cellStyle name="Notas 2 3 2 2 4 2 2" xfId="30079" xr:uid="{5CD853FC-F00B-4BE9-9C8B-AE1AEE3800DA}"/>
    <cellStyle name="Notas 2 3 2 2 4 3" xfId="22194" xr:uid="{53A72545-147D-4B8D-A9B4-7F1244B6362F}"/>
    <cellStyle name="Notas 2 3 2 2 5" xfId="7929" xr:uid="{D25648CC-A709-4E11-BC4A-5BE12A9F8397}"/>
    <cellStyle name="Notas 2 3 2 2 5 2" xfId="15912" xr:uid="{7377B9E7-404B-42B1-914C-B0220BBA8556}"/>
    <cellStyle name="Notas 2 3 2 2 5 2 2" xfId="31365" xr:uid="{7618E941-FC11-47DC-B907-14A49D821458}"/>
    <cellStyle name="Notas 2 3 2 2 5 3" xfId="23440" xr:uid="{E6899A14-862E-42AA-9684-A07AE7DEB8D3}"/>
    <cellStyle name="Notas 2 3 2 2 6" xfId="9427" xr:uid="{DC395BC7-95F3-4E0B-B58C-B91A31E58F10}"/>
    <cellStyle name="Notas 2 3 2 2 6 2" xfId="24926" xr:uid="{ABCBF34A-269C-42DC-81B4-4370AD28E32F}"/>
    <cellStyle name="Notas 2 3 2 2 7" xfId="17353" xr:uid="{87111E39-415C-4DA6-AA1D-A985E1EA6FC3}"/>
    <cellStyle name="Notas 2 3 2 3" xfId="1011" xr:uid="{D6A0F3CD-A3E6-4A31-BE79-5C99DE1E35E5}"/>
    <cellStyle name="Notas 2 3 2 3 2" xfId="2600" xr:uid="{951798D1-71B5-4037-9FC4-2E1A5D32CDC8}"/>
    <cellStyle name="Notas 2 3 2 3 2 2" xfId="10672" xr:uid="{8E36E97F-B9AD-4CC8-A6FC-EACCA6C329AA}"/>
    <cellStyle name="Notas 2 3 2 3 2 2 2" xfId="26171" xr:uid="{2206B32A-0520-49F7-A89C-1BD1909C6167}"/>
    <cellStyle name="Notas 2 3 2 3 2 3" xfId="18541" xr:uid="{3AADC276-2D68-4ECB-AA56-2828D8436AB3}"/>
    <cellStyle name="Notas 2 3 2 3 3" xfId="4362" xr:uid="{2292B237-2CFE-44FE-AEFE-29C39D9B3BCA}"/>
    <cellStyle name="Notas 2 3 2 3 3 2" xfId="12367" xr:uid="{97193828-5994-4E57-896A-E64403F40690}"/>
    <cellStyle name="Notas 2 3 2 3 3 2 2" xfId="27835" xr:uid="{39AC4386-7CE9-4060-8DD8-FA7A37800651}"/>
    <cellStyle name="Notas 2 3 2 3 3 3" xfId="20122" xr:uid="{7281DE7F-E28E-4BAB-B6A9-8815FB17EDED}"/>
    <cellStyle name="Notas 2 3 2 3 4" xfId="6333" xr:uid="{0A840E2A-C04B-48B7-8CA3-CAAEBDA753E3}"/>
    <cellStyle name="Notas 2 3 2 3 4 2" xfId="14334" xr:uid="{F5280E18-1030-41BD-8B84-59D4CEC7094A}"/>
    <cellStyle name="Notas 2 3 2 3 4 2 2" xfId="29791" xr:uid="{C8E5255D-A78B-47ED-9C24-F5E5208FD8E6}"/>
    <cellStyle name="Notas 2 3 2 3 4 3" xfId="21926" xr:uid="{8E63ED5E-8C9C-4D4C-86C0-0C41141CC310}"/>
    <cellStyle name="Notas 2 3 2 3 5" xfId="9139" xr:uid="{30E0221B-DB53-4896-A9F2-FDED4193A7E0}"/>
    <cellStyle name="Notas 2 3 2 3 5 2" xfId="24638" xr:uid="{0D18BD1A-ADC0-4BE1-AB54-A7C493EC7846}"/>
    <cellStyle name="Notas 2 3 2 3 6" xfId="17085" xr:uid="{2A8FAF6B-B17D-4109-B797-A987D377DF27}"/>
    <cellStyle name="Notas 2 3 2 4" xfId="1999" xr:uid="{9212EC65-9805-49D7-96E7-0D715D6DD991}"/>
    <cellStyle name="Notas 2 3 2 4 2" xfId="10077" xr:uid="{3C8400F4-B3F5-4F80-B10A-1C453B37240D}"/>
    <cellStyle name="Notas 2 3 2 4 2 2" xfId="25576" xr:uid="{46C9BC80-C9AE-4B00-AE68-D5B068D25744}"/>
    <cellStyle name="Notas 2 3 2 4 3" xfId="17974" xr:uid="{83D1469E-F87C-4298-917C-AAE4DE21731E}"/>
    <cellStyle name="Notas 2 3 2 5" xfId="3767" xr:uid="{C7F5DD22-6C6F-4385-9906-4E0C0E793352}"/>
    <cellStyle name="Notas 2 3 2 5 2" xfId="11772" xr:uid="{85ADEAD5-584F-4873-B597-897B9779420C}"/>
    <cellStyle name="Notas 2 3 2 5 2 2" xfId="27240" xr:uid="{B8C08B86-B0E1-4FD9-9A31-30BA45A605F6}"/>
    <cellStyle name="Notas 2 3 2 5 3" xfId="19555" xr:uid="{6ABD7B1A-93CA-4D88-ADCA-E38FF1E7F301}"/>
    <cellStyle name="Notas 2 3 2 6" xfId="5737" xr:uid="{1ADE795F-652F-48A7-85AF-92C3FDB32622}"/>
    <cellStyle name="Notas 2 3 2 6 2" xfId="13738" xr:uid="{BBE7AF40-CF45-422E-9F09-29A2DF9DF7BD}"/>
    <cellStyle name="Notas 2 3 2 6 2 2" xfId="29196" xr:uid="{CDB780B1-F8F2-424D-B4D2-FC156F5A846B}"/>
    <cellStyle name="Notas 2 3 2 6 3" xfId="21359" xr:uid="{39A73093-8513-4244-98D7-01AB6F29428D}"/>
    <cellStyle name="Notas 2 3 2 7" xfId="7356" xr:uid="{438B2044-0BA2-498C-B837-06D8D79D394D}"/>
    <cellStyle name="Notas 2 3 2 7 2" xfId="15343" xr:uid="{D02192B4-3D45-41C5-B041-2AF7EDE42D3F}"/>
    <cellStyle name="Notas 2 3 2 7 2 2" xfId="30796" xr:uid="{A23E466A-7249-42CD-9C29-71E43C1303CF}"/>
    <cellStyle name="Notas 2 3 2 7 3" xfId="22885" xr:uid="{C0128FD6-D7E9-4B46-905C-049C1B819031}"/>
    <cellStyle name="Notas 2 3 2 8" xfId="8544" xr:uid="{F7F1D58F-6D72-4758-887A-A11B085E6E6C}"/>
    <cellStyle name="Notas 2 3 2 8 2" xfId="24043" xr:uid="{2DD72D83-4999-4B53-816B-95A9BB7E5A6E}"/>
    <cellStyle name="Notas 2 3 2 9" xfId="16518" xr:uid="{E233E4E6-B29E-4C7A-BBF4-213B80BC984A}"/>
    <cellStyle name="Notas 2 3 3" xfId="647" xr:uid="{4904C27C-792C-4270-950D-4AEB7D85B1E7}"/>
    <cellStyle name="Notas 2 3 3 2" xfId="1585" xr:uid="{A27D546D-C84D-45D1-AD44-ABA17802F770}"/>
    <cellStyle name="Notas 2 3 3 2 2" xfId="3161" xr:uid="{F5AFF507-3811-4E48-834F-473A0A2E5545}"/>
    <cellStyle name="Notas 2 3 3 2 2 2" xfId="11232" xr:uid="{EF0FA0ED-8996-4A5B-BDA6-1D9C87C7B1FA}"/>
    <cellStyle name="Notas 2 3 3 2 2 2 2" xfId="26731" xr:uid="{30A7B13D-ED21-45F8-852F-972BC325594D}"/>
    <cellStyle name="Notas 2 3 3 2 2 3" xfId="19070" xr:uid="{C289C1E8-236F-466B-B10E-CF380BFC0278}"/>
    <cellStyle name="Notas 2 3 3 2 3" xfId="4922" xr:uid="{92F6DCD5-C2CF-4C61-AE9D-8642CA7EC756}"/>
    <cellStyle name="Notas 2 3 3 2 3 2" xfId="12927" xr:uid="{C0CFF3AB-C2C5-442C-88D6-1B06D4E8FBDD}"/>
    <cellStyle name="Notas 2 3 3 2 3 2 2" xfId="28395" xr:uid="{7011DAA6-C6CA-4FEB-B50F-B6A5C124049F}"/>
    <cellStyle name="Notas 2 3 3 2 3 3" xfId="20651" xr:uid="{C2521DCD-BCA7-4101-AC50-8FA21C7E4FA1}"/>
    <cellStyle name="Notas 2 3 3 2 4" xfId="6893" xr:uid="{1D0FEF6D-FC4D-4799-B96B-6971556316AC}"/>
    <cellStyle name="Notas 2 3 3 2 4 2" xfId="14894" xr:uid="{3D0E8AA7-3FAC-4C56-8407-CA339BFF82BD}"/>
    <cellStyle name="Notas 2 3 3 2 4 2 2" xfId="30351" xr:uid="{F51BC51E-0045-409D-840D-C5898C86F706}"/>
    <cellStyle name="Notas 2 3 3 2 4 3" xfId="22455" xr:uid="{5FCAD4A2-569B-4993-BC32-3B883499319A}"/>
    <cellStyle name="Notas 2 3 3 2 5" xfId="8190" xr:uid="{AAE19FA0-DB4E-41E5-B5F7-474B3F0CEFE3}"/>
    <cellStyle name="Notas 2 3 3 2 5 2" xfId="16173" xr:uid="{82F893A7-D355-42C0-80A0-8874DFA69B7C}"/>
    <cellStyle name="Notas 2 3 3 2 5 2 2" xfId="31626" xr:uid="{F23191C2-FFFF-4E08-8ADA-70F859BD4052}"/>
    <cellStyle name="Notas 2 3 3 2 5 3" xfId="23701" xr:uid="{392489ED-01BF-4AA7-806E-951D9B985D97}"/>
    <cellStyle name="Notas 2 3 3 2 6" xfId="9699" xr:uid="{A9C27E9C-417B-4489-9990-8A2130E643E2}"/>
    <cellStyle name="Notas 2 3 3 2 6 2" xfId="25198" xr:uid="{2BA51D4D-FCCE-4F0D-8521-AF393F5991EB}"/>
    <cellStyle name="Notas 2 3 3 2 7" xfId="17614" xr:uid="{3748D3DA-6454-430B-9B1F-9221BC201F00}"/>
    <cellStyle name="Notas 2 3 3 3" xfId="2271" xr:uid="{A93085D9-07C7-41C8-9CE8-02163724C497}"/>
    <cellStyle name="Notas 2 3 3 3 2" xfId="10349" xr:uid="{5A8AD4EC-7A8C-4F44-8DE5-2BAD20935B06}"/>
    <cellStyle name="Notas 2 3 3 3 2 2" xfId="25848" xr:uid="{E6CEB793-08CB-4351-B55F-A1ED75CE9A33}"/>
    <cellStyle name="Notas 2 3 3 3 3" xfId="18235" xr:uid="{D2E64303-86EC-4528-9161-B0FF45EE2D5A}"/>
    <cellStyle name="Notas 2 3 3 4" xfId="4039" xr:uid="{57EBE5B8-23CA-43CF-8887-0CE3EA201F6B}"/>
    <cellStyle name="Notas 2 3 3 4 2" xfId="12044" xr:uid="{88D50F60-2246-418D-955E-333D819144D0}"/>
    <cellStyle name="Notas 2 3 3 4 2 2" xfId="27512" xr:uid="{53A14596-B2DC-4377-A8A5-28C22D3607D6}"/>
    <cellStyle name="Notas 2 3 3 4 3" xfId="19816" xr:uid="{3D96587C-033A-40AB-9C80-CBC46496C73E}"/>
    <cellStyle name="Notas 2 3 3 5" xfId="6009" xr:uid="{6D113DEE-1F91-41DC-B189-F0BF27EA13B0}"/>
    <cellStyle name="Notas 2 3 3 5 2" xfId="14010" xr:uid="{E5A7AA09-EF4B-40A4-BC84-DC5DAEF65361}"/>
    <cellStyle name="Notas 2 3 3 5 2 2" xfId="29468" xr:uid="{0DE35A12-FCEF-49D0-B24A-8E487A8A1BDC}"/>
    <cellStyle name="Notas 2 3 3 5 3" xfId="21620" xr:uid="{2A7DA88B-C615-4641-9054-DC6AC49685EF}"/>
    <cellStyle name="Notas 2 3 3 6" xfId="7628" xr:uid="{7826E869-203D-4B18-BDFE-C6C46FB1E3EE}"/>
    <cellStyle name="Notas 2 3 3 6 2" xfId="15615" xr:uid="{AB9AF02F-6A7E-4B93-81C5-1E08E77B9B47}"/>
    <cellStyle name="Notas 2 3 3 6 2 2" xfId="31068" xr:uid="{6037C66F-4E28-4E8B-A26E-5BE9ABECA7E8}"/>
    <cellStyle name="Notas 2 3 3 6 3" xfId="23146" xr:uid="{99EC4A81-7C35-459F-926F-5BC72D71447D}"/>
    <cellStyle name="Notas 2 3 3 7" xfId="8816" xr:uid="{8263A740-3BAD-4088-8134-1DAEE1479E73}"/>
    <cellStyle name="Notas 2 3 3 7 2" xfId="24315" xr:uid="{E0F942E8-790B-48F4-9DE3-E674702C2156}"/>
    <cellStyle name="Notas 2 3 3 8" xfId="16779" xr:uid="{D633DC9C-4E99-480E-80FA-BB5B30D39026}"/>
    <cellStyle name="Notas 2 3 4" xfId="1167" xr:uid="{015EB63D-CC9D-49CD-A466-FD7FD77C6EFE}"/>
    <cellStyle name="Notas 2 3 4 2" xfId="2756" xr:uid="{15D1AB83-7EBE-4B7A-B3D4-6F595551DEA1}"/>
    <cellStyle name="Notas 2 3 4 2 2" xfId="10827" xr:uid="{19550019-CF88-4BCE-ADE9-0F981B914D81}"/>
    <cellStyle name="Notas 2 3 4 2 2 2" xfId="26326" xr:uid="{AD37F12B-1B7B-41B4-A3E6-595BB74CC82D}"/>
    <cellStyle name="Notas 2 3 4 2 3" xfId="18687" xr:uid="{17A8067A-F33A-4A8C-B009-A5E1B9FFDA07}"/>
    <cellStyle name="Notas 2 3 4 3" xfId="4517" xr:uid="{BD7E4647-D649-4CE2-A180-73CB3C8A81E1}"/>
    <cellStyle name="Notas 2 3 4 3 2" xfId="12522" xr:uid="{1186F394-1927-4080-849E-3D09ED9B9ABD}"/>
    <cellStyle name="Notas 2 3 4 3 2 2" xfId="27990" xr:uid="{29CA63BB-B187-4792-B4B4-F0D258F1EA67}"/>
    <cellStyle name="Notas 2 3 4 3 3" xfId="20268" xr:uid="{0E39B641-D33A-4D02-A6FB-00D64E805319}"/>
    <cellStyle name="Notas 2 3 4 4" xfId="6488" xr:uid="{8D3537CB-EA47-4814-9F43-AFFBA02FF23A}"/>
    <cellStyle name="Notas 2 3 4 4 2" xfId="14489" xr:uid="{0DE0CF4C-D149-446D-B640-8FD262AB5B1B}"/>
    <cellStyle name="Notas 2 3 4 4 2 2" xfId="29946" xr:uid="{D6342A55-B08A-47CE-BC33-55EF76A39E42}"/>
    <cellStyle name="Notas 2 3 4 4 3" xfId="22072" xr:uid="{18EA3FC9-1EFE-49BE-BF86-0F4A3FAD3AA6}"/>
    <cellStyle name="Notas 2 3 4 5" xfId="7807" xr:uid="{FFB1D100-28B4-495F-A3AC-7E0B803D71BC}"/>
    <cellStyle name="Notas 2 3 4 5 2" xfId="15790" xr:uid="{1E4F7198-E407-4BC4-A35E-06E37F7CD451}"/>
    <cellStyle name="Notas 2 3 4 5 2 2" xfId="31243" xr:uid="{9691D058-BF29-4611-AB55-FFCF5576E630}"/>
    <cellStyle name="Notas 2 3 4 5 3" xfId="23318" xr:uid="{FC881EC7-B996-4645-BF47-A89CD5130C46}"/>
    <cellStyle name="Notas 2 3 4 6" xfId="9294" xr:uid="{91D47713-9364-4C57-AABF-19E688C77DD9}"/>
    <cellStyle name="Notas 2 3 4 6 2" xfId="24793" xr:uid="{E17038E2-45DF-4ED8-95E8-DAC6E8655657}"/>
    <cellStyle name="Notas 2 3 4 7" xfId="17231" xr:uid="{D204580B-C5DF-4E05-8D19-D4586104A784}"/>
    <cellStyle name="Notas 2 3 5" xfId="874" xr:uid="{9B354E6E-6B67-4E29-84A3-CF13C4203EBD}"/>
    <cellStyle name="Notas 2 3 5 2" xfId="2467" xr:uid="{666121FB-E72F-45C3-91A2-0410290700ED}"/>
    <cellStyle name="Notas 2 3 5 2 2" xfId="10539" xr:uid="{467F696A-14F5-4CF9-9094-92AB26CB938A}"/>
    <cellStyle name="Notas 2 3 5 2 2 2" xfId="26038" xr:uid="{01A9616B-0645-4313-BC81-F9BEECCE3CA2}"/>
    <cellStyle name="Notas 2 3 5 2 3" xfId="18419" xr:uid="{6A6AA138-97EB-4FA7-9470-90C16086870A}"/>
    <cellStyle name="Notas 2 3 5 3" xfId="4229" xr:uid="{3EA4EA44-858F-4C92-AD38-C2038AFE674C}"/>
    <cellStyle name="Notas 2 3 5 3 2" xfId="12234" xr:uid="{6B2DCD78-C92B-49B1-9BC2-F2F288521BD4}"/>
    <cellStyle name="Notas 2 3 5 3 2 2" xfId="27702" xr:uid="{708B3A9F-EA0D-4690-B40D-EC43738A7EE5}"/>
    <cellStyle name="Notas 2 3 5 3 3" xfId="20000" xr:uid="{10DCD1D5-0F04-4674-A5F9-7324336B4220}"/>
    <cellStyle name="Notas 2 3 5 4" xfId="6200" xr:uid="{9F410997-A922-4A6B-A739-00A4577157B6}"/>
    <cellStyle name="Notas 2 3 5 4 2" xfId="14201" xr:uid="{E649F766-9795-46E1-877C-A69A7D1B56C6}"/>
    <cellStyle name="Notas 2 3 5 4 2 2" xfId="29658" xr:uid="{0897A8D4-E804-46D6-BDBE-A5BC51E85E22}"/>
    <cellStyle name="Notas 2 3 5 4 3" xfId="21804" xr:uid="{453CCFAC-7373-438C-8D35-F93FF1E63D7A}"/>
    <cellStyle name="Notas 2 3 5 5" xfId="9006" xr:uid="{A51F711E-4BFE-4E16-88C8-21ACAF5FACC1}"/>
    <cellStyle name="Notas 2 3 5 5 2" xfId="24505" xr:uid="{4F256E5C-90DF-4337-9E79-C8BDD57BF724}"/>
    <cellStyle name="Notas 2 3 5 6" xfId="16963" xr:uid="{ABD06CDA-6EDE-4A7E-9B25-AC296A5A45CC}"/>
    <cellStyle name="Notas 2 3 6" xfId="1866" xr:uid="{1B5FE80A-17F0-42BF-84F0-10B0AD1270A9}"/>
    <cellStyle name="Notas 2 3 6 2" xfId="9944" xr:uid="{83F9C6AE-0422-462A-AB30-6C646A2A4719}"/>
    <cellStyle name="Notas 2 3 6 2 2" xfId="25443" xr:uid="{C40382E6-86B8-436A-8F7C-689B3214209E}"/>
    <cellStyle name="Notas 2 3 6 3" xfId="17852" xr:uid="{52216C06-8BC9-4EB5-B41C-B8BAD3FDB9C4}"/>
    <cellStyle name="Notas 2 3 7" xfId="3634" xr:uid="{8422A8F7-2AFD-4E43-8F3B-D955468F9247}"/>
    <cellStyle name="Notas 2 3 7 2" xfId="11639" xr:uid="{C3486B99-6781-4F83-BAFF-F14CCF68A146}"/>
    <cellStyle name="Notas 2 3 7 2 2" xfId="27107" xr:uid="{75D27511-246C-4592-913A-0D789310C4D8}"/>
    <cellStyle name="Notas 2 3 7 3" xfId="19433" xr:uid="{06DA4E69-3D6A-42C3-BA06-A07CD7CA8248}"/>
    <cellStyle name="Notas 2 3 8" xfId="5604" xr:uid="{55FDE8F5-9BF4-4F2A-8C73-4296B76A0076}"/>
    <cellStyle name="Notas 2 3 8 2" xfId="13605" xr:uid="{A265E631-9E5E-4078-9D3B-0C32648DC5A4}"/>
    <cellStyle name="Notas 2 3 8 2 2" xfId="29063" xr:uid="{59C66D21-E70A-4C27-B90A-CB923EBC6BEE}"/>
    <cellStyle name="Notas 2 3 8 3" xfId="21237" xr:uid="{CBE3543D-0575-485E-83B0-6EF2EB7E2213}"/>
    <cellStyle name="Notas 2 3 9" xfId="7223" xr:uid="{00E93032-C648-4643-96DD-1DC0B28F85AC}"/>
    <cellStyle name="Notas 2 3 9 2" xfId="15210" xr:uid="{D5A90173-1B4A-4B09-8333-39203E5E802B}"/>
    <cellStyle name="Notas 2 3 9 2 2" xfId="30663" xr:uid="{E0769F8F-C075-4D63-8DFD-D10B0F81691F}"/>
    <cellStyle name="Notas 2 3 9 3" xfId="22763" xr:uid="{864E9FC4-6C9B-4AE6-80D0-885052FEE2E6}"/>
    <cellStyle name="Notas 2 4" xfId="314" xr:uid="{FF90B23F-D49A-468E-9036-F471FC8BC77C}"/>
    <cellStyle name="Notas 2 4 2" xfId="1258" xr:uid="{A294F365-A413-43BE-9338-B9FC37221502}"/>
    <cellStyle name="Notas 2 4 2 2" xfId="2843" xr:uid="{1B3518DC-5C9E-4179-8161-FA84F50F0A59}"/>
    <cellStyle name="Notas 2 4 2 2 2" xfId="10914" xr:uid="{8DA1F2D2-F230-4965-B320-D173761A1998}"/>
    <cellStyle name="Notas 2 4 2 2 2 2" xfId="26413" xr:uid="{25985B29-2663-4818-9CB9-4F65B6B22575}"/>
    <cellStyle name="Notas 2 4 2 2 3" xfId="18766" xr:uid="{D2F5494A-C308-471D-A472-ADD34BB8A66C}"/>
    <cellStyle name="Notas 2 4 2 3" xfId="4604" xr:uid="{AD10467E-02E9-486B-8888-ADC036839567}"/>
    <cellStyle name="Notas 2 4 2 3 2" xfId="12609" xr:uid="{E7DC6859-7C76-4ED6-9631-5C662714C2DD}"/>
    <cellStyle name="Notas 2 4 2 3 2 2" xfId="28077" xr:uid="{E588648D-8EF0-49A5-8CAE-D35C3382D4B3}"/>
    <cellStyle name="Notas 2 4 2 3 3" xfId="20347" xr:uid="{5E1AEA8E-F123-480D-8998-C74C23A5B91A}"/>
    <cellStyle name="Notas 2 4 2 4" xfId="6575" xr:uid="{4B2D15BB-3CFF-47AB-91C4-4BB1C800AFD0}"/>
    <cellStyle name="Notas 2 4 2 4 2" xfId="14576" xr:uid="{78A40109-2532-48A2-A211-4EFFA341E1AF}"/>
    <cellStyle name="Notas 2 4 2 4 2 2" xfId="30033" xr:uid="{B8FB0A4C-BD2F-4E88-8B77-98A21A263637}"/>
    <cellStyle name="Notas 2 4 2 4 3" xfId="22151" xr:uid="{054A5ABB-8FD3-4CC0-8EA2-39D1E58298A7}"/>
    <cellStyle name="Notas 2 4 2 5" xfId="7886" xr:uid="{A98A9126-CE93-4D6E-B96A-0DB1BFFCC057}"/>
    <cellStyle name="Notas 2 4 2 5 2" xfId="15869" xr:uid="{AF973F29-D741-40B9-AA2C-9F18917CC673}"/>
    <cellStyle name="Notas 2 4 2 5 2 2" xfId="31322" xr:uid="{F1FBC86A-6037-4B02-BCF6-270B1163FEA8}"/>
    <cellStyle name="Notas 2 4 2 5 3" xfId="23397" xr:uid="{5BA3C6A1-4277-47CE-AF58-619C96B65333}"/>
    <cellStyle name="Notas 2 4 2 6" xfId="9381" xr:uid="{DB2BD671-B9D8-4EFC-9B85-8CD639FF6242}"/>
    <cellStyle name="Notas 2 4 2 6 2" xfId="24880" xr:uid="{06DFBFE9-9338-4189-93FF-E42748D9412F}"/>
    <cellStyle name="Notas 2 4 2 7" xfId="17310" xr:uid="{74CB95E0-AA15-4582-9A56-82A0B91E40C9}"/>
    <cellStyle name="Notas 2 4 3" xfId="965" xr:uid="{8B30F957-70DB-4B5A-9692-411C504F065D}"/>
    <cellStyle name="Notas 2 4 3 2" xfId="2554" xr:uid="{2388C46B-0A3B-4203-803A-6AF368B837C5}"/>
    <cellStyle name="Notas 2 4 3 2 2" xfId="10626" xr:uid="{6D28A5E8-9D6A-46BE-A15B-3D3D4A3A1037}"/>
    <cellStyle name="Notas 2 4 3 2 2 2" xfId="26125" xr:uid="{6EC51893-11A6-4F75-84F8-27CF2EA69EAB}"/>
    <cellStyle name="Notas 2 4 3 2 3" xfId="18498" xr:uid="{3A2D073D-2831-495A-91B1-4EB6C1376844}"/>
    <cellStyle name="Notas 2 4 3 3" xfId="4316" xr:uid="{E4F956C5-CA6C-48EB-A2E8-6527509406CA}"/>
    <cellStyle name="Notas 2 4 3 3 2" xfId="12321" xr:uid="{9DB0663B-6B8A-4C5E-8616-840463B3D4EC}"/>
    <cellStyle name="Notas 2 4 3 3 2 2" xfId="27789" xr:uid="{49C6B602-6E79-4176-A0EF-4D073784755B}"/>
    <cellStyle name="Notas 2 4 3 3 3" xfId="20079" xr:uid="{ADD2C017-A95C-4367-8C07-441720ADF1DD}"/>
    <cellStyle name="Notas 2 4 3 4" xfId="6287" xr:uid="{220D1949-72FA-4F3B-A101-54F8332CDC9A}"/>
    <cellStyle name="Notas 2 4 3 4 2" xfId="14288" xr:uid="{9685ECF8-0EA6-4D91-9F4F-D260AE100374}"/>
    <cellStyle name="Notas 2 4 3 4 2 2" xfId="29745" xr:uid="{BD49FCEE-6CB5-40F9-9A53-643E73CDD4C3}"/>
    <cellStyle name="Notas 2 4 3 4 3" xfId="21883" xr:uid="{5BCF79D4-9AE3-4C27-BB1F-EC81D472222C}"/>
    <cellStyle name="Notas 2 4 3 5" xfId="9093" xr:uid="{D6526566-8525-4DAB-98DE-A52BB5722CCD}"/>
    <cellStyle name="Notas 2 4 3 5 2" xfId="24592" xr:uid="{0F2CE428-3629-4451-B717-274371987D12}"/>
    <cellStyle name="Notas 2 4 3 6" xfId="17042" xr:uid="{7EFA9847-E662-49EA-973E-697AFE906209}"/>
    <cellStyle name="Notas 2 4 4" xfId="1953" xr:uid="{D2EDB699-2B76-44F3-9BE8-24FE62ABA028}"/>
    <cellStyle name="Notas 2 4 4 2" xfId="10031" xr:uid="{EBA136E8-F58E-4659-B1A5-FE30AAD22058}"/>
    <cellStyle name="Notas 2 4 4 2 2" xfId="25530" xr:uid="{234CF9DF-57AB-4E19-90D0-65B8BDAD62AF}"/>
    <cellStyle name="Notas 2 4 4 3" xfId="17931" xr:uid="{64D837D5-59C1-45E0-B80C-383538A1C314}"/>
    <cellStyle name="Notas 2 4 5" xfId="3721" xr:uid="{03A51A8C-7B97-4398-A2C3-9A2457A11701}"/>
    <cellStyle name="Notas 2 4 5 2" xfId="11726" xr:uid="{C2196E56-785C-48BC-A701-81D2A8A1CB27}"/>
    <cellStyle name="Notas 2 4 5 2 2" xfId="27194" xr:uid="{867208E9-4AFC-4278-9B63-4A5594B796E6}"/>
    <cellStyle name="Notas 2 4 5 3" xfId="19512" xr:uid="{59A9D779-753F-4148-BD02-49CD9590404F}"/>
    <cellStyle name="Notas 2 4 6" xfId="5691" xr:uid="{8B1C3669-C6D0-4F24-8230-0398B677C93C}"/>
    <cellStyle name="Notas 2 4 6 2" xfId="13692" xr:uid="{6784C692-AE6C-4A51-9717-371DAE56761D}"/>
    <cellStyle name="Notas 2 4 6 2 2" xfId="29150" xr:uid="{1BF38BBB-F8AC-43A3-AC89-0D987E24E7AB}"/>
    <cellStyle name="Notas 2 4 6 3" xfId="21316" xr:uid="{E15933FE-0DB4-4E9D-936E-B31ECD006C49}"/>
    <cellStyle name="Notas 2 4 7" xfId="7310" xr:uid="{F50F3310-1621-4F02-BE12-A36E119E218D}"/>
    <cellStyle name="Notas 2 4 7 2" xfId="15297" xr:uid="{015B1A02-584C-4E8A-8458-514DE2B6CF04}"/>
    <cellStyle name="Notas 2 4 7 2 2" xfId="30750" xr:uid="{54BFFE66-CFEE-47B6-9F95-940FD34F0AF8}"/>
    <cellStyle name="Notas 2 4 7 3" xfId="22842" xr:uid="{5B2F88F2-6930-4D25-AEE0-260BE0CC4BE9}"/>
    <cellStyle name="Notas 2 4 8" xfId="8498" xr:uid="{F048D999-AC8E-4F62-AD85-44278B0BE52E}"/>
    <cellStyle name="Notas 2 4 8 2" xfId="23997" xr:uid="{0913E3A7-54FD-451F-A76B-0D97FB3C323A}"/>
    <cellStyle name="Notas 2 4 9" xfId="16475" xr:uid="{E1AF7456-AFDE-488E-9060-A572C430DDFC}"/>
    <cellStyle name="Notas 2 5" xfId="599" xr:uid="{71AE099C-0261-488A-BD98-3D443F5CD011}"/>
    <cellStyle name="Notas 2 5 2" xfId="1537" xr:uid="{B8D410BD-C2D8-420E-B13D-7E97E0E046E1}"/>
    <cellStyle name="Notas 2 5 2 2" xfId="3116" xr:uid="{3C2EA691-A2E0-4CE2-8E6C-3A310FB76CEF}"/>
    <cellStyle name="Notas 2 5 2 2 2" xfId="11187" xr:uid="{478108C2-D119-4120-A576-542992B075EB}"/>
    <cellStyle name="Notas 2 5 2 2 2 2" xfId="26686" xr:uid="{75045363-9583-4113-AB06-1519FC4BD6C4}"/>
    <cellStyle name="Notas 2 5 2 2 3" xfId="19028" xr:uid="{810A294C-B215-4EAC-8F85-C9AEBECA4C61}"/>
    <cellStyle name="Notas 2 5 2 3" xfId="4877" xr:uid="{9E1CD468-149F-4AC8-BD10-8C20DAAED708}"/>
    <cellStyle name="Notas 2 5 2 3 2" xfId="12882" xr:uid="{D56BE80B-6F61-40CA-AF28-6A7E7C809671}"/>
    <cellStyle name="Notas 2 5 2 3 2 2" xfId="28350" xr:uid="{3AC28557-57EA-4602-8D5D-46A5B2D63365}"/>
    <cellStyle name="Notas 2 5 2 3 3" xfId="20609" xr:uid="{EFA528C3-6445-48B8-A867-2F1B12E8DCE3}"/>
    <cellStyle name="Notas 2 5 2 4" xfId="6848" xr:uid="{C7C29D59-429B-4E53-B4FC-595734B4D4E2}"/>
    <cellStyle name="Notas 2 5 2 4 2" xfId="14849" xr:uid="{79A3C275-F37D-496C-B999-1B66F58E9703}"/>
    <cellStyle name="Notas 2 5 2 4 2 2" xfId="30306" xr:uid="{C3EF3113-930F-49D7-A54E-D7F8936DA95E}"/>
    <cellStyle name="Notas 2 5 2 4 3" xfId="22413" xr:uid="{C18E441B-75F1-4E2E-A19C-3CEF794176F6}"/>
    <cellStyle name="Notas 2 5 2 5" xfId="8148" xr:uid="{2254D9CA-6FF3-4A36-91A6-68A80A78C1FC}"/>
    <cellStyle name="Notas 2 5 2 5 2" xfId="16131" xr:uid="{185FEDF8-E909-4A73-9827-31617B7E1AD7}"/>
    <cellStyle name="Notas 2 5 2 5 2 2" xfId="31584" xr:uid="{798ED42F-51B2-465A-8ADF-2796115ED512}"/>
    <cellStyle name="Notas 2 5 2 5 3" xfId="23659" xr:uid="{EEDCEAD5-1984-4654-806E-0FAC29CB3841}"/>
    <cellStyle name="Notas 2 5 2 6" xfId="9654" xr:uid="{765BB1AC-E860-46AD-99D9-71BED3F81F33}"/>
    <cellStyle name="Notas 2 5 2 6 2" xfId="25153" xr:uid="{BDBB0EFE-1582-4E0C-BF1B-D32E93CC66D2}"/>
    <cellStyle name="Notas 2 5 2 7" xfId="17572" xr:uid="{F6FB0304-76F7-4493-A798-C166178EA428}"/>
    <cellStyle name="Notas 2 5 3" xfId="2226" xr:uid="{F1E7A760-C0B0-4702-9314-9A999AB249D8}"/>
    <cellStyle name="Notas 2 5 3 2" xfId="10304" xr:uid="{A9950B81-4DE2-46EA-ADE0-5898168DA2CE}"/>
    <cellStyle name="Notas 2 5 3 2 2" xfId="25803" xr:uid="{DEDA673A-30F0-4C50-9E8D-94ADCAC8E0AD}"/>
    <cellStyle name="Notas 2 5 3 3" xfId="18193" xr:uid="{BC6160B6-03DD-4501-80A6-CBF041EE89F9}"/>
    <cellStyle name="Notas 2 5 4" xfId="3994" xr:uid="{EC4ED5C7-1FF3-4854-95B5-761B2AB6EF53}"/>
    <cellStyle name="Notas 2 5 4 2" xfId="11999" xr:uid="{4C06930F-3CFA-4555-A130-9D7F68D79D07}"/>
    <cellStyle name="Notas 2 5 4 2 2" xfId="27467" xr:uid="{D401A8F0-FDE5-4D47-BB50-49F9B27275A2}"/>
    <cellStyle name="Notas 2 5 4 3" xfId="19774" xr:uid="{0EAE69C9-ACE6-456E-A4D5-D519A9007752}"/>
    <cellStyle name="Notas 2 5 5" xfId="5964" xr:uid="{C35E5CD5-4D70-4723-8796-E94D7375218B}"/>
    <cellStyle name="Notas 2 5 5 2" xfId="13965" xr:uid="{F998B130-1747-46CF-BF27-F017603B0100}"/>
    <cellStyle name="Notas 2 5 5 2 2" xfId="29423" xr:uid="{1ED10833-C2A1-4CDD-93A2-A55EA349817D}"/>
    <cellStyle name="Notas 2 5 5 3" xfId="21578" xr:uid="{B958534E-53F5-4739-A763-787240ABD2EA}"/>
    <cellStyle name="Notas 2 5 6" xfId="7583" xr:uid="{ACDDBB2C-01BB-4D7E-8905-E3D546D2889B}"/>
    <cellStyle name="Notas 2 5 6 2" xfId="15570" xr:uid="{A0040B62-0356-4471-AB53-6079322063ED}"/>
    <cellStyle name="Notas 2 5 6 2 2" xfId="31023" xr:uid="{1B40E1C1-158C-4F47-BB24-DB0282693D50}"/>
    <cellStyle name="Notas 2 5 6 3" xfId="23104" xr:uid="{B12FB883-E247-41FF-9D15-5C734008BE2F}"/>
    <cellStyle name="Notas 2 5 7" xfId="8771" xr:uid="{F5966773-9AF5-4826-B759-FAB4E7436742}"/>
    <cellStyle name="Notas 2 5 7 2" xfId="24270" xr:uid="{FCC7AFDE-1CF0-4562-8DD0-102759182E78}"/>
    <cellStyle name="Notas 2 5 8" xfId="16737" xr:uid="{2B05A539-53A6-4AFA-96B2-150E54CC0FCA}"/>
    <cellStyle name="Notas 2 6" xfId="1126" xr:uid="{41949288-B1E7-4AE3-B882-0E81FF00AE54}"/>
    <cellStyle name="Notas 2 6 2" xfId="2715" xr:uid="{284097D5-E206-403D-B0F3-3DD03D63E68E}"/>
    <cellStyle name="Notas 2 6 2 2" xfId="10786" xr:uid="{97337C48-FD88-453C-B451-97A7044DD217}"/>
    <cellStyle name="Notas 2 6 2 2 2" xfId="26285" xr:uid="{AE00E918-4DC5-436B-8786-3CAF2F61B4F9}"/>
    <cellStyle name="Notas 2 6 2 3" xfId="18647" xr:uid="{E8ADE54E-134D-4832-933A-CB8486E0639B}"/>
    <cellStyle name="Notas 2 6 3" xfId="4476" xr:uid="{4A310562-0024-485E-A742-6994CB778A0E}"/>
    <cellStyle name="Notas 2 6 3 2" xfId="12481" xr:uid="{65900014-97E7-4C3C-9317-20E86AFA1B2D}"/>
    <cellStyle name="Notas 2 6 3 2 2" xfId="27949" xr:uid="{B881DBE3-AFAB-40EB-B46A-6A241E58B2E3}"/>
    <cellStyle name="Notas 2 6 3 3" xfId="20228" xr:uid="{524F0DA6-6CD7-4DED-9F4A-03C1766AC5BF}"/>
    <cellStyle name="Notas 2 6 4" xfId="6447" xr:uid="{2D1D526A-5CB1-468D-AFB4-FB872BEA241A}"/>
    <cellStyle name="Notas 2 6 4 2" xfId="14448" xr:uid="{A0CEF1FE-6068-402B-AA2E-67AD61F6D3F7}"/>
    <cellStyle name="Notas 2 6 4 2 2" xfId="29905" xr:uid="{7F467657-A79B-4368-B0A5-6958DB5E4B67}"/>
    <cellStyle name="Notas 2 6 4 3" xfId="22032" xr:uid="{65095DF5-8C16-4439-B928-B0938D1EF698}"/>
    <cellStyle name="Notas 2 6 5" xfId="7762" xr:uid="{F3C08272-C1FE-48E8-8F53-B80BC67DB913}"/>
    <cellStyle name="Notas 2 6 5 2" xfId="15746" xr:uid="{0A1D3127-1053-49E1-A852-66BC2CE02536}"/>
    <cellStyle name="Notas 2 6 5 2 2" xfId="31199" xr:uid="{E92CFAC7-D9F4-4192-A7FF-ABB220966DE7}"/>
    <cellStyle name="Notas 2 6 5 3" xfId="23275" xr:uid="{7AAAC82C-0DCE-4482-A503-B18C39EEF81F}"/>
    <cellStyle name="Notas 2 6 6" xfId="9253" xr:uid="{876D7E5C-69EF-4018-BE2D-4A5FCF5C4B38}"/>
    <cellStyle name="Notas 2 6 6 2" xfId="24752" xr:uid="{0B950A65-6320-4829-BCBC-56E2582082B3}"/>
    <cellStyle name="Notas 2 6 7" xfId="17191" xr:uid="{D690DC1F-E149-4941-B9BC-9A1472D974F7}"/>
    <cellStyle name="Notas 2 7" xfId="830" xr:uid="{49F1AA88-D2B5-4D06-8866-A69CEF218209}"/>
    <cellStyle name="Notas 2 7 2" xfId="2424" xr:uid="{64A168CF-716D-4F42-98D8-DB3D58C4D923}"/>
    <cellStyle name="Notas 2 7 2 2" xfId="10496" xr:uid="{7F2DE32F-729F-4355-9834-8DB43797D1D6}"/>
    <cellStyle name="Notas 2 7 2 2 2" xfId="25995" xr:uid="{00449EDC-7A2C-4F01-999F-E7AD6EC5499D}"/>
    <cellStyle name="Notas 2 7 2 3" xfId="18379" xr:uid="{DBCDB9AF-BE95-48DA-A7B0-7578121DD970}"/>
    <cellStyle name="Notas 2 7 3" xfId="4186" xr:uid="{141031DB-4BF9-479F-A9CC-938197616783}"/>
    <cellStyle name="Notas 2 7 3 2" xfId="12191" xr:uid="{825AFF65-9708-47A9-A853-E0F30AB6DEAE}"/>
    <cellStyle name="Notas 2 7 3 2 2" xfId="27659" xr:uid="{85277CD9-6742-4528-9254-F1968C0B2DF3}"/>
    <cellStyle name="Notas 2 7 3 3" xfId="19960" xr:uid="{8557966A-088E-4E6A-BE1E-46D326344790}"/>
    <cellStyle name="Notas 2 7 4" xfId="6157" xr:uid="{AD8A71A8-2ED7-48F3-931D-770438B441CC}"/>
    <cellStyle name="Notas 2 7 4 2" xfId="14158" xr:uid="{1D487A21-2AD6-421A-811E-A9C1F6441E84}"/>
    <cellStyle name="Notas 2 7 4 2 2" xfId="29615" xr:uid="{4AFC80BA-C6B4-4DCD-BF37-54367774F67D}"/>
    <cellStyle name="Notas 2 7 4 3" xfId="21764" xr:uid="{F0D8A43E-894E-471A-86A0-D9387D92D006}"/>
    <cellStyle name="Notas 2 7 5" xfId="8963" xr:uid="{D5E7680D-F7BA-4B5E-AB25-0C0C6AEDB1F0}"/>
    <cellStyle name="Notas 2 7 5 2" xfId="24462" xr:uid="{EF75FB97-7201-43AA-827C-3104799C48C6}"/>
    <cellStyle name="Notas 2 7 6" xfId="16923" xr:uid="{31C63F79-DF3B-4A4D-8257-B9168BE94AD9}"/>
    <cellStyle name="Notas 2 8" xfId="1819" xr:uid="{99DA5A3C-2783-4539-85FE-B428530A3254}"/>
    <cellStyle name="Notas 2 8 2" xfId="9898" xr:uid="{B2FA04B6-8729-416F-A4D4-FFF9B94C50BC}"/>
    <cellStyle name="Notas 2 8 2 2" xfId="25397" xr:uid="{9738C4A9-FE9B-4751-9B61-C93379EC635F}"/>
    <cellStyle name="Notas 2 8 3" xfId="17809" xr:uid="{25A01C98-010F-485E-AC4E-E691ABE08426}"/>
    <cellStyle name="Notas 2 9" xfId="3588" xr:uid="{B6DF7D9D-7EBB-402C-AF5C-AFB4FFE0D832}"/>
    <cellStyle name="Notas 2 9 2" xfId="11593" xr:uid="{C99F68BD-A5BE-4175-A519-255C6F19683E}"/>
    <cellStyle name="Notas 2 9 2 2" xfId="27061" xr:uid="{788A2B94-B543-4835-A3E2-BD4687B6D0AD}"/>
    <cellStyle name="Notas 2 9 3" xfId="19390" xr:uid="{BB0A8A00-BBA7-471F-8C2C-B33ACEBD44AD}"/>
    <cellStyle name="Notas 3" xfId="3494" xr:uid="{391EAAF8-F9D8-431C-B9F9-2894428D81E2}"/>
    <cellStyle name="Notas 3 2" xfId="11503" xr:uid="{88A1EBB9-391A-4ABF-89EA-362B53FA6B33}"/>
    <cellStyle name="Notas 3 2 2" xfId="26988" xr:uid="{40A36143-D938-4CBA-AF51-FE7A479E53A8}"/>
    <cellStyle name="Notas 3 3" xfId="19319" xr:uid="{B00730E9-8372-4E9D-9639-A32B27DD3A73}"/>
    <cellStyle name="Notas 4" xfId="5457" xr:uid="{E1DEA98B-4F9C-4E1D-A0CA-820138C75BD6}"/>
    <cellStyle name="Notas 4 2" xfId="13474" xr:uid="{9E8C2CAB-43B5-427F-AE5A-5C61F2F7917F}"/>
    <cellStyle name="Notas 4 2 2" xfId="28942" xr:uid="{9859960D-5C56-4E68-AF2D-7029359C495B}"/>
    <cellStyle name="Notas 4 3" xfId="21120" xr:uid="{DD3A1366-F105-4AB9-83D7-0FA7C5AB38DC}"/>
    <cellStyle name="Notas 5" xfId="5490" xr:uid="{8A030A1D-2F6E-4D4E-AF3A-0F3345D0423C}"/>
    <cellStyle name="Notas 5 2" xfId="13497" xr:uid="{347B299D-347C-407D-B584-1FC0E027567F}"/>
    <cellStyle name="Notas 5 2 2" xfId="28965" xr:uid="{6D656605-4E3C-4EF6-ABB8-600E02F00D00}"/>
    <cellStyle name="Notas 5 3" xfId="21143" xr:uid="{4433F37A-4B02-4AAE-A8ED-750510508222}"/>
    <cellStyle name="Notas 6" xfId="7113" xr:uid="{E3C40FB6-E5FA-4C43-AD6C-E9D858317528}"/>
    <cellStyle name="Notas 6 2" xfId="15105" xr:uid="{51356652-4814-433E-952F-ADB55BCDFC1D}"/>
    <cellStyle name="Notas 6 2 2" xfId="30558" xr:uid="{47292E6D-5BFD-4B8A-944F-84E724D25B44}"/>
    <cellStyle name="Notas 6 3" xfId="22660" xr:uid="{B24A999D-52A8-4F46-8EF6-D08D0E3D75C7}"/>
    <cellStyle name="Notas 7" xfId="7171" xr:uid="{648A9614-C572-4FB9-A098-B7FB7F9AC16C}"/>
    <cellStyle name="Notas 7 2" xfId="15158" xr:uid="{72369A27-6C4A-48A4-8C4E-062B2A2D2B64}"/>
    <cellStyle name="Notas 7 2 2" xfId="30611" xr:uid="{23058C84-52B1-4A37-ADBF-D0E688DCE515}"/>
    <cellStyle name="Notas 7 3" xfId="22713" xr:uid="{D2DF204C-2A32-4037-9F99-54269DFD8737}"/>
    <cellStyle name="Percent 2" xfId="118" xr:uid="{C98B0AA6-31ED-4A90-A01D-26934D935A59}"/>
    <cellStyle name="Percent 2 2" xfId="5475" xr:uid="{74018BE9-E1AD-4C66-BB90-A728ECCF6D85}"/>
    <cellStyle name="Percent 3" xfId="3443" xr:uid="{B69FBC1F-9FB9-4DB9-893C-47BBD4100D06}"/>
    <cellStyle name="Percent 4" xfId="3480" xr:uid="{AFBD4988-0AB0-45CA-9DEC-579B32E52DC1}"/>
    <cellStyle name="Porcentaje" xfId="31829" builtinId="5"/>
    <cellStyle name="Porcentaje 10" xfId="297" xr:uid="{43893120-D236-42B0-AD0D-9247664FD4D4}"/>
    <cellStyle name="Porcentaje 10 2" xfId="1243" xr:uid="{56EA3606-34FC-41DE-BEE7-3D3B4025D617}"/>
    <cellStyle name="Porcentaje 10 3" xfId="950" xr:uid="{781665D4-E73C-405D-AA72-D38BD96DD11C}"/>
    <cellStyle name="Porcentaje 11" xfId="309" xr:uid="{558C10A6-B0F6-4E48-BEFD-D8F191A3429B}"/>
    <cellStyle name="Porcentaje 12" xfId="523" xr:uid="{DD9DAA1C-DA8C-4DDA-A654-DE86081682FA}"/>
    <cellStyle name="Porcentaje 12 2" xfId="825" xr:uid="{B2D1A26C-E35B-4B2C-B7FE-5B6099584184}"/>
    <cellStyle name="Porcentaje 13" xfId="550" xr:uid="{1045B0FC-F5D8-4002-BCF8-38130FF9872E}"/>
    <cellStyle name="Porcentaje 13 2" xfId="1488" xr:uid="{DCDD466A-3C54-4CC2-8332-65B5C7D76E84}"/>
    <cellStyle name="Porcentaje 14" xfId="581" xr:uid="{32CD7353-62A2-4C50-811B-DD5FD38B4815}"/>
    <cellStyle name="Porcentaje 14 2" xfId="1519" xr:uid="{8C6ABB86-62FF-4039-B569-266AAA78EA63}"/>
    <cellStyle name="Porcentaje 14 2 2" xfId="3099" xr:uid="{F7F6EC77-AA68-47BA-8BC9-53A2579AF386}"/>
    <cellStyle name="Porcentaje 14 2 2 2" xfId="11170" xr:uid="{16FAAF08-F825-45CD-94DD-261961586332}"/>
    <cellStyle name="Porcentaje 14 2 2 2 2" xfId="26669" xr:uid="{64D9DF9A-DB2B-4141-96A2-8818A09DB2BB}"/>
    <cellStyle name="Porcentaje 14 2 2 3" xfId="19012" xr:uid="{23DFDECF-D9A4-4A5B-975D-0581D77BFBB8}"/>
    <cellStyle name="Porcentaje 14 2 3" xfId="4860" xr:uid="{E2266628-CFD5-4968-9079-56B7255B2DDE}"/>
    <cellStyle name="Porcentaje 14 2 3 2" xfId="12865" xr:uid="{135DF87D-65F2-4439-9467-4DE448D696AE}"/>
    <cellStyle name="Porcentaje 14 2 3 2 2" xfId="28333" xr:uid="{A32D06BC-EA79-4348-B03B-FBCB43EE6A49}"/>
    <cellStyle name="Porcentaje 14 2 3 3" xfId="20593" xr:uid="{809FED38-0A66-4256-9964-DDDB8AC8AAB7}"/>
    <cellStyle name="Porcentaje 14 2 4" xfId="6831" xr:uid="{F22E4B30-ED36-4938-A777-4190F64FBBE7}"/>
    <cellStyle name="Porcentaje 14 2 4 2" xfId="14832" xr:uid="{BA4469EC-FDFB-4E8D-B8C7-F225492AF3FC}"/>
    <cellStyle name="Porcentaje 14 2 4 2 2" xfId="30289" xr:uid="{E86AE683-05AA-4001-BC59-9BF88EC5C30C}"/>
    <cellStyle name="Porcentaje 14 2 4 3" xfId="22397" xr:uid="{2841B2A5-5067-460E-94C8-90639D79D264}"/>
    <cellStyle name="Porcentaje 14 2 5" xfId="8132" xr:uid="{27486180-F030-4BC8-AD5E-D686DEEC2E27}"/>
    <cellStyle name="Porcentaje 14 2 5 2" xfId="16115" xr:uid="{E18F0987-2C89-43C7-A2B9-238D8EE1BFB1}"/>
    <cellStyle name="Porcentaje 14 2 5 2 2" xfId="31568" xr:uid="{3E8D0C60-F3CA-47D0-8FBE-B27C9BE59729}"/>
    <cellStyle name="Porcentaje 14 2 5 3" xfId="23643" xr:uid="{33A52A5F-645F-4CD9-8658-F128889592F4}"/>
    <cellStyle name="Porcentaje 14 2 6" xfId="9637" xr:uid="{8F52343B-AA63-4050-BBB8-02B14565541C}"/>
    <cellStyle name="Porcentaje 14 2 6 2" xfId="25136" xr:uid="{98406FA7-227E-4EA6-8B1F-33D552CA96B4}"/>
    <cellStyle name="Porcentaje 14 2 7" xfId="17556" xr:uid="{ABFB7FD7-65AF-48A6-9513-E2EC6163CDAF}"/>
    <cellStyle name="Porcentaje 14 3" xfId="2209" xr:uid="{4DDEDA06-A674-4CD4-B915-21BE10B4B075}"/>
    <cellStyle name="Porcentaje 14 3 2" xfId="10287" xr:uid="{6C207455-4CA4-43D1-AAB1-D869C9CE57D7}"/>
    <cellStyle name="Porcentaje 14 3 2 2" xfId="25786" xr:uid="{81971B03-5002-4735-A1D1-F7028500B142}"/>
    <cellStyle name="Porcentaje 14 3 3" xfId="18177" xr:uid="{E46A8C70-CAA3-48EC-B8FB-9731AAF48991}"/>
    <cellStyle name="Porcentaje 14 4" xfId="3977" xr:uid="{94C575B0-2540-4CAE-A835-DC92605B54C2}"/>
    <cellStyle name="Porcentaje 14 4 2" xfId="11982" xr:uid="{312A0D7B-CE78-4635-9973-403975308192}"/>
    <cellStyle name="Porcentaje 14 4 2 2" xfId="27450" xr:uid="{8AA699D1-97B7-408A-AB4A-FB672528BCFC}"/>
    <cellStyle name="Porcentaje 14 4 3" xfId="19758" xr:uid="{8EE8031A-38A9-4D0C-BE3D-0B9DB9619E50}"/>
    <cellStyle name="Porcentaje 14 5" xfId="5947" xr:uid="{C66ED769-A80C-4E3C-AEFD-690599C8A3FA}"/>
    <cellStyle name="Porcentaje 14 5 2" xfId="13948" xr:uid="{A1AFDC2A-F4B9-43FE-A475-81BE8D08D80C}"/>
    <cellStyle name="Porcentaje 14 5 2 2" xfId="29406" xr:uid="{3168175E-D0D5-46BA-A6C2-2D6A638DBE90}"/>
    <cellStyle name="Porcentaje 14 5 3" xfId="21562" xr:uid="{944E87D0-AAA3-406B-9D7F-1B9E4385085D}"/>
    <cellStyle name="Porcentaje 14 6" xfId="7566" xr:uid="{92FDCE5D-BE19-459F-9B22-0DC5F8BEEEB0}"/>
    <cellStyle name="Porcentaje 14 6 2" xfId="15553" xr:uid="{36FDFB7A-8F28-4CC1-9763-001C9F236961}"/>
    <cellStyle name="Porcentaje 14 6 2 2" xfId="31006" xr:uid="{514289EA-30F6-497B-9176-0E8E686057B8}"/>
    <cellStyle name="Porcentaje 14 6 3" xfId="23088" xr:uid="{0E833AB8-7E7F-4E8C-B046-FB759F5144E4}"/>
    <cellStyle name="Porcentaje 14 7" xfId="8754" xr:uid="{40CA5CD7-ED14-4BED-B3CE-9224352A154F}"/>
    <cellStyle name="Porcentaje 14 7 2" xfId="24253" xr:uid="{543768C4-57B1-4337-A6F7-11206ADF2756}"/>
    <cellStyle name="Porcentaje 14 8" xfId="16721" xr:uid="{963F7600-020E-418C-BBB5-E670A69EF936}"/>
    <cellStyle name="Porcentaje 15" xfId="698" xr:uid="{98D60E7A-47B3-413C-8BBD-341220490F97}"/>
    <cellStyle name="Porcentaje 15 2" xfId="1636" xr:uid="{1479923E-0C73-48DB-AC2E-BEA6EB392A99}"/>
    <cellStyle name="Porcentaje 16" xfId="709" xr:uid="{5775CE79-D515-4960-9D18-F68EDBA67563}"/>
    <cellStyle name="Porcentaje 16 2" xfId="1647" xr:uid="{459C4196-985D-4005-9425-774F3F43077B}"/>
    <cellStyle name="Porcentaje 17" xfId="730" xr:uid="{56FFC68A-6057-452C-BAEC-C0295F0D94C9}"/>
    <cellStyle name="Porcentaje 17 2" xfId="1668" xr:uid="{29512AEC-E532-433D-B78A-157C78B079C5}"/>
    <cellStyle name="Porcentaje 18" xfId="741" xr:uid="{9B0E403B-C038-4A2B-9E2F-559CC32AF208}"/>
    <cellStyle name="Porcentaje 18 2" xfId="1679" xr:uid="{EB11932F-7E74-4940-93C4-2BEE83029D47}"/>
    <cellStyle name="Porcentaje 19" xfId="760" xr:uid="{2670CCAA-EFC8-4BF3-B496-683E2A7C2434}"/>
    <cellStyle name="Porcentaje 19 2" xfId="1696" xr:uid="{4E4F0B41-BAD7-4EF9-AA22-D74FA6CF7CAA}"/>
    <cellStyle name="Porcentaje 2" xfId="60" xr:uid="{826100AA-AB98-4768-8BA8-A2CDAE72E9A6}"/>
    <cellStyle name="Porcentaje 2 2" xfId="178" xr:uid="{A53C9F8D-60F8-4C2D-9AC9-DB8888312515}"/>
    <cellStyle name="Porcentaje 20" xfId="779" xr:uid="{6C31484D-96B8-4B8A-A7A9-020F080E3CAE}"/>
    <cellStyle name="Porcentaje 20 2" xfId="1715" xr:uid="{08FD5538-ABBF-4B6F-A53E-2DE6E65DB093}"/>
    <cellStyle name="Porcentaje 21" xfId="787" xr:uid="{9A77DC26-2A1A-42FB-AD59-F45FE7A75F3B}"/>
    <cellStyle name="Porcentaje 21 2" xfId="2385" xr:uid="{195DF68E-06F4-4947-A033-CCFF5B6E4709}"/>
    <cellStyle name="Porcentaje 22" xfId="1763" xr:uid="{F517A1F0-F6A1-4297-BA96-DDC519B1DE61}"/>
    <cellStyle name="Porcentaje 22 2" xfId="3315" xr:uid="{4DDD46AD-6F83-43E3-83B9-C2F10E589E68}"/>
    <cellStyle name="Porcentaje 23" xfId="1769" xr:uid="{322E4D6C-11EF-4982-BA42-FE27877759CE}"/>
    <cellStyle name="Porcentaje 23 2" xfId="3321" xr:uid="{03F9D7F5-F6CB-4444-B485-F64E6CF8C392}"/>
    <cellStyle name="Porcentaje 23 2 2" xfId="11386" xr:uid="{AFD43E83-071A-4354-819F-123805839B41}"/>
    <cellStyle name="Porcentaje 23 2 2 2" xfId="26885" xr:uid="{BB832F1B-B63B-4515-AB96-800B3DF501E6}"/>
    <cellStyle name="Porcentaje 23 2 3" xfId="19222" xr:uid="{2676C60A-1653-43D1-8776-2F930D1BF420}"/>
    <cellStyle name="Porcentaje 23 3" xfId="5076" xr:uid="{97BE38DC-353E-4B10-A9BF-90FB7CE2F6DE}"/>
    <cellStyle name="Porcentaje 23 3 2" xfId="13081" xr:uid="{A71949B4-7482-4552-9619-6436E09569C0}"/>
    <cellStyle name="Porcentaje 23 3 2 2" xfId="28549" xr:uid="{BF8D347A-CA2C-497F-96DD-C8D7746F7215}"/>
    <cellStyle name="Porcentaje 23 3 3" xfId="20803" xr:uid="{96B4A87E-A134-4CD6-8E20-4FF5EA378CEF}"/>
    <cellStyle name="Porcentaje 23 4" xfId="7047" xr:uid="{43E0366E-8128-4D2F-A598-C4BE6EEB084A}"/>
    <cellStyle name="Porcentaje 23 4 2" xfId="15048" xr:uid="{FD338938-35AE-4EB1-BFAE-764886C84792}"/>
    <cellStyle name="Porcentaje 23 4 2 2" xfId="30505" xr:uid="{37CF45B7-453D-4598-9D66-AC5C57EC327A}"/>
    <cellStyle name="Porcentaje 23 4 3" xfId="22607" xr:uid="{5E29E8E7-0B44-47B1-B91A-96998BEFBE2F}"/>
    <cellStyle name="Porcentaje 23 5" xfId="8320" xr:uid="{38868DD7-4BD0-47E1-BD45-309BD3D823FD}"/>
    <cellStyle name="Porcentaje 23 5 2" xfId="16302" xr:uid="{2788D91F-941A-4B4C-81E1-488426B9C91A}"/>
    <cellStyle name="Porcentaje 23 5 2 2" xfId="31755" xr:uid="{AAAB19D3-B4C8-4925-9DA5-333054806E29}"/>
    <cellStyle name="Porcentaje 23 5 3" xfId="23829" xr:uid="{A77545D4-0AB5-4CF8-BD60-210486874886}"/>
    <cellStyle name="Porcentaje 23 6" xfId="9853" xr:uid="{D81F2111-76CA-49BC-AF7F-CD4F8CDA18AD}"/>
    <cellStyle name="Porcentaje 23 6 2" xfId="25352" xr:uid="{357BFC9D-D7BE-4B4F-B1BB-6325028877C4}"/>
    <cellStyle name="Porcentaje 23 7" xfId="17766" xr:uid="{CA3D0104-5634-4CCA-998E-C424B2A1E7A2}"/>
    <cellStyle name="Porcentaje 24" xfId="1789" xr:uid="{77ABF1EA-D2CF-4625-8001-32185C54DD9F}"/>
    <cellStyle name="Porcentaje 24 2" xfId="3341" xr:uid="{70495BBA-350F-4B8B-BDE6-15CC412FA5AC}"/>
    <cellStyle name="Porcentaje 24 2 2" xfId="11406" xr:uid="{F4A3122D-387B-45AD-9E5C-F09FF04AD2B1}"/>
    <cellStyle name="Porcentaje 24 2 2 2" xfId="26905" xr:uid="{8B5A7164-8B5A-4E78-8188-296A1E69BAA0}"/>
    <cellStyle name="Porcentaje 24 2 3" xfId="19242" xr:uid="{F3B7372A-539D-4D00-A399-50C5D0930C7F}"/>
    <cellStyle name="Porcentaje 24 3" xfId="5096" xr:uid="{DA9CF55C-7426-42AB-BB59-E9689383340E}"/>
    <cellStyle name="Porcentaje 24 3 2" xfId="13101" xr:uid="{D7D80A41-A8C9-4389-9A0E-3FDBB660F3E1}"/>
    <cellStyle name="Porcentaje 24 3 2 2" xfId="28569" xr:uid="{18905465-3AA2-4695-A829-10DCEC4306D3}"/>
    <cellStyle name="Porcentaje 24 3 3" xfId="20823" xr:uid="{1883B464-8BB2-4090-9634-AB16C3ED467A}"/>
    <cellStyle name="Porcentaje 24 4" xfId="7067" xr:uid="{93AFEDC7-9A7E-4CC3-94B6-2F161805FD31}"/>
    <cellStyle name="Porcentaje 24 4 2" xfId="15068" xr:uid="{8FA5E0AC-BA3C-45BF-93E3-2D5AA2874299}"/>
    <cellStyle name="Porcentaje 24 4 2 2" xfId="30525" xr:uid="{4C718A3C-F488-4DEF-AF64-67DFE23FF418}"/>
    <cellStyle name="Porcentaje 24 4 3" xfId="22627" xr:uid="{A6E016BC-1564-4445-8177-BB37D5470AE4}"/>
    <cellStyle name="Porcentaje 24 5" xfId="9873" xr:uid="{926474EA-6325-4364-957E-19BE3E24B570}"/>
    <cellStyle name="Porcentaje 24 5 2" xfId="25372" xr:uid="{845D00C1-51BA-4CF8-972C-C13CDF688300}"/>
    <cellStyle name="Porcentaje 24 6" xfId="17786" xr:uid="{E9F8CACA-4C24-452A-A5B8-1FAB66815979}"/>
    <cellStyle name="Porcentaje 25" xfId="1814" xr:uid="{FD217B58-6545-4923-9DF1-C29E1D718F15}"/>
    <cellStyle name="Porcentaje 26" xfId="3374" xr:uid="{586AAA41-AEB1-447A-968B-A503F70FDC79}"/>
    <cellStyle name="Porcentaje 26 2" xfId="11439" xr:uid="{E922AA1D-6030-4071-8706-0858DE552203}"/>
    <cellStyle name="Porcentaje 27" xfId="3509" xr:uid="{E05AE08E-E492-4A50-86A0-5CC0779B5C08}"/>
    <cellStyle name="Porcentaje 27 2" xfId="11518" xr:uid="{EEB0A8EC-EFED-4DBD-BDFC-0097018F5434}"/>
    <cellStyle name="Porcentaje 28" xfId="3541" xr:uid="{2A9F407A-A2DA-446B-8AF8-9DAD1B79632B}"/>
    <cellStyle name="Porcentaje 28 2" xfId="11547" xr:uid="{94AF24AC-B5D6-4DAE-ABF7-96E05F3A0CB0}"/>
    <cellStyle name="Porcentaje 29" xfId="5478" xr:uid="{8A665032-4328-4A2F-85BD-78B554D2D309}"/>
    <cellStyle name="Porcentaje 29 2" xfId="13482" xr:uid="{5F9C71A6-AAE7-4183-9006-5DB8A7E8D93B}"/>
    <cellStyle name="Porcentaje 29 2 2" xfId="28950" xr:uid="{292A386F-F78C-45F9-BC8F-270072BDB0CA}"/>
    <cellStyle name="Porcentaje 29 3" xfId="21128" xr:uid="{4C1ADB6C-FA48-4C86-A680-6F9AB31ACD65}"/>
    <cellStyle name="Porcentaje 3" xfId="61" xr:uid="{E39A77E4-3410-4599-B187-8937BF49D8B8}"/>
    <cellStyle name="Porcentaje 3 2" xfId="66" xr:uid="{190C0833-191A-452A-A7B5-B9138D1A9C1A}"/>
    <cellStyle name="Porcentaje 30" xfId="5528" xr:uid="{D2F75075-0072-4E20-8B51-0779752CF27E}"/>
    <cellStyle name="Porcentaje 30 2" xfId="13532" xr:uid="{9474C72B-58BD-4E84-A322-E2B692476B01}"/>
    <cellStyle name="Porcentaje 31" xfId="5535" xr:uid="{A571B02D-1FB9-471D-BC46-E8D5D61E2613}"/>
    <cellStyle name="Porcentaje 31 2" xfId="13539" xr:uid="{C4ED86C5-881B-4CA9-A0F0-1DA337BF199B}"/>
    <cellStyle name="Porcentaje 31 2 2" xfId="29004" xr:uid="{843A826E-53D4-4C80-8F88-B993423D9CEC}"/>
    <cellStyle name="Porcentaje 31 3" xfId="21182" xr:uid="{9F5182FA-6A81-4516-8365-000111163496}"/>
    <cellStyle name="Porcentaje 32" xfId="5549" xr:uid="{79381C76-759D-4098-8C0C-C289368BF84E}"/>
    <cellStyle name="Porcentaje 32 2" xfId="13550" xr:uid="{8C496D29-D9BD-4371-AB2C-54F04A484229}"/>
    <cellStyle name="Porcentaje 33" xfId="7132" xr:uid="{784787D3-8F0D-4284-824D-BF080B4F49B6}"/>
    <cellStyle name="Porcentaje 33 2" xfId="15124" xr:uid="{DF9B637A-1F76-41AA-ACF6-FA219DBBDF1A}"/>
    <cellStyle name="Porcentaje 33 2 2" xfId="30577" xr:uid="{53B974B2-5487-4253-BD3D-740F2A64C4C0}"/>
    <cellStyle name="Porcentaje 33 3" xfId="22679" xr:uid="{03C9F1EE-88AF-4475-8FF7-72CFCAE463F0}"/>
    <cellStyle name="Porcentaje 34" xfId="7135" xr:uid="{107BFBFB-6DFC-47B0-9572-7E28959CDA98}"/>
    <cellStyle name="Porcentaje 34 2" xfId="15127" xr:uid="{C95D00CA-504A-4AC7-8655-BABD0B5D0950}"/>
    <cellStyle name="Porcentaje 34 2 2" xfId="30580" xr:uid="{AD2EAD8F-83A2-45B1-832E-E1AF89FCF5E1}"/>
    <cellStyle name="Porcentaje 34 3" xfId="22682" xr:uid="{6C8FA0EE-679A-4C8F-B8A5-C6F4D2BE7147}"/>
    <cellStyle name="Porcentaje 35" xfId="8338" xr:uid="{53D65DA3-5530-467E-9032-410EA1E70C3C}"/>
    <cellStyle name="Porcentaje 35 2" xfId="16315" xr:uid="{E5766241-81DD-477E-9F18-B30B621F7426}"/>
    <cellStyle name="Porcentaje 35 2 2" xfId="31768" xr:uid="{BCB209A1-DDA1-4024-89CD-5BB60461534E}"/>
    <cellStyle name="Porcentaje 35 3" xfId="23841" xr:uid="{5E4A05B5-D48E-4D7D-B2A6-73C1A8731A90}"/>
    <cellStyle name="Porcentaje 36" xfId="16343" xr:uid="{7F5EB871-7A5F-4F16-A2B8-C6B3FEA5F443}"/>
    <cellStyle name="Porcentaje 36 2" xfId="31792" xr:uid="{8B63EDD8-B32F-40EF-A13D-09821FF6EA58}"/>
    <cellStyle name="Porcentaje 37" xfId="2" xr:uid="{00000000-0005-0000-0000-000007000000}"/>
    <cellStyle name="Porcentaje 38" xfId="16348" xr:uid="{0830CA69-8D92-44EB-A882-B506B53F1E92}"/>
    <cellStyle name="Porcentaje 38 2" xfId="31808" xr:uid="{E071EAAF-675A-4D1A-B26F-B7DFE760F2A5}"/>
    <cellStyle name="Porcentaje 39" xfId="31805" xr:uid="{E5877AE6-150B-4960-AB34-6884241E2FEA}"/>
    <cellStyle name="Porcentaje 4" xfId="65" xr:uid="{B6A95273-2A0F-4B53-875F-AB074E743B38}"/>
    <cellStyle name="Porcentaje 4 2" xfId="179" xr:uid="{7755CEE0-83EB-43E5-AF7D-B35A17C63F4E}"/>
    <cellStyle name="Porcentaje 40" xfId="31821" xr:uid="{53AC7C31-0336-44E7-82C2-BAA52F80EBE7}"/>
    <cellStyle name="Porcentaje 41" xfId="31827" xr:uid="{5F517D97-1080-4F45-ADDD-CC97C23FC9C2}"/>
    <cellStyle name="Porcentaje 42" xfId="54" xr:uid="{D77E5404-3362-42CA-BD42-DBB33A5A6FF9}"/>
    <cellStyle name="Porcentaje 5" xfId="112" xr:uid="{638D79B3-8BD3-4AA1-86AB-FF11DBBD69D7}"/>
    <cellStyle name="Porcentaje 5 10" xfId="291" xr:uid="{D2AED366-2A39-460F-887C-2A32C21D71E2}"/>
    <cellStyle name="Porcentaje 5 10 10" xfId="16459" xr:uid="{679DF71B-BC09-497C-9424-62E4DBA6E5F4}"/>
    <cellStyle name="Porcentaje 5 10 2" xfId="431" xr:uid="{5946CBE5-C147-4525-BBDC-FC20D8EFDFAA}"/>
    <cellStyle name="Porcentaje 5 10 2 2" xfId="1374" xr:uid="{DDB5540F-24A0-452B-815B-34C1D4031F0C}"/>
    <cellStyle name="Porcentaje 5 10 2 2 2" xfId="2959" xr:uid="{D4670922-F15B-499E-B601-4816785B7A5D}"/>
    <cellStyle name="Porcentaje 5 10 2 2 2 2" xfId="11030" xr:uid="{2C977A7C-BB61-46F8-B3EB-9CEE82BCA3C5}"/>
    <cellStyle name="Porcentaje 5 10 2 2 2 2 2" xfId="26529" xr:uid="{78930D27-05B2-4E18-AB4C-D44A842A0FE9}"/>
    <cellStyle name="Porcentaje 5 10 2 2 2 3" xfId="18872" xr:uid="{D13C4303-4466-4FC4-96AE-C7F1328D1DBA}"/>
    <cellStyle name="Porcentaje 5 10 2 2 3" xfId="4720" xr:uid="{30A26E5E-8E49-4235-A83E-A5040E51F7D2}"/>
    <cellStyle name="Porcentaje 5 10 2 2 3 2" xfId="12725" xr:uid="{D704EA6B-0E38-4CC0-A59E-ED45BFAD20B1}"/>
    <cellStyle name="Porcentaje 5 10 2 2 3 2 2" xfId="28193" xr:uid="{171C7BFC-2790-4073-9A73-639CFA2129CA}"/>
    <cellStyle name="Porcentaje 5 10 2 2 3 3" xfId="20453" xr:uid="{EE74D2FD-8A21-4ACB-92B4-53D4DAB06FDD}"/>
    <cellStyle name="Porcentaje 5 10 2 2 4" xfId="6691" xr:uid="{DEC8B5B6-29A7-48C0-ADBF-DF534B3EF942}"/>
    <cellStyle name="Porcentaje 5 10 2 2 4 2" xfId="14692" xr:uid="{E211BA60-8D42-4299-A61C-2AFEA4BE93CA}"/>
    <cellStyle name="Porcentaje 5 10 2 2 4 2 2" xfId="30149" xr:uid="{B80AB643-E220-4A45-B8AF-B9CD8A18A684}"/>
    <cellStyle name="Porcentaje 5 10 2 2 4 3" xfId="22257" xr:uid="{74D23785-C1B7-4E2E-A910-A193069A564E}"/>
    <cellStyle name="Porcentaje 5 10 2 2 5" xfId="7992" xr:uid="{097200C2-6947-4CB2-91A7-8E7D322742CD}"/>
    <cellStyle name="Porcentaje 5 10 2 2 5 2" xfId="15975" xr:uid="{A70AB1DB-62B1-42C5-B83A-59763C17DCD3}"/>
    <cellStyle name="Porcentaje 5 10 2 2 5 2 2" xfId="31428" xr:uid="{BB3E6380-A15A-4F59-AA71-03ACDA796077}"/>
    <cellStyle name="Porcentaje 5 10 2 2 5 3" xfId="23503" xr:uid="{07B9C057-1D76-469B-9095-660CB07950B1}"/>
    <cellStyle name="Porcentaje 5 10 2 2 6" xfId="9497" xr:uid="{068F374E-C7CB-43E0-9D62-358A70DC79F5}"/>
    <cellStyle name="Porcentaje 5 10 2 2 6 2" xfId="24996" xr:uid="{68A2B528-33AB-4066-9E08-09858AB894BE}"/>
    <cellStyle name="Porcentaje 5 10 2 2 7" xfId="17416" xr:uid="{1685577C-2CBF-4450-B4CC-BFA3DBE60D23}"/>
    <cellStyle name="Porcentaje 5 10 2 3" xfId="1081" xr:uid="{B83BA6A2-0573-4BD0-B9C2-608101970021}"/>
    <cellStyle name="Porcentaje 5 10 2 3 2" xfId="2670" xr:uid="{0C9EAD99-33A3-4D92-BB38-F51C02526521}"/>
    <cellStyle name="Porcentaje 5 10 2 3 2 2" xfId="10742" xr:uid="{325DF1DD-B2A2-41F2-AC81-4B80565F8B5F}"/>
    <cellStyle name="Porcentaje 5 10 2 3 2 2 2" xfId="26241" xr:uid="{571BF42E-5924-402E-841D-824485B9AD7F}"/>
    <cellStyle name="Porcentaje 5 10 2 3 2 3" xfId="18604" xr:uid="{C8DA6951-8D26-4D88-9108-F8A24F1C2E08}"/>
    <cellStyle name="Porcentaje 5 10 2 3 3" xfId="4432" xr:uid="{380E7A7F-8936-4B01-A336-76494ED70DCE}"/>
    <cellStyle name="Porcentaje 5 10 2 3 3 2" xfId="12437" xr:uid="{AD91B569-6D4A-4E71-A608-CABFAA346233}"/>
    <cellStyle name="Porcentaje 5 10 2 3 3 2 2" xfId="27905" xr:uid="{C8A4DCE8-6CDA-49C5-973B-195CEA19D52C}"/>
    <cellStyle name="Porcentaje 5 10 2 3 3 3" xfId="20185" xr:uid="{0B079D58-E076-434C-B685-A0314EAE01A8}"/>
    <cellStyle name="Porcentaje 5 10 2 3 4" xfId="6403" xr:uid="{BC64508A-9B18-4CCE-BA2E-94E4F7D110BE}"/>
    <cellStyle name="Porcentaje 5 10 2 3 4 2" xfId="14404" xr:uid="{4C575C13-9BBB-4824-9A44-EF22213952F9}"/>
    <cellStyle name="Porcentaje 5 10 2 3 4 2 2" xfId="29861" xr:uid="{74096639-D337-4006-BC94-9CBEAFAF8CBD}"/>
    <cellStyle name="Porcentaje 5 10 2 3 4 3" xfId="21989" xr:uid="{750DE3BB-4630-4954-965E-5443F7541B18}"/>
    <cellStyle name="Porcentaje 5 10 2 3 5" xfId="9209" xr:uid="{18F3AB1C-E1CE-4E68-A638-5033F6DAF902}"/>
    <cellStyle name="Porcentaje 5 10 2 3 5 2" xfId="24708" xr:uid="{E2668AD8-C58F-4743-99DF-B75B70FCE7FF}"/>
    <cellStyle name="Porcentaje 5 10 2 3 6" xfId="17148" xr:uid="{ECCF2A9D-1AEE-481E-826A-C0F199CFCBEE}"/>
    <cellStyle name="Porcentaje 5 10 2 4" xfId="2069" xr:uid="{199A13DD-186F-472D-A7D4-837DBE143A98}"/>
    <cellStyle name="Porcentaje 5 10 2 4 2" xfId="10147" xr:uid="{64656B97-D4F7-40DB-9018-7A420B2BD15C}"/>
    <cellStyle name="Porcentaje 5 10 2 4 2 2" xfId="25646" xr:uid="{5B7AE2AD-6E8F-419D-9615-16698148DC0C}"/>
    <cellStyle name="Porcentaje 5 10 2 4 3" xfId="18037" xr:uid="{B472BA79-831F-44DA-883B-D1C33BF229C3}"/>
    <cellStyle name="Porcentaje 5 10 2 5" xfId="3837" xr:uid="{5D112228-A429-4271-AF90-49D4C16685BE}"/>
    <cellStyle name="Porcentaje 5 10 2 5 2" xfId="11842" xr:uid="{32BDE764-A7CB-41E8-B872-61FF195DA4C8}"/>
    <cellStyle name="Porcentaje 5 10 2 5 2 2" xfId="27310" xr:uid="{280754C7-8E09-4A4D-AE96-12B6D3FA2C0F}"/>
    <cellStyle name="Porcentaje 5 10 2 5 3" xfId="19618" xr:uid="{8EE82E1E-85EB-41CD-AB9B-A41E2D5BCA0C}"/>
    <cellStyle name="Porcentaje 5 10 2 6" xfId="5807" xr:uid="{6497FB93-A372-45A0-B30D-514B282779DF}"/>
    <cellStyle name="Porcentaje 5 10 2 6 2" xfId="13808" xr:uid="{857621C1-81EA-4859-92AA-7FD349AB48D4}"/>
    <cellStyle name="Porcentaje 5 10 2 6 2 2" xfId="29266" xr:uid="{6F9BE0A1-C6BB-4C04-8FCB-495EFCAC699B}"/>
    <cellStyle name="Porcentaje 5 10 2 6 3" xfId="21422" xr:uid="{5FDEA53A-FB61-4F1F-9F6D-27B4D6EF1447}"/>
    <cellStyle name="Porcentaje 5 10 2 7" xfId="7426" xr:uid="{361EC6CE-2685-4659-9182-A8DDAEA2FCE2}"/>
    <cellStyle name="Porcentaje 5 10 2 7 2" xfId="15413" xr:uid="{628F1A03-1454-40D5-820D-BB9209719490}"/>
    <cellStyle name="Porcentaje 5 10 2 7 2 2" xfId="30866" xr:uid="{6D0D7149-CD61-4DFC-92CA-E0AAECD54FF8}"/>
    <cellStyle name="Porcentaje 5 10 2 7 3" xfId="22948" xr:uid="{65187DF1-6E81-4252-8598-6792796C68A8}"/>
    <cellStyle name="Porcentaje 5 10 2 8" xfId="8614" xr:uid="{06722F06-1E2A-4498-819F-AA412D486383}"/>
    <cellStyle name="Porcentaje 5 10 2 8 2" xfId="24113" xr:uid="{1E34B837-409C-4624-81C9-EB2ACE1BE0A0}"/>
    <cellStyle name="Porcentaje 5 10 2 9" xfId="16581" xr:uid="{FACCE677-9CA6-4206-A3EA-A489126D651C}"/>
    <cellStyle name="Porcentaje 5 10 3" xfId="1237" xr:uid="{9B5665C9-2CF0-4983-931D-E5D0B72B2696}"/>
    <cellStyle name="Porcentaje 5 10 3 2" xfId="2826" xr:uid="{4ABA39DB-3D7F-4C39-9F5B-D22B1E278252}"/>
    <cellStyle name="Porcentaje 5 10 3 2 2" xfId="10897" xr:uid="{31304794-2DE7-4AA9-9014-15CCB2538546}"/>
    <cellStyle name="Porcentaje 5 10 3 2 2 2" xfId="26396" xr:uid="{CD3DB286-6912-4D34-8E04-463F853A5956}"/>
    <cellStyle name="Porcentaje 5 10 3 2 3" xfId="18750" xr:uid="{BDFFF21F-121F-4545-B3F0-95F9B9EA0F31}"/>
    <cellStyle name="Porcentaje 5 10 3 3" xfId="4587" xr:uid="{463ECA75-4471-4B73-87C1-BDAECA5C4DB1}"/>
    <cellStyle name="Porcentaje 5 10 3 3 2" xfId="12592" xr:uid="{AF2E0867-D32D-496D-ACF6-EF8F0848756F}"/>
    <cellStyle name="Porcentaje 5 10 3 3 2 2" xfId="28060" xr:uid="{C8E52117-83E9-427E-AEF6-1E4C0AC96347}"/>
    <cellStyle name="Porcentaje 5 10 3 3 3" xfId="20331" xr:uid="{61DC1FD4-3CBD-4677-82DD-BF9F2DDE3DFA}"/>
    <cellStyle name="Porcentaje 5 10 3 4" xfId="6558" xr:uid="{E23C8CDD-2216-455D-8427-AC7645999D4D}"/>
    <cellStyle name="Porcentaje 5 10 3 4 2" xfId="14559" xr:uid="{FF8C37BF-D42A-4E6D-A57F-162F7F3F033E}"/>
    <cellStyle name="Porcentaje 5 10 3 4 2 2" xfId="30016" xr:uid="{89059A9B-30E8-4E89-997A-BB04967176A7}"/>
    <cellStyle name="Porcentaje 5 10 3 4 3" xfId="22135" xr:uid="{57CBAC64-6C4D-43EE-BD3A-7DD93257262C}"/>
    <cellStyle name="Porcentaje 5 10 3 5" xfId="7870" xr:uid="{8581B0E8-CD59-4134-910D-4110C02206DB}"/>
    <cellStyle name="Porcentaje 5 10 3 5 2" xfId="15853" xr:uid="{F0927C6A-D17A-415F-A372-C741E71052DE}"/>
    <cellStyle name="Porcentaje 5 10 3 5 2 2" xfId="31306" xr:uid="{33233F7A-BA73-47C8-AE94-1DE46D3D78C0}"/>
    <cellStyle name="Porcentaje 5 10 3 5 3" xfId="23381" xr:uid="{5FF620CA-1F50-4C86-89C2-28A84788CCC2}"/>
    <cellStyle name="Porcentaje 5 10 3 6" xfId="9364" xr:uid="{3CE100A0-449D-443E-9C1E-9833BD78CCAB}"/>
    <cellStyle name="Porcentaje 5 10 3 6 2" xfId="24863" xr:uid="{7CC0529F-6364-4430-BFA0-3F72A9EFA958}"/>
    <cellStyle name="Porcentaje 5 10 3 7" xfId="17294" xr:uid="{8FF5F840-FCC7-4E40-BCD7-F0B96DD61255}"/>
    <cellStyle name="Porcentaje 5 10 4" xfId="944" xr:uid="{628E386F-86F4-47FE-AB85-DF3BF8D58F33}"/>
    <cellStyle name="Porcentaje 5 10 4 2" xfId="2537" xr:uid="{14660823-D00A-48FE-9AA5-7E2CAA53E05F}"/>
    <cellStyle name="Porcentaje 5 10 4 2 2" xfId="10609" xr:uid="{884BD429-E5B3-46C5-97C8-2EADF8E67D9D}"/>
    <cellStyle name="Porcentaje 5 10 4 2 2 2" xfId="26108" xr:uid="{D5B3599C-098F-45AE-867D-6B0FF390F38D}"/>
    <cellStyle name="Porcentaje 5 10 4 2 3" xfId="18482" xr:uid="{314EB895-A72F-4F36-924D-55AA90309402}"/>
    <cellStyle name="Porcentaje 5 10 4 3" xfId="4299" xr:uid="{5CE8B4C6-9F61-4DFC-8135-B38630D100F6}"/>
    <cellStyle name="Porcentaje 5 10 4 3 2" xfId="12304" xr:uid="{A05E72D8-BB03-445C-A1CC-54DE02E2A645}"/>
    <cellStyle name="Porcentaje 5 10 4 3 2 2" xfId="27772" xr:uid="{446EAA2A-D87A-4839-B784-F565419C5D05}"/>
    <cellStyle name="Porcentaje 5 10 4 3 3" xfId="20063" xr:uid="{3BEF5888-EABE-47E4-850C-7F535C82895D}"/>
    <cellStyle name="Porcentaje 5 10 4 4" xfId="6270" xr:uid="{BA322C3C-DB59-46AE-9F48-73DD7C12C633}"/>
    <cellStyle name="Porcentaje 5 10 4 4 2" xfId="14271" xr:uid="{28270917-3572-46C4-A28D-1300DCBD7E48}"/>
    <cellStyle name="Porcentaje 5 10 4 4 2 2" xfId="29728" xr:uid="{60845F52-FCE4-4561-B4AB-2788235BC01A}"/>
    <cellStyle name="Porcentaje 5 10 4 4 3" xfId="21867" xr:uid="{93EA6991-3DED-46EE-BF87-C40BCA8967A1}"/>
    <cellStyle name="Porcentaje 5 10 4 5" xfId="9076" xr:uid="{3B7D2FBB-19E1-4735-B950-0C93E4A4A5BE}"/>
    <cellStyle name="Porcentaje 5 10 4 5 2" xfId="24575" xr:uid="{F00E7687-6C3E-4F2A-8184-AE8662FDC659}"/>
    <cellStyle name="Porcentaje 5 10 4 6" xfId="17026" xr:uid="{FDE53187-4997-49AD-98C7-A579404A8E86}"/>
    <cellStyle name="Porcentaje 5 10 5" xfId="1936" xr:uid="{06F7A8FC-3FAF-42B0-B0C8-0486FC597975}"/>
    <cellStyle name="Porcentaje 5 10 5 2" xfId="10014" xr:uid="{4DB671FF-A794-4447-AF29-7F88620D8AC4}"/>
    <cellStyle name="Porcentaje 5 10 5 2 2" xfId="25513" xr:uid="{233B5143-1B98-4340-B6E3-3CBAC2CA2A4A}"/>
    <cellStyle name="Porcentaje 5 10 5 3" xfId="17915" xr:uid="{24106792-8AC0-4A2F-B59E-FFC79F824E17}"/>
    <cellStyle name="Porcentaje 5 10 6" xfId="3704" xr:uid="{C7288B8B-2CCC-4236-9F59-E548AAC931DD}"/>
    <cellStyle name="Porcentaje 5 10 6 2" xfId="11709" xr:uid="{BB35D5FB-DEAE-4B96-8A2F-80ECC61F5BCC}"/>
    <cellStyle name="Porcentaje 5 10 6 2 2" xfId="27177" xr:uid="{34086131-AA81-4619-8885-A4F0036CD2ED}"/>
    <cellStyle name="Porcentaje 5 10 6 3" xfId="19496" xr:uid="{35A07A00-C53B-450B-81B9-EF80BA150D5C}"/>
    <cellStyle name="Porcentaje 5 10 7" xfId="5674" xr:uid="{08A3C2BC-722A-49DB-ADE9-387637AC698B}"/>
    <cellStyle name="Porcentaje 5 10 7 2" xfId="13675" xr:uid="{2262A544-8D46-4E77-9587-D02B13204C01}"/>
    <cellStyle name="Porcentaje 5 10 7 2 2" xfId="29133" xr:uid="{BC9D2282-E0B6-41BB-B261-8A758C5AEE67}"/>
    <cellStyle name="Porcentaje 5 10 7 3" xfId="21300" xr:uid="{23D251D0-4F1A-4318-A1BB-E7DF38D656FA}"/>
    <cellStyle name="Porcentaje 5 10 8" xfId="7293" xr:uid="{B85E37C0-6A32-4F0C-8A8A-AC3D54A51667}"/>
    <cellStyle name="Porcentaje 5 10 8 2" xfId="15280" xr:uid="{99359594-3D86-4480-854F-323EEAD3065D}"/>
    <cellStyle name="Porcentaje 5 10 8 2 2" xfId="30733" xr:uid="{222C0F2A-419B-4F1C-9E54-79D07424C6CD}"/>
    <cellStyle name="Porcentaje 5 10 8 3" xfId="22826" xr:uid="{5FC6FC1E-5789-4E79-A2F4-BBF7F416D702}"/>
    <cellStyle name="Porcentaje 5 10 9" xfId="8481" xr:uid="{9660700C-E000-45EB-8D75-D67CAE431312}"/>
    <cellStyle name="Porcentaje 5 10 9 2" xfId="23980" xr:uid="{C70FEAF8-FE46-4CB9-A70D-62E9AF1BB46C}"/>
    <cellStyle name="Porcentaje 5 100" xfId="3602" xr:uid="{FDCBA62C-A9C4-4DD0-8A1A-F46163E16BB7}"/>
    <cellStyle name="Porcentaje 5 100 2" xfId="11607" xr:uid="{BC901CF9-271B-48D6-AAEB-E47F7CF212FC}"/>
    <cellStyle name="Porcentaje 5 100 2 2" xfId="27075" xr:uid="{8BB11FC7-0EA5-4672-AB27-4E8D6C17EFA5}"/>
    <cellStyle name="Porcentaje 5 100 3" xfId="19404" xr:uid="{8634A04B-5F6E-4BBC-B0D8-79278875972A}"/>
    <cellStyle name="Porcentaje 5 101" xfId="5487" xr:uid="{5E38EE79-1A14-490A-990F-CB170180314F}"/>
    <cellStyle name="Porcentaje 5 101 2" xfId="13489" xr:uid="{AFA3D7E1-B475-43F6-98DD-68824F12E0AF}"/>
    <cellStyle name="Porcentaje 5 101 2 2" xfId="28957" xr:uid="{0B02EDA3-F312-4D06-AE29-5E2548FAE579}"/>
    <cellStyle name="Porcentaje 5 101 3" xfId="21135" xr:uid="{EFD950E3-0B58-4535-B4A1-5F882F326124}"/>
    <cellStyle name="Porcentaje 5 102" xfId="5508" xr:uid="{CADC091F-AFE8-4CC6-B583-C3EF95552A4F}"/>
    <cellStyle name="Porcentaje 5 102 2" xfId="13514" xr:uid="{8F0EFED3-1CE6-45FF-AA2C-DB8574F07CAE}"/>
    <cellStyle name="Porcentaje 5 102 2 2" xfId="28982" xr:uid="{FDA8C356-7889-445D-B447-C96CA3BCF716}"/>
    <cellStyle name="Porcentaje 5 102 3" xfId="21160" xr:uid="{1544AB41-59A3-4B17-9685-1A70EC6B3AD1}"/>
    <cellStyle name="Porcentaje 5 103" xfId="5516" xr:uid="{2BD24911-39EB-44E1-AF1C-C67156D0B8EE}"/>
    <cellStyle name="Porcentaje 5 103 2" xfId="13521" xr:uid="{1BB05411-C64F-4780-BCCB-E8A53675D55F}"/>
    <cellStyle name="Porcentaje 5 103 2 2" xfId="28989" xr:uid="{ED89E854-5115-4547-A1DD-D3B30A4570BE}"/>
    <cellStyle name="Porcentaje 5 103 3" xfId="21167" xr:uid="{8458DAF3-8A14-4D26-8AD1-A99B928F0869}"/>
    <cellStyle name="Porcentaje 5 104" xfId="5522" xr:uid="{0BE71A8A-95BB-444C-9156-07A3D9D003DD}"/>
    <cellStyle name="Porcentaje 5 104 2" xfId="13526" xr:uid="{EF253A46-2063-45AE-894D-DDBD618E01E4}"/>
    <cellStyle name="Porcentaje 5 104 2 2" xfId="28994" xr:uid="{1DB43BE1-2A48-446D-AA1E-3E02EC890D0F}"/>
    <cellStyle name="Porcentaje 5 104 3" xfId="21172" xr:uid="{26D55D02-1F75-4D1B-8860-126123304DE1}"/>
    <cellStyle name="Porcentaje 5 105" xfId="5529" xr:uid="{B8F9F042-D112-4E2C-BD62-B9EEBDC49724}"/>
    <cellStyle name="Porcentaje 5 105 2" xfId="13533" xr:uid="{383A33CD-3308-436E-B167-FCDCFA1B4CD6}"/>
    <cellStyle name="Porcentaje 5 105 2 2" xfId="28998" xr:uid="{922C7D08-1A52-4051-BE32-B1B7AC1BE8A4}"/>
    <cellStyle name="Porcentaje 5 105 3" xfId="21176" xr:uid="{5B919029-46CF-4B47-AE5C-DFC0481C3F2B}"/>
    <cellStyle name="Porcentaje 5 106" xfId="5541" xr:uid="{6890E24C-0A94-424B-97BC-2107901D2F9C}"/>
    <cellStyle name="Porcentaje 5 106 2" xfId="13543" xr:uid="{7D256502-9579-4308-BFFE-35B443DEEF44}"/>
    <cellStyle name="Porcentaje 5 106 2 2" xfId="29008" xr:uid="{5683AD2B-8181-4C97-8E92-4B88CD6514CC}"/>
    <cellStyle name="Porcentaje 5 106 3" xfId="21186" xr:uid="{F7F4179B-EB33-4DD5-A436-0A760B6FE6F4}"/>
    <cellStyle name="Porcentaje 5 107" xfId="5550" xr:uid="{C1A05EFB-E9C8-4087-B890-74746B59E2CA}"/>
    <cellStyle name="Porcentaje 5 107 2" xfId="13551" xr:uid="{9883CE1E-F72D-4339-B41D-578BFA7C5DAE}"/>
    <cellStyle name="Porcentaje 5 107 2 2" xfId="29012" xr:uid="{43B9BFF7-841F-4581-9720-2EA0D631C997}"/>
    <cellStyle name="Porcentaje 5 107 3" xfId="21190" xr:uid="{A037E1D4-D819-4E0D-88E7-ECFE05216ADF}"/>
    <cellStyle name="Porcentaje 5 108" xfId="5576" xr:uid="{A49C2A7E-A4AE-4AEA-9E68-172A5FF74E4A}"/>
    <cellStyle name="Porcentaje 5 108 2" xfId="13577" xr:uid="{C3611137-D2D0-4180-A34B-C23981C2C18F}"/>
    <cellStyle name="Porcentaje 5 108 2 2" xfId="29036" xr:uid="{EBDF1D73-CD90-4000-9E27-11DEEA048F99}"/>
    <cellStyle name="Porcentaje 5 108 3" xfId="21212" xr:uid="{DAAED71C-C7B5-4A0C-A0B8-E24EF92D20AD}"/>
    <cellStyle name="Porcentaje 5 109" xfId="7094" xr:uid="{563BD5F2-2BF1-4D84-A9DB-F48AEDEE82BA}"/>
    <cellStyle name="Porcentaje 5 109 2" xfId="15088" xr:uid="{49E849FF-D064-41CE-886A-55FC2DC82DBF}"/>
    <cellStyle name="Porcentaje 5 109 2 2" xfId="30543" xr:uid="{5E00E4A3-451F-4EF1-835F-A24659314F84}"/>
    <cellStyle name="Porcentaje 5 109 3" xfId="22645" xr:uid="{97805801-925B-4906-90F0-6B22CEC25495}"/>
    <cellStyle name="Porcentaje 5 11" xfId="298" xr:uid="{4F25CAE9-7599-4083-9E8F-793504127EC8}"/>
    <cellStyle name="Porcentaje 5 11 10" xfId="16463" xr:uid="{2055356B-36B9-40AE-BD0C-FDFA7A9E2197}"/>
    <cellStyle name="Porcentaje 5 11 2" xfId="435" xr:uid="{307C1B23-249B-454D-8A49-C1F5045B8CB9}"/>
    <cellStyle name="Porcentaje 5 11 2 2" xfId="1378" xr:uid="{AD61D7FA-62FB-4649-B1A6-32146430546B}"/>
    <cellStyle name="Porcentaje 5 11 2 2 2" xfId="2963" xr:uid="{CC47F67E-C091-47E3-A07A-4826746DEDC2}"/>
    <cellStyle name="Porcentaje 5 11 2 2 2 2" xfId="11034" xr:uid="{6C8FFF90-CAB2-4F71-BB73-97A8998412AE}"/>
    <cellStyle name="Porcentaje 5 11 2 2 2 2 2" xfId="26533" xr:uid="{EC95FC7F-9538-45CA-B060-3A308A42F71B}"/>
    <cellStyle name="Porcentaje 5 11 2 2 2 3" xfId="18876" xr:uid="{739FEC0A-158A-4D0D-99A9-02ED5E6C6D1F}"/>
    <cellStyle name="Porcentaje 5 11 2 2 3" xfId="4724" xr:uid="{7ECE9B23-DB58-40AD-8388-6CDD9D764D8A}"/>
    <cellStyle name="Porcentaje 5 11 2 2 3 2" xfId="12729" xr:uid="{B6356C32-F98F-4A8D-8100-34C9DEFE575F}"/>
    <cellStyle name="Porcentaje 5 11 2 2 3 2 2" xfId="28197" xr:uid="{203C75DE-4261-49CB-A038-29A91EA18D47}"/>
    <cellStyle name="Porcentaje 5 11 2 2 3 3" xfId="20457" xr:uid="{A3A2218D-12EA-41BA-B1CE-C31CC8AF857B}"/>
    <cellStyle name="Porcentaje 5 11 2 2 4" xfId="6695" xr:uid="{40077DE3-3D07-4A3F-804D-5AD3F0C727A4}"/>
    <cellStyle name="Porcentaje 5 11 2 2 4 2" xfId="14696" xr:uid="{15EDFA73-324D-40B7-B647-E065F3689254}"/>
    <cellStyle name="Porcentaje 5 11 2 2 4 2 2" xfId="30153" xr:uid="{14AC199C-6A45-4516-B8A5-B90A0B921419}"/>
    <cellStyle name="Porcentaje 5 11 2 2 4 3" xfId="22261" xr:uid="{47F0EEA4-A557-4EF1-B132-7BD1184293D6}"/>
    <cellStyle name="Porcentaje 5 11 2 2 5" xfId="7996" xr:uid="{6CEFE815-1574-46AB-A38D-3167D4B96669}"/>
    <cellStyle name="Porcentaje 5 11 2 2 5 2" xfId="15979" xr:uid="{6CD1E0C8-36EF-447C-A60E-933434961B56}"/>
    <cellStyle name="Porcentaje 5 11 2 2 5 2 2" xfId="31432" xr:uid="{80B62633-13AB-4417-8A38-06BE66BE5CD2}"/>
    <cellStyle name="Porcentaje 5 11 2 2 5 3" xfId="23507" xr:uid="{7AB883D2-C9AD-412E-A31C-13F73F4B006F}"/>
    <cellStyle name="Porcentaje 5 11 2 2 6" xfId="9501" xr:uid="{27871E87-A598-4A13-8234-96BECCA952BF}"/>
    <cellStyle name="Porcentaje 5 11 2 2 6 2" xfId="25000" xr:uid="{C76E1B44-E9E9-4B4A-A7C0-CBCCEF6D5BD8}"/>
    <cellStyle name="Porcentaje 5 11 2 2 7" xfId="17420" xr:uid="{B518630C-C296-4725-B122-23587304F983}"/>
    <cellStyle name="Porcentaje 5 11 2 3" xfId="1085" xr:uid="{85BBE5DB-4230-451A-8E9F-06F5DACCB793}"/>
    <cellStyle name="Porcentaje 5 11 2 3 2" xfId="2674" xr:uid="{475EA233-2C95-4DA5-B256-752DE5437B30}"/>
    <cellStyle name="Porcentaje 5 11 2 3 2 2" xfId="10746" xr:uid="{348362E0-517B-47F2-A88B-389F5529E902}"/>
    <cellStyle name="Porcentaje 5 11 2 3 2 2 2" xfId="26245" xr:uid="{A86F3175-7007-4F4C-8BAD-3E07DCEF91BA}"/>
    <cellStyle name="Porcentaje 5 11 2 3 2 3" xfId="18608" xr:uid="{6F2FB840-2466-452E-B56B-0EEA3663CDFC}"/>
    <cellStyle name="Porcentaje 5 11 2 3 3" xfId="4436" xr:uid="{8A8922C8-662D-4D2D-B4CB-7B76812F6345}"/>
    <cellStyle name="Porcentaje 5 11 2 3 3 2" xfId="12441" xr:uid="{5DA3BC30-44AA-4ED4-8A12-D74DC5B1EE80}"/>
    <cellStyle name="Porcentaje 5 11 2 3 3 2 2" xfId="27909" xr:uid="{7B716057-D4BF-411B-9CD7-8684C265E4A1}"/>
    <cellStyle name="Porcentaje 5 11 2 3 3 3" xfId="20189" xr:uid="{B0FEBADC-7198-47F9-BB9C-9F0D31BE95DA}"/>
    <cellStyle name="Porcentaje 5 11 2 3 4" xfId="6407" xr:uid="{0DF11210-7C90-44FF-B1E8-85356AFD28B7}"/>
    <cellStyle name="Porcentaje 5 11 2 3 4 2" xfId="14408" xr:uid="{C10FE94E-3CC3-4F91-89C5-C84648DD4F60}"/>
    <cellStyle name="Porcentaje 5 11 2 3 4 2 2" xfId="29865" xr:uid="{9AD628FE-5377-4266-A9F0-D3078FC78CF3}"/>
    <cellStyle name="Porcentaje 5 11 2 3 4 3" xfId="21993" xr:uid="{5C373D97-9EAD-489F-8C4B-4F78878BD929}"/>
    <cellStyle name="Porcentaje 5 11 2 3 5" xfId="9213" xr:uid="{AB7E061C-0149-4649-A72D-EE2DE124674D}"/>
    <cellStyle name="Porcentaje 5 11 2 3 5 2" xfId="24712" xr:uid="{60AE18F8-567C-45D0-AD82-11799093003C}"/>
    <cellStyle name="Porcentaje 5 11 2 3 6" xfId="17152" xr:uid="{863F12CA-D738-44AF-98A1-A4CFED6B71BB}"/>
    <cellStyle name="Porcentaje 5 11 2 4" xfId="2073" xr:uid="{E23120BD-2817-4D9E-AF41-E8AB97A9D295}"/>
    <cellStyle name="Porcentaje 5 11 2 4 2" xfId="10151" xr:uid="{FA63DD13-01AB-46A9-A134-786F90E6B695}"/>
    <cellStyle name="Porcentaje 5 11 2 4 2 2" xfId="25650" xr:uid="{E0FC0826-9143-43DC-AEB6-DDB88F35C136}"/>
    <cellStyle name="Porcentaje 5 11 2 4 3" xfId="18041" xr:uid="{5B7766ED-A049-4F9C-804A-EC097A23DEBC}"/>
    <cellStyle name="Porcentaje 5 11 2 5" xfId="3841" xr:uid="{F17F5BFB-DBF1-4C2A-90CE-4D15D9C201D7}"/>
    <cellStyle name="Porcentaje 5 11 2 5 2" xfId="11846" xr:uid="{D86851A6-8E4B-47AC-A737-3A726D73F7D3}"/>
    <cellStyle name="Porcentaje 5 11 2 5 2 2" xfId="27314" xr:uid="{6CF3F2D7-121A-4FAA-BD34-FAAA55207181}"/>
    <cellStyle name="Porcentaje 5 11 2 5 3" xfId="19622" xr:uid="{C2530BDE-814F-4BE9-AC9B-9211DFB48402}"/>
    <cellStyle name="Porcentaje 5 11 2 6" xfId="5811" xr:uid="{56F5BBFE-10C2-407B-A5F1-1987A94FE390}"/>
    <cellStyle name="Porcentaje 5 11 2 6 2" xfId="13812" xr:uid="{A2E1019F-DDC1-49DE-AD79-2252B7CF5956}"/>
    <cellStyle name="Porcentaje 5 11 2 6 2 2" xfId="29270" xr:uid="{6C3C761D-4C37-4C6E-A1C9-9B75F21C9385}"/>
    <cellStyle name="Porcentaje 5 11 2 6 3" xfId="21426" xr:uid="{25C1C479-3E5A-44F2-B8B3-6724EE5A7BB3}"/>
    <cellStyle name="Porcentaje 5 11 2 7" xfId="7430" xr:uid="{0E2E9D6B-3951-481B-9551-DA202FEF4801}"/>
    <cellStyle name="Porcentaje 5 11 2 7 2" xfId="15417" xr:uid="{F99F7F76-4230-4FFB-8034-D8308F75C741}"/>
    <cellStyle name="Porcentaje 5 11 2 7 2 2" xfId="30870" xr:uid="{407740EB-27F5-4DB8-B051-244CC7CDF151}"/>
    <cellStyle name="Porcentaje 5 11 2 7 3" xfId="22952" xr:uid="{6A673556-508B-41EE-AF05-349CF79A818C}"/>
    <cellStyle name="Porcentaje 5 11 2 8" xfId="8618" xr:uid="{5A9543CA-21AC-444F-AAB0-B33B9257F289}"/>
    <cellStyle name="Porcentaje 5 11 2 8 2" xfId="24117" xr:uid="{2E2F2E6E-CE3C-413F-81B5-8BB25B95CA80}"/>
    <cellStyle name="Porcentaje 5 11 2 9" xfId="16585" xr:uid="{B31F8E0D-952C-45F6-A849-B4E7D2A3F487}"/>
    <cellStyle name="Porcentaje 5 11 3" xfId="1244" xr:uid="{50765340-5E1F-4B96-9272-196141DB7310}"/>
    <cellStyle name="Porcentaje 5 11 3 2" xfId="2830" xr:uid="{8BBFD3DB-A636-411E-9A01-13E9525FD5C3}"/>
    <cellStyle name="Porcentaje 5 11 3 2 2" xfId="10901" xr:uid="{FA602FC4-B810-46D8-B1D6-6EE901CB6EF6}"/>
    <cellStyle name="Porcentaje 5 11 3 2 2 2" xfId="26400" xr:uid="{CC269C70-39EF-4208-B858-95968C0D6D90}"/>
    <cellStyle name="Porcentaje 5 11 3 2 3" xfId="18754" xr:uid="{0DA229C4-D0DA-42D4-ACBD-7EEBF394DAFC}"/>
    <cellStyle name="Porcentaje 5 11 3 3" xfId="4591" xr:uid="{4794FB27-989C-43E3-A36E-A72C0B5408BF}"/>
    <cellStyle name="Porcentaje 5 11 3 3 2" xfId="12596" xr:uid="{4DAF8EB3-EF6F-4D07-B680-DBCA8B1DF4F1}"/>
    <cellStyle name="Porcentaje 5 11 3 3 2 2" xfId="28064" xr:uid="{49B606FF-8E37-432A-AD9F-0B7F2298B45C}"/>
    <cellStyle name="Porcentaje 5 11 3 3 3" xfId="20335" xr:uid="{791548FB-AC0B-48F5-990C-3D578EFF11FF}"/>
    <cellStyle name="Porcentaje 5 11 3 4" xfId="6562" xr:uid="{A9B71244-34E5-4466-94DF-0707C86DB42C}"/>
    <cellStyle name="Porcentaje 5 11 3 4 2" xfId="14563" xr:uid="{38D4B6E2-A3AF-4EAC-8D8C-F628C5B1AAC4}"/>
    <cellStyle name="Porcentaje 5 11 3 4 2 2" xfId="30020" xr:uid="{CC61B7B1-36C3-4DAC-907F-41239078E229}"/>
    <cellStyle name="Porcentaje 5 11 3 4 3" xfId="22139" xr:uid="{CBC6067F-DE95-4958-A4CC-32F48C70D14B}"/>
    <cellStyle name="Porcentaje 5 11 3 5" xfId="7874" xr:uid="{3D2502D0-822C-48F4-B199-DB96CED0A2CC}"/>
    <cellStyle name="Porcentaje 5 11 3 5 2" xfId="15857" xr:uid="{67BF9D26-96CF-466F-B72D-73FAA5278727}"/>
    <cellStyle name="Porcentaje 5 11 3 5 2 2" xfId="31310" xr:uid="{B47013F3-C786-4DE7-B3D0-C28702C0E8AB}"/>
    <cellStyle name="Porcentaje 5 11 3 5 3" xfId="23385" xr:uid="{74683817-3BA1-44B4-B59D-4A4CD7C9A34C}"/>
    <cellStyle name="Porcentaje 5 11 3 6" xfId="9368" xr:uid="{33037D4C-7D76-43C1-AC5A-DB86B0244022}"/>
    <cellStyle name="Porcentaje 5 11 3 6 2" xfId="24867" xr:uid="{ECB3715E-01FE-4722-9F8A-459A3206587E}"/>
    <cellStyle name="Porcentaje 5 11 3 7" xfId="17298" xr:uid="{EE2459A4-E7EF-4F26-9636-644323EFD410}"/>
    <cellStyle name="Porcentaje 5 11 4" xfId="951" xr:uid="{227A194E-20C1-4DFC-9E6F-5B374581ACC2}"/>
    <cellStyle name="Porcentaje 5 11 4 2" xfId="2541" xr:uid="{FFB0ED88-7881-404C-B274-50B75A78C8F3}"/>
    <cellStyle name="Porcentaje 5 11 4 2 2" xfId="10613" xr:uid="{B47111C9-CCAF-4577-BC07-CD4CCFA8B935}"/>
    <cellStyle name="Porcentaje 5 11 4 2 2 2" xfId="26112" xr:uid="{65201111-9AD8-4013-AF33-AEB5A6662363}"/>
    <cellStyle name="Porcentaje 5 11 4 2 3" xfId="18486" xr:uid="{58F27B65-3949-4FB6-9927-51AD322073F2}"/>
    <cellStyle name="Porcentaje 5 11 4 3" xfId="4303" xr:uid="{3788ADB2-F48C-4921-9321-6E9289E774D2}"/>
    <cellStyle name="Porcentaje 5 11 4 3 2" xfId="12308" xr:uid="{9C9542CF-A3C4-46A7-97A2-7F5A351BCABE}"/>
    <cellStyle name="Porcentaje 5 11 4 3 2 2" xfId="27776" xr:uid="{28ED90E1-1702-4405-B84B-256B4D871B19}"/>
    <cellStyle name="Porcentaje 5 11 4 3 3" xfId="20067" xr:uid="{FADE92A7-30A0-490C-A779-449BA92509F5}"/>
    <cellStyle name="Porcentaje 5 11 4 4" xfId="6274" xr:uid="{22C2E6DC-619F-4CDF-9A0D-255765F2E5B8}"/>
    <cellStyle name="Porcentaje 5 11 4 4 2" xfId="14275" xr:uid="{EFE53490-5D70-48CA-B1E8-BBCE773D83A6}"/>
    <cellStyle name="Porcentaje 5 11 4 4 2 2" xfId="29732" xr:uid="{7AEEF282-5AFA-4FA1-82BA-9C9BAD294814}"/>
    <cellStyle name="Porcentaje 5 11 4 4 3" xfId="21871" xr:uid="{A45D098C-095A-499F-A215-7759928FB5FC}"/>
    <cellStyle name="Porcentaje 5 11 4 5" xfId="9080" xr:uid="{6AE7E232-9ADD-496A-B957-B942547C01D2}"/>
    <cellStyle name="Porcentaje 5 11 4 5 2" xfId="24579" xr:uid="{3EF50D16-A6CE-48C6-8078-CC0C20A647E7}"/>
    <cellStyle name="Porcentaje 5 11 4 6" xfId="17030" xr:uid="{7B1FD4C0-EFD7-45CA-868B-B42482319F7D}"/>
    <cellStyle name="Porcentaje 5 11 5" xfId="1940" xr:uid="{A94D3FCD-2C79-406C-965D-5BFD111DE73D}"/>
    <cellStyle name="Porcentaje 5 11 5 2" xfId="10018" xr:uid="{2599BE79-9919-4A74-9F5B-A9A079D9B388}"/>
    <cellStyle name="Porcentaje 5 11 5 2 2" xfId="25517" xr:uid="{6050C33A-7971-489D-842C-EF86B9FB6337}"/>
    <cellStyle name="Porcentaje 5 11 5 3" xfId="17919" xr:uid="{01FC583C-9D6F-4F66-8D25-EC7204075102}"/>
    <cellStyle name="Porcentaje 5 11 6" xfId="3708" xr:uid="{5F86FD54-EC71-4A59-A44B-F578A3AAAE39}"/>
    <cellStyle name="Porcentaje 5 11 6 2" xfId="11713" xr:uid="{6BA4977C-355A-4672-8C4F-CCD469DD35B2}"/>
    <cellStyle name="Porcentaje 5 11 6 2 2" xfId="27181" xr:uid="{A2240F83-B4BF-4B67-B93B-A87B994552EE}"/>
    <cellStyle name="Porcentaje 5 11 6 3" xfId="19500" xr:uid="{60779783-D0B4-452B-A2FF-14066BE1DCFB}"/>
    <cellStyle name="Porcentaje 5 11 7" xfId="5678" xr:uid="{85A9A0EA-E4D3-4541-866E-A709FF52B234}"/>
    <cellStyle name="Porcentaje 5 11 7 2" xfId="13679" xr:uid="{8B57C8FA-0E5C-438D-BDBD-2C7847DA1949}"/>
    <cellStyle name="Porcentaje 5 11 7 2 2" xfId="29137" xr:uid="{4260D991-08B6-4D34-8ADD-B9E83BF580A7}"/>
    <cellStyle name="Porcentaje 5 11 7 3" xfId="21304" xr:uid="{1E55E613-7AA0-408B-B7BC-36DDD1211D71}"/>
    <cellStyle name="Porcentaje 5 11 8" xfId="7297" xr:uid="{B6DF4FDF-8974-42DF-A9C7-AC0A25014D0F}"/>
    <cellStyle name="Porcentaje 5 11 8 2" xfId="15284" xr:uid="{B20A3F0C-DA5F-4488-81EC-061C964AF0C1}"/>
    <cellStyle name="Porcentaje 5 11 8 2 2" xfId="30737" xr:uid="{C8079EF3-7D33-48E8-B11F-E4D16F88D697}"/>
    <cellStyle name="Porcentaje 5 11 8 3" xfId="22830" xr:uid="{C285D627-7278-4EF5-B187-5880C2807D4F}"/>
    <cellStyle name="Porcentaje 5 11 9" xfId="8485" xr:uid="{3C308E8E-4C60-4E68-AC05-1E95C36BBC5F}"/>
    <cellStyle name="Porcentaje 5 11 9 2" xfId="23984" xr:uid="{CDFB00D7-F594-4694-8BF7-D0BE89330B08}"/>
    <cellStyle name="Porcentaje 5 110" xfId="7100" xr:uid="{B2FD04F0-516C-47EA-B832-26C26775F388}"/>
    <cellStyle name="Porcentaje 5 110 2" xfId="15093" xr:uid="{022C5EF0-B24C-4ABC-BF5D-9DBACA2221D0}"/>
    <cellStyle name="Porcentaje 5 110 2 2" xfId="30548" xr:uid="{280BD856-CEDC-4853-A52B-DFB74673C20B}"/>
    <cellStyle name="Porcentaje 5 110 3" xfId="22650" xr:uid="{9704CE27-FCC9-4788-9D5D-9555C1735F94}"/>
    <cellStyle name="Porcentaje 5 111" xfId="7106" xr:uid="{F658BF9C-F631-4680-93CA-FBCFCA3D4735}"/>
    <cellStyle name="Porcentaje 5 111 2" xfId="15099" xr:uid="{80B2BACF-3B6D-4372-BA88-15A06D8ADC1F}"/>
    <cellStyle name="Porcentaje 5 111 2 2" xfId="30552" xr:uid="{28ED6710-FCBF-4233-BC72-277B4454E0B2}"/>
    <cellStyle name="Porcentaje 5 111 3" xfId="22654" xr:uid="{A7AD8F93-94D1-45C3-BE0B-6E4C95DDB301}"/>
    <cellStyle name="Porcentaje 5 112" xfId="7111" xr:uid="{4A1765EB-549B-4BCA-AA6C-291C66895D7B}"/>
    <cellStyle name="Porcentaje 5 112 2" xfId="15103" xr:uid="{37D33C4F-5326-4A4A-A2F0-430F7210EF60}"/>
    <cellStyle name="Porcentaje 5 112 2 2" xfId="30556" xr:uid="{9C8EE0DB-211C-4AE0-9FAF-3FC508D8CBB1}"/>
    <cellStyle name="Porcentaje 5 112 3" xfId="22658" xr:uid="{CE94EEF9-2E7A-4D02-B097-242F57F97771}"/>
    <cellStyle name="Porcentaje 5 113" xfId="7141" xr:uid="{5AFF4FF1-F666-45DD-9F93-0A62CA2F64F1}"/>
    <cellStyle name="Porcentaje 5 113 2" xfId="15131" xr:uid="{3274FCB9-F505-472E-8AB9-F2A51CC84980}"/>
    <cellStyle name="Porcentaje 5 113 2 2" xfId="30584" xr:uid="{D2197F4A-1BB1-4FE2-8000-2A96CF2EC850}"/>
    <cellStyle name="Porcentaje 5 113 3" xfId="22686" xr:uid="{C8CDD92B-E96F-4819-9A8C-3EA65FA1423B}"/>
    <cellStyle name="Porcentaje 5 114" xfId="7151" xr:uid="{54F8A042-6499-4E75-8D33-241479BF2E09}"/>
    <cellStyle name="Porcentaje 5 114 2" xfId="15139" xr:uid="{B28C03B4-FF35-4A86-A2EF-9F14C650E891}"/>
    <cellStyle name="Porcentaje 5 114 2 2" xfId="30592" xr:uid="{28F2640C-27DE-4E1E-8502-1114C22B0322}"/>
    <cellStyle name="Porcentaje 5 114 3" xfId="22694" xr:uid="{586EA046-5501-4AE4-8967-7BE64E107B23}"/>
    <cellStyle name="Porcentaje 5 115" xfId="7172" xr:uid="{E7996DA4-5FB3-4A3D-BA9F-8A035DBF0780}"/>
    <cellStyle name="Porcentaje 5 115 2" xfId="15159" xr:uid="{B64B2C33-15AF-4A99-8052-8240696635AB}"/>
    <cellStyle name="Porcentaje 5 115 2 2" xfId="30612" xr:uid="{A3EEC4F8-58B6-4753-8F7E-647DCE28C5BC}"/>
    <cellStyle name="Porcentaje 5 115 3" xfId="22714" xr:uid="{E4A274B2-70A8-4EB9-958C-1BC24E669F01}"/>
    <cellStyle name="Porcentaje 5 116" xfId="7192" xr:uid="{934A049A-E69C-4764-9F33-A07B7A8EF704}"/>
    <cellStyle name="Porcentaje 5 116 2" xfId="15179" xr:uid="{93A8D9FA-9D5A-4FAE-A196-4BFC6FE7B42B}"/>
    <cellStyle name="Porcentaje 5 116 2 2" xfId="30632" xr:uid="{98C7CEA3-7C9E-41DA-AA10-728831B29801}"/>
    <cellStyle name="Porcentaje 5 116 3" xfId="22734" xr:uid="{DFA17054-F416-440B-A1D8-7E52B2E7764F}"/>
    <cellStyle name="Porcentaje 5 117" xfId="8335" xr:uid="{24525507-74C9-4CB4-90DD-E84E986DF533}"/>
    <cellStyle name="Porcentaje 5 117 2" xfId="16312" xr:uid="{20C2C797-32E5-40F4-BF8D-F77F217E9542}"/>
    <cellStyle name="Porcentaje 5 117 2 2" xfId="31765" xr:uid="{5EF18B52-8D0D-4DF1-B0CB-503398F49B39}"/>
    <cellStyle name="Porcentaje 5 117 3" xfId="23838" xr:uid="{10210ACF-40B4-446B-A43A-E63A96E338D0}"/>
    <cellStyle name="Porcentaje 5 118" xfId="8377" xr:uid="{CF4B00F6-6121-4E5A-A56D-9800C0171650}"/>
    <cellStyle name="Porcentaje 5 118 2" xfId="23877" xr:uid="{0D96C161-FA6D-4259-9B0F-11D69A808ABD}"/>
    <cellStyle name="Porcentaje 5 119" xfId="16365" xr:uid="{549D1B9D-3F47-4CAD-A0C5-D51A176F762E}"/>
    <cellStyle name="Porcentaje 5 12" xfId="305" xr:uid="{CD6EEAB2-578A-4B48-AECA-6F1B9B201EEE}"/>
    <cellStyle name="Porcentaje 5 12 10" xfId="16470" xr:uid="{549F919A-E803-4D00-B02A-534BD4A55C49}"/>
    <cellStyle name="Porcentaje 5 12 2" xfId="442" xr:uid="{66614634-539D-4E64-8FA7-F5317190B6CF}"/>
    <cellStyle name="Porcentaje 5 12 2 2" xfId="1385" xr:uid="{86308F13-0F95-48F7-AACF-8A473E843045}"/>
    <cellStyle name="Porcentaje 5 12 2 2 2" xfId="2970" xr:uid="{DB41B232-DA27-46B8-A954-033C3CDA5871}"/>
    <cellStyle name="Porcentaje 5 12 2 2 2 2" xfId="11041" xr:uid="{51C36138-1587-45EA-A206-E360C6C4C3DB}"/>
    <cellStyle name="Porcentaje 5 12 2 2 2 2 2" xfId="26540" xr:uid="{2D7CF47E-39B8-45A5-BC00-F126E0E22E8F}"/>
    <cellStyle name="Porcentaje 5 12 2 2 2 3" xfId="18883" xr:uid="{10B28738-9532-4C29-8DD9-E8FE36F521E3}"/>
    <cellStyle name="Porcentaje 5 12 2 2 3" xfId="4731" xr:uid="{A6E71AF3-4591-4907-A229-97CE107A96D4}"/>
    <cellStyle name="Porcentaje 5 12 2 2 3 2" xfId="12736" xr:uid="{069CAFF2-8456-41B1-A815-1D7D9EC31DB6}"/>
    <cellStyle name="Porcentaje 5 12 2 2 3 2 2" xfId="28204" xr:uid="{84B8B4AD-5AB6-4D6E-94A5-90323AC8980E}"/>
    <cellStyle name="Porcentaje 5 12 2 2 3 3" xfId="20464" xr:uid="{0ED6EF63-881C-4C3A-8437-4087453239CC}"/>
    <cellStyle name="Porcentaje 5 12 2 2 4" xfId="6702" xr:uid="{0F49C780-D236-4568-A6EE-CE8DA72E99A1}"/>
    <cellStyle name="Porcentaje 5 12 2 2 4 2" xfId="14703" xr:uid="{716633ED-2DB4-49B7-B09E-F22EC17B62B2}"/>
    <cellStyle name="Porcentaje 5 12 2 2 4 2 2" xfId="30160" xr:uid="{A0D1782B-A4D8-4262-9F61-4DBE3D265065}"/>
    <cellStyle name="Porcentaje 5 12 2 2 4 3" xfId="22268" xr:uid="{5FE2A575-FB4F-4798-862E-70A74C54FBD7}"/>
    <cellStyle name="Porcentaje 5 12 2 2 5" xfId="8003" xr:uid="{00DE82CA-7961-49B5-9B55-D74E4A5E1E0B}"/>
    <cellStyle name="Porcentaje 5 12 2 2 5 2" xfId="15986" xr:uid="{1309DA25-F395-4EF9-A6F7-39863EE51F49}"/>
    <cellStyle name="Porcentaje 5 12 2 2 5 2 2" xfId="31439" xr:uid="{9AF2A357-EC7D-4FF7-87C5-B7A77F3C1F6B}"/>
    <cellStyle name="Porcentaje 5 12 2 2 5 3" xfId="23514" xr:uid="{F427C786-352E-483A-BF2B-E5FD7058710B}"/>
    <cellStyle name="Porcentaje 5 12 2 2 6" xfId="9508" xr:uid="{158746CB-3BE6-411A-B1ED-274EB6548152}"/>
    <cellStyle name="Porcentaje 5 12 2 2 6 2" xfId="25007" xr:uid="{3174953E-1C17-47BC-9609-01FC95F6CCC8}"/>
    <cellStyle name="Porcentaje 5 12 2 2 7" xfId="17427" xr:uid="{26CCAE8A-A15E-481D-A6EB-0A8188A381C1}"/>
    <cellStyle name="Porcentaje 5 12 2 3" xfId="1092" xr:uid="{9AC5A632-B84D-4252-BCE7-325432AA832D}"/>
    <cellStyle name="Porcentaje 5 12 2 3 2" xfId="2681" xr:uid="{2D77BAA5-4D69-474B-A4FD-BF0FFD77F8B5}"/>
    <cellStyle name="Porcentaje 5 12 2 3 2 2" xfId="10753" xr:uid="{95FBAE4F-71BE-44C2-A991-728BDDD99A51}"/>
    <cellStyle name="Porcentaje 5 12 2 3 2 2 2" xfId="26252" xr:uid="{A3337AB2-9873-4F78-87C0-7FFBA269BBB5}"/>
    <cellStyle name="Porcentaje 5 12 2 3 2 3" xfId="18615" xr:uid="{5EA36FB5-01D3-40BE-9B08-2706BC53BE22}"/>
    <cellStyle name="Porcentaje 5 12 2 3 3" xfId="4443" xr:uid="{551D3026-028E-419D-9559-10CFA20FF34C}"/>
    <cellStyle name="Porcentaje 5 12 2 3 3 2" xfId="12448" xr:uid="{9A9EACD9-1BDD-4040-99B6-FCECC347C393}"/>
    <cellStyle name="Porcentaje 5 12 2 3 3 2 2" xfId="27916" xr:uid="{A4FA0713-3794-400C-8F5C-908F311CC65E}"/>
    <cellStyle name="Porcentaje 5 12 2 3 3 3" xfId="20196" xr:uid="{96918E42-FC15-4337-A46E-22443C0AE780}"/>
    <cellStyle name="Porcentaje 5 12 2 3 4" xfId="6414" xr:uid="{596C9021-FFE3-4349-B988-835250B46996}"/>
    <cellStyle name="Porcentaje 5 12 2 3 4 2" xfId="14415" xr:uid="{E279528F-C17E-4CDD-B7A2-ED0311A5E887}"/>
    <cellStyle name="Porcentaje 5 12 2 3 4 2 2" xfId="29872" xr:uid="{9808FEA9-B7B7-413A-83D9-8C30E85E6EBC}"/>
    <cellStyle name="Porcentaje 5 12 2 3 4 3" xfId="22000" xr:uid="{6FA919A8-C3AB-4585-84DE-87DFEDD8CD80}"/>
    <cellStyle name="Porcentaje 5 12 2 3 5" xfId="9220" xr:uid="{B072B202-78F1-49B8-95A6-A4161A7CF2E0}"/>
    <cellStyle name="Porcentaje 5 12 2 3 5 2" xfId="24719" xr:uid="{0F65A9A0-C6F0-4923-972B-D725FE84152C}"/>
    <cellStyle name="Porcentaje 5 12 2 3 6" xfId="17159" xr:uid="{21680BF7-C3B0-4196-9342-68F7F706E073}"/>
    <cellStyle name="Porcentaje 5 12 2 4" xfId="2080" xr:uid="{46A7927A-9B5C-4944-9A57-777037728E35}"/>
    <cellStyle name="Porcentaje 5 12 2 4 2" xfId="10158" xr:uid="{18392527-7874-482C-A70B-BE0C2F0BC16E}"/>
    <cellStyle name="Porcentaje 5 12 2 4 2 2" xfId="25657" xr:uid="{67B91E40-489F-41FF-B3C5-7F38343C6ADA}"/>
    <cellStyle name="Porcentaje 5 12 2 4 3" xfId="18048" xr:uid="{0AA696D9-84BD-4C91-8A0D-39DA1DB563F5}"/>
    <cellStyle name="Porcentaje 5 12 2 5" xfId="3848" xr:uid="{99C25365-CC12-4904-8D53-53BAA38F0F35}"/>
    <cellStyle name="Porcentaje 5 12 2 5 2" xfId="11853" xr:uid="{9ECB23A3-B0E6-4122-A20D-06D8D9A3108A}"/>
    <cellStyle name="Porcentaje 5 12 2 5 2 2" xfId="27321" xr:uid="{EA5065AA-0C16-4B15-9D25-E39189FACF85}"/>
    <cellStyle name="Porcentaje 5 12 2 5 3" xfId="19629" xr:uid="{C08CC6EA-3424-45ED-ABE3-040AA81CD8CB}"/>
    <cellStyle name="Porcentaje 5 12 2 6" xfId="5818" xr:uid="{E500A072-C86A-408F-B81E-8FE55EAE05A9}"/>
    <cellStyle name="Porcentaje 5 12 2 6 2" xfId="13819" xr:uid="{74346301-FC6E-488B-A4E1-4E3C987FB589}"/>
    <cellStyle name="Porcentaje 5 12 2 6 2 2" xfId="29277" xr:uid="{3704ECC6-28DE-4305-B77B-B0222D11480B}"/>
    <cellStyle name="Porcentaje 5 12 2 6 3" xfId="21433" xr:uid="{A29CAE6E-4155-44AB-8053-A57318D2B19A}"/>
    <cellStyle name="Porcentaje 5 12 2 7" xfId="7437" xr:uid="{D8465E9F-6E32-49D6-91CE-75E3DC3045FD}"/>
    <cellStyle name="Porcentaje 5 12 2 7 2" xfId="15424" xr:uid="{8B1EA6A7-1D0F-43DF-A4B7-345B5B6C9262}"/>
    <cellStyle name="Porcentaje 5 12 2 7 2 2" xfId="30877" xr:uid="{4EBC75D1-4112-4F3C-A703-4F21658B4801}"/>
    <cellStyle name="Porcentaje 5 12 2 7 3" xfId="22959" xr:uid="{573F1686-41EC-448A-8549-56E064800CA9}"/>
    <cellStyle name="Porcentaje 5 12 2 8" xfId="8625" xr:uid="{519DD61E-5DBA-4555-ADA8-894932143E14}"/>
    <cellStyle name="Porcentaje 5 12 2 8 2" xfId="24124" xr:uid="{CB51AB56-1C63-41EE-B154-55BBEB75A9B2}"/>
    <cellStyle name="Porcentaje 5 12 2 9" xfId="16592" xr:uid="{96DFB06A-38AE-4BDA-B62F-3F26BB92E57C}"/>
    <cellStyle name="Porcentaje 5 12 3" xfId="1251" xr:uid="{D695BD4C-E579-49E9-9FE6-F78F06179847}"/>
    <cellStyle name="Porcentaje 5 12 3 2" xfId="2837" xr:uid="{DADF4562-BA6F-4950-A46B-56776599A35C}"/>
    <cellStyle name="Porcentaje 5 12 3 2 2" xfId="10908" xr:uid="{51D3CBDD-8B68-4B34-BD08-ED6A654AAC91}"/>
    <cellStyle name="Porcentaje 5 12 3 2 2 2" xfId="26407" xr:uid="{78508FAD-77AD-45F1-94A7-D07D75F03FE3}"/>
    <cellStyle name="Porcentaje 5 12 3 2 3" xfId="18761" xr:uid="{B5B51D90-1B53-421E-9E1E-19AEE222FC2D}"/>
    <cellStyle name="Porcentaje 5 12 3 3" xfId="4598" xr:uid="{606C513A-6024-4E7D-9B7F-815A201D9802}"/>
    <cellStyle name="Porcentaje 5 12 3 3 2" xfId="12603" xr:uid="{391CE02E-036B-466C-B777-61B5C56CBF92}"/>
    <cellStyle name="Porcentaje 5 12 3 3 2 2" xfId="28071" xr:uid="{8C230D98-EF9C-43C8-B71F-D1840C0BC5B3}"/>
    <cellStyle name="Porcentaje 5 12 3 3 3" xfId="20342" xr:uid="{F0BC6CF5-C060-4579-A3B3-DBEA221558B3}"/>
    <cellStyle name="Porcentaje 5 12 3 4" xfId="6569" xr:uid="{8EBB80A6-0DA4-498B-AFFA-5960FD9E654C}"/>
    <cellStyle name="Porcentaje 5 12 3 4 2" xfId="14570" xr:uid="{4BB56428-2CCE-4959-AFB9-11EFE6D8C79D}"/>
    <cellStyle name="Porcentaje 5 12 3 4 2 2" xfId="30027" xr:uid="{D479A267-5F7A-4297-BE3B-641AD359CCB6}"/>
    <cellStyle name="Porcentaje 5 12 3 4 3" xfId="22146" xr:uid="{756729A4-24D9-40FB-8D39-6B093B857501}"/>
    <cellStyle name="Porcentaje 5 12 3 5" xfId="7881" xr:uid="{189A46E3-1F48-4E75-93B5-CAA520BDDCE4}"/>
    <cellStyle name="Porcentaje 5 12 3 5 2" xfId="15864" xr:uid="{A2C9787D-0BEA-4275-A194-C94E8290AE95}"/>
    <cellStyle name="Porcentaje 5 12 3 5 2 2" xfId="31317" xr:uid="{B045C555-CB4D-411D-8EE4-61FA106EC6D5}"/>
    <cellStyle name="Porcentaje 5 12 3 5 3" xfId="23392" xr:uid="{AD2C729B-9AF8-43ED-AC3B-475E958F57DD}"/>
    <cellStyle name="Porcentaje 5 12 3 6" xfId="9375" xr:uid="{8C60F081-927E-4E80-A981-6B6A16FE427E}"/>
    <cellStyle name="Porcentaje 5 12 3 6 2" xfId="24874" xr:uid="{E16EACAA-6B09-42A7-9775-FA543FA4F1CB}"/>
    <cellStyle name="Porcentaje 5 12 3 7" xfId="17305" xr:uid="{CA9827D6-7079-43B1-887D-A064AAC5397B}"/>
    <cellStyle name="Porcentaje 5 12 4" xfId="958" xr:uid="{F8364845-1087-448E-86A5-B46882B4AD9A}"/>
    <cellStyle name="Porcentaje 5 12 4 2" xfId="2548" xr:uid="{24D5315D-8713-4088-8D6A-5EBD3E4788E7}"/>
    <cellStyle name="Porcentaje 5 12 4 2 2" xfId="10620" xr:uid="{28476CB3-2083-4CFF-A12F-3538AEDE546F}"/>
    <cellStyle name="Porcentaje 5 12 4 2 2 2" xfId="26119" xr:uid="{E9D714C4-D59D-46D0-9D6C-E081E5E33C4A}"/>
    <cellStyle name="Porcentaje 5 12 4 2 3" xfId="18493" xr:uid="{8F602ADF-CCCC-43E2-827B-33CDA258262D}"/>
    <cellStyle name="Porcentaje 5 12 4 3" xfId="4310" xr:uid="{6CE49BBF-F4B6-447D-A8AE-945E79B05313}"/>
    <cellStyle name="Porcentaje 5 12 4 3 2" xfId="12315" xr:uid="{773ABDF5-B97A-4160-99E1-8C11E4789F81}"/>
    <cellStyle name="Porcentaje 5 12 4 3 2 2" xfId="27783" xr:uid="{AB365DBE-0DF9-4290-BFA1-262B21776DBD}"/>
    <cellStyle name="Porcentaje 5 12 4 3 3" xfId="20074" xr:uid="{2390D1A7-A421-4002-8F70-6F5E2C1C650A}"/>
    <cellStyle name="Porcentaje 5 12 4 4" xfId="6281" xr:uid="{96DA2E05-3174-4222-B620-BB9381B7C904}"/>
    <cellStyle name="Porcentaje 5 12 4 4 2" xfId="14282" xr:uid="{BC7C966A-8CDD-44E5-85D8-1A276AD62435}"/>
    <cellStyle name="Porcentaje 5 12 4 4 2 2" xfId="29739" xr:uid="{BD6C0E4F-FFBC-4F6A-9953-132DE4E25E5E}"/>
    <cellStyle name="Porcentaje 5 12 4 4 3" xfId="21878" xr:uid="{BB2592EB-7B37-4822-A781-9169109655AF}"/>
    <cellStyle name="Porcentaje 5 12 4 5" xfId="9087" xr:uid="{4C14F6AB-6B58-4326-B2DA-FE9D23F0E2BF}"/>
    <cellStyle name="Porcentaje 5 12 4 5 2" xfId="24586" xr:uid="{26531BB4-DBD6-496B-A704-850660105056}"/>
    <cellStyle name="Porcentaje 5 12 4 6" xfId="17037" xr:uid="{71EF790E-3C84-4C21-8BC2-36D2715A1B22}"/>
    <cellStyle name="Porcentaje 5 12 5" xfId="1947" xr:uid="{7198AB33-F1A5-4B5C-BC12-FC713894D9FC}"/>
    <cellStyle name="Porcentaje 5 12 5 2" xfId="10025" xr:uid="{9C782B62-8906-4FAB-B21D-38B05B68AA7C}"/>
    <cellStyle name="Porcentaje 5 12 5 2 2" xfId="25524" xr:uid="{EAB75C7C-AE82-4525-8A50-C4C7F1765C24}"/>
    <cellStyle name="Porcentaje 5 12 5 3" xfId="17926" xr:uid="{218B05DF-CA1B-4F7A-B9C3-2C271F70D003}"/>
    <cellStyle name="Porcentaje 5 12 6" xfId="3715" xr:uid="{BE45A6E5-A8B9-4995-A3CB-8F359FF56A92}"/>
    <cellStyle name="Porcentaje 5 12 6 2" xfId="11720" xr:uid="{1CA13998-7155-49E6-8BA0-56248AE63826}"/>
    <cellStyle name="Porcentaje 5 12 6 2 2" xfId="27188" xr:uid="{09F2D780-9947-4BED-A5CB-FC377C8FABF0}"/>
    <cellStyle name="Porcentaje 5 12 6 3" xfId="19507" xr:uid="{7ABFF689-F33B-4CB7-ADC1-185801E2758C}"/>
    <cellStyle name="Porcentaje 5 12 7" xfId="5685" xr:uid="{96EC67C4-0426-47BC-B378-68BCCFECE595}"/>
    <cellStyle name="Porcentaje 5 12 7 2" xfId="13686" xr:uid="{D3C06861-FF1D-4D7F-B5F5-E25DB49FF27A}"/>
    <cellStyle name="Porcentaje 5 12 7 2 2" xfId="29144" xr:uid="{F0F8BB1C-F4C1-4487-9468-323498E8CD67}"/>
    <cellStyle name="Porcentaje 5 12 7 3" xfId="21311" xr:uid="{4C3ACE50-4348-488A-A088-14A7BED58F1B}"/>
    <cellStyle name="Porcentaje 5 12 8" xfId="7304" xr:uid="{002D3C58-20AD-4D9A-BC85-0308B720C223}"/>
    <cellStyle name="Porcentaje 5 12 8 2" xfId="15291" xr:uid="{995C1359-3821-4497-87F3-925E82B6168A}"/>
    <cellStyle name="Porcentaje 5 12 8 2 2" xfId="30744" xr:uid="{60013A49-B769-4E54-A4C8-53E351D2A3E8}"/>
    <cellStyle name="Porcentaje 5 12 8 3" xfId="22837" xr:uid="{205A8BE5-8D28-4629-8B12-492D6353A9FA}"/>
    <cellStyle name="Porcentaje 5 12 9" xfId="8492" xr:uid="{2AA128A7-AD5D-4296-B7B0-B650CE213CB8}"/>
    <cellStyle name="Porcentaje 5 12 9 2" xfId="23991" xr:uid="{60626BD6-EB79-4D62-AE80-CC0EA19F9A66}"/>
    <cellStyle name="Porcentaje 5 13" xfId="328" xr:uid="{A85B4853-CD60-4D6A-A425-4214C3EEB1DA}"/>
    <cellStyle name="Porcentaje 5 13 2" xfId="1272" xr:uid="{F69D94C6-31F9-4AD3-8374-E397A040B8D8}"/>
    <cellStyle name="Porcentaje 5 13 2 2" xfId="2857" xr:uid="{672D4A88-DE8A-4F85-A576-5746A33351D7}"/>
    <cellStyle name="Porcentaje 5 13 2 2 2" xfId="10928" xr:uid="{18BE95CD-2130-4CA0-864C-E72DA348F214}"/>
    <cellStyle name="Porcentaje 5 13 2 2 2 2" xfId="26427" xr:uid="{288A3BDA-6FDE-4800-8604-F4C2F2CACC2F}"/>
    <cellStyle name="Porcentaje 5 13 2 2 3" xfId="18780" xr:uid="{24CA3016-1093-46B7-80B3-C6707C3065FF}"/>
    <cellStyle name="Porcentaje 5 13 2 3" xfId="4618" xr:uid="{C5CBC1D0-76AF-4F41-9CA3-1B697588FFF1}"/>
    <cellStyle name="Porcentaje 5 13 2 3 2" xfId="12623" xr:uid="{B9BCF6F5-8430-473B-88F7-D2767ADF40CC}"/>
    <cellStyle name="Porcentaje 5 13 2 3 2 2" xfId="28091" xr:uid="{7E540CF0-5682-4E5C-A938-EEF870229139}"/>
    <cellStyle name="Porcentaje 5 13 2 3 3" xfId="20361" xr:uid="{3357AA7A-6D7C-43FC-9D7C-F6786FB43168}"/>
    <cellStyle name="Porcentaje 5 13 2 4" xfId="6589" xr:uid="{97BFCE08-DBB2-4EC6-AF60-86609F481020}"/>
    <cellStyle name="Porcentaje 5 13 2 4 2" xfId="14590" xr:uid="{8BF98DEE-1E3B-471B-9562-A5AFA0AF82E1}"/>
    <cellStyle name="Porcentaje 5 13 2 4 2 2" xfId="30047" xr:uid="{6C86B1AA-C5C1-4C6A-B133-B6FF8C9A7BC8}"/>
    <cellStyle name="Porcentaje 5 13 2 4 3" xfId="22165" xr:uid="{3538D773-456D-4F42-ABF9-F027EF928ABE}"/>
    <cellStyle name="Porcentaje 5 13 2 5" xfId="7900" xr:uid="{92AB4697-D8D0-48E8-9740-E7C88C0E499F}"/>
    <cellStyle name="Porcentaje 5 13 2 5 2" xfId="15883" xr:uid="{44C5434C-8A8F-485E-A6B0-DE806252755D}"/>
    <cellStyle name="Porcentaje 5 13 2 5 2 2" xfId="31336" xr:uid="{7D606B6D-B959-44E7-BB52-F58034CC0BB7}"/>
    <cellStyle name="Porcentaje 5 13 2 5 3" xfId="23411" xr:uid="{0F5C3FE2-13D4-4F72-B02E-33F0926B1669}"/>
    <cellStyle name="Porcentaje 5 13 2 6" xfId="9395" xr:uid="{6F2BF75E-113B-4E04-BF43-EE61A7C22B0F}"/>
    <cellStyle name="Porcentaje 5 13 2 6 2" xfId="24894" xr:uid="{110A77FC-37B7-41AD-8477-C3D27BA53DDE}"/>
    <cellStyle name="Porcentaje 5 13 2 7" xfId="17324" xr:uid="{6A51BF36-7A82-4568-89AD-E83847020BA3}"/>
    <cellStyle name="Porcentaje 5 13 3" xfId="979" xr:uid="{D23CFCA9-8EF5-4BE9-AE60-875D7AD80D43}"/>
    <cellStyle name="Porcentaje 5 13 3 2" xfId="2568" xr:uid="{A7E1525F-5D49-4F8C-ACBE-AC8C4961D49F}"/>
    <cellStyle name="Porcentaje 5 13 3 2 2" xfId="10640" xr:uid="{E24E2948-4734-4FD7-9AD0-0F56A0D768C3}"/>
    <cellStyle name="Porcentaje 5 13 3 2 2 2" xfId="26139" xr:uid="{35BB0ED1-2A6E-43A0-95FD-9FBA2391AA29}"/>
    <cellStyle name="Porcentaje 5 13 3 2 3" xfId="18512" xr:uid="{3AD271B9-16D3-4F80-9E72-ED7531C8ADF3}"/>
    <cellStyle name="Porcentaje 5 13 3 3" xfId="4330" xr:uid="{714F66A6-7916-471B-9634-014E786503E8}"/>
    <cellStyle name="Porcentaje 5 13 3 3 2" xfId="12335" xr:uid="{36ABB912-474B-4AFA-B158-47662B7CF44E}"/>
    <cellStyle name="Porcentaje 5 13 3 3 2 2" xfId="27803" xr:uid="{A9530EB6-A6D3-4BD2-8323-884ECB666E5A}"/>
    <cellStyle name="Porcentaje 5 13 3 3 3" xfId="20093" xr:uid="{F7C9C168-6E74-40FF-8A4B-89033815D9F0}"/>
    <cellStyle name="Porcentaje 5 13 3 4" xfId="6301" xr:uid="{5E6A297A-40BF-4520-9C16-6894438B3CCF}"/>
    <cellStyle name="Porcentaje 5 13 3 4 2" xfId="14302" xr:uid="{B994118A-D257-406C-9838-E2613CF382E1}"/>
    <cellStyle name="Porcentaje 5 13 3 4 2 2" xfId="29759" xr:uid="{DEEDB3F5-A484-434F-A0E6-E1016AB9CB93}"/>
    <cellStyle name="Porcentaje 5 13 3 4 3" xfId="21897" xr:uid="{49DCC11F-AED8-49AE-B41C-99881B9BDA61}"/>
    <cellStyle name="Porcentaje 5 13 3 5" xfId="9107" xr:uid="{8BDE0116-B0B9-447B-A3A7-3095FD6E5C93}"/>
    <cellStyle name="Porcentaje 5 13 3 5 2" xfId="24606" xr:uid="{D176CCBE-8BF2-4933-A5F0-90BDEB43C764}"/>
    <cellStyle name="Porcentaje 5 13 3 6" xfId="17056" xr:uid="{DD8763AD-B5F1-4B16-BA4B-1D06944B93A1}"/>
    <cellStyle name="Porcentaje 5 13 4" xfId="1967" xr:uid="{12B8F1B9-AEF5-435A-8FF6-ABF9E98939A9}"/>
    <cellStyle name="Porcentaje 5 13 4 2" xfId="10045" xr:uid="{D90B3055-8EFC-41BF-9C6F-73DD24727832}"/>
    <cellStyle name="Porcentaje 5 13 4 2 2" xfId="25544" xr:uid="{EC8FB3D4-3EFB-4EE4-A4BE-38ED89431998}"/>
    <cellStyle name="Porcentaje 5 13 4 3" xfId="17945" xr:uid="{86661563-240A-44C4-9F7A-3C9061DEDCF0}"/>
    <cellStyle name="Porcentaje 5 13 5" xfId="3735" xr:uid="{6BA10EDC-3578-4A6C-A233-AC92A667D823}"/>
    <cellStyle name="Porcentaje 5 13 5 2" xfId="11740" xr:uid="{3978DCB6-4613-4704-8A10-0F76C07BAE1A}"/>
    <cellStyle name="Porcentaje 5 13 5 2 2" xfId="27208" xr:uid="{CE4E3591-3F27-4062-8ABD-30010495EAEA}"/>
    <cellStyle name="Porcentaje 5 13 5 3" xfId="19526" xr:uid="{9A685EDA-EF72-46C2-A9D4-B1F3E9465F7E}"/>
    <cellStyle name="Porcentaje 5 13 6" xfId="5705" xr:uid="{AB8854B0-C650-4DED-8F46-BFDF44327D12}"/>
    <cellStyle name="Porcentaje 5 13 6 2" xfId="13706" xr:uid="{A31D77DB-7F6A-4E27-B8EF-23941DC80B2D}"/>
    <cellStyle name="Porcentaje 5 13 6 2 2" xfId="29164" xr:uid="{A0F96F3C-D5C2-4946-8C6B-F9134F111453}"/>
    <cellStyle name="Porcentaje 5 13 6 3" xfId="21330" xr:uid="{1660FF36-5AAC-44DB-AA58-0C946D3869D3}"/>
    <cellStyle name="Porcentaje 5 13 7" xfId="7324" xr:uid="{6F44F8ED-087B-4447-B324-1B4481E23EB8}"/>
    <cellStyle name="Porcentaje 5 13 7 2" xfId="15311" xr:uid="{E3C66406-95D6-47D3-BBDD-DA7312569B3B}"/>
    <cellStyle name="Porcentaje 5 13 7 2 2" xfId="30764" xr:uid="{BCF585FD-0300-40F0-A3FF-E535A3377571}"/>
    <cellStyle name="Porcentaje 5 13 7 3" xfId="22856" xr:uid="{5349C516-5F2D-4002-B7D7-9C52492E0A69}"/>
    <cellStyle name="Porcentaje 5 13 8" xfId="8512" xr:uid="{F93DDBF0-0ACA-43CD-9AC9-DBABDEF12492}"/>
    <cellStyle name="Porcentaje 5 13 8 2" xfId="24011" xr:uid="{44D85E64-9FE9-4BBE-93C9-885E9C359E80}"/>
    <cellStyle name="Porcentaje 5 13 9" xfId="16489" xr:uid="{3A2EA761-C77C-4C54-A7F2-EB77F4BEFDAD}"/>
    <cellStyle name="Porcentaje 5 14" xfId="447" xr:uid="{1D4FE76E-7DAD-43A2-A12E-97A34F16C427}"/>
    <cellStyle name="Porcentaje 5 14 2" xfId="1390" xr:uid="{10976C0D-6BEF-48DC-B686-5D07F5A36C59}"/>
    <cellStyle name="Porcentaje 5 14 2 2" xfId="2975" xr:uid="{80457CCE-BDA1-4505-85CC-4A80EE9CD7D0}"/>
    <cellStyle name="Porcentaje 5 14 2 2 2" xfId="11046" xr:uid="{66B6C2DE-7FB6-49A8-BB22-2983A1ABEAC1}"/>
    <cellStyle name="Porcentaje 5 14 2 2 2 2" xfId="26545" xr:uid="{EB9879AC-D33A-404C-B500-D6785EE5AC4D}"/>
    <cellStyle name="Porcentaje 5 14 2 2 3" xfId="18888" xr:uid="{4E1B375F-E65A-450F-B258-21F39EDC9D9E}"/>
    <cellStyle name="Porcentaje 5 14 2 3" xfId="4736" xr:uid="{709DA010-C04F-447A-A478-3F853C6E1957}"/>
    <cellStyle name="Porcentaje 5 14 2 3 2" xfId="12741" xr:uid="{0B1259B4-07F0-4BA7-8709-4E6C6E1664C4}"/>
    <cellStyle name="Porcentaje 5 14 2 3 2 2" xfId="28209" xr:uid="{94867B66-E38E-40C2-914D-84739634A156}"/>
    <cellStyle name="Porcentaje 5 14 2 3 3" xfId="20469" xr:uid="{9271B31A-0517-4EBF-B9AD-CA9DCD60CBA1}"/>
    <cellStyle name="Porcentaje 5 14 2 4" xfId="6707" xr:uid="{8689F3F2-A40F-407D-80DE-3D2390571288}"/>
    <cellStyle name="Porcentaje 5 14 2 4 2" xfId="14708" xr:uid="{2B82EE94-9B8D-40DE-AF8D-E944B53E92A4}"/>
    <cellStyle name="Porcentaje 5 14 2 4 2 2" xfId="30165" xr:uid="{3BC10191-06C5-44A7-AADE-B58C72EC2596}"/>
    <cellStyle name="Porcentaje 5 14 2 4 3" xfId="22273" xr:uid="{44273C86-3931-4778-83DF-1EB295559C32}"/>
    <cellStyle name="Porcentaje 5 14 2 5" xfId="8008" xr:uid="{107DB45C-B089-49C6-8E36-576BD575CD1D}"/>
    <cellStyle name="Porcentaje 5 14 2 5 2" xfId="15991" xr:uid="{433B1D1F-CFAC-485B-8B7C-5758E0E28D8A}"/>
    <cellStyle name="Porcentaje 5 14 2 5 2 2" xfId="31444" xr:uid="{BD4E61F9-00A4-4937-A9CA-F63C9B8B96B7}"/>
    <cellStyle name="Porcentaje 5 14 2 5 3" xfId="23519" xr:uid="{B5E3D2EE-7435-46D1-B608-3001D3DC101D}"/>
    <cellStyle name="Porcentaje 5 14 2 6" xfId="9513" xr:uid="{124B510A-9FB0-4EA2-9E6D-7AE6A1C4D692}"/>
    <cellStyle name="Porcentaje 5 14 2 6 2" xfId="25012" xr:uid="{FF8F4334-FBBF-4BED-9D54-E7175C80523D}"/>
    <cellStyle name="Porcentaje 5 14 2 7" xfId="17432" xr:uid="{F53D5E9F-5C54-4772-9BE1-18642CD51043}"/>
    <cellStyle name="Porcentaje 5 14 3" xfId="1097" xr:uid="{2DFEF91B-F3F7-4697-A6D3-70C1329C7BBB}"/>
    <cellStyle name="Porcentaje 5 14 3 2" xfId="2686" xr:uid="{E408B671-54C9-4F21-B397-766AD55D8DB7}"/>
    <cellStyle name="Porcentaje 5 14 3 2 2" xfId="10758" xr:uid="{DC42519B-69E8-42E4-BE93-2F15B8ADEC89}"/>
    <cellStyle name="Porcentaje 5 14 3 2 2 2" xfId="26257" xr:uid="{A624555C-BE08-4000-89B9-BD9F33BD4A3B}"/>
    <cellStyle name="Porcentaje 5 14 3 2 3" xfId="18620" xr:uid="{56D8F4B4-7A88-4EEC-AB27-82334E6A126D}"/>
    <cellStyle name="Porcentaje 5 14 3 3" xfId="4448" xr:uid="{4FDE877F-3977-4107-A959-7AE5475D8E62}"/>
    <cellStyle name="Porcentaje 5 14 3 3 2" xfId="12453" xr:uid="{210ED35D-D22A-4939-9B5A-D9F5BC181058}"/>
    <cellStyle name="Porcentaje 5 14 3 3 2 2" xfId="27921" xr:uid="{FED42164-7D84-4D95-80EC-67C29C88F7B0}"/>
    <cellStyle name="Porcentaje 5 14 3 3 3" xfId="20201" xr:uid="{26E66EDC-F9EF-4B7E-A1B9-B8B5E88A6E48}"/>
    <cellStyle name="Porcentaje 5 14 3 4" xfId="6419" xr:uid="{646C3C75-669C-4DA9-B283-35209F5F513A}"/>
    <cellStyle name="Porcentaje 5 14 3 4 2" xfId="14420" xr:uid="{D458C896-E502-4312-BFB6-ACF1A4360EA8}"/>
    <cellStyle name="Porcentaje 5 14 3 4 2 2" xfId="29877" xr:uid="{72A1F20E-FCB6-4C21-8ECF-9A022AFF8D2E}"/>
    <cellStyle name="Porcentaje 5 14 3 4 3" xfId="22005" xr:uid="{9BD064FC-F8FD-4728-859F-414B68CD0465}"/>
    <cellStyle name="Porcentaje 5 14 3 5" xfId="9225" xr:uid="{290ADDA7-661F-4A42-94AE-38E9959C2B57}"/>
    <cellStyle name="Porcentaje 5 14 3 5 2" xfId="24724" xr:uid="{A7BE7D3A-6442-4FF9-91C7-7582F5608558}"/>
    <cellStyle name="Porcentaje 5 14 3 6" xfId="17164" xr:uid="{DC402C5F-394E-4010-89AD-91134E803743}"/>
    <cellStyle name="Porcentaje 5 14 4" xfId="2085" xr:uid="{F64144BF-1C0E-4EDE-859D-286474866300}"/>
    <cellStyle name="Porcentaje 5 14 4 2" xfId="10163" xr:uid="{5E927804-CD81-4CF5-AB74-4EC05AC7DE42}"/>
    <cellStyle name="Porcentaje 5 14 4 2 2" xfId="25662" xr:uid="{CD80F7B4-C73C-463F-9E15-06FB73D41441}"/>
    <cellStyle name="Porcentaje 5 14 4 3" xfId="18053" xr:uid="{0B2F0E4B-5A8E-482E-9DCB-55E73B1A7192}"/>
    <cellStyle name="Porcentaje 5 14 5" xfId="3853" xr:uid="{D93CD2A6-B37E-43A0-9567-87E1486D006B}"/>
    <cellStyle name="Porcentaje 5 14 5 2" xfId="11858" xr:uid="{8D508369-D045-45AD-B50C-C5EF76CDFD4D}"/>
    <cellStyle name="Porcentaje 5 14 5 2 2" xfId="27326" xr:uid="{070F2263-6A31-4C96-A97C-B495F7FD0C1B}"/>
    <cellStyle name="Porcentaje 5 14 5 3" xfId="19634" xr:uid="{43A80738-B136-4150-ABB1-AE8E0E67A3B1}"/>
    <cellStyle name="Porcentaje 5 14 6" xfId="5823" xr:uid="{B91A1508-5576-4EB8-B32D-9B30AF944754}"/>
    <cellStyle name="Porcentaje 5 14 6 2" xfId="13824" xr:uid="{FF9FDAC0-5101-45A1-8E0A-78A6B5A3AF88}"/>
    <cellStyle name="Porcentaje 5 14 6 2 2" xfId="29282" xr:uid="{9CD88A2F-531D-4A62-AF26-6EB5D6EA34A4}"/>
    <cellStyle name="Porcentaje 5 14 6 3" xfId="21438" xr:uid="{237A0848-DB87-4BE1-96F8-ACA6267B60F7}"/>
    <cellStyle name="Porcentaje 5 14 7" xfId="7442" xr:uid="{3469D54D-7AA3-480C-AE0C-61C0921C5867}"/>
    <cellStyle name="Porcentaje 5 14 7 2" xfId="15429" xr:uid="{5E857911-80E1-4893-8588-255C2399F095}"/>
    <cellStyle name="Porcentaje 5 14 7 2 2" xfId="30882" xr:uid="{4362FE22-047A-4621-87A3-E5D753640DF2}"/>
    <cellStyle name="Porcentaje 5 14 7 3" xfId="22964" xr:uid="{D63095AF-1ADE-4284-B20D-D19E12D4E3C4}"/>
    <cellStyle name="Porcentaje 5 14 8" xfId="8630" xr:uid="{339E81FD-8A8E-488A-AE6C-5EEFD8AAD502}"/>
    <cellStyle name="Porcentaje 5 14 8 2" xfId="24129" xr:uid="{BCD498D4-C549-4F3D-817E-E309FE932D8D}"/>
    <cellStyle name="Porcentaje 5 14 9" xfId="16597" xr:uid="{51A30CAA-6693-442E-B361-1E92B0B5BBE2}"/>
    <cellStyle name="Porcentaje 5 15" xfId="451" xr:uid="{53582A56-335E-4750-8C91-4429E81A93B7}"/>
    <cellStyle name="Porcentaje 5 15 2" xfId="1394" xr:uid="{F7525C4C-1AFA-444A-BAA1-03E3A11B8CD7}"/>
    <cellStyle name="Porcentaje 5 15 2 2" xfId="2979" xr:uid="{23FA8387-13E7-4D2C-BB90-0288C7A3D572}"/>
    <cellStyle name="Porcentaje 5 15 2 2 2" xfId="11050" xr:uid="{8AD82043-9CBA-4C72-84D5-201B3E979DF6}"/>
    <cellStyle name="Porcentaje 5 15 2 2 2 2" xfId="26549" xr:uid="{B79C1027-9D5B-46CC-AD62-E59F0C52CCE9}"/>
    <cellStyle name="Porcentaje 5 15 2 2 3" xfId="18892" xr:uid="{34B93D68-3A44-4118-85FA-0DDD4383C09C}"/>
    <cellStyle name="Porcentaje 5 15 2 3" xfId="4740" xr:uid="{2E8B6917-100D-4A26-9389-3A8D99198AFF}"/>
    <cellStyle name="Porcentaje 5 15 2 3 2" xfId="12745" xr:uid="{C17792F4-7279-44A7-AD9E-C4E36B330EE4}"/>
    <cellStyle name="Porcentaje 5 15 2 3 2 2" xfId="28213" xr:uid="{653E09E8-2A15-436F-BE2B-A22607B87AA1}"/>
    <cellStyle name="Porcentaje 5 15 2 3 3" xfId="20473" xr:uid="{BF081D1C-70BA-4C0F-A16F-232149D27450}"/>
    <cellStyle name="Porcentaje 5 15 2 4" xfId="6711" xr:uid="{723B7B8E-E8D9-469B-BD85-63B4B26535E3}"/>
    <cellStyle name="Porcentaje 5 15 2 4 2" xfId="14712" xr:uid="{FC742C04-397C-4AB4-8AEA-922ACF827A80}"/>
    <cellStyle name="Porcentaje 5 15 2 4 2 2" xfId="30169" xr:uid="{E65FFBB1-DAC7-4F3C-AC3D-A392B54732C7}"/>
    <cellStyle name="Porcentaje 5 15 2 4 3" xfId="22277" xr:uid="{7DF5E2FF-AFAD-45C1-B6FA-3BB0956CC08C}"/>
    <cellStyle name="Porcentaje 5 15 2 5" xfId="8012" xr:uid="{A9AE62CA-0D5A-4CD3-AE42-AA97CC959D1F}"/>
    <cellStyle name="Porcentaje 5 15 2 5 2" xfId="15995" xr:uid="{9E7651CC-E304-4162-8795-5BECB7FB58AC}"/>
    <cellStyle name="Porcentaje 5 15 2 5 2 2" xfId="31448" xr:uid="{98DB7DF6-DF8F-4350-913C-82D4967294E5}"/>
    <cellStyle name="Porcentaje 5 15 2 5 3" xfId="23523" xr:uid="{9ADC72A0-5258-4F6B-8182-615EB097CFDC}"/>
    <cellStyle name="Porcentaje 5 15 2 6" xfId="9517" xr:uid="{32D1CF8A-CBC2-4D27-A889-CC60D6747CED}"/>
    <cellStyle name="Porcentaje 5 15 2 6 2" xfId="25016" xr:uid="{8AFE63BD-B660-4CDB-856A-FC7BFB7AC27A}"/>
    <cellStyle name="Porcentaje 5 15 2 7" xfId="17436" xr:uid="{CC620BA2-6EEA-4E92-B57B-FEF664941393}"/>
    <cellStyle name="Porcentaje 5 15 3" xfId="1101" xr:uid="{64D1063B-5CC1-4305-B330-C69B2BA091AE}"/>
    <cellStyle name="Porcentaje 5 15 3 2" xfId="2690" xr:uid="{62786D50-0280-4AE1-9B0B-8032EDC898A6}"/>
    <cellStyle name="Porcentaje 5 15 3 2 2" xfId="10762" xr:uid="{C26E7E2B-0706-4249-8F8A-8A84ADB2032E}"/>
    <cellStyle name="Porcentaje 5 15 3 2 2 2" xfId="26261" xr:uid="{36F3356F-A1E8-4E88-B69D-D8F957F058BA}"/>
    <cellStyle name="Porcentaje 5 15 3 2 3" xfId="18624" xr:uid="{56B15334-F6B1-4B26-9A45-B979B6132768}"/>
    <cellStyle name="Porcentaje 5 15 3 3" xfId="4452" xr:uid="{4F3182D7-D0A9-41B7-8133-2504B748E364}"/>
    <cellStyle name="Porcentaje 5 15 3 3 2" xfId="12457" xr:uid="{5C9369B6-3DE6-4038-A448-2CC88149D63E}"/>
    <cellStyle name="Porcentaje 5 15 3 3 2 2" xfId="27925" xr:uid="{667C6E7D-4C1E-42D6-8981-0215B3B1877F}"/>
    <cellStyle name="Porcentaje 5 15 3 3 3" xfId="20205" xr:uid="{D4F2B619-88E5-4CD8-803C-AA9AEEFF03E9}"/>
    <cellStyle name="Porcentaje 5 15 3 4" xfId="6423" xr:uid="{BD714D92-A3FC-45D6-AA70-BC19385816A1}"/>
    <cellStyle name="Porcentaje 5 15 3 4 2" xfId="14424" xr:uid="{9EA4D70A-E17B-4695-B428-846CF2A74B4B}"/>
    <cellStyle name="Porcentaje 5 15 3 4 2 2" xfId="29881" xr:uid="{2A8F71D9-AB8F-4322-8D01-291F6533A81F}"/>
    <cellStyle name="Porcentaje 5 15 3 4 3" xfId="22009" xr:uid="{4B6CAC06-E304-48A1-882E-5E33CCA28E28}"/>
    <cellStyle name="Porcentaje 5 15 3 5" xfId="9229" xr:uid="{B75584CF-B29E-4007-8FD5-94378CF3880D}"/>
    <cellStyle name="Porcentaje 5 15 3 5 2" xfId="24728" xr:uid="{2213C4D2-DD40-4761-95EA-7B81694F61DE}"/>
    <cellStyle name="Porcentaje 5 15 3 6" xfId="17168" xr:uid="{4CC530ED-3A21-4B8E-AE41-E8E4BF73E538}"/>
    <cellStyle name="Porcentaje 5 15 4" xfId="2089" xr:uid="{A5CC976A-BC85-40DC-A3C2-E36791DEB8E8}"/>
    <cellStyle name="Porcentaje 5 15 4 2" xfId="10167" xr:uid="{58EA6D2C-2396-45C1-B30B-9C1636AEC350}"/>
    <cellStyle name="Porcentaje 5 15 4 2 2" xfId="25666" xr:uid="{6D3FE82D-51A3-4B3F-BB3A-54402A2F4695}"/>
    <cellStyle name="Porcentaje 5 15 4 3" xfId="18057" xr:uid="{6D80F488-32C8-418C-A36D-9BE61C0893A5}"/>
    <cellStyle name="Porcentaje 5 15 5" xfId="3857" xr:uid="{46532630-CB97-4A5B-894F-0960C79DE58E}"/>
    <cellStyle name="Porcentaje 5 15 5 2" xfId="11862" xr:uid="{61FAED80-F21B-4030-B4E0-C26AF078824F}"/>
    <cellStyle name="Porcentaje 5 15 5 2 2" xfId="27330" xr:uid="{178C4374-48BB-4BA2-BA69-C7135878CA5B}"/>
    <cellStyle name="Porcentaje 5 15 5 3" xfId="19638" xr:uid="{CE27155A-47E0-4AB5-B78A-E1413BAC4162}"/>
    <cellStyle name="Porcentaje 5 15 6" xfId="5827" xr:uid="{7D9EC7C9-4CE6-400A-BE58-F6ABD295FCC0}"/>
    <cellStyle name="Porcentaje 5 15 6 2" xfId="13828" xr:uid="{16A3F766-7B52-4F14-A348-ED4C8A5901E5}"/>
    <cellStyle name="Porcentaje 5 15 6 2 2" xfId="29286" xr:uid="{67447D8F-6982-4448-8C5F-E2D1137AE8B8}"/>
    <cellStyle name="Porcentaje 5 15 6 3" xfId="21442" xr:uid="{7206CA26-60FD-451A-A060-17B48C6AF5B5}"/>
    <cellStyle name="Porcentaje 5 15 7" xfId="7446" xr:uid="{3AA1ADE0-C110-4D9B-84D2-7124F6584160}"/>
    <cellStyle name="Porcentaje 5 15 7 2" xfId="15433" xr:uid="{3F8A8C50-6FB9-4B3D-BB04-F8BAD935FD06}"/>
    <cellStyle name="Porcentaje 5 15 7 2 2" xfId="30886" xr:uid="{31E569F0-D24D-4084-A72D-93474CA07675}"/>
    <cellStyle name="Porcentaje 5 15 7 3" xfId="22968" xr:uid="{1BDE84C6-27BA-4770-82AA-56396E04463E}"/>
    <cellStyle name="Porcentaje 5 15 8" xfId="8634" xr:uid="{F0EBC8E8-5CDB-495A-9BFC-8FB76F58F896}"/>
    <cellStyle name="Porcentaje 5 15 8 2" xfId="24133" xr:uid="{9A5444CD-2E89-4549-9AB7-0EF528A08C6B}"/>
    <cellStyle name="Porcentaje 5 15 9" xfId="16601" xr:uid="{640E300A-8536-418F-8CCB-786A08A3DB0C}"/>
    <cellStyle name="Porcentaje 5 16" xfId="455" xr:uid="{EBF527A4-5C44-49AE-AD6A-F7D45E98B68B}"/>
    <cellStyle name="Porcentaje 5 16 2" xfId="1398" xr:uid="{CC810DB5-D79A-4C10-AFC0-CD83E5D4DFEB}"/>
    <cellStyle name="Porcentaje 5 16 2 2" xfId="2983" xr:uid="{C0427243-53BB-4AAB-83C9-51CBDAB67ECB}"/>
    <cellStyle name="Porcentaje 5 16 2 2 2" xfId="11054" xr:uid="{CF8C16AB-BB82-4040-A3A3-5D2C4CE57875}"/>
    <cellStyle name="Porcentaje 5 16 2 2 2 2" xfId="26553" xr:uid="{F5BC26DA-2B74-418C-869B-8662D2589D73}"/>
    <cellStyle name="Porcentaje 5 16 2 2 3" xfId="18896" xr:uid="{B72BECE4-7CB5-4F33-A85B-A77BDD3890CB}"/>
    <cellStyle name="Porcentaje 5 16 2 3" xfId="4744" xr:uid="{E5DB982A-A77B-4BA2-B584-B46F38DE8B56}"/>
    <cellStyle name="Porcentaje 5 16 2 3 2" xfId="12749" xr:uid="{D9226256-8085-4BD2-A870-DAE19390C12F}"/>
    <cellStyle name="Porcentaje 5 16 2 3 2 2" xfId="28217" xr:uid="{FF85B8DD-8CB3-4DEA-9DCE-A24DED80CE8C}"/>
    <cellStyle name="Porcentaje 5 16 2 3 3" xfId="20477" xr:uid="{4FEAD9FC-96A7-4EA8-B086-E375E29459C0}"/>
    <cellStyle name="Porcentaje 5 16 2 4" xfId="6715" xr:uid="{A484276E-D19A-45C6-B7A3-3481621DFC96}"/>
    <cellStyle name="Porcentaje 5 16 2 4 2" xfId="14716" xr:uid="{12CE4574-DEB0-43F7-B6D8-0CAD6FFC7049}"/>
    <cellStyle name="Porcentaje 5 16 2 4 2 2" xfId="30173" xr:uid="{267326B1-6206-4541-A08B-F25F820FD873}"/>
    <cellStyle name="Porcentaje 5 16 2 4 3" xfId="22281" xr:uid="{6D014F39-BDCD-48BD-AF9C-0E60C7D46A7C}"/>
    <cellStyle name="Porcentaje 5 16 2 5" xfId="8016" xr:uid="{A666A836-952A-4FBE-8770-A6137E30F4E8}"/>
    <cellStyle name="Porcentaje 5 16 2 5 2" xfId="15999" xr:uid="{EA85BDBA-32E3-4D23-833D-61D0BCAE50F4}"/>
    <cellStyle name="Porcentaje 5 16 2 5 2 2" xfId="31452" xr:uid="{A5E7C8A0-24CE-42AF-9CC3-78C0AE69F5C5}"/>
    <cellStyle name="Porcentaje 5 16 2 5 3" xfId="23527" xr:uid="{8293E351-CB54-4D19-98A5-6202A82FEF9D}"/>
    <cellStyle name="Porcentaje 5 16 2 6" xfId="9521" xr:uid="{79ADC9DB-06E0-4ADE-8D22-3856EB43FC4A}"/>
    <cellStyle name="Porcentaje 5 16 2 6 2" xfId="25020" xr:uid="{D15CC569-72AD-4436-A8CC-52C393246B02}"/>
    <cellStyle name="Porcentaje 5 16 2 7" xfId="17440" xr:uid="{7A2B3574-67A5-4F62-AB79-B139DD8D4AE7}"/>
    <cellStyle name="Porcentaje 5 16 3" xfId="1105" xr:uid="{E188CB1B-42EE-4935-8902-DBC6FAD7F6FF}"/>
    <cellStyle name="Porcentaje 5 16 3 2" xfId="2694" xr:uid="{C1F6DE10-2898-4D18-9D71-E120E92C3E6A}"/>
    <cellStyle name="Porcentaje 5 16 3 2 2" xfId="10766" xr:uid="{8F7E27A4-6E80-48CA-B83B-90EC3FE3AE7D}"/>
    <cellStyle name="Porcentaje 5 16 3 2 2 2" xfId="26265" xr:uid="{7A2EAF0E-9DD5-4491-98C7-A9C582ACE0A7}"/>
    <cellStyle name="Porcentaje 5 16 3 2 3" xfId="18628" xr:uid="{8F809394-E3C3-4160-BFD6-FD8D641A10A6}"/>
    <cellStyle name="Porcentaje 5 16 3 3" xfId="4456" xr:uid="{67600B78-760E-439C-9FD7-05C418704E49}"/>
    <cellStyle name="Porcentaje 5 16 3 3 2" xfId="12461" xr:uid="{41BBB22D-78CA-405F-AD60-C56D7FF41666}"/>
    <cellStyle name="Porcentaje 5 16 3 3 2 2" xfId="27929" xr:uid="{CDD1C913-3744-4B19-97F5-C717646095DE}"/>
    <cellStyle name="Porcentaje 5 16 3 3 3" xfId="20209" xr:uid="{E735551B-0992-44BB-A47B-48E258239B78}"/>
    <cellStyle name="Porcentaje 5 16 3 4" xfId="6427" xr:uid="{043779FE-2767-4ECA-ABBC-2F08DF254CD6}"/>
    <cellStyle name="Porcentaje 5 16 3 4 2" xfId="14428" xr:uid="{C37A91B2-665A-467E-964B-BB0708ACC82D}"/>
    <cellStyle name="Porcentaje 5 16 3 4 2 2" xfId="29885" xr:uid="{60B72D30-4477-4CC9-B0BC-BD6F33C94166}"/>
    <cellStyle name="Porcentaje 5 16 3 4 3" xfId="22013" xr:uid="{F90CF0A5-AD4D-4D9F-B841-8883CA8C1AC4}"/>
    <cellStyle name="Porcentaje 5 16 3 5" xfId="9233" xr:uid="{776797DD-1BDA-4BDF-8DAA-66278B7EB771}"/>
    <cellStyle name="Porcentaje 5 16 3 5 2" xfId="24732" xr:uid="{AD73ED60-2282-4E9E-9979-18F7569090D9}"/>
    <cellStyle name="Porcentaje 5 16 3 6" xfId="17172" xr:uid="{8C73B28A-894D-4434-AB55-F2F15E15FEFC}"/>
    <cellStyle name="Porcentaje 5 16 4" xfId="2093" xr:uid="{07F40402-BCD6-4B53-8F37-D4D22D7174F0}"/>
    <cellStyle name="Porcentaje 5 16 4 2" xfId="10171" xr:uid="{FB976CB2-DCCD-4609-AE4A-C9A4F83A355B}"/>
    <cellStyle name="Porcentaje 5 16 4 2 2" xfId="25670" xr:uid="{D795DB0D-3889-48FB-AC2F-8D59265B618F}"/>
    <cellStyle name="Porcentaje 5 16 4 3" xfId="18061" xr:uid="{39E042D0-D2DA-4B34-A021-E9319672C188}"/>
    <cellStyle name="Porcentaje 5 16 5" xfId="3861" xr:uid="{964EDD3E-7561-4CBD-A684-9D09B3212FE2}"/>
    <cellStyle name="Porcentaje 5 16 5 2" xfId="11866" xr:uid="{5F63B345-AF0B-4DD4-A1B2-6C0C858D86B4}"/>
    <cellStyle name="Porcentaje 5 16 5 2 2" xfId="27334" xr:uid="{3EF5F41A-A24F-4A21-BCFA-CF048B0FE9E9}"/>
    <cellStyle name="Porcentaje 5 16 5 3" xfId="19642" xr:uid="{1BEE0E4F-3703-497A-8FC0-A7AE3949BB70}"/>
    <cellStyle name="Porcentaje 5 16 6" xfId="5831" xr:uid="{B80E10DA-F650-45D6-8D94-A30F2D77A113}"/>
    <cellStyle name="Porcentaje 5 16 6 2" xfId="13832" xr:uid="{9AE12406-BC43-4C2D-9F13-272CEC9DBFF9}"/>
    <cellStyle name="Porcentaje 5 16 6 2 2" xfId="29290" xr:uid="{CE1B584D-23CE-4142-9A15-82866E3B71BC}"/>
    <cellStyle name="Porcentaje 5 16 6 3" xfId="21446" xr:uid="{2D9F97DC-4EDB-4021-893E-01A86DA5A80B}"/>
    <cellStyle name="Porcentaje 5 16 7" xfId="7450" xr:uid="{0844F497-7385-42EC-ABCD-D696E8DCD49A}"/>
    <cellStyle name="Porcentaje 5 16 7 2" xfId="15437" xr:uid="{F198168B-134D-4017-A732-F403EA9439B3}"/>
    <cellStyle name="Porcentaje 5 16 7 2 2" xfId="30890" xr:uid="{2FE0DBE3-B563-4B6D-8AF8-C478A22DDCDA}"/>
    <cellStyle name="Porcentaje 5 16 7 3" xfId="22972" xr:uid="{CF154531-9BA2-405E-B6DE-B29751D1F0F8}"/>
    <cellStyle name="Porcentaje 5 16 8" xfId="8638" xr:uid="{66A4BB33-8240-4C5F-9788-E0DD2A546AAE}"/>
    <cellStyle name="Porcentaje 5 16 8 2" xfId="24137" xr:uid="{9067EFC5-86CD-4C8B-8007-EA5B86AD11BC}"/>
    <cellStyle name="Porcentaje 5 16 9" xfId="16605" xr:uid="{6743CC4B-9408-48D5-91C7-F9BCA960C4E1}"/>
    <cellStyle name="Porcentaje 5 17" xfId="459" xr:uid="{D968EED3-A977-4969-A53C-457205EADAB5}"/>
    <cellStyle name="Porcentaje 5 17 2" xfId="1402" xr:uid="{4A9628A9-F34D-43A9-9B8A-32FF03DD543F}"/>
    <cellStyle name="Porcentaje 5 17 2 2" xfId="2987" xr:uid="{26C04169-69BA-427A-9413-451AD9672B52}"/>
    <cellStyle name="Porcentaje 5 17 2 2 2" xfId="11058" xr:uid="{8F6DA5C4-3946-487A-89A9-B1FBE3E2C0A1}"/>
    <cellStyle name="Porcentaje 5 17 2 2 2 2" xfId="26557" xr:uid="{1AAEB477-F1F8-4512-B73F-0C3C399DEAC4}"/>
    <cellStyle name="Porcentaje 5 17 2 2 3" xfId="18900" xr:uid="{ED43A7EB-6EAB-4D1A-A975-1F7C8F34E899}"/>
    <cellStyle name="Porcentaje 5 17 2 3" xfId="4748" xr:uid="{A75AAA1B-EBCC-4037-9AA7-47DF35350E59}"/>
    <cellStyle name="Porcentaje 5 17 2 3 2" xfId="12753" xr:uid="{A7F539EF-3487-4709-9768-A67096EEE7DA}"/>
    <cellStyle name="Porcentaje 5 17 2 3 2 2" xfId="28221" xr:uid="{092A0AA1-7611-44DE-AF65-3A20980809DD}"/>
    <cellStyle name="Porcentaje 5 17 2 3 3" xfId="20481" xr:uid="{F7A26504-05DE-4488-80E0-2BD38D226FC5}"/>
    <cellStyle name="Porcentaje 5 17 2 4" xfId="6719" xr:uid="{A3F8D74C-BC53-4383-90C7-2B80B78FD2B0}"/>
    <cellStyle name="Porcentaje 5 17 2 4 2" xfId="14720" xr:uid="{30EC586C-16D3-45EC-AEFD-2EF2E1B17C71}"/>
    <cellStyle name="Porcentaje 5 17 2 4 2 2" xfId="30177" xr:uid="{DAD4174D-CAB7-49A3-BE4A-DA2C64B9CB90}"/>
    <cellStyle name="Porcentaje 5 17 2 4 3" xfId="22285" xr:uid="{45FA9212-9729-4FE3-94BA-432C2D504E9A}"/>
    <cellStyle name="Porcentaje 5 17 2 5" xfId="8020" xr:uid="{0DA563FA-4893-47BB-B979-B6EF47CA8A72}"/>
    <cellStyle name="Porcentaje 5 17 2 5 2" xfId="16003" xr:uid="{1B56C014-E35C-4273-81AF-EF2839BD7C6D}"/>
    <cellStyle name="Porcentaje 5 17 2 5 2 2" xfId="31456" xr:uid="{93C15F54-2153-4035-883B-786D6C6A5D06}"/>
    <cellStyle name="Porcentaje 5 17 2 5 3" xfId="23531" xr:uid="{BB9B011B-4861-400A-8446-B890EB464F4A}"/>
    <cellStyle name="Porcentaje 5 17 2 6" xfId="9525" xr:uid="{29CA0B3C-B344-49E6-81BC-AAE20886AF0B}"/>
    <cellStyle name="Porcentaje 5 17 2 6 2" xfId="25024" xr:uid="{A92699E5-0A50-4FBC-B663-C904AF9B05E6}"/>
    <cellStyle name="Porcentaje 5 17 2 7" xfId="17444" xr:uid="{1BA3D539-AD59-4220-9511-415D77FD87CC}"/>
    <cellStyle name="Porcentaje 5 17 3" xfId="1109" xr:uid="{E52C7608-8EE0-45AD-A602-5893848F0B68}"/>
    <cellStyle name="Porcentaje 5 17 3 2" xfId="2698" xr:uid="{E5062517-2374-4DEA-84CD-E49E4E31BF9A}"/>
    <cellStyle name="Porcentaje 5 17 3 2 2" xfId="10770" xr:uid="{108CA9F4-C6CF-4F57-B342-73B7CD236C34}"/>
    <cellStyle name="Porcentaje 5 17 3 2 2 2" xfId="26269" xr:uid="{102D611D-CFE7-49EE-9EF1-C6A9139FB2AB}"/>
    <cellStyle name="Porcentaje 5 17 3 2 3" xfId="18632" xr:uid="{F535AE7A-4C4C-4170-9BE2-2A223B2D89BF}"/>
    <cellStyle name="Porcentaje 5 17 3 3" xfId="4460" xr:uid="{357DF9EA-2038-49CB-802F-EFEB2A07F139}"/>
    <cellStyle name="Porcentaje 5 17 3 3 2" xfId="12465" xr:uid="{9A88679D-DE37-4421-9554-6E7E88BE1C14}"/>
    <cellStyle name="Porcentaje 5 17 3 3 2 2" xfId="27933" xr:uid="{5D913F60-B7B0-4EFF-BC06-4683636BC9F2}"/>
    <cellStyle name="Porcentaje 5 17 3 3 3" xfId="20213" xr:uid="{2568788F-5D38-47D8-836C-CEF8C3ECADEA}"/>
    <cellStyle name="Porcentaje 5 17 3 4" xfId="6431" xr:uid="{E98C9D0D-4BF0-44EE-B5FB-F20AC5B4B0E2}"/>
    <cellStyle name="Porcentaje 5 17 3 4 2" xfId="14432" xr:uid="{AA017041-47EF-4416-B822-99E10782CADF}"/>
    <cellStyle name="Porcentaje 5 17 3 4 2 2" xfId="29889" xr:uid="{26D3DBA4-C09B-421D-A1A6-B29C03C2B352}"/>
    <cellStyle name="Porcentaje 5 17 3 4 3" xfId="22017" xr:uid="{743522FF-22A0-4602-A079-FC9C2A435FB3}"/>
    <cellStyle name="Porcentaje 5 17 3 5" xfId="9237" xr:uid="{19B8EE8D-F1BC-4CFF-A1C2-637401BACCB9}"/>
    <cellStyle name="Porcentaje 5 17 3 5 2" xfId="24736" xr:uid="{2DECCC18-03D8-4816-B437-2155C28ADCEA}"/>
    <cellStyle name="Porcentaje 5 17 3 6" xfId="17176" xr:uid="{A8E95FAE-7564-454B-A0F4-67137C6D5156}"/>
    <cellStyle name="Porcentaje 5 17 4" xfId="2097" xr:uid="{E82EF403-DD89-4724-B406-461D2018F545}"/>
    <cellStyle name="Porcentaje 5 17 4 2" xfId="10175" xr:uid="{CF6FA16F-FB0E-43B9-89DF-C9940F9DF263}"/>
    <cellStyle name="Porcentaje 5 17 4 2 2" xfId="25674" xr:uid="{63F3EDC4-EF74-4EEB-B14D-D0C140605AD1}"/>
    <cellStyle name="Porcentaje 5 17 4 3" xfId="18065" xr:uid="{E1A424B8-42DC-4149-A4B6-959F8BFF3851}"/>
    <cellStyle name="Porcentaje 5 17 5" xfId="3865" xr:uid="{DD187C28-87E8-48AE-9F08-B5519E159FF3}"/>
    <cellStyle name="Porcentaje 5 17 5 2" xfId="11870" xr:uid="{F5362092-D290-45AA-AF76-8D685F10BBA9}"/>
    <cellStyle name="Porcentaje 5 17 5 2 2" xfId="27338" xr:uid="{55145510-1AE2-4C78-8AB7-5606C5B4FB55}"/>
    <cellStyle name="Porcentaje 5 17 5 3" xfId="19646" xr:uid="{C813A7DD-1803-4816-8813-B3A4565E7331}"/>
    <cellStyle name="Porcentaje 5 17 6" xfId="5835" xr:uid="{D27E87C1-6390-4F78-ADFD-4108B457F9B2}"/>
    <cellStyle name="Porcentaje 5 17 6 2" xfId="13836" xr:uid="{1122331B-3BCD-4537-A4DE-3752E5F6832B}"/>
    <cellStyle name="Porcentaje 5 17 6 2 2" xfId="29294" xr:uid="{F0214393-13A5-449A-909E-2EE240A4AD1F}"/>
    <cellStyle name="Porcentaje 5 17 6 3" xfId="21450" xr:uid="{FC5A7E9A-B89F-4A9F-B12E-C0B9BC2B11D2}"/>
    <cellStyle name="Porcentaje 5 17 7" xfId="7454" xr:uid="{6C1FB27D-364A-4E9B-AC1A-6579DB904673}"/>
    <cellStyle name="Porcentaje 5 17 7 2" xfId="15441" xr:uid="{54926999-EAF1-4021-B2D6-AA8ACCE31804}"/>
    <cellStyle name="Porcentaje 5 17 7 2 2" xfId="30894" xr:uid="{693F85B4-D266-4537-959D-07BF26DC117A}"/>
    <cellStyle name="Porcentaje 5 17 7 3" xfId="22976" xr:uid="{D4F800CE-1D29-4009-B84C-C135C2C56E1B}"/>
    <cellStyle name="Porcentaje 5 17 8" xfId="8642" xr:uid="{829DFD1F-93CD-4FF7-9F7E-6C5911933349}"/>
    <cellStyle name="Porcentaje 5 17 8 2" xfId="24141" xr:uid="{E0DAD77D-D568-4FFF-87BF-C33CD2D9FA60}"/>
    <cellStyle name="Porcentaje 5 17 9" xfId="16609" xr:uid="{C385BB81-1B37-4429-8AA4-3DC66EBEA20C}"/>
    <cellStyle name="Porcentaje 5 18" xfId="463" xr:uid="{1BB5E110-AFA9-4C90-B6BA-9EE88C0687BF}"/>
    <cellStyle name="Porcentaje 5 18 2" xfId="1406" xr:uid="{4EA41C0C-1E27-4A23-BAF1-55A24B258A43}"/>
    <cellStyle name="Porcentaje 5 18 2 2" xfId="2991" xr:uid="{E97EC90A-F6BD-4CDE-B5AC-95BDF8A17CF2}"/>
    <cellStyle name="Porcentaje 5 18 2 2 2" xfId="11062" xr:uid="{AAA771B2-D654-46F9-A4B6-7077D8143878}"/>
    <cellStyle name="Porcentaje 5 18 2 2 2 2" xfId="26561" xr:uid="{426D4DA7-95F0-475E-B171-8C38558C352A}"/>
    <cellStyle name="Porcentaje 5 18 2 2 3" xfId="18904" xr:uid="{C908E61F-E2AA-4F07-B1A7-725C33A27921}"/>
    <cellStyle name="Porcentaje 5 18 2 3" xfId="4752" xr:uid="{7CC0D7F2-8870-4C61-B8D1-0CA707332F9E}"/>
    <cellStyle name="Porcentaje 5 18 2 3 2" xfId="12757" xr:uid="{CC13C639-577F-49D2-B290-6E75CA2425F7}"/>
    <cellStyle name="Porcentaje 5 18 2 3 2 2" xfId="28225" xr:uid="{2D9199A7-F10D-420E-B1CE-D61093EA6B98}"/>
    <cellStyle name="Porcentaje 5 18 2 3 3" xfId="20485" xr:uid="{880577E2-FEBB-4582-A5D1-73384554E794}"/>
    <cellStyle name="Porcentaje 5 18 2 4" xfId="6723" xr:uid="{6CAFE0F6-0B41-489A-9F2E-062993FA87D5}"/>
    <cellStyle name="Porcentaje 5 18 2 4 2" xfId="14724" xr:uid="{23D901D7-BC25-47E3-906D-4B452C97ECA8}"/>
    <cellStyle name="Porcentaje 5 18 2 4 2 2" xfId="30181" xr:uid="{C1CF7DD3-5E0E-454F-9E18-EA75980D9E47}"/>
    <cellStyle name="Porcentaje 5 18 2 4 3" xfId="22289" xr:uid="{41D9A83E-0BA1-46C1-8537-DA1247F2EE10}"/>
    <cellStyle name="Porcentaje 5 18 2 5" xfId="8024" xr:uid="{580D0F1F-EAEC-409C-9A5E-1A5D3ABD5C42}"/>
    <cellStyle name="Porcentaje 5 18 2 5 2" xfId="16007" xr:uid="{9470A43F-E7A4-46B4-B309-B163AF067FEB}"/>
    <cellStyle name="Porcentaje 5 18 2 5 2 2" xfId="31460" xr:uid="{1B26CDB7-4A24-4D04-A2D6-AA4DF3EF338B}"/>
    <cellStyle name="Porcentaje 5 18 2 5 3" xfId="23535" xr:uid="{4AA63C8C-9BA3-4BFD-AF81-85D914F86B96}"/>
    <cellStyle name="Porcentaje 5 18 2 6" xfId="9529" xr:uid="{23358426-65CE-4212-B480-099E717203B2}"/>
    <cellStyle name="Porcentaje 5 18 2 6 2" xfId="25028" xr:uid="{8F59EA0A-4CB1-40D2-8F39-13C6FB835AD0}"/>
    <cellStyle name="Porcentaje 5 18 2 7" xfId="17448" xr:uid="{2A6DEA6C-D539-4810-95D5-B71224A7313E}"/>
    <cellStyle name="Porcentaje 5 18 3" xfId="1113" xr:uid="{0559F73A-2422-44AD-AD30-BE32F2D603EC}"/>
    <cellStyle name="Porcentaje 5 18 3 2" xfId="2702" xr:uid="{1DFD218C-C77F-4879-9037-494184594CB6}"/>
    <cellStyle name="Porcentaje 5 18 3 2 2" xfId="10774" xr:uid="{CA0B0587-831B-45C0-A3AE-41B52281D24F}"/>
    <cellStyle name="Porcentaje 5 18 3 2 2 2" xfId="26273" xr:uid="{318E41A4-CECE-4121-AF55-8917F010BB7A}"/>
    <cellStyle name="Porcentaje 5 18 3 2 3" xfId="18636" xr:uid="{A06E9B55-B10F-48DC-8733-D3962DA71C0C}"/>
    <cellStyle name="Porcentaje 5 18 3 3" xfId="4464" xr:uid="{1976BAC6-8ABF-4AC9-9D34-00F1E6480B1A}"/>
    <cellStyle name="Porcentaje 5 18 3 3 2" xfId="12469" xr:uid="{9A4649F3-E0D0-4178-AD9D-42E506B5F38C}"/>
    <cellStyle name="Porcentaje 5 18 3 3 2 2" xfId="27937" xr:uid="{9733A830-95A2-4F78-A549-B71F681782B7}"/>
    <cellStyle name="Porcentaje 5 18 3 3 3" xfId="20217" xr:uid="{5A8779B2-0E54-47D1-977F-E27A8723D9CC}"/>
    <cellStyle name="Porcentaje 5 18 3 4" xfId="6435" xr:uid="{A814390F-B139-4CF1-94DD-26DD974BC22D}"/>
    <cellStyle name="Porcentaje 5 18 3 4 2" xfId="14436" xr:uid="{DF739D7C-7CBD-40B7-8B1A-86782F5E3AEA}"/>
    <cellStyle name="Porcentaje 5 18 3 4 2 2" xfId="29893" xr:uid="{C286BFF3-9E2F-4575-ADC5-A65490F0BE11}"/>
    <cellStyle name="Porcentaje 5 18 3 4 3" xfId="22021" xr:uid="{CA5490B5-8351-4C94-85C5-8AA2C6BB4AD6}"/>
    <cellStyle name="Porcentaje 5 18 3 5" xfId="9241" xr:uid="{51FE207D-3D35-4C56-8DD9-464E44EE8C55}"/>
    <cellStyle name="Porcentaje 5 18 3 5 2" xfId="24740" xr:uid="{A954A798-7CE8-45B7-B92D-C3B311AA2DDF}"/>
    <cellStyle name="Porcentaje 5 18 3 6" xfId="17180" xr:uid="{8EB4F3F0-F667-44A0-9560-DAFBCEECD353}"/>
    <cellStyle name="Porcentaje 5 18 4" xfId="2101" xr:uid="{46C3E650-F8DE-49BB-ABD2-16C88711431F}"/>
    <cellStyle name="Porcentaje 5 18 4 2" xfId="10179" xr:uid="{55439E69-D5F0-483E-B773-816925E6DDB7}"/>
    <cellStyle name="Porcentaje 5 18 4 2 2" xfId="25678" xr:uid="{E3234E25-D76F-45C0-B0B4-4641651EABF6}"/>
    <cellStyle name="Porcentaje 5 18 4 3" xfId="18069" xr:uid="{1FF7507B-4F64-40EF-9F28-A447D8AF532A}"/>
    <cellStyle name="Porcentaje 5 18 5" xfId="3869" xr:uid="{0BA61A9E-E8F3-443F-ADFB-6C1D9786B9DA}"/>
    <cellStyle name="Porcentaje 5 18 5 2" xfId="11874" xr:uid="{4C5F67DA-AF52-4F7A-A7A7-0824C7FD56E6}"/>
    <cellStyle name="Porcentaje 5 18 5 2 2" xfId="27342" xr:uid="{81CF0808-8FF0-440D-BDFD-B4DDFB217779}"/>
    <cellStyle name="Porcentaje 5 18 5 3" xfId="19650" xr:uid="{AC789FEF-3DB8-4115-A392-5C5D7A7E5D1F}"/>
    <cellStyle name="Porcentaje 5 18 6" xfId="5839" xr:uid="{20E19E39-1A44-4255-A3B6-C33630F4E14D}"/>
    <cellStyle name="Porcentaje 5 18 6 2" xfId="13840" xr:uid="{96A2A457-8C86-4610-9463-D037E1C76F86}"/>
    <cellStyle name="Porcentaje 5 18 6 2 2" xfId="29298" xr:uid="{53103FD7-E698-4D94-8718-3C95EC84A8DB}"/>
    <cellStyle name="Porcentaje 5 18 6 3" xfId="21454" xr:uid="{06F484D1-0E64-41AA-BC1F-EFEC67DBA694}"/>
    <cellStyle name="Porcentaje 5 18 7" xfId="7458" xr:uid="{13D7C053-A23E-4D69-8DA6-26A8C4D0FF5C}"/>
    <cellStyle name="Porcentaje 5 18 7 2" xfId="15445" xr:uid="{180F4A1A-3B78-47B3-A339-AF97F24DB10F}"/>
    <cellStyle name="Porcentaje 5 18 7 2 2" xfId="30898" xr:uid="{AEA30035-7520-4BCE-83C9-C0341F7F4C3A}"/>
    <cellStyle name="Porcentaje 5 18 7 3" xfId="22980" xr:uid="{3EBFB851-BA31-4620-BEE1-39091EB4A6F9}"/>
    <cellStyle name="Porcentaje 5 18 8" xfId="8646" xr:uid="{D3A91683-C5AB-48F3-9C1F-24427B568835}"/>
    <cellStyle name="Porcentaje 5 18 8 2" xfId="24145" xr:uid="{57D4FAA1-5362-4472-A4BA-29F4D8BFD6CF}"/>
    <cellStyle name="Porcentaje 5 18 9" xfId="16613" xr:uid="{8E161EA7-5C74-43E9-B08B-2FA9832C078C}"/>
    <cellStyle name="Porcentaje 5 19" xfId="471" xr:uid="{4E01F29C-6469-4B20-953D-757C7CC14775}"/>
    <cellStyle name="Porcentaje 5 19 2" xfId="1410" xr:uid="{ADDA311F-6973-465A-8211-136BB1CF20A6}"/>
    <cellStyle name="Porcentaje 5 19 2 2" xfId="2995" xr:uid="{A95BEF67-8D1B-43B6-9033-F943E9580449}"/>
    <cellStyle name="Porcentaje 5 19 2 2 2" xfId="11066" xr:uid="{7759167E-DD48-46E3-9A4D-365B3FA936B5}"/>
    <cellStyle name="Porcentaje 5 19 2 2 2 2" xfId="26565" xr:uid="{AB23F7C1-7141-4674-8A6B-21CDE0062F92}"/>
    <cellStyle name="Porcentaje 5 19 2 2 3" xfId="18908" xr:uid="{399A3852-8B36-42C7-A1DA-66703A80C5E7}"/>
    <cellStyle name="Porcentaje 5 19 2 3" xfId="4756" xr:uid="{F409FD3E-06DB-4C8F-A05D-03E5E5223F91}"/>
    <cellStyle name="Porcentaje 5 19 2 3 2" xfId="12761" xr:uid="{38572465-B971-4B33-AF7B-42E5488658A2}"/>
    <cellStyle name="Porcentaje 5 19 2 3 2 2" xfId="28229" xr:uid="{2DF803C3-8A28-47AB-BC94-A96521E7AD29}"/>
    <cellStyle name="Porcentaje 5 19 2 3 3" xfId="20489" xr:uid="{837E5CD7-B84E-4A73-951E-9DB73A5A5A23}"/>
    <cellStyle name="Porcentaje 5 19 2 4" xfId="6727" xr:uid="{0929CFCE-0485-418D-AE7E-689C290C10F6}"/>
    <cellStyle name="Porcentaje 5 19 2 4 2" xfId="14728" xr:uid="{81BC88C4-73C9-46FC-A8F5-102F55995EBF}"/>
    <cellStyle name="Porcentaje 5 19 2 4 2 2" xfId="30185" xr:uid="{BEE3FC67-A123-4C0D-9461-936984F9B2D2}"/>
    <cellStyle name="Porcentaje 5 19 2 4 3" xfId="22293" xr:uid="{1D7BE316-676B-44D4-87D5-24BF6AEC15EA}"/>
    <cellStyle name="Porcentaje 5 19 2 5" xfId="8028" xr:uid="{22CD2EA6-CFCD-4650-BE18-51B233C23484}"/>
    <cellStyle name="Porcentaje 5 19 2 5 2" xfId="16011" xr:uid="{CB23E2C3-34DB-403D-867C-0C9A7352F05F}"/>
    <cellStyle name="Porcentaje 5 19 2 5 2 2" xfId="31464" xr:uid="{0E645D51-B6BA-4B99-A08E-402DAE239EBB}"/>
    <cellStyle name="Porcentaje 5 19 2 5 3" xfId="23539" xr:uid="{151E84F8-21D4-475F-9D3A-6A60644C8129}"/>
    <cellStyle name="Porcentaje 5 19 2 6" xfId="9533" xr:uid="{541E8CCF-5DE2-493F-9713-336CB6286BEC}"/>
    <cellStyle name="Porcentaje 5 19 2 6 2" xfId="25032" xr:uid="{EE0C26F0-218F-400B-8390-919B65FD2996}"/>
    <cellStyle name="Porcentaje 5 19 2 7" xfId="17452" xr:uid="{30B1E423-959C-4217-84D5-DE23DE9829B9}"/>
    <cellStyle name="Porcentaje 5 19 3" xfId="1117" xr:uid="{DEA9A4DB-3CDC-44B8-BBD0-FA80DD70423B}"/>
    <cellStyle name="Porcentaje 5 19 3 2" xfId="2706" xr:uid="{BB6B418A-A2CA-455B-9B3E-79990F13D7A3}"/>
    <cellStyle name="Porcentaje 5 19 3 2 2" xfId="10778" xr:uid="{D960A0FB-3B6A-4A06-BC11-C59A04CCC043}"/>
    <cellStyle name="Porcentaje 5 19 3 2 2 2" xfId="26277" xr:uid="{3C03864F-1901-4F07-8040-7C0CBA856A8C}"/>
    <cellStyle name="Porcentaje 5 19 3 2 3" xfId="18640" xr:uid="{D64BB874-CA55-4F84-B9DF-54ECECF068B3}"/>
    <cellStyle name="Porcentaje 5 19 3 3" xfId="4468" xr:uid="{001B692B-E51D-4444-8E82-0D5799C6DBB2}"/>
    <cellStyle name="Porcentaje 5 19 3 3 2" xfId="12473" xr:uid="{90F4C2F7-E79B-4964-BD5A-BC4D17867AB3}"/>
    <cellStyle name="Porcentaje 5 19 3 3 2 2" xfId="27941" xr:uid="{91915AB2-30B7-4E3C-8E76-9AA7F7534951}"/>
    <cellStyle name="Porcentaje 5 19 3 3 3" xfId="20221" xr:uid="{12D1526E-C3C8-47CE-A68F-51512140FAEA}"/>
    <cellStyle name="Porcentaje 5 19 3 4" xfId="6439" xr:uid="{082ACF12-8BC6-4EFC-B4BC-93EB12463A7B}"/>
    <cellStyle name="Porcentaje 5 19 3 4 2" xfId="14440" xr:uid="{384A7C60-7387-482F-A571-14BC795C929E}"/>
    <cellStyle name="Porcentaje 5 19 3 4 2 2" xfId="29897" xr:uid="{4601DFAC-6848-449C-B792-800332200AD6}"/>
    <cellStyle name="Porcentaje 5 19 3 4 3" xfId="22025" xr:uid="{FE849E2D-7831-4A07-A914-DE30D39E1A57}"/>
    <cellStyle name="Porcentaje 5 19 3 5" xfId="9245" xr:uid="{CEF84BB6-A663-4340-8D54-BD432DA1D4F0}"/>
    <cellStyle name="Porcentaje 5 19 3 5 2" xfId="24744" xr:uid="{D5ED29CE-ABB1-4050-9737-27F22C8AAF5C}"/>
    <cellStyle name="Porcentaje 5 19 3 6" xfId="17184" xr:uid="{EF624F98-BC59-44B4-9325-583B827E544F}"/>
    <cellStyle name="Porcentaje 5 19 4" xfId="2105" xr:uid="{2A052F33-3300-4FFD-AD4A-900AA38E5B8A}"/>
    <cellStyle name="Porcentaje 5 19 4 2" xfId="10183" xr:uid="{4FE4BE16-E356-4F73-B029-8B8D88E38D65}"/>
    <cellStyle name="Porcentaje 5 19 4 2 2" xfId="25682" xr:uid="{C6DB82B1-D22B-495F-B436-B84E1040B4A1}"/>
    <cellStyle name="Porcentaje 5 19 4 3" xfId="18073" xr:uid="{C43763E4-6324-45FA-9D04-58A383BBE9C6}"/>
    <cellStyle name="Porcentaje 5 19 5" xfId="3873" xr:uid="{5280693B-D76B-47F0-8720-0B860A4EFAE1}"/>
    <cellStyle name="Porcentaje 5 19 5 2" xfId="11878" xr:uid="{07F2DE25-EAA0-40E3-B499-9591B3A83E9C}"/>
    <cellStyle name="Porcentaje 5 19 5 2 2" xfId="27346" xr:uid="{AB13058C-6D7F-4311-90DC-61EEA93EF3E4}"/>
    <cellStyle name="Porcentaje 5 19 5 3" xfId="19654" xr:uid="{8DE90D0F-BA90-46D7-B530-113EF5886005}"/>
    <cellStyle name="Porcentaje 5 19 6" xfId="5843" xr:uid="{E8D75CA3-76A2-4A33-A5C7-3A127ED66475}"/>
    <cellStyle name="Porcentaje 5 19 6 2" xfId="13844" xr:uid="{DF8DD532-C183-4ACC-8B6C-42E898144125}"/>
    <cellStyle name="Porcentaje 5 19 6 2 2" xfId="29302" xr:uid="{9A7FD097-9A95-4B0F-9C08-D4D39C30FA12}"/>
    <cellStyle name="Porcentaje 5 19 6 3" xfId="21458" xr:uid="{4CC8217F-E1CC-4FEF-8ABD-E5260DCAD084}"/>
    <cellStyle name="Porcentaje 5 19 7" xfId="7462" xr:uid="{A3D4B735-40B2-437C-BECC-BCD30D35F709}"/>
    <cellStyle name="Porcentaje 5 19 7 2" xfId="15449" xr:uid="{8930839C-AB00-4337-982E-2E42DED1E4A8}"/>
    <cellStyle name="Porcentaje 5 19 7 2 2" xfId="30902" xr:uid="{642F6083-A0E7-400D-BA90-CE1908A94C57}"/>
    <cellStyle name="Porcentaje 5 19 7 3" xfId="22984" xr:uid="{96027232-DE3B-4C5F-8015-3B44B3870055}"/>
    <cellStyle name="Porcentaje 5 19 8" xfId="8650" xr:uid="{6347D73E-5286-4E23-B6E4-BCB1F37B3BBF}"/>
    <cellStyle name="Porcentaje 5 19 8 2" xfId="24149" xr:uid="{C5492831-D699-4F4E-889F-E90D41E7E9A6}"/>
    <cellStyle name="Porcentaje 5 19 9" xfId="16617" xr:uid="{4E579B51-A345-48DA-BD09-174BB14E5D5F}"/>
    <cellStyle name="Porcentaje 5 2" xfId="180" xr:uid="{695AF900-13E7-44C3-A176-20AA7C6A9CFE}"/>
    <cellStyle name="Porcentaje 5 2 10" xfId="7209" xr:uid="{67EEDAE7-7CBA-4158-B7F2-0B9A333A7ED1}"/>
    <cellStyle name="Porcentaje 5 2 10 2" xfId="15196" xr:uid="{3961245E-01FE-45FF-8C90-D48328206A67}"/>
    <cellStyle name="Porcentaje 5 2 10 2 2" xfId="30649" xr:uid="{8DE7FFB6-F2F2-4763-B158-5D4D85D54698}"/>
    <cellStyle name="Porcentaje 5 2 10 3" xfId="22750" xr:uid="{A8FAEC13-2B95-492A-A0A9-8E974C653B12}"/>
    <cellStyle name="Porcentaje 5 2 11" xfId="8396" xr:uid="{96D111B6-19D3-47D9-8D76-2C1563717A4A}"/>
    <cellStyle name="Porcentaje 5 2 11 2" xfId="23895" xr:uid="{7C592CB5-200A-42F9-96F5-753DEF3311ED}"/>
    <cellStyle name="Porcentaje 5 2 12" xfId="16383" xr:uid="{9E1881FF-689C-4B04-BCFF-CBCE1AAF2063}"/>
    <cellStyle name="Porcentaje 5 2 2" xfId="245" xr:uid="{62EE2B8C-21CB-4AF5-9A5D-C776AA88C518}"/>
    <cellStyle name="Porcentaje 5 2 2 10" xfId="8444" xr:uid="{0B662807-099A-4E8E-84E6-2400DC8E6A0E}"/>
    <cellStyle name="Porcentaje 5 2 2 10 2" xfId="23943" xr:uid="{C537C878-10B0-4E24-86C3-2AC8A47E58AB}"/>
    <cellStyle name="Porcentaje 5 2 2 11" xfId="16427" xr:uid="{2AE1BC06-648E-43C1-88DF-6488664601CD}"/>
    <cellStyle name="Porcentaje 5 2 2 2" xfId="394" xr:uid="{7D8E1016-101C-4DFF-B3C8-5EC9DAA61D9A}"/>
    <cellStyle name="Porcentaje 5 2 2 2 2" xfId="1337" xr:uid="{88AF3640-BE17-4C87-80F1-58A5F0F01799}"/>
    <cellStyle name="Porcentaje 5 2 2 2 2 2" xfId="2922" xr:uid="{2FDAA4A2-BF06-4579-9891-1C524F8432C2}"/>
    <cellStyle name="Porcentaje 5 2 2 2 2 2 2" xfId="10993" xr:uid="{416872B1-E949-4C01-B941-F3B89FF55286}"/>
    <cellStyle name="Porcentaje 5 2 2 2 2 2 2 2" xfId="26492" xr:uid="{DA873471-849C-405F-AFA8-EB8557B129C9}"/>
    <cellStyle name="Porcentaje 5 2 2 2 2 2 3" xfId="18840" xr:uid="{8497A165-6470-4DC0-8D5D-4B7A5C14135D}"/>
    <cellStyle name="Porcentaje 5 2 2 2 2 3" xfId="4683" xr:uid="{A657F77C-47CD-486A-A8F4-28BE923A06DA}"/>
    <cellStyle name="Porcentaje 5 2 2 2 2 3 2" xfId="12688" xr:uid="{4A6379DB-6C64-406A-9285-A87BC75490FD}"/>
    <cellStyle name="Porcentaje 5 2 2 2 2 3 2 2" xfId="28156" xr:uid="{9F0D8844-EB22-467D-802F-6F1241CEBFEA}"/>
    <cellStyle name="Porcentaje 5 2 2 2 2 3 3" xfId="20421" xr:uid="{48A9EB1F-DD4C-48BC-810E-C7A662FEA5AD}"/>
    <cellStyle name="Porcentaje 5 2 2 2 2 4" xfId="6654" xr:uid="{8222E3D5-9471-4438-8DCA-687F50DB4415}"/>
    <cellStyle name="Porcentaje 5 2 2 2 2 4 2" xfId="14655" xr:uid="{3B406C05-0E40-4940-BCAB-CF90B86D271E}"/>
    <cellStyle name="Porcentaje 5 2 2 2 2 4 2 2" xfId="30112" xr:uid="{EB1AF7E3-6071-4544-BE20-CBEF883B0EBF}"/>
    <cellStyle name="Porcentaje 5 2 2 2 2 4 3" xfId="22225" xr:uid="{7E6CE9D9-4DD9-40FE-A508-653D57B62AEB}"/>
    <cellStyle name="Porcentaje 5 2 2 2 2 5" xfId="7960" xr:uid="{B7354B50-920E-411A-A8CF-1EB316966A99}"/>
    <cellStyle name="Porcentaje 5 2 2 2 2 5 2" xfId="15943" xr:uid="{01E027FA-D643-4D34-9B3C-4A7AACA3C996}"/>
    <cellStyle name="Porcentaje 5 2 2 2 2 5 2 2" xfId="31396" xr:uid="{44FC49BC-8403-40C9-8927-EBC7AE26C13C}"/>
    <cellStyle name="Porcentaje 5 2 2 2 2 5 3" xfId="23471" xr:uid="{EDAB5232-A256-4D20-AB0B-BBCB099A132E}"/>
    <cellStyle name="Porcentaje 5 2 2 2 2 6" xfId="9460" xr:uid="{42F60CAF-979D-402B-A87E-77ABCDB0D030}"/>
    <cellStyle name="Porcentaje 5 2 2 2 2 6 2" xfId="24959" xr:uid="{324871BA-8BFF-41FF-BB29-01CA65578D72}"/>
    <cellStyle name="Porcentaje 5 2 2 2 2 7" xfId="17384" xr:uid="{195722DC-ECE2-443E-AF9A-06D57B6C9EAE}"/>
    <cellStyle name="Porcentaje 5 2 2 2 3" xfId="1044" xr:uid="{12653CD0-D025-4AEB-A0EB-2D72821D6B40}"/>
    <cellStyle name="Porcentaje 5 2 2 2 3 2" xfId="2633" xr:uid="{C36F1E81-A668-491E-953E-BD9FE9047042}"/>
    <cellStyle name="Porcentaje 5 2 2 2 3 2 2" xfId="10705" xr:uid="{2BD2B1BB-FD85-45EF-8CED-63D0AE86344F}"/>
    <cellStyle name="Porcentaje 5 2 2 2 3 2 2 2" xfId="26204" xr:uid="{4C1A7891-5CB9-4506-B802-797F6E8B0E71}"/>
    <cellStyle name="Porcentaje 5 2 2 2 3 2 3" xfId="18572" xr:uid="{DD091BDB-5AC0-4686-8DF7-E8A81EC65E96}"/>
    <cellStyle name="Porcentaje 5 2 2 2 3 3" xfId="4395" xr:uid="{207D2A6B-FDE7-480C-928F-3F08A5C0DD52}"/>
    <cellStyle name="Porcentaje 5 2 2 2 3 3 2" xfId="12400" xr:uid="{0BFADCA0-15D5-4B28-A99D-5F9827D569E1}"/>
    <cellStyle name="Porcentaje 5 2 2 2 3 3 2 2" xfId="27868" xr:uid="{391ECC75-C565-4735-8BD4-D66D5F27ABCE}"/>
    <cellStyle name="Porcentaje 5 2 2 2 3 3 3" xfId="20153" xr:uid="{B7360E2B-81CD-4A56-9C25-57CA44259816}"/>
    <cellStyle name="Porcentaje 5 2 2 2 3 4" xfId="6366" xr:uid="{F75DF33A-A551-4F11-B6FB-21A922F68079}"/>
    <cellStyle name="Porcentaje 5 2 2 2 3 4 2" xfId="14367" xr:uid="{CD1487BB-9953-4893-8979-2C800EFF8544}"/>
    <cellStyle name="Porcentaje 5 2 2 2 3 4 2 2" xfId="29824" xr:uid="{CDA36DA7-3C0A-4DAF-8F5D-E2B7F66C1C98}"/>
    <cellStyle name="Porcentaje 5 2 2 2 3 4 3" xfId="21957" xr:uid="{FCDC71B6-A2C9-4864-BEDA-EF7A8D394FD7}"/>
    <cellStyle name="Porcentaje 5 2 2 2 3 5" xfId="9172" xr:uid="{D3AE262E-F308-469C-A18C-0D7351F9D4FA}"/>
    <cellStyle name="Porcentaje 5 2 2 2 3 5 2" xfId="24671" xr:uid="{A542302D-B162-43AF-A2D8-DB36885462FF}"/>
    <cellStyle name="Porcentaje 5 2 2 2 3 6" xfId="17116" xr:uid="{3A56EB22-8990-4D92-9935-1BE587F39E07}"/>
    <cellStyle name="Porcentaje 5 2 2 2 4" xfId="2032" xr:uid="{14E41810-6E70-430C-B8A6-4BA5A85B84FC}"/>
    <cellStyle name="Porcentaje 5 2 2 2 4 2" xfId="10110" xr:uid="{BF0A1A9F-C404-478C-82AF-4BB647C5C6A6}"/>
    <cellStyle name="Porcentaje 5 2 2 2 4 2 2" xfId="25609" xr:uid="{21A20369-6FE7-4338-BF7D-699B87CB64BE}"/>
    <cellStyle name="Porcentaje 5 2 2 2 4 3" xfId="18005" xr:uid="{06AE9A43-20CA-4AE5-A546-AB7378DD08C2}"/>
    <cellStyle name="Porcentaje 5 2 2 2 5" xfId="3800" xr:uid="{E72A408B-2843-424F-B441-27D9A90E037A}"/>
    <cellStyle name="Porcentaje 5 2 2 2 5 2" xfId="11805" xr:uid="{CDF2D151-DD6B-4987-8CAC-21BBED188319}"/>
    <cellStyle name="Porcentaje 5 2 2 2 5 2 2" xfId="27273" xr:uid="{898ED265-1065-4661-AEAF-C753791B40D6}"/>
    <cellStyle name="Porcentaje 5 2 2 2 5 3" xfId="19586" xr:uid="{FAC3AEFA-BBF5-46AB-A89B-E55BC797BE89}"/>
    <cellStyle name="Porcentaje 5 2 2 2 6" xfId="5770" xr:uid="{44D6162F-4F85-41FA-B4CB-E12F06F960E1}"/>
    <cellStyle name="Porcentaje 5 2 2 2 6 2" xfId="13771" xr:uid="{6EC7B42F-F67E-48CC-8B54-7B8715164F36}"/>
    <cellStyle name="Porcentaje 5 2 2 2 6 2 2" xfId="29229" xr:uid="{FAF3C163-A914-464B-9424-3A1BD90A0C03}"/>
    <cellStyle name="Porcentaje 5 2 2 2 6 3" xfId="21390" xr:uid="{7A041F04-5B0F-4317-8265-A7750F673D01}"/>
    <cellStyle name="Porcentaje 5 2 2 2 7" xfId="7389" xr:uid="{A9748301-B953-4465-88CD-CEF278DE1AFD}"/>
    <cellStyle name="Porcentaje 5 2 2 2 7 2" xfId="15376" xr:uid="{4AA6B9D2-BCFC-40C4-9DAA-52936CC01745}"/>
    <cellStyle name="Porcentaje 5 2 2 2 7 2 2" xfId="30829" xr:uid="{4B2D40EE-5EB1-4CB8-8C9B-943F25A183F3}"/>
    <cellStyle name="Porcentaje 5 2 2 2 7 3" xfId="22916" xr:uid="{18C5A755-CBEC-400F-9F53-37250D5A0A44}"/>
    <cellStyle name="Porcentaje 5 2 2 2 8" xfId="8577" xr:uid="{5BBCEDC3-33C1-4C92-B429-27DE382139CE}"/>
    <cellStyle name="Porcentaje 5 2 2 2 8 2" xfId="24076" xr:uid="{68ADD445-5D36-43E0-9001-F0478AE13D9E}"/>
    <cellStyle name="Porcentaje 5 2 2 2 9" xfId="16549" xr:uid="{A07D4010-F0E1-4D65-A63C-6900E7E08B0F}"/>
    <cellStyle name="Porcentaje 5 2 2 3" xfId="679" xr:uid="{B0DF06C5-D1E9-45AD-8E23-C0E5BC8E5FF0}"/>
    <cellStyle name="Porcentaje 5 2 2 3 2" xfId="1617" xr:uid="{546FE9A0-235B-4B5E-8CBF-CEFB102E5646}"/>
    <cellStyle name="Porcentaje 5 2 2 3 2 2" xfId="3193" xr:uid="{1E67D771-A466-44F9-851A-8A8724F1B1B0}"/>
    <cellStyle name="Porcentaje 5 2 2 3 2 2 2" xfId="11264" xr:uid="{52C2DA14-F86F-44BE-B606-8C6FA0F024E1}"/>
    <cellStyle name="Porcentaje 5 2 2 3 2 2 2 2" xfId="26763" xr:uid="{590A9C8C-DB7B-4262-9364-260C06364DC7}"/>
    <cellStyle name="Porcentaje 5 2 2 3 2 2 3" xfId="19100" xr:uid="{3BB84E76-B458-47C7-952B-B450C4C1082E}"/>
    <cellStyle name="Porcentaje 5 2 2 3 2 3" xfId="4954" xr:uid="{6667B77D-9518-4499-AC87-C77F2653BB3B}"/>
    <cellStyle name="Porcentaje 5 2 2 3 2 3 2" xfId="12959" xr:uid="{568B83ED-B93A-46C1-BE00-53E1847077B6}"/>
    <cellStyle name="Porcentaje 5 2 2 3 2 3 2 2" xfId="28427" xr:uid="{A2A8FA06-951E-4FED-9BAF-67C029A36D2C}"/>
    <cellStyle name="Porcentaje 5 2 2 3 2 3 3" xfId="20681" xr:uid="{5D27A1E4-BFF3-4FF8-9057-0A911F8E101A}"/>
    <cellStyle name="Porcentaje 5 2 2 3 2 4" xfId="6925" xr:uid="{C2638A1E-1823-4880-9C3F-4C152285D51A}"/>
    <cellStyle name="Porcentaje 5 2 2 3 2 4 2" xfId="14926" xr:uid="{949A144D-9F19-440B-BAC2-691F56E3AC59}"/>
    <cellStyle name="Porcentaje 5 2 2 3 2 4 2 2" xfId="30383" xr:uid="{F5500788-4C35-4BD4-936A-038E635B69EC}"/>
    <cellStyle name="Porcentaje 5 2 2 3 2 4 3" xfId="22485" xr:uid="{98A6E29C-55A8-4F1D-96ED-69DA8DC72662}"/>
    <cellStyle name="Porcentaje 5 2 2 3 2 5" xfId="8220" xr:uid="{D76871ED-BB56-4B01-8B47-1F6DABA7F41F}"/>
    <cellStyle name="Porcentaje 5 2 2 3 2 5 2" xfId="16203" xr:uid="{17E13E91-9A22-48A7-B271-1B2E6DEE69BC}"/>
    <cellStyle name="Porcentaje 5 2 2 3 2 5 2 2" xfId="31656" xr:uid="{E50BABC6-088E-4CDA-BAE2-726A510DB211}"/>
    <cellStyle name="Porcentaje 5 2 2 3 2 5 3" xfId="23731" xr:uid="{44A4753B-86A9-40FE-96FF-F52229B0B1F5}"/>
    <cellStyle name="Porcentaje 5 2 2 3 2 6" xfId="9731" xr:uid="{5248D516-54BB-4E13-A9D4-AFCB2319C2F0}"/>
    <cellStyle name="Porcentaje 5 2 2 3 2 6 2" xfId="25230" xr:uid="{ACBD23D6-AEAE-47A8-A415-AC8E3DE8877C}"/>
    <cellStyle name="Porcentaje 5 2 2 3 2 7" xfId="17644" xr:uid="{689DCD8A-698E-4C9A-B365-8C1A95B42CB1}"/>
    <cellStyle name="Porcentaje 5 2 2 3 3" xfId="2303" xr:uid="{49EE86A3-A5AF-494A-9A7B-9495D78FCB8A}"/>
    <cellStyle name="Porcentaje 5 2 2 3 3 2" xfId="10381" xr:uid="{D38B98F1-081C-49D7-9E0F-210D9B701D45}"/>
    <cellStyle name="Porcentaje 5 2 2 3 3 2 2" xfId="25880" xr:uid="{3E956D5B-17C5-4D23-B255-E7E87E064280}"/>
    <cellStyle name="Porcentaje 5 2 2 3 3 3" xfId="18265" xr:uid="{16424A7C-D1C1-448B-B719-3ED6577995FA}"/>
    <cellStyle name="Porcentaje 5 2 2 3 4" xfId="4071" xr:uid="{BF5A482C-D0FE-49B8-BE8C-9877CD275BFF}"/>
    <cellStyle name="Porcentaje 5 2 2 3 4 2" xfId="12076" xr:uid="{19979F8D-682B-4BAB-981D-8FCFEA72B741}"/>
    <cellStyle name="Porcentaje 5 2 2 3 4 2 2" xfId="27544" xr:uid="{6178F81A-4427-4D31-AD2B-05D810DC3B31}"/>
    <cellStyle name="Porcentaje 5 2 2 3 4 3" xfId="19846" xr:uid="{E764B7F6-F166-4DA6-B58F-4AD9724A400F}"/>
    <cellStyle name="Porcentaje 5 2 2 3 5" xfId="6041" xr:uid="{BC409F71-60A1-4957-B6D3-52EA83F8ABD1}"/>
    <cellStyle name="Porcentaje 5 2 2 3 5 2" xfId="14042" xr:uid="{39DC7652-E9BE-4307-84AD-5E478C4F614E}"/>
    <cellStyle name="Porcentaje 5 2 2 3 5 2 2" xfId="29500" xr:uid="{DC680D05-1976-402E-8715-ADEF7577783F}"/>
    <cellStyle name="Porcentaje 5 2 2 3 5 3" xfId="21650" xr:uid="{4C98AB53-06F4-485A-B48D-43A7EE86D211}"/>
    <cellStyle name="Porcentaje 5 2 2 3 6" xfId="7660" xr:uid="{6BE569BF-E7AC-4DDC-B6F4-E934E2542434}"/>
    <cellStyle name="Porcentaje 5 2 2 3 6 2" xfId="15647" xr:uid="{68E684F0-5830-4EF7-BD51-225E694638FE}"/>
    <cellStyle name="Porcentaje 5 2 2 3 6 2 2" xfId="31100" xr:uid="{9D62B445-241D-44F4-A05C-3E29E06A73F9}"/>
    <cellStyle name="Porcentaje 5 2 2 3 6 3" xfId="23176" xr:uid="{69B8178B-0D4B-414A-BFD1-D75523D7994F}"/>
    <cellStyle name="Porcentaje 5 2 2 3 7" xfId="8848" xr:uid="{F319EDD5-1552-48E0-8CDA-037E10DC5B26}"/>
    <cellStyle name="Porcentaje 5 2 2 3 7 2" xfId="24347" xr:uid="{2CA53688-A6EE-420A-BA52-E3512A7F110A}"/>
    <cellStyle name="Porcentaje 5 2 2 3 8" xfId="16809" xr:uid="{42DDF1CB-8FC1-4707-945D-1747FC98C683}"/>
    <cellStyle name="Porcentaje 5 2 2 4" xfId="1200" xr:uid="{4DCD3E00-1441-4459-8FE3-479D6B1823CE}"/>
    <cellStyle name="Porcentaje 5 2 2 4 2" xfId="2789" xr:uid="{E04E1DC2-D70E-4338-B86F-A1B36CCFDEA7}"/>
    <cellStyle name="Porcentaje 5 2 2 4 2 2" xfId="10860" xr:uid="{DD20E2DE-48D3-483E-B72A-B91EDD169BAC}"/>
    <cellStyle name="Porcentaje 5 2 2 4 2 2 2" xfId="26359" xr:uid="{BA1F7DAF-54BC-47E7-A8A2-03AE0B887181}"/>
    <cellStyle name="Porcentaje 5 2 2 4 2 3" xfId="18718" xr:uid="{E40DCC7F-DCCE-407B-9253-094E4F305F21}"/>
    <cellStyle name="Porcentaje 5 2 2 4 3" xfId="4550" xr:uid="{74561A01-C1D8-412F-8A1D-EFBC6F1EE61E}"/>
    <cellStyle name="Porcentaje 5 2 2 4 3 2" xfId="12555" xr:uid="{1D59D3E4-BABF-405B-8C05-C24EA285CDB2}"/>
    <cellStyle name="Porcentaje 5 2 2 4 3 2 2" xfId="28023" xr:uid="{9C184800-5AA5-423B-B4EB-FFD62563ECEC}"/>
    <cellStyle name="Porcentaje 5 2 2 4 3 3" xfId="20299" xr:uid="{AD83F255-8974-4BAA-81FA-1AFCB0423480}"/>
    <cellStyle name="Porcentaje 5 2 2 4 4" xfId="6521" xr:uid="{FCDDBD13-F93C-45BF-BCD8-536C88D98458}"/>
    <cellStyle name="Porcentaje 5 2 2 4 4 2" xfId="14522" xr:uid="{A92E6665-029C-43E5-B888-DD4C2393A3B8}"/>
    <cellStyle name="Porcentaje 5 2 2 4 4 2 2" xfId="29979" xr:uid="{ABBCC16C-E358-4339-9511-6318D3351D06}"/>
    <cellStyle name="Porcentaje 5 2 2 4 4 3" xfId="22103" xr:uid="{2144E839-2BE4-4299-ACD8-468D2264659D}"/>
    <cellStyle name="Porcentaje 5 2 2 4 5" xfId="7838" xr:uid="{5B9CFFC7-9A49-4DB0-9443-08DC31992977}"/>
    <cellStyle name="Porcentaje 5 2 2 4 5 2" xfId="15821" xr:uid="{B7612719-25DC-4774-966E-DFBC975D931F}"/>
    <cellStyle name="Porcentaje 5 2 2 4 5 2 2" xfId="31274" xr:uid="{F37A3D0E-98D7-4FDF-8732-4600DD447795}"/>
    <cellStyle name="Porcentaje 5 2 2 4 5 3" xfId="23349" xr:uid="{2732ABB3-2F94-4E5B-A463-CAED3A71C0C2}"/>
    <cellStyle name="Porcentaje 5 2 2 4 6" xfId="9327" xr:uid="{F64E78D1-C3F8-47DC-8A58-0D891FE91931}"/>
    <cellStyle name="Porcentaje 5 2 2 4 6 2" xfId="24826" xr:uid="{4D9F4BB6-DDD6-4BA3-B963-7BB92E8422D1}"/>
    <cellStyle name="Porcentaje 5 2 2 4 7" xfId="17262" xr:uid="{D691CD07-8910-4B0E-83AC-2614B29A930E}"/>
    <cellStyle name="Porcentaje 5 2 2 5" xfId="907" xr:uid="{851F426F-6AEB-43FF-B86A-C1EFEC43235A}"/>
    <cellStyle name="Porcentaje 5 2 2 5 2" xfId="2500" xr:uid="{FBB1DF5F-95A1-4393-83CA-21FB8144621C}"/>
    <cellStyle name="Porcentaje 5 2 2 5 2 2" xfId="10572" xr:uid="{BA44F205-B2BF-4363-99C1-5F65E1757379}"/>
    <cellStyle name="Porcentaje 5 2 2 5 2 2 2" xfId="26071" xr:uid="{DEF32FD0-D310-4D15-8B9B-A3E260B18DFC}"/>
    <cellStyle name="Porcentaje 5 2 2 5 2 3" xfId="18450" xr:uid="{285DB226-EBE4-4C06-A389-03216686CE95}"/>
    <cellStyle name="Porcentaje 5 2 2 5 3" xfId="4262" xr:uid="{436901B0-227C-410C-ADBA-4AB8486501F2}"/>
    <cellStyle name="Porcentaje 5 2 2 5 3 2" xfId="12267" xr:uid="{92FB0426-4AF4-476B-A704-FAD527EC004E}"/>
    <cellStyle name="Porcentaje 5 2 2 5 3 2 2" xfId="27735" xr:uid="{668DCC2B-6158-44FB-B1D9-BF27754D67AB}"/>
    <cellStyle name="Porcentaje 5 2 2 5 3 3" xfId="20031" xr:uid="{24483990-87E6-455A-89DF-DB533839241C}"/>
    <cellStyle name="Porcentaje 5 2 2 5 4" xfId="6233" xr:uid="{AAD7D9EF-AEA3-422F-85DD-86BBE324B162}"/>
    <cellStyle name="Porcentaje 5 2 2 5 4 2" xfId="14234" xr:uid="{F974DFBE-E5C1-44DC-A3F4-8240EAC75A3E}"/>
    <cellStyle name="Porcentaje 5 2 2 5 4 2 2" xfId="29691" xr:uid="{01D7F509-B8BA-40C2-8B39-CF67E9E44AB4}"/>
    <cellStyle name="Porcentaje 5 2 2 5 4 3" xfId="21835" xr:uid="{9B4FDAA1-C823-4062-A3E0-C0597CDB0BA1}"/>
    <cellStyle name="Porcentaje 5 2 2 5 5" xfId="9039" xr:uid="{13DEA2F1-B115-43FC-BC1A-63751F8A6672}"/>
    <cellStyle name="Porcentaje 5 2 2 5 5 2" xfId="24538" xr:uid="{C8BD42EB-6E3B-46FA-8158-17BC0BD24692}"/>
    <cellStyle name="Porcentaje 5 2 2 5 6" xfId="16994" xr:uid="{11E0736D-08AA-4F0A-B271-7FC65614C52A}"/>
    <cellStyle name="Porcentaje 5 2 2 6" xfId="1899" xr:uid="{73226BCB-CAA4-4C0C-9007-7D24A678FCFE}"/>
    <cellStyle name="Porcentaje 5 2 2 6 2" xfId="9977" xr:uid="{DF29C3B4-295E-4472-A0DC-6F483FED6643}"/>
    <cellStyle name="Porcentaje 5 2 2 6 2 2" xfId="25476" xr:uid="{51BDA7A1-9FD6-4FB1-971B-4BAE3E92EBAC}"/>
    <cellStyle name="Porcentaje 5 2 2 6 3" xfId="17883" xr:uid="{89B3A1B1-E8EA-412B-9EF1-B17C88727584}"/>
    <cellStyle name="Porcentaje 5 2 2 7" xfId="3667" xr:uid="{9B6E4B5A-D7EB-4F67-AC2D-0BE3C0611663}"/>
    <cellStyle name="Porcentaje 5 2 2 7 2" xfId="11672" xr:uid="{6DD24CA5-24DD-41CF-AE9E-81C119136155}"/>
    <cellStyle name="Porcentaje 5 2 2 7 2 2" xfId="27140" xr:uid="{F1F576CC-E9F4-4F62-BC40-CFF5213DC61E}"/>
    <cellStyle name="Porcentaje 5 2 2 7 3" xfId="19464" xr:uid="{2073EACB-0223-427E-A7B2-6E15EF87BF23}"/>
    <cellStyle name="Porcentaje 5 2 2 8" xfId="5637" xr:uid="{85554137-DBD3-4630-9093-6434879DAA26}"/>
    <cellStyle name="Porcentaje 5 2 2 8 2" xfId="13638" xr:uid="{2E17E082-58E4-4886-B1AE-A525F9E8F899}"/>
    <cellStyle name="Porcentaje 5 2 2 8 2 2" xfId="29096" xr:uid="{0C69775B-7E82-4640-A1F8-CEC5051436E0}"/>
    <cellStyle name="Porcentaje 5 2 2 8 3" xfId="21268" xr:uid="{5E4F561B-2142-413F-83A4-E12B78D3889D}"/>
    <cellStyle name="Porcentaje 5 2 2 9" xfId="7256" xr:uid="{944E3D3C-8747-4E43-A253-4CF66967CD01}"/>
    <cellStyle name="Porcentaje 5 2 2 9 2" xfId="15243" xr:uid="{E4ACAD0C-C7D5-425C-9DBE-6E9B6BE5F7F6}"/>
    <cellStyle name="Porcentaje 5 2 2 9 2 2" xfId="30696" xr:uid="{2BAEB57C-C358-485F-A9C6-D03EAE6C1CFD}"/>
    <cellStyle name="Porcentaje 5 2 2 9 3" xfId="22794" xr:uid="{674F6501-5E7A-4FE6-A2F8-382866D6C0A2}"/>
    <cellStyle name="Porcentaje 5 2 3" xfId="347" xr:uid="{526F2770-2FAF-4CD6-A122-BFC37D9F1935}"/>
    <cellStyle name="Porcentaje 5 2 3 2" xfId="1290" xr:uid="{5644318D-DC45-44F3-96BD-E32D156554F0}"/>
    <cellStyle name="Porcentaje 5 2 3 2 2" xfId="2875" xr:uid="{E92E543A-C117-492D-8C80-BAE36E674930}"/>
    <cellStyle name="Porcentaje 5 2 3 2 2 2" xfId="10946" xr:uid="{F2AC3322-8BEA-4681-8686-149F674B5927}"/>
    <cellStyle name="Porcentaje 5 2 3 2 2 2 2" xfId="26445" xr:uid="{BD78F64D-A7D7-4F99-BC74-F29D3F829318}"/>
    <cellStyle name="Porcentaje 5 2 3 2 2 3" xfId="18796" xr:uid="{3C3711BD-8A33-40E3-AA8B-97CE881DD7D9}"/>
    <cellStyle name="Porcentaje 5 2 3 2 3" xfId="4636" xr:uid="{4202A7A5-67AF-494C-A41A-9596BF3DCFD6}"/>
    <cellStyle name="Porcentaje 5 2 3 2 3 2" xfId="12641" xr:uid="{4BE94022-FCA8-4925-87DC-0AB3715AA0F2}"/>
    <cellStyle name="Porcentaje 5 2 3 2 3 2 2" xfId="28109" xr:uid="{A48B36E8-F2FD-4223-BFAD-DA9F3AA082AE}"/>
    <cellStyle name="Porcentaje 5 2 3 2 3 3" xfId="20377" xr:uid="{813CC60C-3A60-41E7-8D43-C9BE0DE9FA63}"/>
    <cellStyle name="Porcentaje 5 2 3 2 4" xfId="6607" xr:uid="{B3133825-AA2C-451A-9916-0DEFB2041B6E}"/>
    <cellStyle name="Porcentaje 5 2 3 2 4 2" xfId="14608" xr:uid="{EE78B15A-B362-482F-93D6-B6B7BC33B457}"/>
    <cellStyle name="Porcentaje 5 2 3 2 4 2 2" xfId="30065" xr:uid="{8A9B5E14-8F19-4B3B-8A67-1F4571B02101}"/>
    <cellStyle name="Porcentaje 5 2 3 2 4 3" xfId="22181" xr:uid="{0DEE0855-CA02-4E20-9281-1946549AFC6B}"/>
    <cellStyle name="Porcentaje 5 2 3 2 5" xfId="7916" xr:uid="{8209313F-FB49-48CD-92D4-85A33EA9B3CA}"/>
    <cellStyle name="Porcentaje 5 2 3 2 5 2" xfId="15899" xr:uid="{10CF150D-EE97-4265-A946-BF003B28615F}"/>
    <cellStyle name="Porcentaje 5 2 3 2 5 2 2" xfId="31352" xr:uid="{46C50444-697E-4B00-9A36-746CF1C5C341}"/>
    <cellStyle name="Porcentaje 5 2 3 2 5 3" xfId="23427" xr:uid="{D0BAA274-1383-47AB-ADDA-FC7016F08AD0}"/>
    <cellStyle name="Porcentaje 5 2 3 2 6" xfId="9413" xr:uid="{643E5358-F149-4B49-A258-5ED609912D82}"/>
    <cellStyle name="Porcentaje 5 2 3 2 6 2" xfId="24912" xr:uid="{44F0ECE7-2ABF-4858-9A77-2273B54C7522}"/>
    <cellStyle name="Porcentaje 5 2 3 2 7" xfId="17340" xr:uid="{3B437A36-FE19-40AC-9A31-7DFC137CAD50}"/>
    <cellStyle name="Porcentaje 5 2 3 3" xfId="997" xr:uid="{38E29856-C8FB-4969-B083-6D8D59705535}"/>
    <cellStyle name="Porcentaje 5 2 3 3 2" xfId="2586" xr:uid="{4769E23D-9F15-44E6-84C2-B477404972BC}"/>
    <cellStyle name="Porcentaje 5 2 3 3 2 2" xfId="10658" xr:uid="{B3D4465E-5331-4EB9-B2CD-76B59E24F908}"/>
    <cellStyle name="Porcentaje 5 2 3 3 2 2 2" xfId="26157" xr:uid="{16F8D2E9-13B9-44A7-9DF4-9009C488F226}"/>
    <cellStyle name="Porcentaje 5 2 3 3 2 3" xfId="18528" xr:uid="{5B2A721C-0444-499D-8DEA-074BA8B6E05C}"/>
    <cellStyle name="Porcentaje 5 2 3 3 3" xfId="4348" xr:uid="{377E9792-9A6B-4626-BF0E-E4FB1DFB9B76}"/>
    <cellStyle name="Porcentaje 5 2 3 3 3 2" xfId="12353" xr:uid="{1DF17294-7908-4383-97A8-C86106D49FEB}"/>
    <cellStyle name="Porcentaje 5 2 3 3 3 2 2" xfId="27821" xr:uid="{3C6EE793-99B2-4E21-8135-A92019730F07}"/>
    <cellStyle name="Porcentaje 5 2 3 3 3 3" xfId="20109" xr:uid="{8DC6584E-66B3-462E-8CF5-28EBA6C728A4}"/>
    <cellStyle name="Porcentaje 5 2 3 3 4" xfId="6319" xr:uid="{E93BD8DC-21CD-4626-8E0B-1743A725DBDA}"/>
    <cellStyle name="Porcentaje 5 2 3 3 4 2" xfId="14320" xr:uid="{BF521820-4B8B-4E92-B02D-45CF1DC0E40A}"/>
    <cellStyle name="Porcentaje 5 2 3 3 4 2 2" xfId="29777" xr:uid="{1CC61BCE-5AB4-4E08-AF0E-3C6E3BAE85E8}"/>
    <cellStyle name="Porcentaje 5 2 3 3 4 3" xfId="21913" xr:uid="{AD251DD3-B91D-44EF-A8F2-88D2FA9D3328}"/>
    <cellStyle name="Porcentaje 5 2 3 3 5" xfId="9125" xr:uid="{128EB44B-4B10-42A7-862E-938872F59278}"/>
    <cellStyle name="Porcentaje 5 2 3 3 5 2" xfId="24624" xr:uid="{C5F295FB-2422-4404-A8D7-F27EB41192B5}"/>
    <cellStyle name="Porcentaje 5 2 3 3 6" xfId="17072" xr:uid="{1AECFC57-0EE0-4493-8E96-E32A71A5D57C}"/>
    <cellStyle name="Porcentaje 5 2 3 4" xfId="1985" xr:uid="{A82E5829-7972-4D23-9FC1-8EC116F3C444}"/>
    <cellStyle name="Porcentaje 5 2 3 4 2" xfId="10063" xr:uid="{07376D69-7E15-4C49-813E-177FB3952FC6}"/>
    <cellStyle name="Porcentaje 5 2 3 4 2 2" xfId="25562" xr:uid="{6E1816D3-C0CC-4133-A104-45BEAA890715}"/>
    <cellStyle name="Porcentaje 5 2 3 4 3" xfId="17961" xr:uid="{E7504B0C-948A-4CC4-9AF3-08D609C21D9C}"/>
    <cellStyle name="Porcentaje 5 2 3 5" xfId="3753" xr:uid="{4A602AEE-A735-4352-B633-CE5A50CE0BDC}"/>
    <cellStyle name="Porcentaje 5 2 3 5 2" xfId="11758" xr:uid="{D810B7E6-9AD1-4638-819E-3559D6C6B4FB}"/>
    <cellStyle name="Porcentaje 5 2 3 5 2 2" xfId="27226" xr:uid="{D2A77883-20D4-4F5B-B32B-1E90059B1A5B}"/>
    <cellStyle name="Porcentaje 5 2 3 5 3" xfId="19542" xr:uid="{EB8302F7-6A1D-4B4C-B13A-8AB2F1A9414B}"/>
    <cellStyle name="Porcentaje 5 2 3 6" xfId="5723" xr:uid="{F199012D-38BD-498E-805F-198869561FF1}"/>
    <cellStyle name="Porcentaje 5 2 3 6 2" xfId="13724" xr:uid="{C2DA45A2-8B75-4D40-B402-4FB01F2FE3EF}"/>
    <cellStyle name="Porcentaje 5 2 3 6 2 2" xfId="29182" xr:uid="{98BE6A0C-11AD-4EE8-8B56-B029EE7706BF}"/>
    <cellStyle name="Porcentaje 5 2 3 6 3" xfId="21346" xr:uid="{36D7AE64-7B76-4298-8C78-6D1CCA9F7AA8}"/>
    <cellStyle name="Porcentaje 5 2 3 7" xfId="7342" xr:uid="{6EDCA96B-CB1B-4A76-B65F-01A2577BFA96}"/>
    <cellStyle name="Porcentaje 5 2 3 7 2" xfId="15329" xr:uid="{8DFFD9BC-3C9F-4FA2-B920-B6712446BBFC}"/>
    <cellStyle name="Porcentaje 5 2 3 7 2 2" xfId="30782" xr:uid="{3F786E11-9094-4779-A03F-9E4104E92DB5}"/>
    <cellStyle name="Porcentaje 5 2 3 7 3" xfId="22872" xr:uid="{875EAECA-41CE-4E2A-BD8D-CD1E14E94159}"/>
    <cellStyle name="Porcentaje 5 2 3 8" xfId="8530" xr:uid="{B72ADC2A-E537-4FD6-8D92-809B63F92F37}"/>
    <cellStyle name="Porcentaje 5 2 3 8 2" xfId="24029" xr:uid="{A0EC1947-6BDF-426B-A2F9-4E394C0BA54F}"/>
    <cellStyle name="Porcentaje 5 2 3 9" xfId="16505" xr:uid="{6524D1FC-E0DE-4553-882F-9DC0F790A630}"/>
    <cellStyle name="Porcentaje 5 2 4" xfId="631" xr:uid="{F311F6FE-415D-4B4D-B0BC-53A372EF1F75}"/>
    <cellStyle name="Porcentaje 5 2 4 2" xfId="1569" xr:uid="{A9D6FCB6-986F-4F1E-915F-B96686D415A6}"/>
    <cellStyle name="Porcentaje 5 2 4 2 2" xfId="3148" xr:uid="{D4DC5101-005C-4CA7-A619-9E3A9CF15F1E}"/>
    <cellStyle name="Porcentaje 5 2 4 2 2 2" xfId="11219" xr:uid="{05517C9C-3162-4C23-9A02-28145955C26F}"/>
    <cellStyle name="Porcentaje 5 2 4 2 2 2 2" xfId="26718" xr:uid="{4DCE9E76-E852-4173-AA5C-E409BB161C96}"/>
    <cellStyle name="Porcentaje 5 2 4 2 2 3" xfId="19058" xr:uid="{8740AEEC-79FA-423A-8CA4-3F10383388DC}"/>
    <cellStyle name="Porcentaje 5 2 4 2 3" xfId="4909" xr:uid="{6876EC52-8541-424C-896B-5FADB1E7703B}"/>
    <cellStyle name="Porcentaje 5 2 4 2 3 2" xfId="12914" xr:uid="{5C8E849B-6338-438A-B42D-1C37C258DDCF}"/>
    <cellStyle name="Porcentaje 5 2 4 2 3 2 2" xfId="28382" xr:uid="{5D6E7B00-7D0F-404F-894A-FC869BC390B5}"/>
    <cellStyle name="Porcentaje 5 2 4 2 3 3" xfId="20639" xr:uid="{9A79864B-63E7-484A-B3D6-D177730330D0}"/>
    <cellStyle name="Porcentaje 5 2 4 2 4" xfId="6880" xr:uid="{CEFE7B66-A6DF-451F-99EC-3492E19929D9}"/>
    <cellStyle name="Porcentaje 5 2 4 2 4 2" xfId="14881" xr:uid="{60B9C322-A77A-43E0-80B0-69623E4668A8}"/>
    <cellStyle name="Porcentaje 5 2 4 2 4 2 2" xfId="30338" xr:uid="{751B2562-A117-4D32-A60E-C942701EB557}"/>
    <cellStyle name="Porcentaje 5 2 4 2 4 3" xfId="22443" xr:uid="{1921C661-8819-4C71-8294-BC7EAB4EC878}"/>
    <cellStyle name="Porcentaje 5 2 4 2 5" xfId="8178" xr:uid="{36564313-71DD-46E2-982A-386A70969CD1}"/>
    <cellStyle name="Porcentaje 5 2 4 2 5 2" xfId="16161" xr:uid="{B140A19A-1703-446E-987B-3A6128363633}"/>
    <cellStyle name="Porcentaje 5 2 4 2 5 2 2" xfId="31614" xr:uid="{ACC75898-A61E-459B-9168-C8C2FB4A96A1}"/>
    <cellStyle name="Porcentaje 5 2 4 2 5 3" xfId="23689" xr:uid="{C2717DEC-57CF-434E-93B7-85936FB19DF3}"/>
    <cellStyle name="Porcentaje 5 2 4 2 6" xfId="9686" xr:uid="{77D5B9AD-58A9-4D17-8A04-FB1B994CA457}"/>
    <cellStyle name="Porcentaje 5 2 4 2 6 2" xfId="25185" xr:uid="{E42100E2-FA41-4E56-8B45-21086FB0B733}"/>
    <cellStyle name="Porcentaje 5 2 4 2 7" xfId="17602" xr:uid="{A5C2E5BE-E393-43BD-9846-7356EDAA9EDF}"/>
    <cellStyle name="Porcentaje 5 2 4 3" xfId="2258" xr:uid="{04E09CC8-FF0B-444F-B420-AF020BC4EEB8}"/>
    <cellStyle name="Porcentaje 5 2 4 3 2" xfId="10336" xr:uid="{B48FAED7-6FDE-4C90-A5E6-CB7017E593DC}"/>
    <cellStyle name="Porcentaje 5 2 4 3 2 2" xfId="25835" xr:uid="{26AB0B14-F2E1-407A-86E0-C773C53D6E9C}"/>
    <cellStyle name="Porcentaje 5 2 4 3 3" xfId="18223" xr:uid="{AB3580AE-A0FB-4A59-907E-450A98A4F8EE}"/>
    <cellStyle name="Porcentaje 5 2 4 4" xfId="4026" xr:uid="{EE12B5B0-D59C-48D4-8770-929FDE386712}"/>
    <cellStyle name="Porcentaje 5 2 4 4 2" xfId="12031" xr:uid="{9976A548-992A-4B0D-AA72-2EC88D5285D8}"/>
    <cellStyle name="Porcentaje 5 2 4 4 2 2" xfId="27499" xr:uid="{0F78165C-B759-4FE1-851C-5463EA5FAB96}"/>
    <cellStyle name="Porcentaje 5 2 4 4 3" xfId="19804" xr:uid="{3CC13B9E-C645-4FE4-A1F2-6FB2E7A680CF}"/>
    <cellStyle name="Porcentaje 5 2 4 5" xfId="5996" xr:uid="{1BC3CD3E-C41A-4A10-ADD5-6C41EB0B922A}"/>
    <cellStyle name="Porcentaje 5 2 4 5 2" xfId="13997" xr:uid="{85D90D3E-086A-4B55-9496-F8E0D2487F3B}"/>
    <cellStyle name="Porcentaje 5 2 4 5 2 2" xfId="29455" xr:uid="{A236E8C5-623B-462C-B11D-71E7CD377A67}"/>
    <cellStyle name="Porcentaje 5 2 4 5 3" xfId="21608" xr:uid="{EBCAC057-0FAE-4D31-B57B-470CB9347E61}"/>
    <cellStyle name="Porcentaje 5 2 4 6" xfId="7615" xr:uid="{5FF8F1C5-DE1A-4122-9F55-C3627FF0E2AD}"/>
    <cellStyle name="Porcentaje 5 2 4 6 2" xfId="15602" xr:uid="{4E24C803-833A-4A48-87F1-EEF9EE665313}"/>
    <cellStyle name="Porcentaje 5 2 4 6 2 2" xfId="31055" xr:uid="{D5C14F55-89B4-470A-A034-13A3FFABE329}"/>
    <cellStyle name="Porcentaje 5 2 4 6 3" xfId="23134" xr:uid="{C3AC5D4E-84E8-4190-B29D-5397B624EF42}"/>
    <cellStyle name="Porcentaje 5 2 4 7" xfId="8803" xr:uid="{4F936977-A645-4449-B70C-F60E28215FBE}"/>
    <cellStyle name="Porcentaje 5 2 4 7 2" xfId="24302" xr:uid="{51EE860C-02B8-4EA4-B05C-5AE25FB93AE7}"/>
    <cellStyle name="Porcentaje 5 2 4 8" xfId="16767" xr:uid="{077DF5D2-D1FF-4BB3-85A6-28DB363F34F1}"/>
    <cellStyle name="Porcentaje 5 2 5" xfId="1153" xr:uid="{F19DBEAA-1C63-449D-9171-54C2E3EBF56A}"/>
    <cellStyle name="Porcentaje 5 2 5 2" xfId="2742" xr:uid="{E4C9391F-1D63-49C9-BB1C-A04AC28BC484}"/>
    <cellStyle name="Porcentaje 5 2 5 2 2" xfId="10813" xr:uid="{D5068ECA-65CD-4C31-9069-6FFDE10A7E5D}"/>
    <cellStyle name="Porcentaje 5 2 5 2 2 2" xfId="26312" xr:uid="{A5AD473A-866F-4F56-95EE-A5E50CDDA5AA}"/>
    <cellStyle name="Porcentaje 5 2 5 2 3" xfId="18674" xr:uid="{31BF2355-5B6A-4C46-9275-FE1F58CFBE87}"/>
    <cellStyle name="Porcentaje 5 2 5 3" xfId="4503" xr:uid="{C38A9422-D3AE-4CB8-9289-5AB55D8A1A5F}"/>
    <cellStyle name="Porcentaje 5 2 5 3 2" xfId="12508" xr:uid="{961A15CD-C457-4850-9A92-D4FF465C0648}"/>
    <cellStyle name="Porcentaje 5 2 5 3 2 2" xfId="27976" xr:uid="{953A6B77-389B-458D-9CDF-9ECDCB791637}"/>
    <cellStyle name="Porcentaje 5 2 5 3 3" xfId="20255" xr:uid="{B5CF61C6-3886-409E-9F98-E910DD5A99F9}"/>
    <cellStyle name="Porcentaje 5 2 5 4" xfId="6474" xr:uid="{D156E905-9A14-4CDE-B020-BE1F8074C047}"/>
    <cellStyle name="Porcentaje 5 2 5 4 2" xfId="14475" xr:uid="{C9F627F5-716F-4BFA-8904-FA5A1BADBC82}"/>
    <cellStyle name="Porcentaje 5 2 5 4 2 2" xfId="29932" xr:uid="{290F5A3F-19F5-42EA-A800-ECFE9BB9E578}"/>
    <cellStyle name="Porcentaje 5 2 5 4 3" xfId="22059" xr:uid="{13ABD4EC-03C6-4405-B45B-6A4F02498391}"/>
    <cellStyle name="Porcentaje 5 2 5 5" xfId="7794" xr:uid="{B6412064-9928-4ED7-B8B9-5410264BD3D0}"/>
    <cellStyle name="Porcentaje 5 2 5 5 2" xfId="15777" xr:uid="{71C7BA1F-967B-4BDA-BEBD-5BF6BE43CE33}"/>
    <cellStyle name="Porcentaje 5 2 5 5 2 2" xfId="31230" xr:uid="{FFA33BD4-3552-48F9-8592-D9765181E16A}"/>
    <cellStyle name="Porcentaje 5 2 5 5 3" xfId="23305" xr:uid="{760B9DD8-9C68-4660-BC77-4D461BBB0ABC}"/>
    <cellStyle name="Porcentaje 5 2 5 6" xfId="9280" xr:uid="{03A197BB-1CE2-49CF-92ED-BB0D4A6429F5}"/>
    <cellStyle name="Porcentaje 5 2 5 6 2" xfId="24779" xr:uid="{A73220B1-8ABE-4008-AEAC-73385897DF11}"/>
    <cellStyle name="Porcentaje 5 2 5 7" xfId="17218" xr:uid="{64DF57C1-3594-4B15-B6BD-17995482CFC0}"/>
    <cellStyle name="Porcentaje 5 2 6" xfId="860" xr:uid="{AC5C23FE-822F-4DF2-9A6D-B9B498208CD8}"/>
    <cellStyle name="Porcentaje 5 2 6 2" xfId="2453" xr:uid="{76B63010-9AF0-4B72-B5F9-6713F79BA5FF}"/>
    <cellStyle name="Porcentaje 5 2 6 2 2" xfId="10525" xr:uid="{EA9AD8C1-B0FB-4F1C-8A3F-116582B5F2D7}"/>
    <cellStyle name="Porcentaje 5 2 6 2 2 2" xfId="26024" xr:uid="{099B7050-15CD-4D64-8E5B-99493C25FF52}"/>
    <cellStyle name="Porcentaje 5 2 6 2 3" xfId="18406" xr:uid="{3FA84B05-4ACF-4BE9-B259-67C1B07E130E}"/>
    <cellStyle name="Porcentaje 5 2 6 3" xfId="4215" xr:uid="{5579C313-C987-412A-B235-B168BACDBEFC}"/>
    <cellStyle name="Porcentaje 5 2 6 3 2" xfId="12220" xr:uid="{DF6492C0-678F-45D5-98CC-F572DCAED62B}"/>
    <cellStyle name="Porcentaje 5 2 6 3 2 2" xfId="27688" xr:uid="{06373B96-53DC-4F5B-94B7-FA49A4B4F671}"/>
    <cellStyle name="Porcentaje 5 2 6 3 3" xfId="19987" xr:uid="{34A237D2-8488-4249-AAA0-314270EEF35B}"/>
    <cellStyle name="Porcentaje 5 2 6 4" xfId="6186" xr:uid="{56C0FF54-44C5-4B8C-BCD7-BCC5F380B166}"/>
    <cellStyle name="Porcentaje 5 2 6 4 2" xfId="14187" xr:uid="{3A82CCA6-3413-4728-9C20-EE333C29ED5D}"/>
    <cellStyle name="Porcentaje 5 2 6 4 2 2" xfId="29644" xr:uid="{A59F3044-35A1-45F0-8368-5FE65AE574C9}"/>
    <cellStyle name="Porcentaje 5 2 6 4 3" xfId="21791" xr:uid="{65F34E05-D782-44F4-BE5E-F53D6736CC33}"/>
    <cellStyle name="Porcentaje 5 2 6 5" xfId="8992" xr:uid="{65940832-BA80-4CEB-B16E-EF6C9AA36E48}"/>
    <cellStyle name="Porcentaje 5 2 6 5 2" xfId="24491" xr:uid="{278ACC53-3EAD-4E0E-AA5B-99E22FB0ABD1}"/>
    <cellStyle name="Porcentaje 5 2 6 6" xfId="16950" xr:uid="{0551DE27-273A-4390-930A-F9F55518B515}"/>
    <cellStyle name="Porcentaje 5 2 7" xfId="1852" xr:uid="{1E8F34D3-DCB5-4CBC-AAAC-015104C8604B}"/>
    <cellStyle name="Porcentaje 5 2 7 2" xfId="9930" xr:uid="{47D8F6AA-5B30-471C-8D4D-E2B9593F6236}"/>
    <cellStyle name="Porcentaje 5 2 7 2 2" xfId="25429" xr:uid="{C173EA86-5D91-46ED-9953-171AB6627075}"/>
    <cellStyle name="Porcentaje 5 2 7 3" xfId="17839" xr:uid="{2BD734F7-EA96-443B-B7AE-7BCBC660A3B3}"/>
    <cellStyle name="Porcentaje 5 2 8" xfId="3620" xr:uid="{B2B35CAC-1148-4298-80AA-4EE21FADB682}"/>
    <cellStyle name="Porcentaje 5 2 8 2" xfId="11625" xr:uid="{A73BDE22-0716-4D7A-88A7-74731177D5C0}"/>
    <cellStyle name="Porcentaje 5 2 8 2 2" xfId="27093" xr:uid="{55559B6A-D7BC-4E8B-8EC4-B1C3A332A6CA}"/>
    <cellStyle name="Porcentaje 5 2 8 3" xfId="19420" xr:uid="{E3E7E150-00DF-4D00-B023-B884867DD9D9}"/>
    <cellStyle name="Porcentaje 5 2 9" xfId="5590" xr:uid="{85F765DD-F6A5-4F1D-A3ED-C3CF0316D07B}"/>
    <cellStyle name="Porcentaje 5 2 9 2" xfId="13591" xr:uid="{3D37CBCF-3316-4028-A7FC-6DC634621046}"/>
    <cellStyle name="Porcentaje 5 2 9 2 2" xfId="29049" xr:uid="{B34CAB98-3DBE-4B32-8F73-BC7D8150BDBC}"/>
    <cellStyle name="Porcentaje 5 2 9 3" xfId="21224" xr:uid="{DC87796E-D45D-4597-A7D7-DEFB81759043}"/>
    <cellStyle name="Porcentaje 5 20" xfId="475" xr:uid="{F19875B8-EE8D-4EAA-BBD9-8DBAB11A038F}"/>
    <cellStyle name="Porcentaje 5 20 2" xfId="1414" xr:uid="{C534BC02-4173-47F8-A0DE-49C0E3915D39}"/>
    <cellStyle name="Porcentaje 5 20 2 2" xfId="2999" xr:uid="{441F9F51-B25A-4447-8805-0165026C0E4B}"/>
    <cellStyle name="Porcentaje 5 20 2 2 2" xfId="11070" xr:uid="{A87158CB-E807-48AE-BF5C-B48A2AB60144}"/>
    <cellStyle name="Porcentaje 5 20 2 2 2 2" xfId="26569" xr:uid="{C8DFBDEA-0B8A-45DF-9E7B-0EDC762B0AE6}"/>
    <cellStyle name="Porcentaje 5 20 2 2 3" xfId="18912" xr:uid="{1D4B7372-7709-4F11-8207-FBC358FD5358}"/>
    <cellStyle name="Porcentaje 5 20 2 3" xfId="4760" xr:uid="{F1E541F8-4DFA-44E5-984A-1282601F1143}"/>
    <cellStyle name="Porcentaje 5 20 2 3 2" xfId="12765" xr:uid="{0164DBED-074F-42E5-97D4-A456549258B0}"/>
    <cellStyle name="Porcentaje 5 20 2 3 2 2" xfId="28233" xr:uid="{670251D5-3468-48B1-B86F-3ADA617605E8}"/>
    <cellStyle name="Porcentaje 5 20 2 3 3" xfId="20493" xr:uid="{5EEB812C-A4E6-4BF6-AE21-62B46820BD29}"/>
    <cellStyle name="Porcentaje 5 20 2 4" xfId="6731" xr:uid="{B5190F8E-54F3-492F-94F3-40574C4CE1DF}"/>
    <cellStyle name="Porcentaje 5 20 2 4 2" xfId="14732" xr:uid="{8C776389-A919-4376-A95E-1675E964EB97}"/>
    <cellStyle name="Porcentaje 5 20 2 4 2 2" xfId="30189" xr:uid="{C64B8180-5782-4CC6-813E-CE0A20E28D2A}"/>
    <cellStyle name="Porcentaje 5 20 2 4 3" xfId="22297" xr:uid="{5D1B807D-D635-4A41-B729-57209D16A950}"/>
    <cellStyle name="Porcentaje 5 20 2 5" xfId="8032" xr:uid="{E6657F87-C002-404A-88EE-E78B869F6B41}"/>
    <cellStyle name="Porcentaje 5 20 2 5 2" xfId="16015" xr:uid="{AC514CD2-D03A-48D0-9596-2CC948CB7D54}"/>
    <cellStyle name="Porcentaje 5 20 2 5 2 2" xfId="31468" xr:uid="{C2B0C339-66CA-433F-958B-166CEE2268C0}"/>
    <cellStyle name="Porcentaje 5 20 2 5 3" xfId="23543" xr:uid="{FF409230-7A85-46D0-AA5A-4A0B4AB46953}"/>
    <cellStyle name="Porcentaje 5 20 2 6" xfId="9537" xr:uid="{8EB9B7B2-6450-463E-B6D0-E337B5B1C923}"/>
    <cellStyle name="Porcentaje 5 20 2 6 2" xfId="25036" xr:uid="{5721BFFE-6011-41DF-A014-7949437887F4}"/>
    <cellStyle name="Porcentaje 5 20 2 7" xfId="17456" xr:uid="{3B2C4A52-6A67-40E8-B9EE-30BE59EA9111}"/>
    <cellStyle name="Porcentaje 5 20 3" xfId="1121" xr:uid="{8F2B5968-5696-4904-9079-3ED3154D9354}"/>
    <cellStyle name="Porcentaje 5 20 3 2" xfId="2710" xr:uid="{17F2B909-37D2-4972-A338-D9EFEB7311CE}"/>
    <cellStyle name="Porcentaje 5 20 3 2 2" xfId="10782" xr:uid="{6C2F5630-90AB-4522-A983-A121F2F8A263}"/>
    <cellStyle name="Porcentaje 5 20 3 2 2 2" xfId="26281" xr:uid="{596110C5-66AC-43E4-9784-329F2CA6D369}"/>
    <cellStyle name="Porcentaje 5 20 3 2 3" xfId="18644" xr:uid="{E7174799-46BC-492D-87B4-F448378AD306}"/>
    <cellStyle name="Porcentaje 5 20 3 3" xfId="4472" xr:uid="{DFA74B5E-C334-4D12-B9D3-24434452B28B}"/>
    <cellStyle name="Porcentaje 5 20 3 3 2" xfId="12477" xr:uid="{D933D08B-BD87-4B8A-A4A2-312206E44FE2}"/>
    <cellStyle name="Porcentaje 5 20 3 3 2 2" xfId="27945" xr:uid="{E56D97BF-8275-4E85-B1A6-62F64C94324D}"/>
    <cellStyle name="Porcentaje 5 20 3 3 3" xfId="20225" xr:uid="{5E623E82-3ADC-44CC-BDFD-6BD66FDAC8CF}"/>
    <cellStyle name="Porcentaje 5 20 3 4" xfId="6443" xr:uid="{1C5E499E-0C25-4E2C-BAF0-71FE7BD813CC}"/>
    <cellStyle name="Porcentaje 5 20 3 4 2" xfId="14444" xr:uid="{2C61A87E-BC34-4203-8AC9-F422E26BBBE5}"/>
    <cellStyle name="Porcentaje 5 20 3 4 2 2" xfId="29901" xr:uid="{743ED219-1BE3-4553-B7E0-91F782A1D86F}"/>
    <cellStyle name="Porcentaje 5 20 3 4 3" xfId="22029" xr:uid="{1CD89CEE-4B65-44F8-B502-A3801B6B5B57}"/>
    <cellStyle name="Porcentaje 5 20 3 5" xfId="9249" xr:uid="{2822472B-2717-4749-B7E2-D4B55FCCFCFE}"/>
    <cellStyle name="Porcentaje 5 20 3 5 2" xfId="24748" xr:uid="{A3CC2CD6-61E8-4DEC-8BDD-B1AF38F7BE86}"/>
    <cellStyle name="Porcentaje 5 20 3 6" xfId="17188" xr:uid="{D59D1351-BD0A-46C2-80D8-1B1797E8CF8A}"/>
    <cellStyle name="Porcentaje 5 20 4" xfId="2109" xr:uid="{D74DD65E-459D-47D0-B457-419C1E978EF8}"/>
    <cellStyle name="Porcentaje 5 20 4 2" xfId="10187" xr:uid="{C874D500-E7C2-4CA6-B530-3BEF042A7128}"/>
    <cellStyle name="Porcentaje 5 20 4 2 2" xfId="25686" xr:uid="{C3174A18-5F31-4204-B1DC-099607ACE456}"/>
    <cellStyle name="Porcentaje 5 20 4 3" xfId="18077" xr:uid="{E2F5D637-1CEE-4D23-B6FD-4B370A72FFB4}"/>
    <cellStyle name="Porcentaje 5 20 5" xfId="3877" xr:uid="{2A394BD9-0D64-4631-91CD-AEC41AA03C4F}"/>
    <cellStyle name="Porcentaje 5 20 5 2" xfId="11882" xr:uid="{C85A6A7A-99B0-4A5A-89F2-CFCAB6ACA12C}"/>
    <cellStyle name="Porcentaje 5 20 5 2 2" xfId="27350" xr:uid="{9EA526A5-3E92-4307-ABFB-15B08BF0E802}"/>
    <cellStyle name="Porcentaje 5 20 5 3" xfId="19658" xr:uid="{43516323-FAD2-4C42-A4B7-B5C945390C56}"/>
    <cellStyle name="Porcentaje 5 20 6" xfId="5847" xr:uid="{1FF8FC11-B62E-420E-AD49-B737BEB71E12}"/>
    <cellStyle name="Porcentaje 5 20 6 2" xfId="13848" xr:uid="{7692F761-6D63-4221-968C-A860EC5C72B0}"/>
    <cellStyle name="Porcentaje 5 20 6 2 2" xfId="29306" xr:uid="{2E18AA51-4219-454B-928E-3D7D0FEC0A2D}"/>
    <cellStyle name="Porcentaje 5 20 6 3" xfId="21462" xr:uid="{5E356B92-313B-4C43-BCAD-B0C52280218E}"/>
    <cellStyle name="Porcentaje 5 20 7" xfId="7466" xr:uid="{B4654921-5EBE-49EF-80C8-1AC47FEE9119}"/>
    <cellStyle name="Porcentaje 5 20 7 2" xfId="15453" xr:uid="{4B26D05C-250E-44A0-8924-3836F4A216CD}"/>
    <cellStyle name="Porcentaje 5 20 7 2 2" xfId="30906" xr:uid="{2616C324-D381-450E-A9E2-6480BBF02C58}"/>
    <cellStyle name="Porcentaje 5 20 7 3" xfId="22988" xr:uid="{1414B68B-4991-4CCC-A4B4-D2C30308CCC5}"/>
    <cellStyle name="Porcentaje 5 20 8" xfId="8654" xr:uid="{3FA22CBA-808D-46C4-900E-2F218E207B97}"/>
    <cellStyle name="Porcentaje 5 20 8 2" xfId="24153" xr:uid="{B820DFF3-7117-4BF2-B26F-530CD9EEA47E}"/>
    <cellStyle name="Porcentaje 5 20 9" xfId="16621" xr:uid="{40035473-3630-4135-A3A1-12804FF7ECB7}"/>
    <cellStyle name="Porcentaje 5 21" xfId="479" xr:uid="{404B4934-26CD-429A-9DFB-40FAE1FD6EE9}"/>
    <cellStyle name="Porcentaje 5 21 2" xfId="1418" xr:uid="{9BD3A76F-5537-45EB-99C5-93C6E224BF90}"/>
    <cellStyle name="Porcentaje 5 21 2 2" xfId="3003" xr:uid="{763174A6-8AB4-40A2-9A9E-81B79D96C22C}"/>
    <cellStyle name="Porcentaje 5 21 2 2 2" xfId="11074" xr:uid="{7B3D73AA-DC27-4421-B18A-92E73295293A}"/>
    <cellStyle name="Porcentaje 5 21 2 2 2 2" xfId="26573" xr:uid="{1E247DA4-E360-47AC-90EB-E4EE5CD194BB}"/>
    <cellStyle name="Porcentaje 5 21 2 2 3" xfId="18916" xr:uid="{AEB336CE-9631-4FEA-930D-7532ED4F090C}"/>
    <cellStyle name="Porcentaje 5 21 2 3" xfId="4764" xr:uid="{F59ACEA3-9C35-4B3E-94F8-632AF13D0439}"/>
    <cellStyle name="Porcentaje 5 21 2 3 2" xfId="12769" xr:uid="{CA8289DD-4D41-46DC-BA99-976CCDE08EB4}"/>
    <cellStyle name="Porcentaje 5 21 2 3 2 2" xfId="28237" xr:uid="{F84CF12C-0E57-4B56-89F0-CAB5CABDF57E}"/>
    <cellStyle name="Porcentaje 5 21 2 3 3" xfId="20497" xr:uid="{3F7BC9B4-F4E6-4F2D-B93A-21C3DFB14570}"/>
    <cellStyle name="Porcentaje 5 21 2 4" xfId="6735" xr:uid="{D4753CE1-96D9-466A-8CAD-C0B1378CD211}"/>
    <cellStyle name="Porcentaje 5 21 2 4 2" xfId="14736" xr:uid="{5EA3F9F3-3347-441E-9A4E-85B5A28E7E86}"/>
    <cellStyle name="Porcentaje 5 21 2 4 2 2" xfId="30193" xr:uid="{11CF1CC1-1DB2-4F3A-B574-0C8C4BC1EC32}"/>
    <cellStyle name="Porcentaje 5 21 2 4 3" xfId="22301" xr:uid="{60968591-31E3-4FA3-9FBE-80960F810194}"/>
    <cellStyle name="Porcentaje 5 21 2 5" xfId="8036" xr:uid="{95451875-A5B2-4B2F-90C0-3EF18FADEE5F}"/>
    <cellStyle name="Porcentaje 5 21 2 5 2" xfId="16019" xr:uid="{C0720821-1187-41D5-89C5-83AC335B00F8}"/>
    <cellStyle name="Porcentaje 5 21 2 5 2 2" xfId="31472" xr:uid="{0C28CBFE-A9B3-48E8-87F3-7F71D50E9BE3}"/>
    <cellStyle name="Porcentaje 5 21 2 5 3" xfId="23547" xr:uid="{8A089398-FD2E-4889-80D9-CCEB696E72D2}"/>
    <cellStyle name="Porcentaje 5 21 2 6" xfId="9541" xr:uid="{CA9FDE1F-19DA-4DD0-852E-D461FB3B9AC5}"/>
    <cellStyle name="Porcentaje 5 21 2 6 2" xfId="25040" xr:uid="{C283AB4A-DB43-47F4-9A43-7764B2DB896A}"/>
    <cellStyle name="Porcentaje 5 21 2 7" xfId="17460" xr:uid="{2E81BAFF-386A-4237-8BA9-D0F25F0CD2A8}"/>
    <cellStyle name="Porcentaje 5 21 3" xfId="2113" xr:uid="{EBCEF243-BC8E-4E68-A8F5-1EDA57BE9F94}"/>
    <cellStyle name="Porcentaje 5 21 3 2" xfId="10191" xr:uid="{566BC434-48DB-4C8B-8B26-26AB19CA8B0D}"/>
    <cellStyle name="Porcentaje 5 21 3 2 2" xfId="25690" xr:uid="{616ED52C-1941-45C8-91FE-E3102547C326}"/>
    <cellStyle name="Porcentaje 5 21 3 3" xfId="18081" xr:uid="{B1CA9EE2-7F1F-43E3-99A9-0F4571A460B8}"/>
    <cellStyle name="Porcentaje 5 21 4" xfId="3881" xr:uid="{0A6B7EAE-323D-4EFF-8EE1-940C64F05AD1}"/>
    <cellStyle name="Porcentaje 5 21 4 2" xfId="11886" xr:uid="{9624C744-9BA7-4EFC-82A7-5DFC3BA8CB2F}"/>
    <cellStyle name="Porcentaje 5 21 4 2 2" xfId="27354" xr:uid="{CF1FC97F-DA9A-48E0-A891-E3A16A34AE57}"/>
    <cellStyle name="Porcentaje 5 21 4 3" xfId="19662" xr:uid="{D18E8BBA-8ABC-4CEA-B842-825C56787047}"/>
    <cellStyle name="Porcentaje 5 21 5" xfId="5851" xr:uid="{668130C7-A54E-4A31-84F3-4E6830A8929A}"/>
    <cellStyle name="Porcentaje 5 21 5 2" xfId="13852" xr:uid="{833DE945-3A8E-467D-9D7D-320D7F798CD4}"/>
    <cellStyle name="Porcentaje 5 21 5 2 2" xfId="29310" xr:uid="{975EEB6E-FAA1-4C2F-AF64-E4279500E824}"/>
    <cellStyle name="Porcentaje 5 21 5 3" xfId="21466" xr:uid="{E10F420A-2892-4939-B8A5-441923C19E45}"/>
    <cellStyle name="Porcentaje 5 21 6" xfId="7470" xr:uid="{AC909C2C-E564-46CE-BD94-47C4CF519DFC}"/>
    <cellStyle name="Porcentaje 5 21 6 2" xfId="15457" xr:uid="{AA1D65A7-604C-4FD0-8F03-953A484A811D}"/>
    <cellStyle name="Porcentaje 5 21 6 2 2" xfId="30910" xr:uid="{57EE8DDE-6E5C-4318-9163-28C3B5635FC0}"/>
    <cellStyle name="Porcentaje 5 21 6 3" xfId="22992" xr:uid="{FA8223C0-8EBF-4AE0-8ED9-EE12B39AD88D}"/>
    <cellStyle name="Porcentaje 5 21 7" xfId="8658" xr:uid="{252BD273-65CF-4732-A425-93DD51FF1557}"/>
    <cellStyle name="Porcentaje 5 21 7 2" xfId="24157" xr:uid="{AA9D86DF-98CB-4703-85D4-FBD401BEB106}"/>
    <cellStyle name="Porcentaje 5 21 8" xfId="16625" xr:uid="{9EBE93AE-B03F-4648-B07A-ECC6942167C3}"/>
    <cellStyle name="Porcentaje 5 22" xfId="483" xr:uid="{9A000A7C-6F9B-4A02-84DE-761ACE00FBFF}"/>
    <cellStyle name="Porcentaje 5 22 2" xfId="1422" xr:uid="{A8E0ECC8-D8A6-4903-B843-2FDEBDF9F0DB}"/>
    <cellStyle name="Porcentaje 5 22 2 2" xfId="3007" xr:uid="{C7D6F5F8-D09D-43FB-8E0F-4B84CEE53148}"/>
    <cellStyle name="Porcentaje 5 22 2 2 2" xfId="11078" xr:uid="{EA99736E-1221-43DC-B46D-02B60DD6AFD2}"/>
    <cellStyle name="Porcentaje 5 22 2 2 2 2" xfId="26577" xr:uid="{98BC3D9E-DCDC-4F49-B72D-29C1B9B9FDD6}"/>
    <cellStyle name="Porcentaje 5 22 2 2 3" xfId="18920" xr:uid="{540EDD49-21C1-409F-A329-1BF05986E943}"/>
    <cellStyle name="Porcentaje 5 22 2 3" xfId="4768" xr:uid="{FC67F071-69EA-468E-9898-76946AC817C0}"/>
    <cellStyle name="Porcentaje 5 22 2 3 2" xfId="12773" xr:uid="{87B3E444-CF39-4A8D-85DF-C513F06ADC3A}"/>
    <cellStyle name="Porcentaje 5 22 2 3 2 2" xfId="28241" xr:uid="{F16A4218-9451-418A-B514-0F136B131289}"/>
    <cellStyle name="Porcentaje 5 22 2 3 3" xfId="20501" xr:uid="{8839EA84-D840-4503-9D6F-5AB24B158BA2}"/>
    <cellStyle name="Porcentaje 5 22 2 4" xfId="6739" xr:uid="{3CACA271-0348-46B0-BC1A-96A374BAFA20}"/>
    <cellStyle name="Porcentaje 5 22 2 4 2" xfId="14740" xr:uid="{C010EBAA-D497-4146-B570-3A7D6BE34507}"/>
    <cellStyle name="Porcentaje 5 22 2 4 2 2" xfId="30197" xr:uid="{C914A12F-D8E3-414E-99B9-060935365F0F}"/>
    <cellStyle name="Porcentaje 5 22 2 4 3" xfId="22305" xr:uid="{DAD80051-8EFA-4914-9A92-EFA8F5ADE0F5}"/>
    <cellStyle name="Porcentaje 5 22 2 5" xfId="8040" xr:uid="{843B3AD6-B910-4FC4-B881-D9430A2238F2}"/>
    <cellStyle name="Porcentaje 5 22 2 5 2" xfId="16023" xr:uid="{864A9E00-10A4-4F0D-972B-B65B1746AC8E}"/>
    <cellStyle name="Porcentaje 5 22 2 5 2 2" xfId="31476" xr:uid="{8D8EC69D-3647-463D-99CF-5CCEE9773952}"/>
    <cellStyle name="Porcentaje 5 22 2 5 3" xfId="23551" xr:uid="{CCCDA599-C4D3-4463-AB3E-485F739BEDD5}"/>
    <cellStyle name="Porcentaje 5 22 2 6" xfId="9545" xr:uid="{3D97CF07-8F3D-4138-B3FA-948A6F5B0593}"/>
    <cellStyle name="Porcentaje 5 22 2 6 2" xfId="25044" xr:uid="{2073EDD0-6CBA-4372-B354-C0F0D085E497}"/>
    <cellStyle name="Porcentaje 5 22 2 7" xfId="17464" xr:uid="{BE9EA19B-4CE1-490E-9268-0711A0913B8F}"/>
    <cellStyle name="Porcentaje 5 22 3" xfId="2117" xr:uid="{7374C78B-DACB-4AE1-ABE5-19FB83C29BAA}"/>
    <cellStyle name="Porcentaje 5 22 3 2" xfId="10195" xr:uid="{30F351A9-5DB6-4CB6-A57C-B5019B05AF97}"/>
    <cellStyle name="Porcentaje 5 22 3 2 2" xfId="25694" xr:uid="{62E9E5BF-ACFB-4F01-882F-9226F686541F}"/>
    <cellStyle name="Porcentaje 5 22 3 3" xfId="18085" xr:uid="{63434593-3A85-4879-BCE8-E6A3EFBB7B10}"/>
    <cellStyle name="Porcentaje 5 22 4" xfId="3885" xr:uid="{4EFC189B-D1FD-4FF6-8321-502C76E912BC}"/>
    <cellStyle name="Porcentaje 5 22 4 2" xfId="11890" xr:uid="{3E15AEA5-6041-4862-A3B1-13A4FD10C808}"/>
    <cellStyle name="Porcentaje 5 22 4 2 2" xfId="27358" xr:uid="{60D52EB4-2AF6-450C-B2DB-7E335A55DA28}"/>
    <cellStyle name="Porcentaje 5 22 4 3" xfId="19666" xr:uid="{F82EF5BC-E09F-47CF-8183-3E41832117D1}"/>
    <cellStyle name="Porcentaje 5 22 5" xfId="5855" xr:uid="{E02BE09E-B04B-475D-AF35-156012587956}"/>
    <cellStyle name="Porcentaje 5 22 5 2" xfId="13856" xr:uid="{9CA08F58-D259-43A7-8C31-A9D246998B21}"/>
    <cellStyle name="Porcentaje 5 22 5 2 2" xfId="29314" xr:uid="{B6272812-7289-4E25-B152-2BAB55B1881B}"/>
    <cellStyle name="Porcentaje 5 22 5 3" xfId="21470" xr:uid="{6A97E405-071A-4C0C-B619-63D9E8F54252}"/>
    <cellStyle name="Porcentaje 5 22 6" xfId="7474" xr:uid="{D4469785-8945-40F0-AC46-3FF1B5BD9CD7}"/>
    <cellStyle name="Porcentaje 5 22 6 2" xfId="15461" xr:uid="{63F8F62B-6C5F-483A-928B-C405FBEBA38C}"/>
    <cellStyle name="Porcentaje 5 22 6 2 2" xfId="30914" xr:uid="{BD67B2CE-D43C-4990-9945-F9A7FA374CE7}"/>
    <cellStyle name="Porcentaje 5 22 6 3" xfId="22996" xr:uid="{B9BE5904-3E5F-4A59-AA6D-4BF783C0C748}"/>
    <cellStyle name="Porcentaje 5 22 7" xfId="8662" xr:uid="{E0503973-0415-449F-929A-D249ADEB2069}"/>
    <cellStyle name="Porcentaje 5 22 7 2" xfId="24161" xr:uid="{71691CBB-EAE9-42CF-A6FD-B59D2E22389E}"/>
    <cellStyle name="Porcentaje 5 22 8" xfId="16629" xr:uid="{473C3155-91B8-4883-A974-20E5DC0B64A3}"/>
    <cellStyle name="Porcentaje 5 23" xfId="487" xr:uid="{2F98A752-D4F3-4A5F-AEB0-C29BB0B8F7F2}"/>
    <cellStyle name="Porcentaje 5 23 2" xfId="1426" xr:uid="{1AC38BFD-D856-47FA-8014-0D851E3F4F4A}"/>
    <cellStyle name="Porcentaje 5 23 2 2" xfId="3011" xr:uid="{B2FCF699-7B7C-4CCB-8F32-4E5929BCE552}"/>
    <cellStyle name="Porcentaje 5 23 2 2 2" xfId="11082" xr:uid="{B40C8E3D-7642-42B6-829D-8958D2C0F6EC}"/>
    <cellStyle name="Porcentaje 5 23 2 2 2 2" xfId="26581" xr:uid="{D420575B-9539-43BC-B70F-B977653FCF66}"/>
    <cellStyle name="Porcentaje 5 23 2 2 3" xfId="18924" xr:uid="{40497E86-CA74-4740-B8FD-B3CB0AA195D9}"/>
    <cellStyle name="Porcentaje 5 23 2 3" xfId="4772" xr:uid="{62938E0A-320D-4532-BC3E-2AD9E98FE311}"/>
    <cellStyle name="Porcentaje 5 23 2 3 2" xfId="12777" xr:uid="{DC386ED4-701B-4E6C-933A-DE10C0E24020}"/>
    <cellStyle name="Porcentaje 5 23 2 3 2 2" xfId="28245" xr:uid="{5DFDB155-9849-497C-A02A-AA434B2830EB}"/>
    <cellStyle name="Porcentaje 5 23 2 3 3" xfId="20505" xr:uid="{46557BAD-9656-467D-AB7D-2E831E774B26}"/>
    <cellStyle name="Porcentaje 5 23 2 4" xfId="6743" xr:uid="{52E2E238-83D4-4C64-BB48-9B9C40ED2E9D}"/>
    <cellStyle name="Porcentaje 5 23 2 4 2" xfId="14744" xr:uid="{8B06CAB2-4BA2-4A31-867E-8AAA5AC12F0B}"/>
    <cellStyle name="Porcentaje 5 23 2 4 2 2" xfId="30201" xr:uid="{0D9CB3A0-AF70-450D-87A2-35B458E42753}"/>
    <cellStyle name="Porcentaje 5 23 2 4 3" xfId="22309" xr:uid="{FE51DFC1-C60B-44C1-A24D-C87EA6CD2A37}"/>
    <cellStyle name="Porcentaje 5 23 2 5" xfId="8044" xr:uid="{EB388D2A-024D-4102-A6D3-148679706310}"/>
    <cellStyle name="Porcentaje 5 23 2 5 2" xfId="16027" xr:uid="{C384F2A9-59F2-46A8-8E8B-E881F97D4F2E}"/>
    <cellStyle name="Porcentaje 5 23 2 5 2 2" xfId="31480" xr:uid="{E2570FBB-62A7-419B-8DBB-874B787CB5F7}"/>
    <cellStyle name="Porcentaje 5 23 2 5 3" xfId="23555" xr:uid="{6A159466-D13D-4669-944F-DCDB84426558}"/>
    <cellStyle name="Porcentaje 5 23 2 6" xfId="9549" xr:uid="{085684D9-0294-4FA6-A88C-41C7D9422034}"/>
    <cellStyle name="Porcentaje 5 23 2 6 2" xfId="25048" xr:uid="{4F45EFCB-FD11-4E0D-9C1A-294E62E4B086}"/>
    <cellStyle name="Porcentaje 5 23 2 7" xfId="17468" xr:uid="{E663D8C7-EC5C-4032-8741-A7E07FFAD83D}"/>
    <cellStyle name="Porcentaje 5 23 3" xfId="2121" xr:uid="{115E4713-4D84-451A-8353-CEE937E8EE1D}"/>
    <cellStyle name="Porcentaje 5 23 3 2" xfId="10199" xr:uid="{EDF13089-D6EF-4CC3-9A29-15D2B49D8115}"/>
    <cellStyle name="Porcentaje 5 23 3 2 2" xfId="25698" xr:uid="{8EB6E82C-570F-4C5A-942C-08D6AF18B6A0}"/>
    <cellStyle name="Porcentaje 5 23 3 3" xfId="18089" xr:uid="{CCD66BD2-CE20-4107-B225-1EC53A2818A7}"/>
    <cellStyle name="Porcentaje 5 23 4" xfId="3889" xr:uid="{5AE7FFB0-4213-46DA-8F26-C9F702BF7370}"/>
    <cellStyle name="Porcentaje 5 23 4 2" xfId="11894" xr:uid="{151BE982-4AE4-4EFE-8755-5240F25B7701}"/>
    <cellStyle name="Porcentaje 5 23 4 2 2" xfId="27362" xr:uid="{3B43DB0C-B993-4BEF-A659-8AA297DA9007}"/>
    <cellStyle name="Porcentaje 5 23 4 3" xfId="19670" xr:uid="{388ECAA0-491C-4D1C-9419-2A53BC94DD01}"/>
    <cellStyle name="Porcentaje 5 23 5" xfId="5859" xr:uid="{6CAFD4B9-6618-476F-98D9-FD7F7EF28F0A}"/>
    <cellStyle name="Porcentaje 5 23 5 2" xfId="13860" xr:uid="{4CE59B67-5B6D-4837-9123-4CB11B1129BB}"/>
    <cellStyle name="Porcentaje 5 23 5 2 2" xfId="29318" xr:uid="{1B325D31-399F-40C3-8A1F-D257A106DC39}"/>
    <cellStyle name="Porcentaje 5 23 5 3" xfId="21474" xr:uid="{D0192EC7-8674-451C-841B-E74B06005B5C}"/>
    <cellStyle name="Porcentaje 5 23 6" xfId="7478" xr:uid="{40C1F147-B88B-4A32-8F06-2EE9AC2CDC5C}"/>
    <cellStyle name="Porcentaje 5 23 6 2" xfId="15465" xr:uid="{06C164AC-AC3B-41D8-8225-78A74D3D685D}"/>
    <cellStyle name="Porcentaje 5 23 6 2 2" xfId="30918" xr:uid="{4E0204F6-5648-480E-966A-82968013C190}"/>
    <cellStyle name="Porcentaje 5 23 6 3" xfId="23000" xr:uid="{11358275-E66A-4005-9F5A-0D352610D5C0}"/>
    <cellStyle name="Porcentaje 5 23 7" xfId="8666" xr:uid="{01B641EE-4921-48C4-BB9B-EE421FE320B5}"/>
    <cellStyle name="Porcentaje 5 23 7 2" xfId="24165" xr:uid="{B922FE98-B4FB-4579-BCF9-5BED7C9FFF78}"/>
    <cellStyle name="Porcentaje 5 23 8" xfId="16633" xr:uid="{2525CD4A-BE37-4148-98AE-46172CFE7D9D}"/>
    <cellStyle name="Porcentaje 5 24" xfId="491" xr:uid="{2FAA5805-D957-44EC-AA80-4B13BC123D36}"/>
    <cellStyle name="Porcentaje 5 24 2" xfId="1430" xr:uid="{8C1F7E0B-18DF-412D-AF65-720AAD65440A}"/>
    <cellStyle name="Porcentaje 5 24 2 2" xfId="3015" xr:uid="{FCAB4B81-71FE-4B03-A271-4488CA549B63}"/>
    <cellStyle name="Porcentaje 5 24 2 2 2" xfId="11086" xr:uid="{B93C64F1-5746-4CA0-A422-00E52861D8AD}"/>
    <cellStyle name="Porcentaje 5 24 2 2 2 2" xfId="26585" xr:uid="{D20ECD60-336E-4439-B401-7A1102FF0F2B}"/>
    <cellStyle name="Porcentaje 5 24 2 2 3" xfId="18928" xr:uid="{48E3F925-0E7F-4CEC-9F4B-F2DF2202E85E}"/>
    <cellStyle name="Porcentaje 5 24 2 3" xfId="4776" xr:uid="{E9871FE3-2E1A-43E9-AFC9-669F644B18FD}"/>
    <cellStyle name="Porcentaje 5 24 2 3 2" xfId="12781" xr:uid="{0283B765-2DD8-48D5-AA35-F504509C32A3}"/>
    <cellStyle name="Porcentaje 5 24 2 3 2 2" xfId="28249" xr:uid="{4099E809-B73A-478A-A666-049F7D03D98B}"/>
    <cellStyle name="Porcentaje 5 24 2 3 3" xfId="20509" xr:uid="{A4C9E957-109F-40F4-ADE2-6D00C2CC2752}"/>
    <cellStyle name="Porcentaje 5 24 2 4" xfId="6747" xr:uid="{D1C44185-8BE7-4E10-BE25-2BC98DD26EB6}"/>
    <cellStyle name="Porcentaje 5 24 2 4 2" xfId="14748" xr:uid="{DD0CEE45-9F57-4F2E-A4B2-2A8C94F118E7}"/>
    <cellStyle name="Porcentaje 5 24 2 4 2 2" xfId="30205" xr:uid="{E49838AF-0870-4C4C-9BC4-84F1D377C926}"/>
    <cellStyle name="Porcentaje 5 24 2 4 3" xfId="22313" xr:uid="{8900A4DB-2953-4D24-AAFA-833F103664C0}"/>
    <cellStyle name="Porcentaje 5 24 2 5" xfId="8048" xr:uid="{A383A690-E616-4FA8-BDE7-245355B1309E}"/>
    <cellStyle name="Porcentaje 5 24 2 5 2" xfId="16031" xr:uid="{AA53B053-BB41-4C51-B147-AAAEC437A59F}"/>
    <cellStyle name="Porcentaje 5 24 2 5 2 2" xfId="31484" xr:uid="{21A107F0-AB52-40DD-9880-565D8033C03C}"/>
    <cellStyle name="Porcentaje 5 24 2 5 3" xfId="23559" xr:uid="{6D4A65CA-7296-40C6-808E-C99D9B9DC4D1}"/>
    <cellStyle name="Porcentaje 5 24 2 6" xfId="9553" xr:uid="{EEC03FFB-1ADC-412A-8D65-D8828CAC4D4A}"/>
    <cellStyle name="Porcentaje 5 24 2 6 2" xfId="25052" xr:uid="{7DF84AF1-9E81-4DE0-B017-4A1C43A2FE8D}"/>
    <cellStyle name="Porcentaje 5 24 2 7" xfId="17472" xr:uid="{1B18496C-128C-42B0-8750-F704D4B682BD}"/>
    <cellStyle name="Porcentaje 5 24 3" xfId="2125" xr:uid="{42CEF7D9-75AC-474D-A2AA-63FE2A1B5F58}"/>
    <cellStyle name="Porcentaje 5 24 3 2" xfId="10203" xr:uid="{96CB40FB-04E2-432B-8516-E31073E9BD9A}"/>
    <cellStyle name="Porcentaje 5 24 3 2 2" xfId="25702" xr:uid="{2E0E146E-BA0E-4FB0-875D-C5B81B3136E4}"/>
    <cellStyle name="Porcentaje 5 24 3 3" xfId="18093" xr:uid="{34AFB9D8-3AE3-4D59-9871-7DDDC9881096}"/>
    <cellStyle name="Porcentaje 5 24 4" xfId="3893" xr:uid="{0F3F092F-EE30-470C-B2ED-7E0C598B0BED}"/>
    <cellStyle name="Porcentaje 5 24 4 2" xfId="11898" xr:uid="{C2FF1248-3311-41C0-9612-15E67B76C288}"/>
    <cellStyle name="Porcentaje 5 24 4 2 2" xfId="27366" xr:uid="{C10FEB04-C247-498E-88E0-05A9EBA0646A}"/>
    <cellStyle name="Porcentaje 5 24 4 3" xfId="19674" xr:uid="{464B320D-08E6-43FD-B9E3-6468363F1FB2}"/>
    <cellStyle name="Porcentaje 5 24 5" xfId="5863" xr:uid="{BD170592-2289-423E-9EE5-E0A7D8D51024}"/>
    <cellStyle name="Porcentaje 5 24 5 2" xfId="13864" xr:uid="{0C6C91EB-11EC-46C5-B4D3-E8825D8CBF0F}"/>
    <cellStyle name="Porcentaje 5 24 5 2 2" xfId="29322" xr:uid="{81148F6B-2DF7-4BBC-A68A-EFE8E70E7A79}"/>
    <cellStyle name="Porcentaje 5 24 5 3" xfId="21478" xr:uid="{850877FC-1216-42C4-BDC7-5EFC221DAEDB}"/>
    <cellStyle name="Porcentaje 5 24 6" xfId="7482" xr:uid="{00484C5E-5CC5-48D1-A110-30DB5D2061A2}"/>
    <cellStyle name="Porcentaje 5 24 6 2" xfId="15469" xr:uid="{F6ECECC6-43AA-4CF9-B634-C9308D5F3083}"/>
    <cellStyle name="Porcentaje 5 24 6 2 2" xfId="30922" xr:uid="{248F7DAC-C0EE-42AA-B0A0-BF52B1BE19CF}"/>
    <cellStyle name="Porcentaje 5 24 6 3" xfId="23004" xr:uid="{AB86FD1D-6464-4F1C-A146-8842FC46C51B}"/>
    <cellStyle name="Porcentaje 5 24 7" xfId="8670" xr:uid="{D80FD935-704A-41A2-8DCB-4D9CFD94160B}"/>
    <cellStyle name="Porcentaje 5 24 7 2" xfId="24169" xr:uid="{D4555D71-1148-4F5F-9B14-EC6919DDBA47}"/>
    <cellStyle name="Porcentaje 5 24 8" xfId="16637" xr:uid="{3A5FE786-B19D-4985-BE9C-E50EE1BCF277}"/>
    <cellStyle name="Porcentaje 5 25" xfId="495" xr:uid="{5992376C-300F-44AF-9F0E-88AB68EBBCEF}"/>
    <cellStyle name="Porcentaje 5 25 2" xfId="1434" xr:uid="{8E0C1C88-7743-4D96-8E7A-630F11EDDAA8}"/>
    <cellStyle name="Porcentaje 5 25 2 2" xfId="3019" xr:uid="{27ABCEFB-AE18-4A0E-B087-AAC4659CB3C5}"/>
    <cellStyle name="Porcentaje 5 25 2 2 2" xfId="11090" xr:uid="{706E1A2F-30A7-4B9E-AC25-67DE2E12A62B}"/>
    <cellStyle name="Porcentaje 5 25 2 2 2 2" xfId="26589" xr:uid="{D990BD18-0537-4EE4-98A6-9C459BF620C0}"/>
    <cellStyle name="Porcentaje 5 25 2 2 3" xfId="18932" xr:uid="{1A842636-521F-48AE-8372-D8B067CFD565}"/>
    <cellStyle name="Porcentaje 5 25 2 3" xfId="4780" xr:uid="{677831A2-E153-427C-BAF6-DB5C1F83180E}"/>
    <cellStyle name="Porcentaje 5 25 2 3 2" xfId="12785" xr:uid="{72B33CD9-0695-4079-8BFC-EF2A57233843}"/>
    <cellStyle name="Porcentaje 5 25 2 3 2 2" xfId="28253" xr:uid="{66A64E9C-F897-49F4-AF82-5AEC6001F9CB}"/>
    <cellStyle name="Porcentaje 5 25 2 3 3" xfId="20513" xr:uid="{246D753B-43F2-4FFD-BC6A-DBA2BA17DAF1}"/>
    <cellStyle name="Porcentaje 5 25 2 4" xfId="6751" xr:uid="{DFF5096B-EDF0-440E-82BC-115D6B522815}"/>
    <cellStyle name="Porcentaje 5 25 2 4 2" xfId="14752" xr:uid="{FA31DB9B-F2DD-47D8-8AA1-1D5B9BEDB24C}"/>
    <cellStyle name="Porcentaje 5 25 2 4 2 2" xfId="30209" xr:uid="{BA0F74D9-C84F-46F3-874E-50958ED3A9F7}"/>
    <cellStyle name="Porcentaje 5 25 2 4 3" xfId="22317" xr:uid="{74FEB79A-9769-4AFD-8FFB-5D08DED57197}"/>
    <cellStyle name="Porcentaje 5 25 2 5" xfId="8052" xr:uid="{5BAF7A1F-2C2C-4E58-8F7E-34940D4E9C66}"/>
    <cellStyle name="Porcentaje 5 25 2 5 2" xfId="16035" xr:uid="{F5D26DB5-8307-45A1-B9A0-7E30A4336147}"/>
    <cellStyle name="Porcentaje 5 25 2 5 2 2" xfId="31488" xr:uid="{0BF85CE3-4125-43F2-BEBD-232CC07CF2F4}"/>
    <cellStyle name="Porcentaje 5 25 2 5 3" xfId="23563" xr:uid="{38934E6F-438A-42FC-B4BD-F63862C03919}"/>
    <cellStyle name="Porcentaje 5 25 2 6" xfId="9557" xr:uid="{B2FEC1EF-D7F9-4628-A71F-29B0C8EB0A88}"/>
    <cellStyle name="Porcentaje 5 25 2 6 2" xfId="25056" xr:uid="{27552F3F-7BD1-47BC-A334-45243A662C27}"/>
    <cellStyle name="Porcentaje 5 25 2 7" xfId="17476" xr:uid="{CC3E73C2-D213-4C45-8DFD-8C50693F0884}"/>
    <cellStyle name="Porcentaje 5 25 3" xfId="2129" xr:uid="{C6C8DA77-A119-4579-8A14-E360CA342197}"/>
    <cellStyle name="Porcentaje 5 25 3 2" xfId="10207" xr:uid="{8429C391-E354-41B9-B487-63CA30EA31A4}"/>
    <cellStyle name="Porcentaje 5 25 3 2 2" xfId="25706" xr:uid="{3200C024-53E7-4A97-9C0A-F7DB89B2FCC8}"/>
    <cellStyle name="Porcentaje 5 25 3 3" xfId="18097" xr:uid="{EED526BE-7D2A-4E32-8677-F4075F2DC945}"/>
    <cellStyle name="Porcentaje 5 25 4" xfId="3897" xr:uid="{7DB148DF-6C27-40A9-A4AB-3E03D6D9DD03}"/>
    <cellStyle name="Porcentaje 5 25 4 2" xfId="11902" xr:uid="{34C1D263-3826-4B34-B8F3-05F9DF182954}"/>
    <cellStyle name="Porcentaje 5 25 4 2 2" xfId="27370" xr:uid="{D101CE7F-A0B0-4CE6-BD3A-64B0D2931891}"/>
    <cellStyle name="Porcentaje 5 25 4 3" xfId="19678" xr:uid="{7BBF265D-A6C3-4112-B0B7-21B98AE30328}"/>
    <cellStyle name="Porcentaje 5 25 5" xfId="5867" xr:uid="{54D109C1-45E3-4C9D-9E03-58532D9D7C22}"/>
    <cellStyle name="Porcentaje 5 25 5 2" xfId="13868" xr:uid="{0E9622FE-36D5-4DF3-AA70-96607D661AC6}"/>
    <cellStyle name="Porcentaje 5 25 5 2 2" xfId="29326" xr:uid="{1E16581B-D8F5-4974-8319-CF5D9A2449E0}"/>
    <cellStyle name="Porcentaje 5 25 5 3" xfId="21482" xr:uid="{5294D15C-01B5-46F4-B9F5-B8FC808DBAF5}"/>
    <cellStyle name="Porcentaje 5 25 6" xfId="7486" xr:uid="{B01248C4-789C-4294-A8B1-A88DD78C80F6}"/>
    <cellStyle name="Porcentaje 5 25 6 2" xfId="15473" xr:uid="{D3A957A4-7489-4400-81C3-179D7DB13AE6}"/>
    <cellStyle name="Porcentaje 5 25 6 2 2" xfId="30926" xr:uid="{D805F1F9-8837-46F2-A522-7AFDFF8F1936}"/>
    <cellStyle name="Porcentaje 5 25 6 3" xfId="23008" xr:uid="{E0EEC290-C9A0-443F-A6C2-5A2517641282}"/>
    <cellStyle name="Porcentaje 5 25 7" xfId="8674" xr:uid="{77ED33EF-7046-410C-AF83-0CE741C85337}"/>
    <cellStyle name="Porcentaje 5 25 7 2" xfId="24173" xr:uid="{5B3E6901-EB07-4C82-A179-6E338A7AFCBB}"/>
    <cellStyle name="Porcentaje 5 25 8" xfId="16641" xr:uid="{25F91A37-7FD8-4D10-A805-33A120ACBCA3}"/>
    <cellStyle name="Porcentaje 5 26" xfId="499" xr:uid="{F119F482-1383-4044-AD5A-D498F508CB75}"/>
    <cellStyle name="Porcentaje 5 26 2" xfId="1438" xr:uid="{82A4469C-98DB-46CB-B27F-9E7F515B29B8}"/>
    <cellStyle name="Porcentaje 5 26 2 2" xfId="3023" xr:uid="{39540F87-DE7D-4564-AE0C-F4E014B94A19}"/>
    <cellStyle name="Porcentaje 5 26 2 2 2" xfId="11094" xr:uid="{0B3583FC-14B3-4BD3-8904-1785F1259003}"/>
    <cellStyle name="Porcentaje 5 26 2 2 2 2" xfId="26593" xr:uid="{ADBDC0F6-0167-4559-96D0-1BC8AB0538AF}"/>
    <cellStyle name="Porcentaje 5 26 2 2 3" xfId="18936" xr:uid="{C0B3C688-BF05-4482-88BD-52563257A486}"/>
    <cellStyle name="Porcentaje 5 26 2 3" xfId="4784" xr:uid="{480AF03B-B1AC-426E-A619-CF29D0180429}"/>
    <cellStyle name="Porcentaje 5 26 2 3 2" xfId="12789" xr:uid="{B764A1B4-88CB-4740-8FD3-ACFE7B8CB6F2}"/>
    <cellStyle name="Porcentaje 5 26 2 3 2 2" xfId="28257" xr:uid="{D3609694-B388-4AAF-944E-291E93212A41}"/>
    <cellStyle name="Porcentaje 5 26 2 3 3" xfId="20517" xr:uid="{BAE64C09-4C20-43B3-867B-14F19AB37BF4}"/>
    <cellStyle name="Porcentaje 5 26 2 4" xfId="6755" xr:uid="{A7C8FEBB-579C-4870-8FB1-6F27B0C1FBC9}"/>
    <cellStyle name="Porcentaje 5 26 2 4 2" xfId="14756" xr:uid="{21CC8ADE-EF99-48AA-B594-0F1A97C017C8}"/>
    <cellStyle name="Porcentaje 5 26 2 4 2 2" xfId="30213" xr:uid="{7EA439D9-06AA-4025-B2D8-9FE4A1881F4A}"/>
    <cellStyle name="Porcentaje 5 26 2 4 3" xfId="22321" xr:uid="{737462EC-9604-42E4-A8CB-EA5478E24475}"/>
    <cellStyle name="Porcentaje 5 26 2 5" xfId="8056" xr:uid="{75EFE508-479C-4B3D-B4CB-B56AC4D601DC}"/>
    <cellStyle name="Porcentaje 5 26 2 5 2" xfId="16039" xr:uid="{EBB4B398-F408-486E-900E-55B6BEBE4291}"/>
    <cellStyle name="Porcentaje 5 26 2 5 2 2" xfId="31492" xr:uid="{11FA6269-47A1-4350-BDC9-ADBAF4EAB7A4}"/>
    <cellStyle name="Porcentaje 5 26 2 5 3" xfId="23567" xr:uid="{FA52758E-A67F-4A93-9C1A-97A5394311AC}"/>
    <cellStyle name="Porcentaje 5 26 2 6" xfId="9561" xr:uid="{14DF3359-A1C2-4E38-9CC8-8D647907B6D1}"/>
    <cellStyle name="Porcentaje 5 26 2 6 2" xfId="25060" xr:uid="{6CC9E75D-31C1-43F6-82BA-5386F29016E8}"/>
    <cellStyle name="Porcentaje 5 26 2 7" xfId="17480" xr:uid="{FE266196-0B2D-49CC-A5B6-7EA4E63E26A5}"/>
    <cellStyle name="Porcentaje 5 26 3" xfId="2133" xr:uid="{493AB73A-8BD6-4291-B3CF-D34D9D5966DE}"/>
    <cellStyle name="Porcentaje 5 26 3 2" xfId="10211" xr:uid="{709971D7-D4D3-465F-B5EF-DF0DA1FBB19A}"/>
    <cellStyle name="Porcentaje 5 26 3 2 2" xfId="25710" xr:uid="{A55277B7-8643-4C86-8991-72F171C55F75}"/>
    <cellStyle name="Porcentaje 5 26 3 3" xfId="18101" xr:uid="{3A8A9420-35F9-45D8-831C-363EE0A3EE06}"/>
    <cellStyle name="Porcentaje 5 26 4" xfId="3901" xr:uid="{B572AC26-737C-4682-BF51-547B5639ACFF}"/>
    <cellStyle name="Porcentaje 5 26 4 2" xfId="11906" xr:uid="{8C5C80B4-D811-4576-8B35-1A12ACEDF98C}"/>
    <cellStyle name="Porcentaje 5 26 4 2 2" xfId="27374" xr:uid="{2DC8EF49-C677-4B80-ABFB-BF90814EA5C1}"/>
    <cellStyle name="Porcentaje 5 26 4 3" xfId="19682" xr:uid="{5A926BF8-8A1E-4614-A115-948FBA7B3BF4}"/>
    <cellStyle name="Porcentaje 5 26 5" xfId="5871" xr:uid="{88FD2E9B-3F60-49D7-92DD-11F84C37AB3F}"/>
    <cellStyle name="Porcentaje 5 26 5 2" xfId="13872" xr:uid="{47212EA2-09E1-4FA9-9554-BA7673A52FB9}"/>
    <cellStyle name="Porcentaje 5 26 5 2 2" xfId="29330" xr:uid="{3FF9A2D6-FD53-44E4-A59E-2323597886E4}"/>
    <cellStyle name="Porcentaje 5 26 5 3" xfId="21486" xr:uid="{7853266D-89E6-4737-9F44-FAA356BA2578}"/>
    <cellStyle name="Porcentaje 5 26 6" xfId="7490" xr:uid="{7FBE4184-05F0-42B5-BC39-91DF3094B274}"/>
    <cellStyle name="Porcentaje 5 26 6 2" xfId="15477" xr:uid="{2A2DBAF8-1EBD-4542-8569-25F030B5EB90}"/>
    <cellStyle name="Porcentaje 5 26 6 2 2" xfId="30930" xr:uid="{9A59132B-3272-45AC-AA34-9EA9732FE680}"/>
    <cellStyle name="Porcentaje 5 26 6 3" xfId="23012" xr:uid="{42306F76-F90E-400C-8EF1-0C8FCD0D39B6}"/>
    <cellStyle name="Porcentaje 5 26 7" xfId="8678" xr:uid="{F0678A1E-0EF8-4349-B58B-C96D82D6E97A}"/>
    <cellStyle name="Porcentaje 5 26 7 2" xfId="24177" xr:uid="{FC683AE0-FC0E-4201-BA6C-63771C47AC74}"/>
    <cellStyle name="Porcentaje 5 26 8" xfId="16645" xr:uid="{91411883-D2FA-4F72-A48C-92F6C9975FB3}"/>
    <cellStyle name="Porcentaje 5 27" xfId="503" xr:uid="{1156A794-E93D-4894-91C5-18F1CC0AF4C7}"/>
    <cellStyle name="Porcentaje 5 27 2" xfId="1442" xr:uid="{52B2469B-03DB-49E7-AF71-0BC49F7F4816}"/>
    <cellStyle name="Porcentaje 5 27 2 2" xfId="3027" xr:uid="{678943E4-4720-4547-B7D7-E6D8EC122949}"/>
    <cellStyle name="Porcentaje 5 27 2 2 2" xfId="11098" xr:uid="{12E484EA-C4E2-4745-BD8B-C0A78B127470}"/>
    <cellStyle name="Porcentaje 5 27 2 2 2 2" xfId="26597" xr:uid="{27F0ABE0-CC4C-4D86-8FBA-8C134A05916F}"/>
    <cellStyle name="Porcentaje 5 27 2 2 3" xfId="18940" xr:uid="{B9C0A8C6-B119-4324-ADE2-71B84446DF75}"/>
    <cellStyle name="Porcentaje 5 27 2 3" xfId="4788" xr:uid="{E3D046A5-B547-483A-95F8-E3D77C0F175D}"/>
    <cellStyle name="Porcentaje 5 27 2 3 2" xfId="12793" xr:uid="{6C7DCE54-0855-482F-9694-413C45EAD9B2}"/>
    <cellStyle name="Porcentaje 5 27 2 3 2 2" xfId="28261" xr:uid="{67855076-6965-4CB8-94D7-91FCDAB54583}"/>
    <cellStyle name="Porcentaje 5 27 2 3 3" xfId="20521" xr:uid="{4D3A748A-9DE7-41AD-BF45-6C293BAF21A7}"/>
    <cellStyle name="Porcentaje 5 27 2 4" xfId="6759" xr:uid="{61E74AD5-0009-4694-A6E1-782A836888C7}"/>
    <cellStyle name="Porcentaje 5 27 2 4 2" xfId="14760" xr:uid="{FDB253AA-429F-4F64-AC8C-8D2C7771033A}"/>
    <cellStyle name="Porcentaje 5 27 2 4 2 2" xfId="30217" xr:uid="{F043C6FC-D919-4294-AA17-74307B20CC28}"/>
    <cellStyle name="Porcentaje 5 27 2 4 3" xfId="22325" xr:uid="{1600AAF1-CE45-499C-A9C7-167D18F3D929}"/>
    <cellStyle name="Porcentaje 5 27 2 5" xfId="8060" xr:uid="{E0F668E7-7292-44E1-A081-6022E53F7DE4}"/>
    <cellStyle name="Porcentaje 5 27 2 5 2" xfId="16043" xr:uid="{C5247A72-216F-4A0C-AA9A-FE00B472D2B6}"/>
    <cellStyle name="Porcentaje 5 27 2 5 2 2" xfId="31496" xr:uid="{8336B14F-080F-485E-83B7-42FE088DF073}"/>
    <cellStyle name="Porcentaje 5 27 2 5 3" xfId="23571" xr:uid="{4B6A986A-C42B-4228-A943-03650A00DCC0}"/>
    <cellStyle name="Porcentaje 5 27 2 6" xfId="9565" xr:uid="{ABD60A23-2361-46E0-916A-0531BCCFBBD0}"/>
    <cellStyle name="Porcentaje 5 27 2 6 2" xfId="25064" xr:uid="{6CAA2D41-C2F7-483B-BFB5-CA594E78D6A3}"/>
    <cellStyle name="Porcentaje 5 27 2 7" xfId="17484" xr:uid="{57C8A35F-1840-4D38-B358-87E73767AA9C}"/>
    <cellStyle name="Porcentaje 5 27 3" xfId="2137" xr:uid="{A3E2310E-D4BD-402D-8A93-46BE961F8195}"/>
    <cellStyle name="Porcentaje 5 27 3 2" xfId="10215" xr:uid="{E93318E4-59DA-4BF3-883C-52CB757E99E7}"/>
    <cellStyle name="Porcentaje 5 27 3 2 2" xfId="25714" xr:uid="{818E42BA-6E35-4A80-B2F9-A5E148AA206B}"/>
    <cellStyle name="Porcentaje 5 27 3 3" xfId="18105" xr:uid="{51F93B26-ACD2-492D-8E0B-DB164A012AC3}"/>
    <cellStyle name="Porcentaje 5 27 4" xfId="3905" xr:uid="{8CE8E4D3-9455-43BA-BF4B-357F460D733D}"/>
    <cellStyle name="Porcentaje 5 27 4 2" xfId="11910" xr:uid="{46C48A96-EF69-452E-BF9E-8C03F767460D}"/>
    <cellStyle name="Porcentaje 5 27 4 2 2" xfId="27378" xr:uid="{22AE5EC2-25A0-467F-9B88-46A766FFF098}"/>
    <cellStyle name="Porcentaje 5 27 4 3" xfId="19686" xr:uid="{C0324758-9827-4012-B2C2-9410FBDE815D}"/>
    <cellStyle name="Porcentaje 5 27 5" xfId="5875" xr:uid="{9BFB222E-240D-4894-A6E3-809F57C27446}"/>
    <cellStyle name="Porcentaje 5 27 5 2" xfId="13876" xr:uid="{653BB0FB-7C30-4DD2-864D-1FCCBDDC47A8}"/>
    <cellStyle name="Porcentaje 5 27 5 2 2" xfId="29334" xr:uid="{33673310-4BC8-42C7-8645-3E796DCBB493}"/>
    <cellStyle name="Porcentaje 5 27 5 3" xfId="21490" xr:uid="{52CB875A-6F26-46AC-8C62-EF60FFB8A36D}"/>
    <cellStyle name="Porcentaje 5 27 6" xfId="7494" xr:uid="{E917BDAE-D98D-4077-A7E5-A4D06569708B}"/>
    <cellStyle name="Porcentaje 5 27 6 2" xfId="15481" xr:uid="{320C482E-01F7-40B9-BAF9-D3CF8609FF29}"/>
    <cellStyle name="Porcentaje 5 27 6 2 2" xfId="30934" xr:uid="{17DFE96C-9CE7-4FCE-8886-A7BC7447F23A}"/>
    <cellStyle name="Porcentaje 5 27 6 3" xfId="23016" xr:uid="{3A391DDA-6264-4A7F-9334-DEEBE03DD7E6}"/>
    <cellStyle name="Porcentaje 5 27 7" xfId="8682" xr:uid="{F96114F2-BA06-49E2-BE58-6049D5578E09}"/>
    <cellStyle name="Porcentaje 5 27 7 2" xfId="24181" xr:uid="{D45EE302-10E9-40E4-9020-2CBBECDC5BAA}"/>
    <cellStyle name="Porcentaje 5 27 8" xfId="16649" xr:uid="{C37CF8D9-A56F-43C2-818D-6EB4587D91A1}"/>
    <cellStyle name="Porcentaje 5 28" xfId="509" xr:uid="{C07BE08B-9C49-4E31-A1D8-119DE207A971}"/>
    <cellStyle name="Porcentaje 5 28 2" xfId="1448" xr:uid="{38FD1CC8-95BD-4DA6-8CFF-62C1E9230AEB}"/>
    <cellStyle name="Porcentaje 5 28 2 2" xfId="3033" xr:uid="{9F94C6DC-4287-4494-B425-3FDC589A8B8A}"/>
    <cellStyle name="Porcentaje 5 28 2 2 2" xfId="11104" xr:uid="{71B187F5-141A-4C9E-828A-46F97823FD16}"/>
    <cellStyle name="Porcentaje 5 28 2 2 2 2" xfId="26603" xr:uid="{A9400FC8-0496-4708-BF29-511E1F21A9C7}"/>
    <cellStyle name="Porcentaje 5 28 2 2 3" xfId="18946" xr:uid="{7319E7A2-5310-4D8A-B164-2625CEB21540}"/>
    <cellStyle name="Porcentaje 5 28 2 3" xfId="4794" xr:uid="{2F0D0EC2-4FE4-4376-A829-E89CB3793476}"/>
    <cellStyle name="Porcentaje 5 28 2 3 2" xfId="12799" xr:uid="{5546B28A-2665-4962-AD2E-99D7690D7FF9}"/>
    <cellStyle name="Porcentaje 5 28 2 3 2 2" xfId="28267" xr:uid="{C97C388F-A421-4393-BDF0-778240B33134}"/>
    <cellStyle name="Porcentaje 5 28 2 3 3" xfId="20527" xr:uid="{E084379F-EBF5-431E-A537-F3E0F48B131D}"/>
    <cellStyle name="Porcentaje 5 28 2 4" xfId="6765" xr:uid="{D056669C-00EA-401D-B799-B50A7C03733C}"/>
    <cellStyle name="Porcentaje 5 28 2 4 2" xfId="14766" xr:uid="{9D6F29DF-C5AF-491E-A3D4-B59BF6878A21}"/>
    <cellStyle name="Porcentaje 5 28 2 4 2 2" xfId="30223" xr:uid="{E4C647AE-5265-44B4-9B4C-594E30AD6888}"/>
    <cellStyle name="Porcentaje 5 28 2 4 3" xfId="22331" xr:uid="{58D0892D-0C76-4545-B5DD-029B44117F2D}"/>
    <cellStyle name="Porcentaje 5 28 2 5" xfId="8066" xr:uid="{D053D444-0169-49B4-A8D7-43BC055AC546}"/>
    <cellStyle name="Porcentaje 5 28 2 5 2" xfId="16049" xr:uid="{1B01598B-EE7F-433F-8FB7-C34D4A3F90ED}"/>
    <cellStyle name="Porcentaje 5 28 2 5 2 2" xfId="31502" xr:uid="{A5D54B58-FFC4-430A-807E-85B1D7BA3A92}"/>
    <cellStyle name="Porcentaje 5 28 2 5 3" xfId="23577" xr:uid="{21FE5210-1565-4CB3-8598-076988AD89AA}"/>
    <cellStyle name="Porcentaje 5 28 2 6" xfId="9571" xr:uid="{3EC55AC2-9549-4C38-B3B0-7CA9B1138FEF}"/>
    <cellStyle name="Porcentaje 5 28 2 6 2" xfId="25070" xr:uid="{3D6AE29D-8173-42B7-8200-9EE3C2B365E0}"/>
    <cellStyle name="Porcentaje 5 28 2 7" xfId="17490" xr:uid="{94D9F773-0688-4F4D-99BE-C57A72759C80}"/>
    <cellStyle name="Porcentaje 5 28 3" xfId="2143" xr:uid="{3EAF2E95-A86F-4BF1-B0F7-B65395263ABB}"/>
    <cellStyle name="Porcentaje 5 28 3 2" xfId="10221" xr:uid="{030A6AE2-BE57-4A5D-92B1-A99538FECDD5}"/>
    <cellStyle name="Porcentaje 5 28 3 2 2" xfId="25720" xr:uid="{0E766336-BC43-4EFC-AA12-295E8A3D670F}"/>
    <cellStyle name="Porcentaje 5 28 3 3" xfId="18111" xr:uid="{E9E442EB-F33D-4BEB-A8BA-44FF81BEE8E4}"/>
    <cellStyle name="Porcentaje 5 28 4" xfId="3911" xr:uid="{A088E65C-1A4D-4336-9F54-36C3921838B8}"/>
    <cellStyle name="Porcentaje 5 28 4 2" xfId="11916" xr:uid="{DDE73B2F-F55F-4B93-A062-85396555424B}"/>
    <cellStyle name="Porcentaje 5 28 4 2 2" xfId="27384" xr:uid="{75466E88-E03B-4030-9A27-61C3D6DA8BBB}"/>
    <cellStyle name="Porcentaje 5 28 4 3" xfId="19692" xr:uid="{36AD9D72-3795-42C5-850E-E38F1D7014CA}"/>
    <cellStyle name="Porcentaje 5 28 5" xfId="5881" xr:uid="{F8B0B69C-980D-400C-B4FC-F5871A7A25EC}"/>
    <cellStyle name="Porcentaje 5 28 5 2" xfId="13882" xr:uid="{E1FE3835-E70F-4246-90C8-42EA420DCFB9}"/>
    <cellStyle name="Porcentaje 5 28 5 2 2" xfId="29340" xr:uid="{C29EA1EF-70C4-491B-B935-16257D26463E}"/>
    <cellStyle name="Porcentaje 5 28 5 3" xfId="21496" xr:uid="{D0BB61EF-0216-435A-958E-A4E0AEF305D5}"/>
    <cellStyle name="Porcentaje 5 28 6" xfId="7500" xr:uid="{CDE87E4C-3C1E-4BF3-BC38-2936DA7CA366}"/>
    <cellStyle name="Porcentaje 5 28 6 2" xfId="15487" xr:uid="{9A2F5663-BDDB-4A9F-B0D7-287B46E386AD}"/>
    <cellStyle name="Porcentaje 5 28 6 2 2" xfId="30940" xr:uid="{BE5E126F-DDC4-4424-8CF6-AA13B48954EF}"/>
    <cellStyle name="Porcentaje 5 28 6 3" xfId="23022" xr:uid="{77D72164-4489-4A9A-A482-DBAB1C5134DD}"/>
    <cellStyle name="Porcentaje 5 28 7" xfId="8688" xr:uid="{497DAD76-1B06-47C2-944F-ED9E87BC56B7}"/>
    <cellStyle name="Porcentaje 5 28 7 2" xfId="24187" xr:uid="{875292F8-1937-445B-A8AD-E144CF8C9A86}"/>
    <cellStyle name="Porcentaje 5 28 8" xfId="16655" xr:uid="{A6BEB059-F7AD-43BC-BDFF-CB2E4FFEFC91}"/>
    <cellStyle name="Porcentaje 5 29" xfId="513" xr:uid="{726A019B-74DF-4302-9999-55D35C8C2A53}"/>
    <cellStyle name="Porcentaje 5 29 2" xfId="1452" xr:uid="{7EF61A3B-85DA-4751-8E15-25B8FA2D7EB5}"/>
    <cellStyle name="Porcentaje 5 29 2 2" xfId="3037" xr:uid="{41394BCE-576E-43B4-9B46-3530974C467E}"/>
    <cellStyle name="Porcentaje 5 29 2 2 2" xfId="11108" xr:uid="{82982495-BD60-46C7-8470-74428CD87C22}"/>
    <cellStyle name="Porcentaje 5 29 2 2 2 2" xfId="26607" xr:uid="{9EBAD972-5E51-4536-B4B6-F259510812BA}"/>
    <cellStyle name="Porcentaje 5 29 2 2 3" xfId="18950" xr:uid="{6023B9B2-3997-40A4-8199-13925520F5C3}"/>
    <cellStyle name="Porcentaje 5 29 2 3" xfId="4798" xr:uid="{268ED9C0-BF13-4A53-A9F1-78C0E9D4E32F}"/>
    <cellStyle name="Porcentaje 5 29 2 3 2" xfId="12803" xr:uid="{0D876CE1-2E06-4732-ABEC-5025A273A0C3}"/>
    <cellStyle name="Porcentaje 5 29 2 3 2 2" xfId="28271" xr:uid="{A60F51E1-DCE7-4F4E-BD57-5ACA25111378}"/>
    <cellStyle name="Porcentaje 5 29 2 3 3" xfId="20531" xr:uid="{5A7BFBD6-0604-44D2-BD7C-76D235C3EF7B}"/>
    <cellStyle name="Porcentaje 5 29 2 4" xfId="6769" xr:uid="{B2060A8F-276D-4A9E-8297-BB121C223408}"/>
    <cellStyle name="Porcentaje 5 29 2 4 2" xfId="14770" xr:uid="{7C188F5C-CCB9-4E87-B7A5-6871B9A770D0}"/>
    <cellStyle name="Porcentaje 5 29 2 4 2 2" xfId="30227" xr:uid="{702CEE05-D310-4B9B-9DE4-5F014613482C}"/>
    <cellStyle name="Porcentaje 5 29 2 4 3" xfId="22335" xr:uid="{F2650666-B456-48C3-9301-5022F8F78B26}"/>
    <cellStyle name="Porcentaje 5 29 2 5" xfId="8070" xr:uid="{E45E6A8C-E25B-4105-8808-539FE84EB22A}"/>
    <cellStyle name="Porcentaje 5 29 2 5 2" xfId="16053" xr:uid="{199FB860-C912-4ADE-910D-67E8AA927492}"/>
    <cellStyle name="Porcentaje 5 29 2 5 2 2" xfId="31506" xr:uid="{B668E2A8-BE26-4388-8FF3-A9F549B6ACF1}"/>
    <cellStyle name="Porcentaje 5 29 2 5 3" xfId="23581" xr:uid="{049370A4-0BB2-4FCD-AF9B-B590F90501BF}"/>
    <cellStyle name="Porcentaje 5 29 2 6" xfId="9575" xr:uid="{A365B889-B4BA-4024-A1FC-160AE067D812}"/>
    <cellStyle name="Porcentaje 5 29 2 6 2" xfId="25074" xr:uid="{8985E6BD-19C1-45E9-96D0-28134BBFF998}"/>
    <cellStyle name="Porcentaje 5 29 2 7" xfId="17494" xr:uid="{A5FBD950-E30B-4B6B-8063-1B7DDD9F8D1A}"/>
    <cellStyle name="Porcentaje 5 29 3" xfId="2147" xr:uid="{5EA7BEF7-BDC5-4705-A95E-9DD98F5BAFF7}"/>
    <cellStyle name="Porcentaje 5 29 3 2" xfId="10225" xr:uid="{504BC08D-F748-4979-9DE2-FCEA379EF3EB}"/>
    <cellStyle name="Porcentaje 5 29 3 2 2" xfId="25724" xr:uid="{226B89D4-58E5-46BC-BCEC-FFA748330B2B}"/>
    <cellStyle name="Porcentaje 5 29 3 3" xfId="18115" xr:uid="{D9C2E6CB-258E-4394-9DF7-4ACC9376C4DE}"/>
    <cellStyle name="Porcentaje 5 29 4" xfId="3915" xr:uid="{9CE9A2E0-9BFB-41A3-9EE2-DD4119D9877D}"/>
    <cellStyle name="Porcentaje 5 29 4 2" xfId="11920" xr:uid="{E8226C36-5BD3-4495-BC33-C4E0BCCE84BC}"/>
    <cellStyle name="Porcentaje 5 29 4 2 2" xfId="27388" xr:uid="{B838E59D-DE82-41A0-B628-6901E2C7A6FD}"/>
    <cellStyle name="Porcentaje 5 29 4 3" xfId="19696" xr:uid="{5C1A287D-ABC7-4491-B1D9-9F37C7462C49}"/>
    <cellStyle name="Porcentaje 5 29 5" xfId="5885" xr:uid="{7BD7B02A-91B4-472A-80B8-956EF2EB439E}"/>
    <cellStyle name="Porcentaje 5 29 5 2" xfId="13886" xr:uid="{50286589-297A-4DA7-B1DE-019F546330B1}"/>
    <cellStyle name="Porcentaje 5 29 5 2 2" xfId="29344" xr:uid="{8C268972-B68D-4AAC-931F-F1A016DFA8C6}"/>
    <cellStyle name="Porcentaje 5 29 5 3" xfId="21500" xr:uid="{211394AE-7BAC-4FF6-BA26-DAD3F796DEB9}"/>
    <cellStyle name="Porcentaje 5 29 6" xfId="7504" xr:uid="{DE7B02A8-B096-475E-842C-48A1ACA71FE8}"/>
    <cellStyle name="Porcentaje 5 29 6 2" xfId="15491" xr:uid="{2FBE1AB8-4727-4718-A92D-DAA217DB1D4F}"/>
    <cellStyle name="Porcentaje 5 29 6 2 2" xfId="30944" xr:uid="{530CCFD5-A25E-4F0D-BDD7-735FCA98E645}"/>
    <cellStyle name="Porcentaje 5 29 6 3" xfId="23026" xr:uid="{DD583641-52B3-4348-911B-157FFC1E6E66}"/>
    <cellStyle name="Porcentaje 5 29 7" xfId="8692" xr:uid="{AEE2C81F-76B0-492F-B87E-457629FA4E57}"/>
    <cellStyle name="Porcentaje 5 29 7 2" xfId="24191" xr:uid="{27555515-26F9-45E5-83B1-4C81A05FB664}"/>
    <cellStyle name="Porcentaje 5 29 8" xfId="16659" xr:uid="{DCCD37AF-820F-40B0-8F06-A5F9C77EEF2B}"/>
    <cellStyle name="Porcentaje 5 3" xfId="192" xr:uid="{8090EA07-3496-4429-B4BA-15A8C23CF697}"/>
    <cellStyle name="Porcentaje 5 3 10" xfId="7214" xr:uid="{FCEA673B-0132-4F78-A018-558FA5660BAF}"/>
    <cellStyle name="Porcentaje 5 3 10 2" xfId="15201" xr:uid="{914D5C17-8E2E-41D3-B361-3DEA74C11165}"/>
    <cellStyle name="Porcentaje 5 3 10 2 2" xfId="30654" xr:uid="{F94690CE-C062-4D2C-B72D-390273648D5C}"/>
    <cellStyle name="Porcentaje 5 3 10 3" xfId="22755" xr:uid="{7A9DFECD-D9A5-4318-89FD-416DA8FE8E78}"/>
    <cellStyle name="Porcentaje 5 3 11" xfId="8401" xr:uid="{216D5EF8-FE87-4458-A164-1470F3369474}"/>
    <cellStyle name="Porcentaje 5 3 11 2" xfId="23900" xr:uid="{423B592B-6A55-4CB0-8852-3848DA84370E}"/>
    <cellStyle name="Porcentaje 5 3 12" xfId="16388" xr:uid="{9947E59D-1B99-4614-A800-5CFBC4568F48}"/>
    <cellStyle name="Porcentaje 5 3 2" xfId="253" xr:uid="{E1E6A0FC-DB58-4BF4-8D7A-D72B8D1ABD23}"/>
    <cellStyle name="Porcentaje 5 3 2 10" xfId="8449" xr:uid="{376CC1F7-6539-45D4-8611-9591AA2DAD48}"/>
    <cellStyle name="Porcentaje 5 3 2 10 2" xfId="23948" xr:uid="{CBA36A49-5EC2-4CCB-AA55-14FB743C9DC6}"/>
    <cellStyle name="Porcentaje 5 3 2 11" xfId="16432" xr:uid="{82C0B68C-18B9-4F75-BEB2-811249183F70}"/>
    <cellStyle name="Porcentaje 5 3 2 2" xfId="399" xr:uid="{782BFBC7-1E96-4EF3-8079-EBB0F5148AF7}"/>
    <cellStyle name="Porcentaje 5 3 2 2 2" xfId="1342" xr:uid="{3AC2C21C-72E5-4599-8C6D-A647616F4779}"/>
    <cellStyle name="Porcentaje 5 3 2 2 2 2" xfId="2927" xr:uid="{41314897-05BC-42F7-9694-2A6287363917}"/>
    <cellStyle name="Porcentaje 5 3 2 2 2 2 2" xfId="10998" xr:uid="{AD92F3C1-57D9-4A77-97C0-5851FFA39E37}"/>
    <cellStyle name="Porcentaje 5 3 2 2 2 2 2 2" xfId="26497" xr:uid="{9E5A2832-01D0-4018-B98E-B8F19DB5E7AC}"/>
    <cellStyle name="Porcentaje 5 3 2 2 2 2 3" xfId="18845" xr:uid="{76A13766-5F10-469A-9C94-40F946BEE62C}"/>
    <cellStyle name="Porcentaje 5 3 2 2 2 3" xfId="4688" xr:uid="{2772E1C2-08AB-4975-9D3C-534BA32175D0}"/>
    <cellStyle name="Porcentaje 5 3 2 2 2 3 2" xfId="12693" xr:uid="{519E4A6A-0E31-494F-82A0-6E7F493F6D28}"/>
    <cellStyle name="Porcentaje 5 3 2 2 2 3 2 2" xfId="28161" xr:uid="{82121C47-8439-4EF3-93BC-EF53E38AAC5D}"/>
    <cellStyle name="Porcentaje 5 3 2 2 2 3 3" xfId="20426" xr:uid="{19A35BBE-C039-4311-B2CB-77B4259E1844}"/>
    <cellStyle name="Porcentaje 5 3 2 2 2 4" xfId="6659" xr:uid="{B22DCE60-26BD-47F4-8EE4-22C35414D785}"/>
    <cellStyle name="Porcentaje 5 3 2 2 2 4 2" xfId="14660" xr:uid="{5662BACA-F512-41A8-B338-61F3FBB0BD36}"/>
    <cellStyle name="Porcentaje 5 3 2 2 2 4 2 2" xfId="30117" xr:uid="{80DDD6A8-FEFD-4660-AA58-B91B4D8A9907}"/>
    <cellStyle name="Porcentaje 5 3 2 2 2 4 3" xfId="22230" xr:uid="{5D2BAE3B-5383-45D7-A5BE-08FD7DF6C41D}"/>
    <cellStyle name="Porcentaje 5 3 2 2 2 5" xfId="7965" xr:uid="{B80473B8-2320-4CB5-9F1C-60F09980CCE3}"/>
    <cellStyle name="Porcentaje 5 3 2 2 2 5 2" xfId="15948" xr:uid="{0E55DABE-ED1D-481D-87B0-1D35579D4FC7}"/>
    <cellStyle name="Porcentaje 5 3 2 2 2 5 2 2" xfId="31401" xr:uid="{3D7C6199-7404-40CA-B154-214D12B989B9}"/>
    <cellStyle name="Porcentaje 5 3 2 2 2 5 3" xfId="23476" xr:uid="{8C56AC5D-D757-40A3-9604-C0EC1659D854}"/>
    <cellStyle name="Porcentaje 5 3 2 2 2 6" xfId="9465" xr:uid="{28B05793-298E-4713-917A-B92E6E214200}"/>
    <cellStyle name="Porcentaje 5 3 2 2 2 6 2" xfId="24964" xr:uid="{5273C2EB-6CAA-4C91-802B-278E1122915E}"/>
    <cellStyle name="Porcentaje 5 3 2 2 2 7" xfId="17389" xr:uid="{99424FE8-39AA-4288-867A-3DE9F56F8BF5}"/>
    <cellStyle name="Porcentaje 5 3 2 2 3" xfId="1049" xr:uid="{60D8CA25-929D-45C4-A0FD-C8E772815FB3}"/>
    <cellStyle name="Porcentaje 5 3 2 2 3 2" xfId="2638" xr:uid="{909DB158-50B9-40FE-88B0-C69C6516F022}"/>
    <cellStyle name="Porcentaje 5 3 2 2 3 2 2" xfId="10710" xr:uid="{5665C341-AAA3-4C47-BC35-67F9A4FDDA0C}"/>
    <cellStyle name="Porcentaje 5 3 2 2 3 2 2 2" xfId="26209" xr:uid="{21CFDDC8-7AB2-4FA3-B883-2340C0C1E344}"/>
    <cellStyle name="Porcentaje 5 3 2 2 3 2 3" xfId="18577" xr:uid="{B8DD189B-FD5E-4D98-83CD-6F83354F8AF0}"/>
    <cellStyle name="Porcentaje 5 3 2 2 3 3" xfId="4400" xr:uid="{DBBFB0E9-AC13-4A53-9FB7-E4DC05FA4F30}"/>
    <cellStyle name="Porcentaje 5 3 2 2 3 3 2" xfId="12405" xr:uid="{BAC49DEA-8373-4D21-A60E-9E2D9A48C3A9}"/>
    <cellStyle name="Porcentaje 5 3 2 2 3 3 2 2" xfId="27873" xr:uid="{1664721E-EC99-4A76-9A6F-C6C95FD7517C}"/>
    <cellStyle name="Porcentaje 5 3 2 2 3 3 3" xfId="20158" xr:uid="{0494F655-3F75-4B15-9C80-6C9546C580FA}"/>
    <cellStyle name="Porcentaje 5 3 2 2 3 4" xfId="6371" xr:uid="{BE4F2473-E9B4-4CD5-B3E4-E3B1D8B24E61}"/>
    <cellStyle name="Porcentaje 5 3 2 2 3 4 2" xfId="14372" xr:uid="{7EBE7217-7A39-432F-B50E-48594D536863}"/>
    <cellStyle name="Porcentaje 5 3 2 2 3 4 2 2" xfId="29829" xr:uid="{E94904EC-222C-4838-9525-E2E092FAD19B}"/>
    <cellStyle name="Porcentaje 5 3 2 2 3 4 3" xfId="21962" xr:uid="{FE85AEA6-9645-45E8-9C34-C790007113FE}"/>
    <cellStyle name="Porcentaje 5 3 2 2 3 5" xfId="9177" xr:uid="{F4B6718E-A85A-47C6-98A8-7F857B7D2F1C}"/>
    <cellStyle name="Porcentaje 5 3 2 2 3 5 2" xfId="24676" xr:uid="{ED9548C1-779D-48B7-8EF3-1FD0D34D8E60}"/>
    <cellStyle name="Porcentaje 5 3 2 2 3 6" xfId="17121" xr:uid="{1EE5C891-C774-4968-B70C-5615EB9AD91C}"/>
    <cellStyle name="Porcentaje 5 3 2 2 4" xfId="2037" xr:uid="{D0CC3146-81B3-4EDC-9000-1D6192778626}"/>
    <cellStyle name="Porcentaje 5 3 2 2 4 2" xfId="10115" xr:uid="{AD6A7F66-A2F2-49C8-BCFD-93381EF9E284}"/>
    <cellStyle name="Porcentaje 5 3 2 2 4 2 2" xfId="25614" xr:uid="{08E544C9-52F9-427C-8C06-C551954DCF26}"/>
    <cellStyle name="Porcentaje 5 3 2 2 4 3" xfId="18010" xr:uid="{E7832FE8-6307-47C7-AE0A-421BC0D6D1EE}"/>
    <cellStyle name="Porcentaje 5 3 2 2 5" xfId="3805" xr:uid="{D30FC095-CDFC-4ECB-B346-C14332C8B8A7}"/>
    <cellStyle name="Porcentaje 5 3 2 2 5 2" xfId="11810" xr:uid="{EF3B820E-3BA9-4772-8B3A-E948C757976B}"/>
    <cellStyle name="Porcentaje 5 3 2 2 5 2 2" xfId="27278" xr:uid="{7E0DC64F-10CA-4F2E-974A-EF5AB183119A}"/>
    <cellStyle name="Porcentaje 5 3 2 2 5 3" xfId="19591" xr:uid="{77E5BF74-9981-4BA4-BC42-D79166D3597C}"/>
    <cellStyle name="Porcentaje 5 3 2 2 6" xfId="5775" xr:uid="{1DAC153D-EE8E-4207-B870-357E4FD3ACC5}"/>
    <cellStyle name="Porcentaje 5 3 2 2 6 2" xfId="13776" xr:uid="{53432449-3CDD-47A0-9A30-0AB49D2EA73F}"/>
    <cellStyle name="Porcentaje 5 3 2 2 6 2 2" xfId="29234" xr:uid="{9C85F7A1-0B60-4C60-9EA0-1DE53D53CD56}"/>
    <cellStyle name="Porcentaje 5 3 2 2 6 3" xfId="21395" xr:uid="{3204099E-3E53-4DF7-BEED-2A124504BC8F}"/>
    <cellStyle name="Porcentaje 5 3 2 2 7" xfId="7394" xr:uid="{B6C10764-E321-411A-AC06-B45BC7BF52A7}"/>
    <cellStyle name="Porcentaje 5 3 2 2 7 2" xfId="15381" xr:uid="{8762161B-6436-4AE5-AAE4-E5AE896CB0E5}"/>
    <cellStyle name="Porcentaje 5 3 2 2 7 2 2" xfId="30834" xr:uid="{EC977FBD-523F-490C-A59A-5A7964A02264}"/>
    <cellStyle name="Porcentaje 5 3 2 2 7 3" xfId="22921" xr:uid="{0D5D405B-A541-4512-B5DE-2AB1ADAFA68F}"/>
    <cellStyle name="Porcentaje 5 3 2 2 8" xfId="8582" xr:uid="{72D5DFAB-CE44-4054-ABF9-41E7652344D0}"/>
    <cellStyle name="Porcentaje 5 3 2 2 8 2" xfId="24081" xr:uid="{5A7FAEE6-C850-42C8-8EBB-4D2C36FA8802}"/>
    <cellStyle name="Porcentaje 5 3 2 2 9" xfId="16554" xr:uid="{35F0D0E5-EC8A-4C5C-811A-33EE7DF05336}"/>
    <cellStyle name="Porcentaje 5 3 2 3" xfId="684" xr:uid="{2DC78683-A4A9-43FA-B03C-D2E78FC22934}"/>
    <cellStyle name="Porcentaje 5 3 2 3 2" xfId="1622" xr:uid="{88A23CB6-3E8F-42F7-AC92-FE4C3028CA02}"/>
    <cellStyle name="Porcentaje 5 3 2 3 2 2" xfId="3198" xr:uid="{9A263DC0-9442-456D-AD30-FEF6A495723A}"/>
    <cellStyle name="Porcentaje 5 3 2 3 2 2 2" xfId="11269" xr:uid="{C48F085B-8130-4DB2-BA40-2491EAFFFDC2}"/>
    <cellStyle name="Porcentaje 5 3 2 3 2 2 2 2" xfId="26768" xr:uid="{98150503-92D3-46E6-96A6-70841B0A03A5}"/>
    <cellStyle name="Porcentaje 5 3 2 3 2 2 3" xfId="19105" xr:uid="{FF84F5F4-DDC8-4175-8F00-5469B00AC80B}"/>
    <cellStyle name="Porcentaje 5 3 2 3 2 3" xfId="4959" xr:uid="{8733313A-5FC4-40BD-94EA-3B8CE7A0F291}"/>
    <cellStyle name="Porcentaje 5 3 2 3 2 3 2" xfId="12964" xr:uid="{24ED3813-031C-4A62-A342-18D77EA582BC}"/>
    <cellStyle name="Porcentaje 5 3 2 3 2 3 2 2" xfId="28432" xr:uid="{6A2FDEEA-37D2-4E6E-AD96-6BC24D5CAD29}"/>
    <cellStyle name="Porcentaje 5 3 2 3 2 3 3" xfId="20686" xr:uid="{DF99C1D3-17A3-4925-850D-CC98B84F2AC1}"/>
    <cellStyle name="Porcentaje 5 3 2 3 2 4" xfId="6930" xr:uid="{EDF79EEA-1EAC-4203-B73F-100697DE2B71}"/>
    <cellStyle name="Porcentaje 5 3 2 3 2 4 2" xfId="14931" xr:uid="{EE69CCE8-D0FE-4B21-87E0-C4B9EFF0C0BC}"/>
    <cellStyle name="Porcentaje 5 3 2 3 2 4 2 2" xfId="30388" xr:uid="{07EDDCD2-EA07-4B2F-B152-62CBB0209B63}"/>
    <cellStyle name="Porcentaje 5 3 2 3 2 4 3" xfId="22490" xr:uid="{62A53D4D-4F2F-4392-A56E-EC910E958742}"/>
    <cellStyle name="Porcentaje 5 3 2 3 2 5" xfId="8225" xr:uid="{201CAD77-B98A-4FD5-991C-1D5F1ED09B23}"/>
    <cellStyle name="Porcentaje 5 3 2 3 2 5 2" xfId="16208" xr:uid="{98095AA1-0E77-4BDB-A685-546595D0B4D2}"/>
    <cellStyle name="Porcentaje 5 3 2 3 2 5 2 2" xfId="31661" xr:uid="{C0EA4986-CB2F-4062-B10B-DAF8A04359F5}"/>
    <cellStyle name="Porcentaje 5 3 2 3 2 5 3" xfId="23736" xr:uid="{818510A4-3D61-4355-B5C7-8A41F9DCB27F}"/>
    <cellStyle name="Porcentaje 5 3 2 3 2 6" xfId="9736" xr:uid="{534EE4A3-0E3A-41C7-8802-915F0FEE795F}"/>
    <cellStyle name="Porcentaje 5 3 2 3 2 6 2" xfId="25235" xr:uid="{75F50C5A-34E5-4C51-ACC1-BE55595E003A}"/>
    <cellStyle name="Porcentaje 5 3 2 3 2 7" xfId="17649" xr:uid="{0EB87388-B647-4FEE-A70E-52A2A0D489D0}"/>
    <cellStyle name="Porcentaje 5 3 2 3 3" xfId="2308" xr:uid="{456529C5-0EDD-4E25-90CB-1F26D3DC4212}"/>
    <cellStyle name="Porcentaje 5 3 2 3 3 2" xfId="10386" xr:uid="{45D21B06-1274-4540-A7A1-EA37CA257C0F}"/>
    <cellStyle name="Porcentaje 5 3 2 3 3 2 2" xfId="25885" xr:uid="{77D282D6-5F15-44B6-BA5A-039AA72AF7E8}"/>
    <cellStyle name="Porcentaje 5 3 2 3 3 3" xfId="18270" xr:uid="{0576674E-9A39-47A4-9C85-362F1C48F13C}"/>
    <cellStyle name="Porcentaje 5 3 2 3 4" xfId="4076" xr:uid="{E9BBE12E-60A7-48D0-8D23-1A743F7302B4}"/>
    <cellStyle name="Porcentaje 5 3 2 3 4 2" xfId="12081" xr:uid="{28D605C5-A97D-444A-B459-CEFF97E9B9D2}"/>
    <cellStyle name="Porcentaje 5 3 2 3 4 2 2" xfId="27549" xr:uid="{0F50DC14-3CFE-4E3A-823E-2BD35FC99D98}"/>
    <cellStyle name="Porcentaje 5 3 2 3 4 3" xfId="19851" xr:uid="{8BDA6062-C47C-4BD3-AC0F-546A564C388E}"/>
    <cellStyle name="Porcentaje 5 3 2 3 5" xfId="6046" xr:uid="{267037BC-2F01-4A7D-AB10-04B77FB628BF}"/>
    <cellStyle name="Porcentaje 5 3 2 3 5 2" xfId="14047" xr:uid="{B286C415-7A0A-49CF-8835-6031AA74CBD9}"/>
    <cellStyle name="Porcentaje 5 3 2 3 5 2 2" xfId="29505" xr:uid="{AD93989A-91B8-4A89-BA20-E0E131D04363}"/>
    <cellStyle name="Porcentaje 5 3 2 3 5 3" xfId="21655" xr:uid="{12D7DB53-4290-4393-A407-2F357CF0EF1E}"/>
    <cellStyle name="Porcentaje 5 3 2 3 6" xfId="7665" xr:uid="{E5AAD60E-8C7B-49D0-91BE-9A96B3D5E7F5}"/>
    <cellStyle name="Porcentaje 5 3 2 3 6 2" xfId="15652" xr:uid="{302035FD-BB0B-4D5C-859A-AA01528DE2CC}"/>
    <cellStyle name="Porcentaje 5 3 2 3 6 2 2" xfId="31105" xr:uid="{6F5334AA-481C-443B-B6B3-F36B74672161}"/>
    <cellStyle name="Porcentaje 5 3 2 3 6 3" xfId="23181" xr:uid="{3C45B68E-F30B-4090-9C28-1A38D10E663E}"/>
    <cellStyle name="Porcentaje 5 3 2 3 7" xfId="8853" xr:uid="{FFE876CD-322D-45A6-A838-9A353E477D9B}"/>
    <cellStyle name="Porcentaje 5 3 2 3 7 2" xfId="24352" xr:uid="{FB84ACA8-9069-43CC-AAA1-5D4E456FB675}"/>
    <cellStyle name="Porcentaje 5 3 2 3 8" xfId="16814" xr:uid="{28AA81FA-2E60-4031-A697-2B2B01690E9F}"/>
    <cellStyle name="Porcentaje 5 3 2 4" xfId="1205" xr:uid="{DA9DFEDE-6196-47FF-9410-163F41E256A2}"/>
    <cellStyle name="Porcentaje 5 3 2 4 2" xfId="2794" xr:uid="{9862F93A-382D-4DFE-8069-62F6F8AE15F8}"/>
    <cellStyle name="Porcentaje 5 3 2 4 2 2" xfId="10865" xr:uid="{2B8B4057-9B3E-4849-A69C-55F4E4A4C298}"/>
    <cellStyle name="Porcentaje 5 3 2 4 2 2 2" xfId="26364" xr:uid="{E56A412F-144D-4E75-B10C-2B7C2623BBF5}"/>
    <cellStyle name="Porcentaje 5 3 2 4 2 3" xfId="18723" xr:uid="{E47CD08D-4C52-4782-BBF5-E81CFFB07E6B}"/>
    <cellStyle name="Porcentaje 5 3 2 4 3" xfId="4555" xr:uid="{9CD2DFBF-8D80-4BA4-B02F-15F0ED312155}"/>
    <cellStyle name="Porcentaje 5 3 2 4 3 2" xfId="12560" xr:uid="{10DF8E0B-F51B-4534-B60A-F152F277C8F8}"/>
    <cellStyle name="Porcentaje 5 3 2 4 3 2 2" xfId="28028" xr:uid="{E3FF10D7-12E4-4172-9A16-50B768CCA610}"/>
    <cellStyle name="Porcentaje 5 3 2 4 3 3" xfId="20304" xr:uid="{8215DC62-FF55-4B05-968D-2E29B907CAB1}"/>
    <cellStyle name="Porcentaje 5 3 2 4 4" xfId="6526" xr:uid="{2A4C8F3C-401B-4E4A-BE33-8805F3135B5B}"/>
    <cellStyle name="Porcentaje 5 3 2 4 4 2" xfId="14527" xr:uid="{0765ECBC-1F9A-4F22-8B01-65EA816F9DE9}"/>
    <cellStyle name="Porcentaje 5 3 2 4 4 2 2" xfId="29984" xr:uid="{31E04F04-8475-42E6-BC89-B360DB43A0B3}"/>
    <cellStyle name="Porcentaje 5 3 2 4 4 3" xfId="22108" xr:uid="{B3D054F8-EAE1-4586-A7D1-3475DA19BBF1}"/>
    <cellStyle name="Porcentaje 5 3 2 4 5" xfId="7843" xr:uid="{C96E040C-9C98-4332-B3F1-FD60C84BA178}"/>
    <cellStyle name="Porcentaje 5 3 2 4 5 2" xfId="15826" xr:uid="{16F748D8-27B6-47AC-95D3-45DD8DF2699C}"/>
    <cellStyle name="Porcentaje 5 3 2 4 5 2 2" xfId="31279" xr:uid="{B66598BF-7A8B-40E9-B1F7-4D7F0B010942}"/>
    <cellStyle name="Porcentaje 5 3 2 4 5 3" xfId="23354" xr:uid="{19DF92F9-233A-4BE0-B534-58C79FC435BC}"/>
    <cellStyle name="Porcentaje 5 3 2 4 6" xfId="9332" xr:uid="{3E63602E-C5BA-45FB-B9BA-5D9AE0B8F0E5}"/>
    <cellStyle name="Porcentaje 5 3 2 4 6 2" xfId="24831" xr:uid="{A553754B-9CFC-4E87-9010-E31D0291F2D2}"/>
    <cellStyle name="Porcentaje 5 3 2 4 7" xfId="17267" xr:uid="{54B5C714-3B01-4D27-BE31-B0EAB97BB64F}"/>
    <cellStyle name="Porcentaje 5 3 2 5" xfId="912" xr:uid="{E5D35B82-5606-4CB3-99AE-FF23EDF3AB9F}"/>
    <cellStyle name="Porcentaje 5 3 2 5 2" xfId="2505" xr:uid="{F6A71BDC-1081-4851-8FA5-2DE700D194E3}"/>
    <cellStyle name="Porcentaje 5 3 2 5 2 2" xfId="10577" xr:uid="{D10D34E9-2A27-4B54-8A8E-72680F69220C}"/>
    <cellStyle name="Porcentaje 5 3 2 5 2 2 2" xfId="26076" xr:uid="{578E97E0-409D-4E0A-A5F7-8A58425CA679}"/>
    <cellStyle name="Porcentaje 5 3 2 5 2 3" xfId="18455" xr:uid="{13B06438-46E0-421E-B6CF-06F0FB9FB83E}"/>
    <cellStyle name="Porcentaje 5 3 2 5 3" xfId="4267" xr:uid="{ED354788-C4CC-4F20-AACD-51367D89CE4B}"/>
    <cellStyle name="Porcentaje 5 3 2 5 3 2" xfId="12272" xr:uid="{FD4510E9-A56E-4B3B-A78F-27064FA889E3}"/>
    <cellStyle name="Porcentaje 5 3 2 5 3 2 2" xfId="27740" xr:uid="{A29869FE-894E-4789-81C4-285B34F60B99}"/>
    <cellStyle name="Porcentaje 5 3 2 5 3 3" xfId="20036" xr:uid="{A616962B-AA74-46BE-9C94-9F011128548D}"/>
    <cellStyle name="Porcentaje 5 3 2 5 4" xfId="6238" xr:uid="{35E1E02E-38FE-472F-B6E2-FEE47EC01670}"/>
    <cellStyle name="Porcentaje 5 3 2 5 4 2" xfId="14239" xr:uid="{B0BAAF25-74DD-43B8-9EC6-F5B58177AA50}"/>
    <cellStyle name="Porcentaje 5 3 2 5 4 2 2" xfId="29696" xr:uid="{388533D7-FFBC-4EBA-8EF1-7649FC2D7E8B}"/>
    <cellStyle name="Porcentaje 5 3 2 5 4 3" xfId="21840" xr:uid="{0F0D7870-F926-4E7F-94D2-DF8F290C048F}"/>
    <cellStyle name="Porcentaje 5 3 2 5 5" xfId="9044" xr:uid="{BE93C8AB-BAF4-452D-8791-3BE363EF76B6}"/>
    <cellStyle name="Porcentaje 5 3 2 5 5 2" xfId="24543" xr:uid="{E0099A84-63DB-4DFC-9535-F9876DA1B7E1}"/>
    <cellStyle name="Porcentaje 5 3 2 5 6" xfId="16999" xr:uid="{307284D7-B78F-442B-914C-85FB13E447E8}"/>
    <cellStyle name="Porcentaje 5 3 2 6" xfId="1904" xr:uid="{8EFA25EC-3300-4897-BC6C-9B945429FD52}"/>
    <cellStyle name="Porcentaje 5 3 2 6 2" xfId="9982" xr:uid="{53EB7924-CCA6-473F-96C8-F1002978C9D0}"/>
    <cellStyle name="Porcentaje 5 3 2 6 2 2" xfId="25481" xr:uid="{A128B316-C5A2-4A57-BAC5-75FCE0B906A5}"/>
    <cellStyle name="Porcentaje 5 3 2 6 3" xfId="17888" xr:uid="{3FBFEB53-AEDA-455B-8BF6-1519B8E63302}"/>
    <cellStyle name="Porcentaje 5 3 2 7" xfId="3672" xr:uid="{9FA7A7E3-E6A9-4926-9B28-B5D39767CAEF}"/>
    <cellStyle name="Porcentaje 5 3 2 7 2" xfId="11677" xr:uid="{AFFFD936-DD55-4A2D-B094-E230B39CBCE9}"/>
    <cellStyle name="Porcentaje 5 3 2 7 2 2" xfId="27145" xr:uid="{152E7967-A84D-405B-AB2C-2BCAC03C9AA5}"/>
    <cellStyle name="Porcentaje 5 3 2 7 3" xfId="19469" xr:uid="{44F79AEF-6F8D-464B-ABE6-EE8F98DC5751}"/>
    <cellStyle name="Porcentaje 5 3 2 8" xfId="5642" xr:uid="{EBCC8E2A-C8A2-41B8-93EF-0A83E48597AF}"/>
    <cellStyle name="Porcentaje 5 3 2 8 2" xfId="13643" xr:uid="{66520B60-6B59-4974-882E-B7BB029DFD00}"/>
    <cellStyle name="Porcentaje 5 3 2 8 2 2" xfId="29101" xr:uid="{10596F4D-6A4D-4259-A416-AA7F72ACF22D}"/>
    <cellStyle name="Porcentaje 5 3 2 8 3" xfId="21273" xr:uid="{C38D6F8C-F1A9-4417-B414-2A9D9C27A41A}"/>
    <cellStyle name="Porcentaje 5 3 2 9" xfId="7261" xr:uid="{D16ADADD-7E83-4BC6-A5E3-A5B4D6216958}"/>
    <cellStyle name="Porcentaje 5 3 2 9 2" xfId="15248" xr:uid="{3A2E3DC1-0BA0-4305-8851-164D7B2DC35F}"/>
    <cellStyle name="Porcentaje 5 3 2 9 2 2" xfId="30701" xr:uid="{0BBBD33A-F507-4DCF-83D0-4378738D09A6}"/>
    <cellStyle name="Porcentaje 5 3 2 9 3" xfId="22799" xr:uid="{6C12E9F8-0B06-4730-80A9-5E08AEE091DA}"/>
    <cellStyle name="Porcentaje 5 3 3" xfId="352" xr:uid="{F9B8AFAB-3E0F-4DDA-B767-E07BEE4D9A93}"/>
    <cellStyle name="Porcentaje 5 3 3 2" xfId="1295" xr:uid="{5AB854C3-D29F-49C2-8228-13E569E26142}"/>
    <cellStyle name="Porcentaje 5 3 3 2 2" xfId="2880" xr:uid="{BF7C44B8-7939-42FA-82D5-B5FD5D32304D}"/>
    <cellStyle name="Porcentaje 5 3 3 2 2 2" xfId="10951" xr:uid="{683E0F5B-FC10-4689-9AF1-3B9221CCCEC3}"/>
    <cellStyle name="Porcentaje 5 3 3 2 2 2 2" xfId="26450" xr:uid="{983659B5-52A4-4258-891D-77DFAF4F57B6}"/>
    <cellStyle name="Porcentaje 5 3 3 2 2 3" xfId="18801" xr:uid="{B5D65C89-1E06-4BFE-BA70-8B10C857CB63}"/>
    <cellStyle name="Porcentaje 5 3 3 2 3" xfId="4641" xr:uid="{CE144AFF-B1EF-4277-AE46-EF4990D7F720}"/>
    <cellStyle name="Porcentaje 5 3 3 2 3 2" xfId="12646" xr:uid="{0FEF6BCA-76F9-41C4-8803-65C9AE57B6CD}"/>
    <cellStyle name="Porcentaje 5 3 3 2 3 2 2" xfId="28114" xr:uid="{815927B4-C1F1-4074-B5A4-8A9483F7A7D4}"/>
    <cellStyle name="Porcentaje 5 3 3 2 3 3" xfId="20382" xr:uid="{8BF0E393-AB86-40EB-B06A-2BE7D43DD048}"/>
    <cellStyle name="Porcentaje 5 3 3 2 4" xfId="6612" xr:uid="{4B832650-C2A0-4A3D-A59A-3F01B78CAC37}"/>
    <cellStyle name="Porcentaje 5 3 3 2 4 2" xfId="14613" xr:uid="{D120BD0F-4B40-412C-8BF7-8963D036FEAD}"/>
    <cellStyle name="Porcentaje 5 3 3 2 4 2 2" xfId="30070" xr:uid="{C7D11490-FD8E-4666-AF8B-C4EE663B0C38}"/>
    <cellStyle name="Porcentaje 5 3 3 2 4 3" xfId="22186" xr:uid="{CF3530A6-BC7B-455C-B3A4-FE2D06B2D081}"/>
    <cellStyle name="Porcentaje 5 3 3 2 5" xfId="7921" xr:uid="{218B3B47-1EA8-4A6F-A4DE-4552B62498E6}"/>
    <cellStyle name="Porcentaje 5 3 3 2 5 2" xfId="15904" xr:uid="{0BB27706-57CE-4BFE-8D26-C23A1B06DB81}"/>
    <cellStyle name="Porcentaje 5 3 3 2 5 2 2" xfId="31357" xr:uid="{7EC6E082-3F11-44BA-BDA1-6EA0B16C42FD}"/>
    <cellStyle name="Porcentaje 5 3 3 2 5 3" xfId="23432" xr:uid="{F3EF192A-3707-4726-98CD-D7C755779E32}"/>
    <cellStyle name="Porcentaje 5 3 3 2 6" xfId="9418" xr:uid="{9BECC6CF-9934-4F15-BE58-38527A00868D}"/>
    <cellStyle name="Porcentaje 5 3 3 2 6 2" xfId="24917" xr:uid="{11DDBCDA-50C3-4799-B6D4-32C9A3477D3B}"/>
    <cellStyle name="Porcentaje 5 3 3 2 7" xfId="17345" xr:uid="{DFF4DBE6-E46D-4A62-B941-118CDDD40EB3}"/>
    <cellStyle name="Porcentaje 5 3 3 3" xfId="1002" xr:uid="{256BD415-B9CA-4E46-80B2-96C99A6EE6C4}"/>
    <cellStyle name="Porcentaje 5 3 3 3 2" xfId="2591" xr:uid="{436C45EC-0CDD-4050-A617-65D903408A25}"/>
    <cellStyle name="Porcentaje 5 3 3 3 2 2" xfId="10663" xr:uid="{991499FD-46A6-47D2-8FDE-1440C896CB84}"/>
    <cellStyle name="Porcentaje 5 3 3 3 2 2 2" xfId="26162" xr:uid="{BC13084C-B5CB-4F11-AAB6-CB070F964300}"/>
    <cellStyle name="Porcentaje 5 3 3 3 2 3" xfId="18533" xr:uid="{9BDD6493-83FC-40C3-9CCC-3FC982E39155}"/>
    <cellStyle name="Porcentaje 5 3 3 3 3" xfId="4353" xr:uid="{125559E5-9194-46F9-B329-C8E1D71C6B4E}"/>
    <cellStyle name="Porcentaje 5 3 3 3 3 2" xfId="12358" xr:uid="{6E68931B-D43A-44BB-8FB2-84097D0B9993}"/>
    <cellStyle name="Porcentaje 5 3 3 3 3 2 2" xfId="27826" xr:uid="{763B0318-2651-4FB7-A4D7-977122FB7A6E}"/>
    <cellStyle name="Porcentaje 5 3 3 3 3 3" xfId="20114" xr:uid="{92433871-1021-4F17-A5FD-4F4496B71E05}"/>
    <cellStyle name="Porcentaje 5 3 3 3 4" xfId="6324" xr:uid="{898E3E68-8A69-47E0-8035-6AF4D64CCE9E}"/>
    <cellStyle name="Porcentaje 5 3 3 3 4 2" xfId="14325" xr:uid="{CA373001-1D76-4D4E-8935-6B0EBA82F21E}"/>
    <cellStyle name="Porcentaje 5 3 3 3 4 2 2" xfId="29782" xr:uid="{A37C24ED-2C67-42CF-BAE8-958B62BD00F2}"/>
    <cellStyle name="Porcentaje 5 3 3 3 4 3" xfId="21918" xr:uid="{8308BF5D-E0E8-4E4B-B01D-92EA5190AB23}"/>
    <cellStyle name="Porcentaje 5 3 3 3 5" xfId="9130" xr:uid="{0D61FC65-B544-4274-8C9F-177C5FE5B364}"/>
    <cellStyle name="Porcentaje 5 3 3 3 5 2" xfId="24629" xr:uid="{DF76D316-BC2E-45F7-A1A2-603DC9496DE8}"/>
    <cellStyle name="Porcentaje 5 3 3 3 6" xfId="17077" xr:uid="{76DA6AA6-4463-4CF3-9826-5C61A98C33A7}"/>
    <cellStyle name="Porcentaje 5 3 3 4" xfId="1990" xr:uid="{CBF68EA3-CAD8-4D5F-81C3-794523837FC3}"/>
    <cellStyle name="Porcentaje 5 3 3 4 2" xfId="10068" xr:uid="{F19B295F-10AB-49D2-B7EF-6B2738ED9681}"/>
    <cellStyle name="Porcentaje 5 3 3 4 2 2" xfId="25567" xr:uid="{9742926C-2D69-46B1-A4AB-E42157131B90}"/>
    <cellStyle name="Porcentaje 5 3 3 4 3" xfId="17966" xr:uid="{A70D722E-1CAF-4605-A381-5CA193E425ED}"/>
    <cellStyle name="Porcentaje 5 3 3 5" xfId="3758" xr:uid="{BBCD4C3F-571B-421A-A5B7-8591A9877E73}"/>
    <cellStyle name="Porcentaje 5 3 3 5 2" xfId="11763" xr:uid="{53910C29-B3DC-4CFE-8A49-12763C686F02}"/>
    <cellStyle name="Porcentaje 5 3 3 5 2 2" xfId="27231" xr:uid="{AF49B243-69F0-4242-94D5-8CADEE99D546}"/>
    <cellStyle name="Porcentaje 5 3 3 5 3" xfId="19547" xr:uid="{FFE9D031-640C-4307-9EDC-B55131D57617}"/>
    <cellStyle name="Porcentaje 5 3 3 6" xfId="5728" xr:uid="{6FEAE78D-ADB4-4CCF-8E00-2374994C3D54}"/>
    <cellStyle name="Porcentaje 5 3 3 6 2" xfId="13729" xr:uid="{2ED3000E-120E-49DB-81B6-676D176E3433}"/>
    <cellStyle name="Porcentaje 5 3 3 6 2 2" xfId="29187" xr:uid="{062F1CB4-8990-4CD6-BC59-A76F4D12F473}"/>
    <cellStyle name="Porcentaje 5 3 3 6 3" xfId="21351" xr:uid="{BD028D48-B072-4BC7-BE68-7E873EF3E548}"/>
    <cellStyle name="Porcentaje 5 3 3 7" xfId="7347" xr:uid="{CF284A5A-468D-480A-9BE8-55165415465E}"/>
    <cellStyle name="Porcentaje 5 3 3 7 2" xfId="15334" xr:uid="{4ADD9A77-9EBF-4632-B391-A017E9B92B70}"/>
    <cellStyle name="Porcentaje 5 3 3 7 2 2" xfId="30787" xr:uid="{1358D9DA-9E32-4E37-B80C-111E7353D5B7}"/>
    <cellStyle name="Porcentaje 5 3 3 7 3" xfId="22877" xr:uid="{FF3D70D2-EACE-451F-818E-E761F4A019A2}"/>
    <cellStyle name="Porcentaje 5 3 3 8" xfId="8535" xr:uid="{7770F088-A881-44BF-9457-4077FB2E4D79}"/>
    <cellStyle name="Porcentaje 5 3 3 8 2" xfId="24034" xr:uid="{B3591B7E-7774-4481-ADCF-84F25EE3C6F1}"/>
    <cellStyle name="Porcentaje 5 3 3 9" xfId="16510" xr:uid="{5C8CD750-B6E8-40F2-9615-80107BDE09F7}"/>
    <cellStyle name="Porcentaje 5 3 4" xfId="639" xr:uid="{4B9B413E-61A1-4971-84EC-3800630FC187}"/>
    <cellStyle name="Porcentaje 5 3 4 2" xfId="1577" xr:uid="{A167ADB0-E2E4-470B-81AF-1DB8E6CED98B}"/>
    <cellStyle name="Porcentaje 5 3 4 2 2" xfId="3153" xr:uid="{BABE52A9-F893-43D3-AC4D-C22D285D8CE1}"/>
    <cellStyle name="Porcentaje 5 3 4 2 2 2" xfId="11224" xr:uid="{17D3B0E1-3C21-4EA7-A696-A69E74E2E2B3}"/>
    <cellStyle name="Porcentaje 5 3 4 2 2 2 2" xfId="26723" xr:uid="{7EAD051B-20A5-406A-9504-CC18D14CF3C1}"/>
    <cellStyle name="Porcentaje 5 3 4 2 2 3" xfId="19063" xr:uid="{6DF7B98E-9622-49DE-AF22-D7B19622258C}"/>
    <cellStyle name="Porcentaje 5 3 4 2 3" xfId="4914" xr:uid="{755A684F-8CCF-4A1B-ADF7-EF7436F01A0D}"/>
    <cellStyle name="Porcentaje 5 3 4 2 3 2" xfId="12919" xr:uid="{274A4CAC-4818-46C9-9A7A-235335954EF2}"/>
    <cellStyle name="Porcentaje 5 3 4 2 3 2 2" xfId="28387" xr:uid="{8CD9DDB7-7869-4AAD-AE7F-B24EB1DE4E4A}"/>
    <cellStyle name="Porcentaje 5 3 4 2 3 3" xfId="20644" xr:uid="{93488D07-1A4A-45A5-AEB6-57CF11930876}"/>
    <cellStyle name="Porcentaje 5 3 4 2 4" xfId="6885" xr:uid="{6D698078-3F03-4619-8291-2DB5575514F1}"/>
    <cellStyle name="Porcentaje 5 3 4 2 4 2" xfId="14886" xr:uid="{2CC412AB-13A9-4EFF-B5C4-3725A1912625}"/>
    <cellStyle name="Porcentaje 5 3 4 2 4 2 2" xfId="30343" xr:uid="{1801928C-D040-461D-9D36-869B22816E3D}"/>
    <cellStyle name="Porcentaje 5 3 4 2 4 3" xfId="22448" xr:uid="{CCA73BE9-A496-4408-994F-4919EF1376F2}"/>
    <cellStyle name="Porcentaje 5 3 4 2 5" xfId="8183" xr:uid="{A498F0B6-B446-42CC-B58D-97A7C946B18B}"/>
    <cellStyle name="Porcentaje 5 3 4 2 5 2" xfId="16166" xr:uid="{4D0F2438-C610-4432-BBED-D3FD81B138BF}"/>
    <cellStyle name="Porcentaje 5 3 4 2 5 2 2" xfId="31619" xr:uid="{B07F3DEE-351A-47F3-9EDC-04F33D7930CD}"/>
    <cellStyle name="Porcentaje 5 3 4 2 5 3" xfId="23694" xr:uid="{1D5CDD48-98C1-4539-8332-4774EB6A6430}"/>
    <cellStyle name="Porcentaje 5 3 4 2 6" xfId="9691" xr:uid="{D951795C-C84E-4B93-9142-CCB80ADFD84A}"/>
    <cellStyle name="Porcentaje 5 3 4 2 6 2" xfId="25190" xr:uid="{B7D644AD-6B5E-4AD2-8344-9C96A611A0F4}"/>
    <cellStyle name="Porcentaje 5 3 4 2 7" xfId="17607" xr:uid="{9FE92E89-2088-47B7-A8B8-AD3371C52F83}"/>
    <cellStyle name="Porcentaje 5 3 4 3" xfId="2263" xr:uid="{642E583C-6FDE-4590-96C0-49D43B56E18A}"/>
    <cellStyle name="Porcentaje 5 3 4 3 2" xfId="10341" xr:uid="{FB531C22-C150-4BF0-9955-1E3CDD502E73}"/>
    <cellStyle name="Porcentaje 5 3 4 3 2 2" xfId="25840" xr:uid="{CBEED203-4D29-4AFB-BC65-F1C431CF41F3}"/>
    <cellStyle name="Porcentaje 5 3 4 3 3" xfId="18228" xr:uid="{6FD2D3CD-68F7-42DF-A795-21626F1BF445}"/>
    <cellStyle name="Porcentaje 5 3 4 4" xfId="4031" xr:uid="{1C3E0839-E3D8-447E-98EE-6FB2D044646B}"/>
    <cellStyle name="Porcentaje 5 3 4 4 2" xfId="12036" xr:uid="{14F1B2D3-EF70-460F-8E8E-AF690C06CFEC}"/>
    <cellStyle name="Porcentaje 5 3 4 4 2 2" xfId="27504" xr:uid="{978CF60D-34C4-4321-A2CB-8AB47D173443}"/>
    <cellStyle name="Porcentaje 5 3 4 4 3" xfId="19809" xr:uid="{D5036A69-8B7C-4C7F-8873-846DF6BC5F51}"/>
    <cellStyle name="Porcentaje 5 3 4 5" xfId="6001" xr:uid="{39993538-028E-43B0-98F5-18B0086397C8}"/>
    <cellStyle name="Porcentaje 5 3 4 5 2" xfId="14002" xr:uid="{F2EDFEE2-13CC-41B0-BAFA-9A37E42391BF}"/>
    <cellStyle name="Porcentaje 5 3 4 5 2 2" xfId="29460" xr:uid="{1892FC31-A493-47B3-8BBA-66C5DC71AEF7}"/>
    <cellStyle name="Porcentaje 5 3 4 5 3" xfId="21613" xr:uid="{DC86FD5D-A472-4570-9B67-579EDCE68F61}"/>
    <cellStyle name="Porcentaje 5 3 4 6" xfId="7620" xr:uid="{146398AF-6A19-4833-AA26-B3FF2A8C5CE4}"/>
    <cellStyle name="Porcentaje 5 3 4 6 2" xfId="15607" xr:uid="{B8565F31-3E6C-465A-A8B9-1A74D45238D3}"/>
    <cellStyle name="Porcentaje 5 3 4 6 2 2" xfId="31060" xr:uid="{2DF1CED7-AA19-4ECF-BE80-EB4197498805}"/>
    <cellStyle name="Porcentaje 5 3 4 6 3" xfId="23139" xr:uid="{19CA5CF5-F736-4307-848A-0BB045FD3CF4}"/>
    <cellStyle name="Porcentaje 5 3 4 7" xfId="8808" xr:uid="{2A554052-C9C6-4654-877A-D574C6BAB3AE}"/>
    <cellStyle name="Porcentaje 5 3 4 7 2" xfId="24307" xr:uid="{31CFA4E7-4658-4723-8046-65E65FFF78A3}"/>
    <cellStyle name="Porcentaje 5 3 4 8" xfId="16772" xr:uid="{DEEF12C2-9600-4E06-80CB-127C873B3C90}"/>
    <cellStyle name="Porcentaje 5 3 5" xfId="1158" xr:uid="{214D8E01-F1B0-4A70-B7BD-13B73F603AEB}"/>
    <cellStyle name="Porcentaje 5 3 5 2" xfId="2747" xr:uid="{AB0A9B6D-FB31-45A2-AAA7-1488017C711B}"/>
    <cellStyle name="Porcentaje 5 3 5 2 2" xfId="10818" xr:uid="{0AD035DE-D59F-46D5-AAA9-764F856B0FEE}"/>
    <cellStyle name="Porcentaje 5 3 5 2 2 2" xfId="26317" xr:uid="{7660A893-53CF-42D0-B3AC-762357463BE1}"/>
    <cellStyle name="Porcentaje 5 3 5 2 3" xfId="18679" xr:uid="{5E361638-4220-4C89-8AA0-9656B35013E1}"/>
    <cellStyle name="Porcentaje 5 3 5 3" xfId="4508" xr:uid="{067D3836-8841-4B53-BD20-8B2C9ACD1978}"/>
    <cellStyle name="Porcentaje 5 3 5 3 2" xfId="12513" xr:uid="{77316CFC-2375-408E-B1CF-1A5BE0C112C6}"/>
    <cellStyle name="Porcentaje 5 3 5 3 2 2" xfId="27981" xr:uid="{53A350EB-B8FF-447D-9821-ED3DBE0B3D00}"/>
    <cellStyle name="Porcentaje 5 3 5 3 3" xfId="20260" xr:uid="{00FFE4DC-460D-4175-B222-E900045314F2}"/>
    <cellStyle name="Porcentaje 5 3 5 4" xfId="6479" xr:uid="{4AD2363E-4C8C-4B43-915C-D5EBDF2E1521}"/>
    <cellStyle name="Porcentaje 5 3 5 4 2" xfId="14480" xr:uid="{7E6FE181-DBF9-42F6-B6C7-59261D8C5AA5}"/>
    <cellStyle name="Porcentaje 5 3 5 4 2 2" xfId="29937" xr:uid="{E9BCE936-5567-440A-A464-4AB190C5767E}"/>
    <cellStyle name="Porcentaje 5 3 5 4 3" xfId="22064" xr:uid="{7C955692-2ED0-4B16-BBF6-2DFCE0C25C6E}"/>
    <cellStyle name="Porcentaje 5 3 5 5" xfId="7799" xr:uid="{9CD060DC-39F4-4B58-B78A-60C5EF7A9005}"/>
    <cellStyle name="Porcentaje 5 3 5 5 2" xfId="15782" xr:uid="{D22C87F0-39C6-4B6B-814C-ECEDC752730F}"/>
    <cellStyle name="Porcentaje 5 3 5 5 2 2" xfId="31235" xr:uid="{F6F91429-8137-4D83-8EFE-DF0E3F75C5AD}"/>
    <cellStyle name="Porcentaje 5 3 5 5 3" xfId="23310" xr:uid="{B3E1FBD4-E28E-40CF-8CBC-938EB2724553}"/>
    <cellStyle name="Porcentaje 5 3 5 6" xfId="9285" xr:uid="{90F243EB-0599-4CE9-BFEA-1A6D3DD9227C}"/>
    <cellStyle name="Porcentaje 5 3 5 6 2" xfId="24784" xr:uid="{1E5583B5-A1EA-4768-B3EE-02D652FCA5FC}"/>
    <cellStyle name="Porcentaje 5 3 5 7" xfId="17223" xr:uid="{8A793196-62A2-4E56-A63E-FCF5F1A12F89}"/>
    <cellStyle name="Porcentaje 5 3 6" xfId="865" xr:uid="{104F3497-1E43-4AE2-A030-E0908E21D659}"/>
    <cellStyle name="Porcentaje 5 3 6 2" xfId="2458" xr:uid="{98F9B139-889B-4389-B598-ADCE48B8BF2E}"/>
    <cellStyle name="Porcentaje 5 3 6 2 2" xfId="10530" xr:uid="{7E0EE307-9EAA-431C-A65D-2D23EAB9BCA9}"/>
    <cellStyle name="Porcentaje 5 3 6 2 2 2" xfId="26029" xr:uid="{3FAE1B05-6568-47EF-AEE8-1B662EF0F027}"/>
    <cellStyle name="Porcentaje 5 3 6 2 3" xfId="18411" xr:uid="{34BEE194-CC43-482B-BA5E-504FD7E16581}"/>
    <cellStyle name="Porcentaje 5 3 6 3" xfId="4220" xr:uid="{57B56D5A-CC55-4C5F-A2E7-EDEAC4584900}"/>
    <cellStyle name="Porcentaje 5 3 6 3 2" xfId="12225" xr:uid="{7CDA658A-C8CB-4591-99B6-2816A673025E}"/>
    <cellStyle name="Porcentaje 5 3 6 3 2 2" xfId="27693" xr:uid="{C7570791-348D-4346-82D6-FC6ECA6032E8}"/>
    <cellStyle name="Porcentaje 5 3 6 3 3" xfId="19992" xr:uid="{5FB72881-F6A9-4BC1-B74A-7DA6332B9724}"/>
    <cellStyle name="Porcentaje 5 3 6 4" xfId="6191" xr:uid="{3DC89C9F-FA67-4502-9DDF-D04B5C12D8FF}"/>
    <cellStyle name="Porcentaje 5 3 6 4 2" xfId="14192" xr:uid="{A3BACCEF-FCA2-4BDA-9180-815BCD07E52F}"/>
    <cellStyle name="Porcentaje 5 3 6 4 2 2" xfId="29649" xr:uid="{695DDA1D-D065-44B2-B599-69125937E9C4}"/>
    <cellStyle name="Porcentaje 5 3 6 4 3" xfId="21796" xr:uid="{A6550D79-1B28-47A7-ABAE-891E776EC748}"/>
    <cellStyle name="Porcentaje 5 3 6 5" xfId="8997" xr:uid="{8EE832F7-6FAE-4F2B-99FF-D76AC62E998C}"/>
    <cellStyle name="Porcentaje 5 3 6 5 2" xfId="24496" xr:uid="{85B918AA-21A2-4E30-8E70-E7965080C9DB}"/>
    <cellStyle name="Porcentaje 5 3 6 6" xfId="16955" xr:uid="{14B0407E-A433-4913-9C30-5DE01A71BA72}"/>
    <cellStyle name="Porcentaje 5 3 7" xfId="1857" xr:uid="{B519CCFB-155E-4198-8501-8AED33ACA5AF}"/>
    <cellStyle name="Porcentaje 5 3 7 2" xfId="9935" xr:uid="{107BD095-5CB3-44E5-8F30-C78D09507331}"/>
    <cellStyle name="Porcentaje 5 3 7 2 2" xfId="25434" xr:uid="{A4A57A94-4285-4CC5-8C9A-BAC64FC35B09}"/>
    <cellStyle name="Porcentaje 5 3 7 3" xfId="17844" xr:uid="{451ABF24-B3A8-4E20-8277-1B03D98FE3CD}"/>
    <cellStyle name="Porcentaje 5 3 8" xfId="3625" xr:uid="{7D08C8BC-B93B-40C7-834D-1B19FDAC4CB8}"/>
    <cellStyle name="Porcentaje 5 3 8 2" xfId="11630" xr:uid="{8E3AF452-6DD2-42A1-B700-E9B49CF391A1}"/>
    <cellStyle name="Porcentaje 5 3 8 2 2" xfId="27098" xr:uid="{93D00E74-D380-47B3-9D51-C6BA0D51801F}"/>
    <cellStyle name="Porcentaje 5 3 8 3" xfId="19425" xr:uid="{E7818F16-A23F-4194-A3DF-BD9A4640C2FC}"/>
    <cellStyle name="Porcentaje 5 3 9" xfId="5595" xr:uid="{ECCC44B5-5E44-4C2D-BC88-7658A7529A41}"/>
    <cellStyle name="Porcentaje 5 3 9 2" xfId="13596" xr:uid="{55FF4707-BE7F-4922-946A-DB1E304AD496}"/>
    <cellStyle name="Porcentaje 5 3 9 2 2" xfId="29054" xr:uid="{3C9DAD2E-EF62-451F-8567-A7499B11C2CB}"/>
    <cellStyle name="Porcentaje 5 3 9 3" xfId="21229" xr:uid="{32F6CCAF-AE0E-40F2-907C-26BF666A2914}"/>
    <cellStyle name="Porcentaje 5 30" xfId="517" xr:uid="{586D6A0E-5ECE-4A21-9FE0-2DF1375BF666}"/>
    <cellStyle name="Porcentaje 5 30 2" xfId="1456" xr:uid="{EE45EDC2-1D5B-46A6-A4D2-765C9DF3644C}"/>
    <cellStyle name="Porcentaje 5 30 2 2" xfId="3041" xr:uid="{DDF71ABA-B234-46C5-8B6F-15ED174BCD62}"/>
    <cellStyle name="Porcentaje 5 30 2 2 2" xfId="11112" xr:uid="{AC8CF8E5-BF9F-44BF-9B1B-D508746BA8E3}"/>
    <cellStyle name="Porcentaje 5 30 2 2 2 2" xfId="26611" xr:uid="{BC86BF4E-56EB-4711-9B57-A925038D917B}"/>
    <cellStyle name="Porcentaje 5 30 2 2 3" xfId="18954" xr:uid="{A7FC5C6A-DD04-433B-AA84-43330887C31F}"/>
    <cellStyle name="Porcentaje 5 30 2 3" xfId="4802" xr:uid="{FE703A9C-E069-4348-A17B-C866047552F7}"/>
    <cellStyle name="Porcentaje 5 30 2 3 2" xfId="12807" xr:uid="{99C182A7-6C6A-40A9-A606-E07BE93DF886}"/>
    <cellStyle name="Porcentaje 5 30 2 3 2 2" xfId="28275" xr:uid="{C5B30333-B1EC-4703-9E6F-755B142E9908}"/>
    <cellStyle name="Porcentaje 5 30 2 3 3" xfId="20535" xr:uid="{5D0312DC-07A1-4A6E-9E7E-81FE91E7D55D}"/>
    <cellStyle name="Porcentaje 5 30 2 4" xfId="6773" xr:uid="{F4B8132C-D00B-460F-BD1D-32260F389C95}"/>
    <cellStyle name="Porcentaje 5 30 2 4 2" xfId="14774" xr:uid="{CE27288A-5AF1-4282-ADD2-19AE74668856}"/>
    <cellStyle name="Porcentaje 5 30 2 4 2 2" xfId="30231" xr:uid="{D7FD9478-79D9-4563-BCB8-13EAD1F2C300}"/>
    <cellStyle name="Porcentaje 5 30 2 4 3" xfId="22339" xr:uid="{0E4F4957-02E8-4F42-98B9-7BDDED66E489}"/>
    <cellStyle name="Porcentaje 5 30 2 5" xfId="8074" xr:uid="{3EF50093-525B-454B-8010-3AF9B463FF37}"/>
    <cellStyle name="Porcentaje 5 30 2 5 2" xfId="16057" xr:uid="{61FAA98F-D7FD-45C3-B613-16E0F3ECC50E}"/>
    <cellStyle name="Porcentaje 5 30 2 5 2 2" xfId="31510" xr:uid="{6F1880EB-99DE-4B1B-91BF-99EA638563AC}"/>
    <cellStyle name="Porcentaje 5 30 2 5 3" xfId="23585" xr:uid="{E417DACC-FE96-448F-8B94-770C665CE431}"/>
    <cellStyle name="Porcentaje 5 30 2 6" xfId="9579" xr:uid="{905D8F1D-FEE0-4A86-8910-69727DFC983B}"/>
    <cellStyle name="Porcentaje 5 30 2 6 2" xfId="25078" xr:uid="{247B5A51-A3D7-464A-8944-B45FADAD50A8}"/>
    <cellStyle name="Porcentaje 5 30 2 7" xfId="17498" xr:uid="{8B817B69-E5A5-4468-BAEB-9AD45DFE0D70}"/>
    <cellStyle name="Porcentaje 5 30 3" xfId="2151" xr:uid="{F4523090-EB7E-48E9-B475-873B2BC10196}"/>
    <cellStyle name="Porcentaje 5 30 3 2" xfId="10229" xr:uid="{A1C4F2D6-BA34-42D6-9374-746578986ABC}"/>
    <cellStyle name="Porcentaje 5 30 3 2 2" xfId="25728" xr:uid="{B7E88C6C-1C44-4EF0-AC1D-99F15FC05EFD}"/>
    <cellStyle name="Porcentaje 5 30 3 3" xfId="18119" xr:uid="{FD6098BB-7F65-4CDA-8F45-56FC83E489C7}"/>
    <cellStyle name="Porcentaje 5 30 4" xfId="3919" xr:uid="{4DF68523-1E54-46AA-9CDA-2C27619C3684}"/>
    <cellStyle name="Porcentaje 5 30 4 2" xfId="11924" xr:uid="{FC535193-4351-4A34-BD91-32A8D11ED1DA}"/>
    <cellStyle name="Porcentaje 5 30 4 2 2" xfId="27392" xr:uid="{4EB461A4-FBDF-4387-94E9-422FC9E451C1}"/>
    <cellStyle name="Porcentaje 5 30 4 3" xfId="19700" xr:uid="{48F698B2-B0B6-4E48-BE38-DDF6932B1AF8}"/>
    <cellStyle name="Porcentaje 5 30 5" xfId="5889" xr:uid="{39B049EF-0A1A-48A9-8B99-46F23B6ED9D1}"/>
    <cellStyle name="Porcentaje 5 30 5 2" xfId="13890" xr:uid="{9F58D363-C5C0-4367-828D-D9D71CF34AF6}"/>
    <cellStyle name="Porcentaje 5 30 5 2 2" xfId="29348" xr:uid="{2A0774DB-B6D9-436C-8848-D2E4AF43EAC5}"/>
    <cellStyle name="Porcentaje 5 30 5 3" xfId="21504" xr:uid="{342F5C6A-64C9-4639-BAA1-02DAE71C0336}"/>
    <cellStyle name="Porcentaje 5 30 6" xfId="7508" xr:uid="{2D0328A2-8507-422C-ABDD-6B837C3906FD}"/>
    <cellStyle name="Porcentaje 5 30 6 2" xfId="15495" xr:uid="{70FE1C36-4E32-408E-8B4B-4797A6FD2197}"/>
    <cellStyle name="Porcentaje 5 30 6 2 2" xfId="30948" xr:uid="{A5AAA650-3FF9-48E7-B98D-C174DF7B2622}"/>
    <cellStyle name="Porcentaje 5 30 6 3" xfId="23030" xr:uid="{DFDA985D-E8FC-45E5-9DF4-B1378CDB078C}"/>
    <cellStyle name="Porcentaje 5 30 7" xfId="8696" xr:uid="{4025CD35-4B2B-4E07-ABB3-905B63A5A8A3}"/>
    <cellStyle name="Porcentaje 5 30 7 2" xfId="24195" xr:uid="{984EB991-98F5-484D-835E-E15DBE0EA98C}"/>
    <cellStyle name="Porcentaje 5 30 8" xfId="16663" xr:uid="{890596CD-C939-4CC7-A662-2627AD99D608}"/>
    <cellStyle name="Porcentaje 5 31" xfId="524" xr:uid="{C7906F31-DA0A-4065-953F-3001A9456038}"/>
    <cellStyle name="Porcentaje 5 31 2" xfId="1462" xr:uid="{A72E1FF4-4EE5-4592-948B-59068956A31D}"/>
    <cellStyle name="Porcentaje 5 31 2 2" xfId="3045" xr:uid="{F43BB661-DC73-4FEF-8DF5-53FB0EB54322}"/>
    <cellStyle name="Porcentaje 5 31 2 2 2" xfId="11116" xr:uid="{BEE764BC-1486-4EC5-B77F-96DB93A1E8F7}"/>
    <cellStyle name="Porcentaje 5 31 2 2 2 2" xfId="26615" xr:uid="{DCC6ADA9-6411-48B0-B2AB-FE6361D6C924}"/>
    <cellStyle name="Porcentaje 5 31 2 2 3" xfId="18958" xr:uid="{7F9FC462-59AD-4D27-968C-44ADEE51C2F9}"/>
    <cellStyle name="Porcentaje 5 31 2 3" xfId="4806" xr:uid="{F9AF0D06-24F5-4295-B776-6FBBF6BF0D99}"/>
    <cellStyle name="Porcentaje 5 31 2 3 2" xfId="12811" xr:uid="{7EC773A6-6339-467C-8A33-C261FCFD981A}"/>
    <cellStyle name="Porcentaje 5 31 2 3 2 2" xfId="28279" xr:uid="{DAFE1244-DA2C-4EE0-922F-33440880AD7C}"/>
    <cellStyle name="Porcentaje 5 31 2 3 3" xfId="20539" xr:uid="{1F830154-164F-4941-BF2A-19B16C0DDC54}"/>
    <cellStyle name="Porcentaje 5 31 2 4" xfId="6777" xr:uid="{E89BA9C6-68B4-4CB9-BDA3-CB235289A11C}"/>
    <cellStyle name="Porcentaje 5 31 2 4 2" xfId="14778" xr:uid="{B5AAF3C9-A6E4-4C10-9BFC-38ABD65A4002}"/>
    <cellStyle name="Porcentaje 5 31 2 4 2 2" xfId="30235" xr:uid="{5DD8CC32-9648-42CD-8147-209C28907D77}"/>
    <cellStyle name="Porcentaje 5 31 2 4 3" xfId="22343" xr:uid="{40975C21-508D-4E95-9DDF-C1DEB0C77B6E}"/>
    <cellStyle name="Porcentaje 5 31 2 5" xfId="8078" xr:uid="{AD5455C8-2DC1-4965-921B-D1DF2235E4B4}"/>
    <cellStyle name="Porcentaje 5 31 2 5 2" xfId="16061" xr:uid="{78C5617C-85A2-4C26-A7A8-2848CBDA6883}"/>
    <cellStyle name="Porcentaje 5 31 2 5 2 2" xfId="31514" xr:uid="{3A4A4228-82FD-4EF4-98A8-66547ECA5707}"/>
    <cellStyle name="Porcentaje 5 31 2 5 3" xfId="23589" xr:uid="{07F56573-804A-4CB4-8284-458A9E0CDB7A}"/>
    <cellStyle name="Porcentaje 5 31 2 6" xfId="9583" xr:uid="{92E830BD-C399-4050-8BAE-1ADF0D0C1705}"/>
    <cellStyle name="Porcentaje 5 31 2 6 2" xfId="25082" xr:uid="{DDFFA63B-3442-4305-A2DC-ACBC61939B34}"/>
    <cellStyle name="Porcentaje 5 31 2 7" xfId="17502" xr:uid="{A06DC0A1-8BAB-4A68-9397-9188CE3E2050}"/>
    <cellStyle name="Porcentaje 5 31 3" xfId="2155" xr:uid="{569F92A5-E2AB-4C18-86C3-4C11E7AC7253}"/>
    <cellStyle name="Porcentaje 5 31 3 2" xfId="10233" xr:uid="{B7B40796-70A2-4E07-8937-B6219885E0D9}"/>
    <cellStyle name="Porcentaje 5 31 3 2 2" xfId="25732" xr:uid="{E70E1248-02E2-4E39-9E5E-2B4A3C13FC01}"/>
    <cellStyle name="Porcentaje 5 31 3 3" xfId="18123" xr:uid="{B0379190-9C4B-4BC1-B2DF-4646B36FCD7B}"/>
    <cellStyle name="Porcentaje 5 31 4" xfId="3923" xr:uid="{295E3494-520F-4101-939E-E4F65646D7A9}"/>
    <cellStyle name="Porcentaje 5 31 4 2" xfId="11928" xr:uid="{F668A8D1-1676-4BFC-86C5-0FE7BFC8DE0D}"/>
    <cellStyle name="Porcentaje 5 31 4 2 2" xfId="27396" xr:uid="{EBA8B416-7D2A-4E9A-9EBB-85C37AA245FA}"/>
    <cellStyle name="Porcentaje 5 31 4 3" xfId="19704" xr:uid="{DA66C458-1944-420F-B713-4AB3EE8F5155}"/>
    <cellStyle name="Porcentaje 5 31 5" xfId="5893" xr:uid="{661AAA4D-A5A3-40FA-A447-B097B1BEA2BA}"/>
    <cellStyle name="Porcentaje 5 31 5 2" xfId="13894" xr:uid="{30590B04-84F4-4D84-BC8E-C32CFC1DE9AB}"/>
    <cellStyle name="Porcentaje 5 31 5 2 2" xfId="29352" xr:uid="{776A56A7-E7D3-4CB9-9D01-7571D768268F}"/>
    <cellStyle name="Porcentaje 5 31 5 3" xfId="21508" xr:uid="{DD17713B-5F84-4E8E-86EC-D43AFF533534}"/>
    <cellStyle name="Porcentaje 5 31 6" xfId="7512" xr:uid="{3BADF4F6-7F87-4D39-B5DB-2CAFCE52B02E}"/>
    <cellStyle name="Porcentaje 5 31 6 2" xfId="15499" xr:uid="{49093F41-1C5A-4622-B6CA-71B2593B2CFC}"/>
    <cellStyle name="Porcentaje 5 31 6 2 2" xfId="30952" xr:uid="{09026C2B-F03E-45BF-870A-78B12F3AD905}"/>
    <cellStyle name="Porcentaje 5 31 6 3" xfId="23034" xr:uid="{453467C8-342C-45D8-9852-A31889A72AE0}"/>
    <cellStyle name="Porcentaje 5 31 7" xfId="8700" xr:uid="{FF63922A-54A6-4D0E-9D4C-645C7BB618EF}"/>
    <cellStyle name="Porcentaje 5 31 7 2" xfId="24199" xr:uid="{C40F70B6-FAA3-4F6A-8D61-1A8623CD8FF4}"/>
    <cellStyle name="Porcentaje 5 31 8" xfId="16667" xr:uid="{7990CF71-36B1-4350-A61E-05471CB97A4B}"/>
    <cellStyle name="Porcentaje 5 32" xfId="528" xr:uid="{77D470FA-0330-4F3B-8C4F-35F93DA4B7A1}"/>
    <cellStyle name="Porcentaje 5 32 2" xfId="1466" xr:uid="{D39471DE-840A-4B5E-B9DE-C78AAA3B1BD4}"/>
    <cellStyle name="Porcentaje 5 32 2 2" xfId="3049" xr:uid="{E914E1B3-D59B-4969-A493-ABBB07F23346}"/>
    <cellStyle name="Porcentaje 5 32 2 2 2" xfId="11120" xr:uid="{9F0213B5-0BE6-461B-911B-CC43B8D6AE49}"/>
    <cellStyle name="Porcentaje 5 32 2 2 2 2" xfId="26619" xr:uid="{024786A9-155A-4861-B47D-879EC019E42F}"/>
    <cellStyle name="Porcentaje 5 32 2 2 3" xfId="18962" xr:uid="{E2D25ECB-403D-4127-82EF-48D4EA7E1F6F}"/>
    <cellStyle name="Porcentaje 5 32 2 3" xfId="4810" xr:uid="{6589B8C7-79CF-47E1-9469-A85A0E2DD39C}"/>
    <cellStyle name="Porcentaje 5 32 2 3 2" xfId="12815" xr:uid="{D2976C97-53D7-4BCF-A95D-F8C1062EEBA7}"/>
    <cellStyle name="Porcentaje 5 32 2 3 2 2" xfId="28283" xr:uid="{8F01A77B-CF89-48F7-A2B5-0F23E94C2B28}"/>
    <cellStyle name="Porcentaje 5 32 2 3 3" xfId="20543" xr:uid="{DD9369F8-1AA4-49EF-AFCB-09C2C9BEFE82}"/>
    <cellStyle name="Porcentaje 5 32 2 4" xfId="6781" xr:uid="{6B477E29-A585-4596-A38F-0F768C2D7535}"/>
    <cellStyle name="Porcentaje 5 32 2 4 2" xfId="14782" xr:uid="{2A8521CA-E485-4534-8786-531D1DE7BDF5}"/>
    <cellStyle name="Porcentaje 5 32 2 4 2 2" xfId="30239" xr:uid="{CCC62826-95C8-4909-B0CD-6A3F8893CBFD}"/>
    <cellStyle name="Porcentaje 5 32 2 4 3" xfId="22347" xr:uid="{3286FA05-AF8F-4F5D-B57F-0D6ACC6D3F36}"/>
    <cellStyle name="Porcentaje 5 32 2 5" xfId="8082" xr:uid="{188F9A6D-47F4-4966-8304-5210AD3C8840}"/>
    <cellStyle name="Porcentaje 5 32 2 5 2" xfId="16065" xr:uid="{313A62A0-23B3-4660-8F34-F9206BDE6289}"/>
    <cellStyle name="Porcentaje 5 32 2 5 2 2" xfId="31518" xr:uid="{96D73FBD-DACB-416C-BEBF-8CDC72438422}"/>
    <cellStyle name="Porcentaje 5 32 2 5 3" xfId="23593" xr:uid="{FB55221E-D8C0-450C-9DD9-856BAD8FDC25}"/>
    <cellStyle name="Porcentaje 5 32 2 6" xfId="9587" xr:uid="{B5A7F570-540E-436E-B0CB-B75F3BB53D96}"/>
    <cellStyle name="Porcentaje 5 32 2 6 2" xfId="25086" xr:uid="{EE632154-DA86-4B86-9F30-D76AC8CDF48B}"/>
    <cellStyle name="Porcentaje 5 32 2 7" xfId="17506" xr:uid="{B7AD00DE-E0FE-4610-8A77-B7DEE4A92927}"/>
    <cellStyle name="Porcentaje 5 32 3" xfId="2159" xr:uid="{D8706598-EDE9-4E0A-AA05-04E2F7C2A264}"/>
    <cellStyle name="Porcentaje 5 32 3 2" xfId="10237" xr:uid="{852F880F-B7E5-4E34-A2B0-A069F2954CD1}"/>
    <cellStyle name="Porcentaje 5 32 3 2 2" xfId="25736" xr:uid="{CCFE9370-49A1-460B-9196-DD5A34041C82}"/>
    <cellStyle name="Porcentaje 5 32 3 3" xfId="18127" xr:uid="{8ABB9384-B5D1-41EF-B927-E70904DF5280}"/>
    <cellStyle name="Porcentaje 5 32 4" xfId="3927" xr:uid="{5776E0FD-3DEF-4E76-A9ED-D7FF4F72D671}"/>
    <cellStyle name="Porcentaje 5 32 4 2" xfId="11932" xr:uid="{79775127-6912-477D-85E2-08950F203EBB}"/>
    <cellStyle name="Porcentaje 5 32 4 2 2" xfId="27400" xr:uid="{A0764B4C-18E0-4B90-B132-02589669D1A5}"/>
    <cellStyle name="Porcentaje 5 32 4 3" xfId="19708" xr:uid="{D0A143FA-4D8E-4C60-91DD-266B199EDAA5}"/>
    <cellStyle name="Porcentaje 5 32 5" xfId="5897" xr:uid="{D76CCB77-BCA1-4241-BA9C-366BC9B0DADD}"/>
    <cellStyle name="Porcentaje 5 32 5 2" xfId="13898" xr:uid="{BB696F26-F31D-4518-B880-812AC8F5D837}"/>
    <cellStyle name="Porcentaje 5 32 5 2 2" xfId="29356" xr:uid="{0677708F-2E0C-4A4F-8E87-B6AC4F58789A}"/>
    <cellStyle name="Porcentaje 5 32 5 3" xfId="21512" xr:uid="{0574A291-BCD3-4411-9AE0-0B7B80F9131F}"/>
    <cellStyle name="Porcentaje 5 32 6" xfId="7516" xr:uid="{145299B3-0A53-4B4B-8C57-5618BE8946C9}"/>
    <cellStyle name="Porcentaje 5 32 6 2" xfId="15503" xr:uid="{74203DC2-977B-45B5-BFD4-62602AC28575}"/>
    <cellStyle name="Porcentaje 5 32 6 2 2" xfId="30956" xr:uid="{B48520C5-E51B-4837-874C-61B1CB17A8E3}"/>
    <cellStyle name="Porcentaje 5 32 6 3" xfId="23038" xr:uid="{CC4FDA16-E67C-4042-B74C-F6041BBAE77B}"/>
    <cellStyle name="Porcentaje 5 32 7" xfId="8704" xr:uid="{0D6F6846-0001-4457-9B6A-712E90725662}"/>
    <cellStyle name="Porcentaje 5 32 7 2" xfId="24203" xr:uid="{93C30091-A53D-44D8-A7E6-68C897A127D1}"/>
    <cellStyle name="Porcentaje 5 32 8" xfId="16671" xr:uid="{A166B7B8-01C3-4719-B692-B8B8264D3480}"/>
    <cellStyle name="Porcentaje 5 33" xfId="532" xr:uid="{CECFC4C9-8F31-4459-B648-8FA2B512E63B}"/>
    <cellStyle name="Porcentaje 5 33 2" xfId="1470" xr:uid="{BA7BF026-6CC6-4DA3-BDAC-D83029724C79}"/>
    <cellStyle name="Porcentaje 5 33 2 2" xfId="3053" xr:uid="{76675917-0D92-40B1-B67A-9AC3D3B0F2EF}"/>
    <cellStyle name="Porcentaje 5 33 2 2 2" xfId="11124" xr:uid="{634A4BD4-7F1D-40BB-9B74-28C594CC3F5A}"/>
    <cellStyle name="Porcentaje 5 33 2 2 2 2" xfId="26623" xr:uid="{1B971B33-8200-419C-AF0D-E93D909C0A1F}"/>
    <cellStyle name="Porcentaje 5 33 2 2 3" xfId="18966" xr:uid="{264AB9C9-5BC8-471A-B02A-7DF587A8A439}"/>
    <cellStyle name="Porcentaje 5 33 2 3" xfId="4814" xr:uid="{299EE43B-93FF-490B-86A7-AE3CB16F849D}"/>
    <cellStyle name="Porcentaje 5 33 2 3 2" xfId="12819" xr:uid="{8BC1ABEA-2E9E-4B3E-A295-A3BB522A0F7A}"/>
    <cellStyle name="Porcentaje 5 33 2 3 2 2" xfId="28287" xr:uid="{DD3DF928-A0AA-4611-BF13-41B134B5FE92}"/>
    <cellStyle name="Porcentaje 5 33 2 3 3" xfId="20547" xr:uid="{D519519B-6C6E-4DF9-9CB8-EDEDA1C7B6CB}"/>
    <cellStyle name="Porcentaje 5 33 2 4" xfId="6785" xr:uid="{7B228A1C-7902-4CC2-9264-33E421FF3B66}"/>
    <cellStyle name="Porcentaje 5 33 2 4 2" xfId="14786" xr:uid="{C58E3401-5E94-4AF3-B252-720A45E950DF}"/>
    <cellStyle name="Porcentaje 5 33 2 4 2 2" xfId="30243" xr:uid="{0472DDC4-6F38-4564-BDC4-285BB60BE15F}"/>
    <cellStyle name="Porcentaje 5 33 2 4 3" xfId="22351" xr:uid="{153DB484-323E-44D4-98B4-99B869614453}"/>
    <cellStyle name="Porcentaje 5 33 2 5" xfId="8086" xr:uid="{15F7FBCC-3A9A-47C6-8D62-CE03FA2BA757}"/>
    <cellStyle name="Porcentaje 5 33 2 5 2" xfId="16069" xr:uid="{CEE6EC4D-41DB-4A6C-AE43-93CD1BBA0DEF}"/>
    <cellStyle name="Porcentaje 5 33 2 5 2 2" xfId="31522" xr:uid="{E34B2495-3E9E-4DB6-A812-154C35CD29C1}"/>
    <cellStyle name="Porcentaje 5 33 2 5 3" xfId="23597" xr:uid="{3FC6848A-5096-4E72-A7EA-31E27643DB1D}"/>
    <cellStyle name="Porcentaje 5 33 2 6" xfId="9591" xr:uid="{75FC2293-0AC1-4EE0-813C-486CE0307081}"/>
    <cellStyle name="Porcentaje 5 33 2 6 2" xfId="25090" xr:uid="{A9400683-70CC-4189-A6A9-F445EE7D8BBF}"/>
    <cellStyle name="Porcentaje 5 33 2 7" xfId="17510" xr:uid="{8DC6FE8C-9F88-432D-9F60-3253E611F50A}"/>
    <cellStyle name="Porcentaje 5 33 3" xfId="2163" xr:uid="{D552F7A7-1A88-4A47-81FF-71D95B86F7C3}"/>
    <cellStyle name="Porcentaje 5 33 3 2" xfId="10241" xr:uid="{F0CABD79-61B8-4F42-B372-6F3FD2AA5C3D}"/>
    <cellStyle name="Porcentaje 5 33 3 2 2" xfId="25740" xr:uid="{CEF8D522-0B16-421F-99D9-1D15159D44E8}"/>
    <cellStyle name="Porcentaje 5 33 3 3" xfId="18131" xr:uid="{11CB3D39-5479-46B4-AE7A-6F5C551CF08C}"/>
    <cellStyle name="Porcentaje 5 33 4" xfId="3931" xr:uid="{DF8F7277-28D3-445D-8566-121F9347012F}"/>
    <cellStyle name="Porcentaje 5 33 4 2" xfId="11936" xr:uid="{699966A3-8A1F-45FB-9851-DAC548BA9F3E}"/>
    <cellStyle name="Porcentaje 5 33 4 2 2" xfId="27404" xr:uid="{0FDC8214-3821-4629-9C86-725B9450A86D}"/>
    <cellStyle name="Porcentaje 5 33 4 3" xfId="19712" xr:uid="{1971B947-EA6F-416B-ACEC-0EC26914ECA4}"/>
    <cellStyle name="Porcentaje 5 33 5" xfId="5901" xr:uid="{E632B71C-A63A-490B-BC2C-35FB93D87483}"/>
    <cellStyle name="Porcentaje 5 33 5 2" xfId="13902" xr:uid="{42A8BABF-740A-4DC3-B509-5202E66D89C0}"/>
    <cellStyle name="Porcentaje 5 33 5 2 2" xfId="29360" xr:uid="{191990FD-F885-4DBC-AB3D-8D2A6C8F2836}"/>
    <cellStyle name="Porcentaje 5 33 5 3" xfId="21516" xr:uid="{0FB4C67B-1C3C-44BA-930F-1380B35F2CAC}"/>
    <cellStyle name="Porcentaje 5 33 6" xfId="7520" xr:uid="{8A6A9EAB-38A4-4019-896C-6B37FDCD28E9}"/>
    <cellStyle name="Porcentaje 5 33 6 2" xfId="15507" xr:uid="{B778EE5E-BBB2-4A0D-A5A2-1844D84F486D}"/>
    <cellStyle name="Porcentaje 5 33 6 2 2" xfId="30960" xr:uid="{D624BFCD-404C-47C0-9A3A-B7EAFDE9D086}"/>
    <cellStyle name="Porcentaje 5 33 6 3" xfId="23042" xr:uid="{F60B2E57-7CE5-45CC-9F3D-646F5ADDD6E9}"/>
    <cellStyle name="Porcentaje 5 33 7" xfId="8708" xr:uid="{CD45C149-3619-4026-A3AE-0C3E02F6045B}"/>
    <cellStyle name="Porcentaje 5 33 7 2" xfId="24207" xr:uid="{E51C9B79-276B-4237-BA3E-B2677280C6EC}"/>
    <cellStyle name="Porcentaje 5 33 8" xfId="16675" xr:uid="{1CD516D1-FBBF-479A-A360-49582528E9E9}"/>
    <cellStyle name="Porcentaje 5 34" xfId="536" xr:uid="{E3C195E9-C434-478B-A385-BB77AF184ECD}"/>
    <cellStyle name="Porcentaje 5 34 2" xfId="1474" xr:uid="{B8317377-171F-4FED-8BAA-664D04D125C7}"/>
    <cellStyle name="Porcentaje 5 34 2 2" xfId="3057" xr:uid="{CB390412-DAEC-4B39-99C0-66CDDA9F04F0}"/>
    <cellStyle name="Porcentaje 5 34 2 2 2" xfId="11128" xr:uid="{CF719945-1073-4251-9D4C-092DA593DEA2}"/>
    <cellStyle name="Porcentaje 5 34 2 2 2 2" xfId="26627" xr:uid="{6B375325-6B3D-45E3-918C-5759A8D9AB71}"/>
    <cellStyle name="Porcentaje 5 34 2 2 3" xfId="18970" xr:uid="{EBE380CB-73AC-4A8B-A4D9-A5E211100957}"/>
    <cellStyle name="Porcentaje 5 34 2 3" xfId="4818" xr:uid="{D098300B-8D59-4704-A416-CBEB8811D4C1}"/>
    <cellStyle name="Porcentaje 5 34 2 3 2" xfId="12823" xr:uid="{F3D8B40E-1334-41C6-A5CB-EBD1A398E099}"/>
    <cellStyle name="Porcentaje 5 34 2 3 2 2" xfId="28291" xr:uid="{85CA4EDE-1CC4-406C-845E-F5F8030DD120}"/>
    <cellStyle name="Porcentaje 5 34 2 3 3" xfId="20551" xr:uid="{DAB7E4F1-14D8-47AC-B5E7-3B587F896456}"/>
    <cellStyle name="Porcentaje 5 34 2 4" xfId="6789" xr:uid="{F2155FB0-EA54-4DE1-9DA7-868ACE13E8C3}"/>
    <cellStyle name="Porcentaje 5 34 2 4 2" xfId="14790" xr:uid="{778F23C2-14D5-4205-9ED3-FA1B2F1828F1}"/>
    <cellStyle name="Porcentaje 5 34 2 4 2 2" xfId="30247" xr:uid="{83893165-47CF-48A6-B38C-46D4093F2FBC}"/>
    <cellStyle name="Porcentaje 5 34 2 4 3" xfId="22355" xr:uid="{1A0F9A8F-9FDD-40E7-9F95-E21C7A4821EC}"/>
    <cellStyle name="Porcentaje 5 34 2 5" xfId="8090" xr:uid="{5922A265-2FB7-4DA4-85BA-676B0E106992}"/>
    <cellStyle name="Porcentaje 5 34 2 5 2" xfId="16073" xr:uid="{0CDB526D-0DFC-4DA4-BCAD-7CA3DE5E71EF}"/>
    <cellStyle name="Porcentaje 5 34 2 5 2 2" xfId="31526" xr:uid="{587DF768-9987-4276-AFF8-43CBDCB755FF}"/>
    <cellStyle name="Porcentaje 5 34 2 5 3" xfId="23601" xr:uid="{1059A9CF-C197-4450-8D69-9109D0DAA438}"/>
    <cellStyle name="Porcentaje 5 34 2 6" xfId="9595" xr:uid="{C9B13F52-7EB1-4CC6-9287-CD0A8649B332}"/>
    <cellStyle name="Porcentaje 5 34 2 6 2" xfId="25094" xr:uid="{4620CEFC-1754-45A4-BE1E-F145C0E64DF1}"/>
    <cellStyle name="Porcentaje 5 34 2 7" xfId="17514" xr:uid="{34C177CF-810A-4E23-85E2-603CB91007B3}"/>
    <cellStyle name="Porcentaje 5 34 3" xfId="2167" xr:uid="{3E51157D-3CF2-4029-B211-166986A7D165}"/>
    <cellStyle name="Porcentaje 5 34 3 2" xfId="10245" xr:uid="{C60A7C38-D8A5-41AF-A640-5D5F3E622843}"/>
    <cellStyle name="Porcentaje 5 34 3 2 2" xfId="25744" xr:uid="{0925E642-1BD4-4BD6-9AFF-4F1DE26D1515}"/>
    <cellStyle name="Porcentaje 5 34 3 3" xfId="18135" xr:uid="{4D96CF8A-FF1C-49BB-A167-489ED255435F}"/>
    <cellStyle name="Porcentaje 5 34 4" xfId="3935" xr:uid="{BC154F88-2343-4916-BDB0-FD450A3FEAD8}"/>
    <cellStyle name="Porcentaje 5 34 4 2" xfId="11940" xr:uid="{98C7BDB4-541D-4181-813E-2434A1672830}"/>
    <cellStyle name="Porcentaje 5 34 4 2 2" xfId="27408" xr:uid="{F7FA5A80-8979-4234-8EC3-461347EB0C65}"/>
    <cellStyle name="Porcentaje 5 34 4 3" xfId="19716" xr:uid="{93EF9356-7264-4C68-8485-117FA2192EA0}"/>
    <cellStyle name="Porcentaje 5 34 5" xfId="5905" xr:uid="{B621F644-09D5-460C-9B03-A1BFEA6B792D}"/>
    <cellStyle name="Porcentaje 5 34 5 2" xfId="13906" xr:uid="{C5CDBEAA-E4B7-4A4D-AFFB-5B1049A9947C}"/>
    <cellStyle name="Porcentaje 5 34 5 2 2" xfId="29364" xr:uid="{EB1B2F01-906E-46F4-B963-2A4A64EDF15B}"/>
    <cellStyle name="Porcentaje 5 34 5 3" xfId="21520" xr:uid="{D6B47560-46AE-494A-A5C7-352D881A5D42}"/>
    <cellStyle name="Porcentaje 5 34 6" xfId="7524" xr:uid="{2E4BB5BB-F98B-449D-8589-3C7BD2D37FD6}"/>
    <cellStyle name="Porcentaje 5 34 6 2" xfId="15511" xr:uid="{8FC0BC58-264F-4C82-AE4F-F96F466090CA}"/>
    <cellStyle name="Porcentaje 5 34 6 2 2" xfId="30964" xr:uid="{B5891A4C-6EDD-4B9B-887C-5BC3DABF7417}"/>
    <cellStyle name="Porcentaje 5 34 6 3" xfId="23046" xr:uid="{0EBA2AAE-2018-42F3-981E-E74BCA106F95}"/>
    <cellStyle name="Porcentaje 5 34 7" xfId="8712" xr:uid="{C284F416-51E5-475C-8BDF-1EDCE508101E}"/>
    <cellStyle name="Porcentaje 5 34 7 2" xfId="24211" xr:uid="{40782BB7-64D0-4D56-B4E1-654B1361AAD1}"/>
    <cellStyle name="Porcentaje 5 34 8" xfId="16679" xr:uid="{A21E3739-A092-46D1-B4BD-A1F91D25989E}"/>
    <cellStyle name="Porcentaje 5 35" xfId="540" xr:uid="{40207A5B-6D5C-46CD-BC17-746E68EC0A7F}"/>
    <cellStyle name="Porcentaje 5 35 2" xfId="1478" xr:uid="{86402345-BAAF-4BA7-8B6A-49AAB068ED0C}"/>
    <cellStyle name="Porcentaje 5 35 2 2" xfId="3061" xr:uid="{56184F97-6283-4830-A71F-8396B87F3A97}"/>
    <cellStyle name="Porcentaje 5 35 2 2 2" xfId="11132" xr:uid="{FCAC1BDA-F512-4044-984F-08DDF42BC802}"/>
    <cellStyle name="Porcentaje 5 35 2 2 2 2" xfId="26631" xr:uid="{F5359A05-7079-4A2B-AFD4-247554425992}"/>
    <cellStyle name="Porcentaje 5 35 2 2 3" xfId="18974" xr:uid="{D38E187F-BEC4-469D-9233-C4036704A0DF}"/>
    <cellStyle name="Porcentaje 5 35 2 3" xfId="4822" xr:uid="{91CAEF05-8FF9-41B3-8B62-72A16A9EE30D}"/>
    <cellStyle name="Porcentaje 5 35 2 3 2" xfId="12827" xr:uid="{2680C2E1-EDDE-47E8-9C2B-14A5D1075496}"/>
    <cellStyle name="Porcentaje 5 35 2 3 2 2" xfId="28295" xr:uid="{731835B8-3AC2-4CDC-BB23-4B6A5B278A9A}"/>
    <cellStyle name="Porcentaje 5 35 2 3 3" xfId="20555" xr:uid="{1850112F-2C7D-474D-8E2D-E7A70D0A13F4}"/>
    <cellStyle name="Porcentaje 5 35 2 4" xfId="6793" xr:uid="{710DCDAC-94F6-4F8C-A999-2FD236F753FE}"/>
    <cellStyle name="Porcentaje 5 35 2 4 2" xfId="14794" xr:uid="{B503A667-3E60-4D82-96B3-BA758D360421}"/>
    <cellStyle name="Porcentaje 5 35 2 4 2 2" xfId="30251" xr:uid="{256CBA99-90F0-4FC3-93DE-BA41844D5066}"/>
    <cellStyle name="Porcentaje 5 35 2 4 3" xfId="22359" xr:uid="{852A867A-8F5D-4916-8951-9037E3B41543}"/>
    <cellStyle name="Porcentaje 5 35 2 5" xfId="8094" xr:uid="{9A88F799-1073-4B2E-B694-464995FE9233}"/>
    <cellStyle name="Porcentaje 5 35 2 5 2" xfId="16077" xr:uid="{1DB46A6F-ACEB-4AF4-A396-04B03A79155B}"/>
    <cellStyle name="Porcentaje 5 35 2 5 2 2" xfId="31530" xr:uid="{7070EDD9-8FB3-4BA2-A212-0C305AD1E89F}"/>
    <cellStyle name="Porcentaje 5 35 2 5 3" xfId="23605" xr:uid="{A864F74A-52B1-443F-9574-F7160119D2CF}"/>
    <cellStyle name="Porcentaje 5 35 2 6" xfId="9599" xr:uid="{29668D5F-5AEB-4913-8236-6EC17D170A71}"/>
    <cellStyle name="Porcentaje 5 35 2 6 2" xfId="25098" xr:uid="{9282A082-5734-4880-B06C-C9B1045BBF68}"/>
    <cellStyle name="Porcentaje 5 35 2 7" xfId="17518" xr:uid="{22F5E6B0-1914-45EA-804E-64A82BBF0D1A}"/>
    <cellStyle name="Porcentaje 5 35 3" xfId="2171" xr:uid="{A29A8D1A-4F2C-402F-A54D-E5BBA34A4383}"/>
    <cellStyle name="Porcentaje 5 35 3 2" xfId="10249" xr:uid="{6E49642D-76B3-4F3C-8BEC-01AC2535322A}"/>
    <cellStyle name="Porcentaje 5 35 3 2 2" xfId="25748" xr:uid="{3EAD6F54-40C7-43CF-A3EC-F9B79886086A}"/>
    <cellStyle name="Porcentaje 5 35 3 3" xfId="18139" xr:uid="{52B3F56D-4A2B-424E-B096-1C097FC9AD62}"/>
    <cellStyle name="Porcentaje 5 35 4" xfId="3939" xr:uid="{91957264-D6CB-41E1-BB91-D8F2089AD65D}"/>
    <cellStyle name="Porcentaje 5 35 4 2" xfId="11944" xr:uid="{2C8FCAF7-39C4-47F4-86BB-F9F7AD9712AC}"/>
    <cellStyle name="Porcentaje 5 35 4 2 2" xfId="27412" xr:uid="{FEEABCAD-5E5A-42E2-905E-202E58503629}"/>
    <cellStyle name="Porcentaje 5 35 4 3" xfId="19720" xr:uid="{3D04D5C9-0F36-4765-9499-5CA01640BAFB}"/>
    <cellStyle name="Porcentaje 5 35 5" xfId="5909" xr:uid="{16758586-D128-4C05-96E4-1DE39BCB20D1}"/>
    <cellStyle name="Porcentaje 5 35 5 2" xfId="13910" xr:uid="{436CF5BF-1C69-40BE-B1CF-078A2EC9E6F6}"/>
    <cellStyle name="Porcentaje 5 35 5 2 2" xfId="29368" xr:uid="{9B1CF656-2BE7-482D-BA6A-20855EC8C601}"/>
    <cellStyle name="Porcentaje 5 35 5 3" xfId="21524" xr:uid="{7C38CF3D-0262-4296-AF75-0BC42C67838A}"/>
    <cellStyle name="Porcentaje 5 35 6" xfId="7528" xr:uid="{4E7D9FBC-5669-4640-9C0C-FCFDA955B15F}"/>
    <cellStyle name="Porcentaje 5 35 6 2" xfId="15515" xr:uid="{3EA2E51B-CFAD-4D32-A64D-C5825C38DB24}"/>
    <cellStyle name="Porcentaje 5 35 6 2 2" xfId="30968" xr:uid="{CF57D0B8-997C-4328-BBD9-76B637E8D63F}"/>
    <cellStyle name="Porcentaje 5 35 6 3" xfId="23050" xr:uid="{7A7E6D4E-BCB8-4ABC-BF22-510EE44C457F}"/>
    <cellStyle name="Porcentaje 5 35 7" xfId="8716" xr:uid="{57E99167-5322-4A7B-A050-6BFEE4D32BEA}"/>
    <cellStyle name="Porcentaje 5 35 7 2" xfId="24215" xr:uid="{D27B6DD7-56DA-4DFF-B686-EA015CCB0BD3}"/>
    <cellStyle name="Porcentaje 5 35 8" xfId="16683" xr:uid="{73B25300-96B5-4200-BEB2-5451A4B64502}"/>
    <cellStyle name="Porcentaje 5 36" xfId="544" xr:uid="{D0341D12-B79D-4C93-9C7C-0092FCE40F3C}"/>
    <cellStyle name="Porcentaje 5 36 2" xfId="1482" xr:uid="{A6E7742A-E4CF-4EAC-A389-849870B6C728}"/>
    <cellStyle name="Porcentaje 5 36 2 2" xfId="3065" xr:uid="{DC931A19-ED79-44E6-8CB4-AE61D776417B}"/>
    <cellStyle name="Porcentaje 5 36 2 2 2" xfId="11136" xr:uid="{3D6A5B9F-D30F-4315-89CD-07394CD9689B}"/>
    <cellStyle name="Porcentaje 5 36 2 2 2 2" xfId="26635" xr:uid="{F8CA34B7-9C22-4754-8928-7C3305B2B117}"/>
    <cellStyle name="Porcentaje 5 36 2 2 3" xfId="18978" xr:uid="{43DFEF7D-CF00-4ECF-9D93-C19CC3EA4E5D}"/>
    <cellStyle name="Porcentaje 5 36 2 3" xfId="4826" xr:uid="{88C1E93B-5926-4454-A59F-A98A765AEF64}"/>
    <cellStyle name="Porcentaje 5 36 2 3 2" xfId="12831" xr:uid="{8F139B12-FF1E-44EC-9E22-C351C7BC56D2}"/>
    <cellStyle name="Porcentaje 5 36 2 3 2 2" xfId="28299" xr:uid="{30918B28-2B46-4157-9D12-742771E6F38E}"/>
    <cellStyle name="Porcentaje 5 36 2 3 3" xfId="20559" xr:uid="{0A38A87E-7A64-41EF-A940-1187804BF5FD}"/>
    <cellStyle name="Porcentaje 5 36 2 4" xfId="6797" xr:uid="{22383BCD-5DCB-44EA-9C59-B5F90B09176B}"/>
    <cellStyle name="Porcentaje 5 36 2 4 2" xfId="14798" xr:uid="{EBB31F10-16B8-4916-8C91-AE1EED121DE9}"/>
    <cellStyle name="Porcentaje 5 36 2 4 2 2" xfId="30255" xr:uid="{DF01C1E5-860B-4F21-9B9E-5E2F80ED79AE}"/>
    <cellStyle name="Porcentaje 5 36 2 4 3" xfId="22363" xr:uid="{4310DD96-8048-4344-A650-4D57668B30B4}"/>
    <cellStyle name="Porcentaje 5 36 2 5" xfId="8098" xr:uid="{CC0A64B6-5857-4B7C-B162-6379497EF4C7}"/>
    <cellStyle name="Porcentaje 5 36 2 5 2" xfId="16081" xr:uid="{4E64BF6D-1798-4757-94FC-BC73FEC8A4F8}"/>
    <cellStyle name="Porcentaje 5 36 2 5 2 2" xfId="31534" xr:uid="{F09C1E2C-9791-418E-8C76-F3212D510115}"/>
    <cellStyle name="Porcentaje 5 36 2 5 3" xfId="23609" xr:uid="{062F7243-8620-4FC7-B5D1-0EC1761E3AC6}"/>
    <cellStyle name="Porcentaje 5 36 2 6" xfId="9603" xr:uid="{FA28D68E-BF4B-4D5E-B021-A0B807EA7F45}"/>
    <cellStyle name="Porcentaje 5 36 2 6 2" xfId="25102" xr:uid="{2CF652B5-6E21-4D84-AF63-F0B1E5EC62FE}"/>
    <cellStyle name="Porcentaje 5 36 2 7" xfId="17522" xr:uid="{9F35ED02-F3A5-4F88-8EB6-DA35C75C29CD}"/>
    <cellStyle name="Porcentaje 5 36 3" xfId="2175" xr:uid="{E2F04047-0692-48DA-B5BD-EE5D6A708D39}"/>
    <cellStyle name="Porcentaje 5 36 3 2" xfId="10253" xr:uid="{67A51B53-3DA5-4FAA-B915-895E5E615B4A}"/>
    <cellStyle name="Porcentaje 5 36 3 2 2" xfId="25752" xr:uid="{96AE8F6E-DA06-4BCE-873D-7325A7D10FC4}"/>
    <cellStyle name="Porcentaje 5 36 3 3" xfId="18143" xr:uid="{A111E3C0-E012-452C-8497-B3BB3DC8065D}"/>
    <cellStyle name="Porcentaje 5 36 4" xfId="3943" xr:uid="{C1552A34-55AC-4B5D-8807-0BD171830BEA}"/>
    <cellStyle name="Porcentaje 5 36 4 2" xfId="11948" xr:uid="{17E90772-4842-4278-8409-EA56B43C1246}"/>
    <cellStyle name="Porcentaje 5 36 4 2 2" xfId="27416" xr:uid="{C338683B-31F3-49A9-8920-CFA620E5E2B8}"/>
    <cellStyle name="Porcentaje 5 36 4 3" xfId="19724" xr:uid="{462E37EA-9F7F-464E-9EC5-7CA1CA1915B6}"/>
    <cellStyle name="Porcentaje 5 36 5" xfId="5913" xr:uid="{93B25CB8-D113-4E43-A7D6-CC94BD2DEF55}"/>
    <cellStyle name="Porcentaje 5 36 5 2" xfId="13914" xr:uid="{80D2C588-4E69-4DDE-9B47-6C23D073F7CE}"/>
    <cellStyle name="Porcentaje 5 36 5 2 2" xfId="29372" xr:uid="{66ACAC8A-A32D-4A8B-967C-C0F7E52B165E}"/>
    <cellStyle name="Porcentaje 5 36 5 3" xfId="21528" xr:uid="{65558EB6-EDEF-4279-B881-E28A958A93F6}"/>
    <cellStyle name="Porcentaje 5 36 6" xfId="7532" xr:uid="{C2DFF436-31DC-41FE-AA31-241E341C8FB0}"/>
    <cellStyle name="Porcentaje 5 36 6 2" xfId="15519" xr:uid="{29422054-2411-4F8D-B33E-D986E22CD108}"/>
    <cellStyle name="Porcentaje 5 36 6 2 2" xfId="30972" xr:uid="{5D67EAE8-5508-43A4-BA67-EE9DDDEEF8F8}"/>
    <cellStyle name="Porcentaje 5 36 6 3" xfId="23054" xr:uid="{BEA57389-EB0C-4BA8-AE37-2BAFFC40508A}"/>
    <cellStyle name="Porcentaje 5 36 7" xfId="8720" xr:uid="{50893326-526F-429A-A1EE-49C00DF643E9}"/>
    <cellStyle name="Porcentaje 5 36 7 2" xfId="24219" xr:uid="{8C87E2AB-33AE-4C9B-AB3F-800E29AE1607}"/>
    <cellStyle name="Porcentaje 5 36 8" xfId="16687" xr:uid="{6DC48939-720F-4C3F-9B62-1DEDCFC24274}"/>
    <cellStyle name="Porcentaje 5 37" xfId="551" xr:uid="{CB24AA7E-BEF3-4D43-8C60-D97191EC0A17}"/>
    <cellStyle name="Porcentaje 5 37 2" xfId="1489" xr:uid="{B0EA4E0A-36CE-4C78-9DFC-340B62E625FB}"/>
    <cellStyle name="Porcentaje 5 37 2 2" xfId="3069" xr:uid="{5B3109EE-8B57-436B-B8F3-87DA8BE79921}"/>
    <cellStyle name="Porcentaje 5 37 2 2 2" xfId="11140" xr:uid="{3E044275-EEC2-445C-8F7C-176AF7ADF7EB}"/>
    <cellStyle name="Porcentaje 5 37 2 2 2 2" xfId="26639" xr:uid="{76BA9905-ABAB-4066-8048-2C66FD5E87CD}"/>
    <cellStyle name="Porcentaje 5 37 2 2 3" xfId="18982" xr:uid="{F70AE041-6603-4DBB-BF38-073CC94F40EE}"/>
    <cellStyle name="Porcentaje 5 37 2 3" xfId="4830" xr:uid="{2651D862-4640-4852-BF0C-031ACFBBDD70}"/>
    <cellStyle name="Porcentaje 5 37 2 3 2" xfId="12835" xr:uid="{2374B1C6-C276-47E3-B3D8-127ADFED0AAA}"/>
    <cellStyle name="Porcentaje 5 37 2 3 2 2" xfId="28303" xr:uid="{85BEAB21-5473-43B8-BD1C-519185EFEF81}"/>
    <cellStyle name="Porcentaje 5 37 2 3 3" xfId="20563" xr:uid="{07D2D44B-028C-4DCA-B949-9BF454B822AC}"/>
    <cellStyle name="Porcentaje 5 37 2 4" xfId="6801" xr:uid="{DA2C0C33-B88C-4D6B-9936-6D19CFB092BC}"/>
    <cellStyle name="Porcentaje 5 37 2 4 2" xfId="14802" xr:uid="{3CEFE21F-B39A-4D52-A262-7A43768AEE3C}"/>
    <cellStyle name="Porcentaje 5 37 2 4 2 2" xfId="30259" xr:uid="{C5269161-6E97-4901-9850-5F9A2E6571D2}"/>
    <cellStyle name="Porcentaje 5 37 2 4 3" xfId="22367" xr:uid="{EDD9EDBA-0BEF-473D-B37E-6D385F0F3B7F}"/>
    <cellStyle name="Porcentaje 5 37 2 5" xfId="8102" xr:uid="{70F886CB-5A75-4032-B80B-6F843E5D766B}"/>
    <cellStyle name="Porcentaje 5 37 2 5 2" xfId="16085" xr:uid="{FA94793A-0FB9-4764-A970-FD821604922A}"/>
    <cellStyle name="Porcentaje 5 37 2 5 2 2" xfId="31538" xr:uid="{F8F123EB-2699-4D07-A381-58A8BD05A13E}"/>
    <cellStyle name="Porcentaje 5 37 2 5 3" xfId="23613" xr:uid="{7AEF0517-037C-4BB1-A256-57355721AFFB}"/>
    <cellStyle name="Porcentaje 5 37 2 6" xfId="9607" xr:uid="{011ED71D-1938-46C0-B145-09F20DC23524}"/>
    <cellStyle name="Porcentaje 5 37 2 6 2" xfId="25106" xr:uid="{CC94C5A2-50CB-4925-AA63-9D7173898028}"/>
    <cellStyle name="Porcentaje 5 37 2 7" xfId="17526" xr:uid="{A987F5FF-A559-497A-91E9-950CD7CA1E6B}"/>
    <cellStyle name="Porcentaje 5 37 3" xfId="2179" xr:uid="{652FF807-1732-4401-86C5-ED26E1087658}"/>
    <cellStyle name="Porcentaje 5 37 3 2" xfId="10257" xr:uid="{DC7224E2-C9B8-4EE6-B468-330D11ADCC0E}"/>
    <cellStyle name="Porcentaje 5 37 3 2 2" xfId="25756" xr:uid="{B945EABC-0D9C-48D4-8563-B07D6619FA23}"/>
    <cellStyle name="Porcentaje 5 37 3 3" xfId="18147" xr:uid="{A7DA6A2B-C6D1-4A32-861F-5D2020084A05}"/>
    <cellStyle name="Porcentaje 5 37 4" xfId="3947" xr:uid="{E7E73F98-186C-423A-ADBB-0A15569E69A6}"/>
    <cellStyle name="Porcentaje 5 37 4 2" xfId="11952" xr:uid="{D6590061-2138-4736-AA96-F450295CB2CB}"/>
    <cellStyle name="Porcentaje 5 37 4 2 2" xfId="27420" xr:uid="{7CC1C498-E249-40C2-A7B9-AE03D83A43FF}"/>
    <cellStyle name="Porcentaje 5 37 4 3" xfId="19728" xr:uid="{2EAEBC61-D099-4E40-A79E-1D20D2E81A6E}"/>
    <cellStyle name="Porcentaje 5 37 5" xfId="5917" xr:uid="{B392DD5D-0F68-4F90-A8F2-BA65B815DD46}"/>
    <cellStyle name="Porcentaje 5 37 5 2" xfId="13918" xr:uid="{5CB788F7-A375-4AD1-BF5D-A9A621ECF885}"/>
    <cellStyle name="Porcentaje 5 37 5 2 2" xfId="29376" xr:uid="{4B46C7BE-18D4-4961-BBDB-D27F7F290559}"/>
    <cellStyle name="Porcentaje 5 37 5 3" xfId="21532" xr:uid="{D8CA37F3-129A-491A-9538-E09954ED9C4A}"/>
    <cellStyle name="Porcentaje 5 37 6" xfId="7536" xr:uid="{A4F83B5B-23EC-44E7-A96D-13656F114550}"/>
    <cellStyle name="Porcentaje 5 37 6 2" xfId="15523" xr:uid="{C07B1500-BBFB-4B43-A71A-74EE0EA9A631}"/>
    <cellStyle name="Porcentaje 5 37 6 2 2" xfId="30976" xr:uid="{8CDE9B51-CD2C-4D42-89F3-D56BAE952C51}"/>
    <cellStyle name="Porcentaje 5 37 6 3" xfId="23058" xr:uid="{721F0787-2E60-4985-B89E-656E33BA54F5}"/>
    <cellStyle name="Porcentaje 5 37 7" xfId="8724" xr:uid="{A15D828D-912D-4BB4-855C-1145D271B69E}"/>
    <cellStyle name="Porcentaje 5 37 7 2" xfId="24223" xr:uid="{E1C35178-8CEB-4D97-B6B4-35CE3F2F5AD1}"/>
    <cellStyle name="Porcentaje 5 37 8" xfId="16691" xr:uid="{F4C6F4E9-4929-4D59-B1CE-A3EC2A2228DF}"/>
    <cellStyle name="Porcentaje 5 38" xfId="555" xr:uid="{AC9C250A-DE10-4502-A5C1-995FE24BEA96}"/>
    <cellStyle name="Porcentaje 5 38 2" xfId="1493" xr:uid="{9EA1C142-B99B-4692-AD25-8013A72E4255}"/>
    <cellStyle name="Porcentaje 5 38 2 2" xfId="3073" xr:uid="{81B9367D-9CBB-4067-894E-0790136D5DC6}"/>
    <cellStyle name="Porcentaje 5 38 2 2 2" xfId="11144" xr:uid="{BD8A1306-74E6-4A15-AA48-FE18CFE74195}"/>
    <cellStyle name="Porcentaje 5 38 2 2 2 2" xfId="26643" xr:uid="{66A2DD8A-B580-43C5-88B4-8E7A34FF1590}"/>
    <cellStyle name="Porcentaje 5 38 2 2 3" xfId="18986" xr:uid="{1FBAFA8B-65D0-4D58-9DF3-0DCB9DCF45BF}"/>
    <cellStyle name="Porcentaje 5 38 2 3" xfId="4834" xr:uid="{93F346F1-2C20-47A4-AABF-9DC5F6960DC6}"/>
    <cellStyle name="Porcentaje 5 38 2 3 2" xfId="12839" xr:uid="{D395B2BE-BB7E-4DEF-9C27-7D30B1410500}"/>
    <cellStyle name="Porcentaje 5 38 2 3 2 2" xfId="28307" xr:uid="{C5A6D399-C7C1-48A9-B9FF-FB5424570DDD}"/>
    <cellStyle name="Porcentaje 5 38 2 3 3" xfId="20567" xr:uid="{A9568135-5626-473A-B8D2-63549F0038D8}"/>
    <cellStyle name="Porcentaje 5 38 2 4" xfId="6805" xr:uid="{4D1C5A57-0314-4B97-99DF-1EBC897F6C3D}"/>
    <cellStyle name="Porcentaje 5 38 2 4 2" xfId="14806" xr:uid="{7E0D4DCA-2BAD-4590-83D6-B51ADC691B18}"/>
    <cellStyle name="Porcentaje 5 38 2 4 2 2" xfId="30263" xr:uid="{231C0B65-2165-4DB2-B54B-A5C079658C95}"/>
    <cellStyle name="Porcentaje 5 38 2 4 3" xfId="22371" xr:uid="{95879034-825A-4A6C-82C0-28ACCE1141E1}"/>
    <cellStyle name="Porcentaje 5 38 2 5" xfId="8106" xr:uid="{AA898C9B-6A34-474E-A285-6FDFA1EFDB3E}"/>
    <cellStyle name="Porcentaje 5 38 2 5 2" xfId="16089" xr:uid="{D97AC21A-D1AD-47E0-8F53-5790C441E402}"/>
    <cellStyle name="Porcentaje 5 38 2 5 2 2" xfId="31542" xr:uid="{49DD962F-6132-4651-9DE5-70A9CBE1E7A8}"/>
    <cellStyle name="Porcentaje 5 38 2 5 3" xfId="23617" xr:uid="{2ECAC253-476B-48B3-9005-73AD3ACDE885}"/>
    <cellStyle name="Porcentaje 5 38 2 6" xfId="9611" xr:uid="{FAD0B5F2-FB3C-4C4A-BA51-4E9C532604E4}"/>
    <cellStyle name="Porcentaje 5 38 2 6 2" xfId="25110" xr:uid="{81BAAFAC-5918-439A-8731-462BB2EEEA14}"/>
    <cellStyle name="Porcentaje 5 38 2 7" xfId="17530" xr:uid="{ED5F9A1C-3BA6-42C6-BB94-BB63A47F1189}"/>
    <cellStyle name="Porcentaje 5 38 3" xfId="2183" xr:uid="{3A3BB309-9BA8-4DC7-82C8-04B1EAEE8C2F}"/>
    <cellStyle name="Porcentaje 5 38 3 2" xfId="10261" xr:uid="{5E1D07C5-7287-4CFB-98BB-F7217AF4DBA0}"/>
    <cellStyle name="Porcentaje 5 38 3 2 2" xfId="25760" xr:uid="{D724B964-D15A-49B5-A2F6-390B1282CA2A}"/>
    <cellStyle name="Porcentaje 5 38 3 3" xfId="18151" xr:uid="{63DA3911-B2F9-4AE1-9F8D-3C28626A60CC}"/>
    <cellStyle name="Porcentaje 5 38 4" xfId="3951" xr:uid="{274C2990-A9F5-4DCC-98B9-A291E76502A2}"/>
    <cellStyle name="Porcentaje 5 38 4 2" xfId="11956" xr:uid="{9E8463D4-09FF-4FA5-AADD-913294B0024D}"/>
    <cellStyle name="Porcentaje 5 38 4 2 2" xfId="27424" xr:uid="{F6DF64C2-159C-4BE7-9832-40AFFB20E883}"/>
    <cellStyle name="Porcentaje 5 38 4 3" xfId="19732" xr:uid="{06F6FA79-17B1-4F40-BE19-957C23538593}"/>
    <cellStyle name="Porcentaje 5 38 5" xfId="5921" xr:uid="{CDBC7FA8-C814-4F30-A082-56B8400155CC}"/>
    <cellStyle name="Porcentaje 5 38 5 2" xfId="13922" xr:uid="{F83B965E-BE9C-4A35-8E81-D9771051C7AC}"/>
    <cellStyle name="Porcentaje 5 38 5 2 2" xfId="29380" xr:uid="{98DF5DF6-C035-40ED-8F22-EB2DEA7CAC3B}"/>
    <cellStyle name="Porcentaje 5 38 5 3" xfId="21536" xr:uid="{903C2C36-7D9F-4742-A35E-A5297B019B04}"/>
    <cellStyle name="Porcentaje 5 38 6" xfId="7540" xr:uid="{1778A043-4E47-489D-A132-FB74F68507B5}"/>
    <cellStyle name="Porcentaje 5 38 6 2" xfId="15527" xr:uid="{A684A3F9-B4BE-4168-9FD4-53F79A4E8F5B}"/>
    <cellStyle name="Porcentaje 5 38 6 2 2" xfId="30980" xr:uid="{61607DFA-4985-460B-BF4E-58B9F68878F3}"/>
    <cellStyle name="Porcentaje 5 38 6 3" xfId="23062" xr:uid="{BB637B1F-F27E-4BA1-9D7D-FD43711ED58D}"/>
    <cellStyle name="Porcentaje 5 38 7" xfId="8728" xr:uid="{95627580-C82C-48E8-8512-CD33C9759155}"/>
    <cellStyle name="Porcentaje 5 38 7 2" xfId="24227" xr:uid="{D031D721-E7B8-4A27-B1F6-7FA20E9D05DE}"/>
    <cellStyle name="Porcentaje 5 38 8" xfId="16695" xr:uid="{E0387A4C-52CF-4E8B-992B-F8D8B3BA8132}"/>
    <cellStyle name="Porcentaje 5 39" xfId="559" xr:uid="{FCBDF02D-FC15-4A88-99AF-62BD785DECB0}"/>
    <cellStyle name="Porcentaje 5 39 2" xfId="1497" xr:uid="{BDF52B10-72E7-4FD4-96F9-F0CE9F2500AE}"/>
    <cellStyle name="Porcentaje 5 39 2 2" xfId="3077" xr:uid="{4A2771EA-D3FB-4047-9BF5-D014236C2649}"/>
    <cellStyle name="Porcentaje 5 39 2 2 2" xfId="11148" xr:uid="{D159FB79-1D09-4EBF-AEFD-16F30900769A}"/>
    <cellStyle name="Porcentaje 5 39 2 2 2 2" xfId="26647" xr:uid="{3780A45D-CA23-4C4A-B45B-60B965479630}"/>
    <cellStyle name="Porcentaje 5 39 2 2 3" xfId="18990" xr:uid="{5BA7053D-DCB8-4648-9D39-BD050FB488C8}"/>
    <cellStyle name="Porcentaje 5 39 2 3" xfId="4838" xr:uid="{70B1256D-BC3D-49BB-9454-54C1B275CA5E}"/>
    <cellStyle name="Porcentaje 5 39 2 3 2" xfId="12843" xr:uid="{C6EEB447-2FB1-400D-9442-C2324F477CF7}"/>
    <cellStyle name="Porcentaje 5 39 2 3 2 2" xfId="28311" xr:uid="{E456CCDC-8C3B-434F-BFEE-0AC07240E8CB}"/>
    <cellStyle name="Porcentaje 5 39 2 3 3" xfId="20571" xr:uid="{08688619-D863-4644-97AC-8228031EB3A0}"/>
    <cellStyle name="Porcentaje 5 39 2 4" xfId="6809" xr:uid="{DC136930-C6BF-440E-A5DF-CA295D0EFC35}"/>
    <cellStyle name="Porcentaje 5 39 2 4 2" xfId="14810" xr:uid="{1C67AAB2-B97F-4829-B6F3-432C68976EDF}"/>
    <cellStyle name="Porcentaje 5 39 2 4 2 2" xfId="30267" xr:uid="{FF7C1C42-E46D-46C3-9CCA-24EBF70CBED2}"/>
    <cellStyle name="Porcentaje 5 39 2 4 3" xfId="22375" xr:uid="{DFD677C7-5876-45F2-8581-8B9623293E4E}"/>
    <cellStyle name="Porcentaje 5 39 2 5" xfId="8110" xr:uid="{04DBF8E1-92C5-4F45-BA8C-FF70F1EDB971}"/>
    <cellStyle name="Porcentaje 5 39 2 5 2" xfId="16093" xr:uid="{4FBEBDA1-A381-42D9-A8F7-45A141B6DC7E}"/>
    <cellStyle name="Porcentaje 5 39 2 5 2 2" xfId="31546" xr:uid="{B72F0343-6118-455F-A648-2B7E9B50DE09}"/>
    <cellStyle name="Porcentaje 5 39 2 5 3" xfId="23621" xr:uid="{160E89AF-1725-418D-8427-DAC34A30C368}"/>
    <cellStyle name="Porcentaje 5 39 2 6" xfId="9615" xr:uid="{02AA8471-2421-415F-A63A-0D6E94865D33}"/>
    <cellStyle name="Porcentaje 5 39 2 6 2" xfId="25114" xr:uid="{DB293AC4-23A7-453E-A925-25DB9AC79227}"/>
    <cellStyle name="Porcentaje 5 39 2 7" xfId="17534" xr:uid="{EB5C74C2-6CD7-49FB-BF25-A54A2B24A3DE}"/>
    <cellStyle name="Porcentaje 5 39 3" xfId="2187" xr:uid="{BB97F14C-57A2-40EB-A069-C91083A14DB7}"/>
    <cellStyle name="Porcentaje 5 39 3 2" xfId="10265" xr:uid="{7C8C21CE-6FB6-4C93-81D7-34323F19FE22}"/>
    <cellStyle name="Porcentaje 5 39 3 2 2" xfId="25764" xr:uid="{9FB0AAC8-C4C9-42C9-8BC8-5BDE5255159F}"/>
    <cellStyle name="Porcentaje 5 39 3 3" xfId="18155" xr:uid="{6FC5621E-6115-48D1-A1F3-E6094C497E62}"/>
    <cellStyle name="Porcentaje 5 39 4" xfId="3955" xr:uid="{B9DC48CE-413F-4090-974E-2816F782D6E1}"/>
    <cellStyle name="Porcentaje 5 39 4 2" xfId="11960" xr:uid="{7EA31E3D-1C2C-4552-8490-090BEDEAC804}"/>
    <cellStyle name="Porcentaje 5 39 4 2 2" xfId="27428" xr:uid="{9E35C14B-084F-4ADC-BF40-FE53ABF33FBF}"/>
    <cellStyle name="Porcentaje 5 39 4 3" xfId="19736" xr:uid="{FF2846DC-9062-4064-BAAB-EAD35529FA6F}"/>
    <cellStyle name="Porcentaje 5 39 5" xfId="5925" xr:uid="{C3246D2F-EE89-4A58-BC36-7A5C75087932}"/>
    <cellStyle name="Porcentaje 5 39 5 2" xfId="13926" xr:uid="{4CA13E54-7950-44D3-A916-0C855E560510}"/>
    <cellStyle name="Porcentaje 5 39 5 2 2" xfId="29384" xr:uid="{08585FB4-5612-4C45-B37C-FC8E00C9CFB1}"/>
    <cellStyle name="Porcentaje 5 39 5 3" xfId="21540" xr:uid="{8475F5CE-5B46-4DBC-9577-F6DDB6E7F877}"/>
    <cellStyle name="Porcentaje 5 39 6" xfId="7544" xr:uid="{12A3B663-6FCC-4949-8500-F182938066F8}"/>
    <cellStyle name="Porcentaje 5 39 6 2" xfId="15531" xr:uid="{776418A4-9E74-413F-A610-596D04B9C7C9}"/>
    <cellStyle name="Porcentaje 5 39 6 2 2" xfId="30984" xr:uid="{20A52BD5-54CA-4553-B4C0-E7D223238EEF}"/>
    <cellStyle name="Porcentaje 5 39 6 3" xfId="23066" xr:uid="{A3006056-2A28-4C17-94CB-B8FDFE989248}"/>
    <cellStyle name="Porcentaje 5 39 7" xfId="8732" xr:uid="{153E839B-9DBA-4420-893C-D95386FDAE98}"/>
    <cellStyle name="Porcentaje 5 39 7 2" xfId="24231" xr:uid="{F9611021-71DE-44E7-8769-83AF46DED740}"/>
    <cellStyle name="Porcentaje 5 39 8" xfId="16699" xr:uid="{AD682DA3-85E2-4E05-9ACF-62DCA98A1412}"/>
    <cellStyle name="Porcentaje 5 4" xfId="196" xr:uid="{56B0DA30-5B43-413A-9DD5-90B8834DB394}"/>
    <cellStyle name="Porcentaje 5 4 10" xfId="7218" xr:uid="{F8E7C48D-A70F-40EF-8DC5-43FDD5F80CCB}"/>
    <cellStyle name="Porcentaje 5 4 10 2" xfId="15205" xr:uid="{7C917574-93D5-44F2-848C-F9C247F41277}"/>
    <cellStyle name="Porcentaje 5 4 10 2 2" xfId="30658" xr:uid="{F4408BB1-A611-4A2B-B282-5E08FD25B45A}"/>
    <cellStyle name="Porcentaje 5 4 10 3" xfId="22759" xr:uid="{45367649-82CC-4CAB-A6ED-B6FB6022CA0C}"/>
    <cellStyle name="Porcentaje 5 4 11" xfId="8405" xr:uid="{C6F287DF-4232-4340-9A04-858E224206CC}"/>
    <cellStyle name="Porcentaje 5 4 11 2" xfId="23904" xr:uid="{DFC54128-9C9D-4BD9-8FDD-C38043ACF0FD}"/>
    <cellStyle name="Porcentaje 5 4 12" xfId="16392" xr:uid="{8638C514-B1E3-4D90-9989-117F26CFA1DB}"/>
    <cellStyle name="Porcentaje 5 4 2" xfId="257" xr:uid="{840171EA-8086-4C67-87C0-D6EF6C332703}"/>
    <cellStyle name="Porcentaje 5 4 2 10" xfId="8453" xr:uid="{6E5128CC-6F6B-4A05-88DF-0D3BD93BDE5C}"/>
    <cellStyle name="Porcentaje 5 4 2 10 2" xfId="23952" xr:uid="{F7406CF9-4CB2-4A6F-B2A5-16FD89195F7D}"/>
    <cellStyle name="Porcentaje 5 4 2 11" xfId="16436" xr:uid="{2D79C30A-5964-4602-BC26-03FC649D9873}"/>
    <cellStyle name="Porcentaje 5 4 2 2" xfId="403" xr:uid="{0ABCA2E1-440D-4F9A-8AB2-F7AD47A14ACA}"/>
    <cellStyle name="Porcentaje 5 4 2 2 2" xfId="1346" xr:uid="{3AD9A4C8-39E5-4E5B-B453-AEA36D974E04}"/>
    <cellStyle name="Porcentaje 5 4 2 2 2 2" xfId="2931" xr:uid="{390AB2F4-0265-4684-967E-CD1BD7162A69}"/>
    <cellStyle name="Porcentaje 5 4 2 2 2 2 2" xfId="11002" xr:uid="{D18F63D8-9FF3-4541-AB91-8F0D69C456D5}"/>
    <cellStyle name="Porcentaje 5 4 2 2 2 2 2 2" xfId="26501" xr:uid="{E471DD72-DB7D-4A3C-9076-7EBF87215D7A}"/>
    <cellStyle name="Porcentaje 5 4 2 2 2 2 3" xfId="18849" xr:uid="{294F115D-9E9C-463F-86BE-D3043D04B038}"/>
    <cellStyle name="Porcentaje 5 4 2 2 2 3" xfId="4692" xr:uid="{B6DF7CB1-F004-4EED-8766-6B33B26FA247}"/>
    <cellStyle name="Porcentaje 5 4 2 2 2 3 2" xfId="12697" xr:uid="{2B7129BB-092C-43A6-9456-6434C8ADE51B}"/>
    <cellStyle name="Porcentaje 5 4 2 2 2 3 2 2" xfId="28165" xr:uid="{BE9AB387-CD1D-42E8-8512-887A9EEB3754}"/>
    <cellStyle name="Porcentaje 5 4 2 2 2 3 3" xfId="20430" xr:uid="{EF866FCE-65A1-45B9-94BB-F25637C07CB7}"/>
    <cellStyle name="Porcentaje 5 4 2 2 2 4" xfId="6663" xr:uid="{F93DC4A6-EDA9-4E9E-BB27-730EBF900BD3}"/>
    <cellStyle name="Porcentaje 5 4 2 2 2 4 2" xfId="14664" xr:uid="{681E4740-D6E8-4662-9B0A-0C62239B858A}"/>
    <cellStyle name="Porcentaje 5 4 2 2 2 4 2 2" xfId="30121" xr:uid="{31CF47ED-B67A-4C4B-B481-4B62288712DE}"/>
    <cellStyle name="Porcentaje 5 4 2 2 2 4 3" xfId="22234" xr:uid="{9DD7BDD6-A9EA-47A4-8931-069E63795621}"/>
    <cellStyle name="Porcentaje 5 4 2 2 2 5" xfId="7969" xr:uid="{8695BB65-53A8-4FF1-9C29-8634B65EF2D7}"/>
    <cellStyle name="Porcentaje 5 4 2 2 2 5 2" xfId="15952" xr:uid="{32D69FA6-6CA0-40EE-83C0-6C68458B96BF}"/>
    <cellStyle name="Porcentaje 5 4 2 2 2 5 2 2" xfId="31405" xr:uid="{DE498794-8FB7-4543-8F70-ABB8F8D7B126}"/>
    <cellStyle name="Porcentaje 5 4 2 2 2 5 3" xfId="23480" xr:uid="{1589EF1B-78A2-4267-BA0E-41D7EE38E764}"/>
    <cellStyle name="Porcentaje 5 4 2 2 2 6" xfId="9469" xr:uid="{5E2B5706-3BEF-4AD2-AA57-8DB9B85B014B}"/>
    <cellStyle name="Porcentaje 5 4 2 2 2 6 2" xfId="24968" xr:uid="{AADB6E2E-83A0-4503-9A94-E94C6A05228E}"/>
    <cellStyle name="Porcentaje 5 4 2 2 2 7" xfId="17393" xr:uid="{E5C1B679-6B0E-4088-9031-BE60A6D4C454}"/>
    <cellStyle name="Porcentaje 5 4 2 2 3" xfId="1053" xr:uid="{8023760F-F92A-4FDF-B52F-F23CAB9C8962}"/>
    <cellStyle name="Porcentaje 5 4 2 2 3 2" xfId="2642" xr:uid="{73E4791F-B124-4ABC-B84C-71DCEDB17411}"/>
    <cellStyle name="Porcentaje 5 4 2 2 3 2 2" xfId="10714" xr:uid="{E53E014E-1D5A-4123-A67E-C4C03882232F}"/>
    <cellStyle name="Porcentaje 5 4 2 2 3 2 2 2" xfId="26213" xr:uid="{9CF5FF38-2002-4519-BC9D-A77A0D6EDE9A}"/>
    <cellStyle name="Porcentaje 5 4 2 2 3 2 3" xfId="18581" xr:uid="{3E6851DF-787D-44FB-98D8-F34ABC956677}"/>
    <cellStyle name="Porcentaje 5 4 2 2 3 3" xfId="4404" xr:uid="{9F410176-6484-4303-BC81-3B028EA6E535}"/>
    <cellStyle name="Porcentaje 5 4 2 2 3 3 2" xfId="12409" xr:uid="{AD33D279-A990-4EC1-9D2A-B4863358B098}"/>
    <cellStyle name="Porcentaje 5 4 2 2 3 3 2 2" xfId="27877" xr:uid="{B3730A52-BAC2-4B21-A129-0295A6B091F9}"/>
    <cellStyle name="Porcentaje 5 4 2 2 3 3 3" xfId="20162" xr:uid="{809F1B52-D3EE-4C5B-9D0B-453CE4F9D68A}"/>
    <cellStyle name="Porcentaje 5 4 2 2 3 4" xfId="6375" xr:uid="{D459FCDD-6854-4D41-B716-578F82313DCF}"/>
    <cellStyle name="Porcentaje 5 4 2 2 3 4 2" xfId="14376" xr:uid="{926F1A14-35C5-4D98-A2A7-849C8C6B6054}"/>
    <cellStyle name="Porcentaje 5 4 2 2 3 4 2 2" xfId="29833" xr:uid="{51C44460-50B8-454E-9AC1-501AE7B33A91}"/>
    <cellStyle name="Porcentaje 5 4 2 2 3 4 3" xfId="21966" xr:uid="{A8020A0D-7AB7-4D25-AE40-A162A6572ECC}"/>
    <cellStyle name="Porcentaje 5 4 2 2 3 5" xfId="9181" xr:uid="{798BF45A-4E9E-49EF-A7D0-158934043601}"/>
    <cellStyle name="Porcentaje 5 4 2 2 3 5 2" xfId="24680" xr:uid="{15275B0E-B4ED-4B04-80D4-8B94605ACE21}"/>
    <cellStyle name="Porcentaje 5 4 2 2 3 6" xfId="17125" xr:uid="{DC76785E-F1B4-4A2C-9A0C-7A2ABDBE5D14}"/>
    <cellStyle name="Porcentaje 5 4 2 2 4" xfId="2041" xr:uid="{25E3ABDC-781B-4125-8876-3739C9507D57}"/>
    <cellStyle name="Porcentaje 5 4 2 2 4 2" xfId="10119" xr:uid="{39911020-DA65-4D46-8B5C-A4AC21B3D692}"/>
    <cellStyle name="Porcentaje 5 4 2 2 4 2 2" xfId="25618" xr:uid="{0DF4B752-FDF2-45EE-BF4C-B8ECD42900D0}"/>
    <cellStyle name="Porcentaje 5 4 2 2 4 3" xfId="18014" xr:uid="{D85CFE3B-21C0-4108-BEEB-B853D3717B08}"/>
    <cellStyle name="Porcentaje 5 4 2 2 5" xfId="3809" xr:uid="{47978E88-4DCF-48C6-A6D1-77A025A5005C}"/>
    <cellStyle name="Porcentaje 5 4 2 2 5 2" xfId="11814" xr:uid="{03FB8D1C-D759-4B42-8142-55D97D8F3C10}"/>
    <cellStyle name="Porcentaje 5 4 2 2 5 2 2" xfId="27282" xr:uid="{1DC3BE45-472A-47F8-BF85-63B2E295A2D9}"/>
    <cellStyle name="Porcentaje 5 4 2 2 5 3" xfId="19595" xr:uid="{66C0E13A-7B43-4F9E-8E45-AFB2B705BDD9}"/>
    <cellStyle name="Porcentaje 5 4 2 2 6" xfId="5779" xr:uid="{973DE9C6-5800-4982-945B-0A09CE755208}"/>
    <cellStyle name="Porcentaje 5 4 2 2 6 2" xfId="13780" xr:uid="{E86329C8-34AD-4CF6-BEA0-0BE26CCBBA8F}"/>
    <cellStyle name="Porcentaje 5 4 2 2 6 2 2" xfId="29238" xr:uid="{75C2B2C6-8C0D-474C-9289-B90ADB3635FF}"/>
    <cellStyle name="Porcentaje 5 4 2 2 6 3" xfId="21399" xr:uid="{4F165E72-2C07-4AEA-B2F7-47D4BECB4E27}"/>
    <cellStyle name="Porcentaje 5 4 2 2 7" xfId="7398" xr:uid="{75834A89-D057-4F5E-ACE9-5932165BE409}"/>
    <cellStyle name="Porcentaje 5 4 2 2 7 2" xfId="15385" xr:uid="{BF1CE087-A81E-48FE-B721-8C36248ECF41}"/>
    <cellStyle name="Porcentaje 5 4 2 2 7 2 2" xfId="30838" xr:uid="{FD9E3A53-5CBC-4693-8830-02782A95FD4F}"/>
    <cellStyle name="Porcentaje 5 4 2 2 7 3" xfId="22925" xr:uid="{70DEE8BA-8E1B-4795-9640-824F1BCCD308}"/>
    <cellStyle name="Porcentaje 5 4 2 2 8" xfId="8586" xr:uid="{361A7375-4418-4747-85F7-1D9182E463EA}"/>
    <cellStyle name="Porcentaje 5 4 2 2 8 2" xfId="24085" xr:uid="{61DFE614-764E-4FE4-AF0E-AFE2DF09EA9C}"/>
    <cellStyle name="Porcentaje 5 4 2 2 9" xfId="16558" xr:uid="{A73BD637-CD5D-4D8D-8CD6-B71325787F00}"/>
    <cellStyle name="Porcentaje 5 4 2 3" xfId="688" xr:uid="{44F1622D-6332-4A5D-8CF8-AF00F40189C4}"/>
    <cellStyle name="Porcentaje 5 4 2 3 2" xfId="1626" xr:uid="{FF38A4AA-E539-429A-889E-F555EBE1126A}"/>
    <cellStyle name="Porcentaje 5 4 2 3 2 2" xfId="3202" xr:uid="{22A35A73-EB6E-4C50-AB43-4CD7B3EFEC08}"/>
    <cellStyle name="Porcentaje 5 4 2 3 2 2 2" xfId="11273" xr:uid="{E6656A5F-514D-4B5A-9175-AD2513C95A48}"/>
    <cellStyle name="Porcentaje 5 4 2 3 2 2 2 2" xfId="26772" xr:uid="{54A98A68-883C-4BD2-95FE-1C9965210B7E}"/>
    <cellStyle name="Porcentaje 5 4 2 3 2 2 3" xfId="19109" xr:uid="{06A67BBD-8E51-4A7A-9634-C7C755A0B246}"/>
    <cellStyle name="Porcentaje 5 4 2 3 2 3" xfId="4963" xr:uid="{BD33CBC0-7AFA-483A-B054-7301E32B4C22}"/>
    <cellStyle name="Porcentaje 5 4 2 3 2 3 2" xfId="12968" xr:uid="{A3F2D23D-1902-4117-AC8B-CF4F5A438074}"/>
    <cellStyle name="Porcentaje 5 4 2 3 2 3 2 2" xfId="28436" xr:uid="{AC4F71B4-7FA9-469E-9740-823C14DB8EBA}"/>
    <cellStyle name="Porcentaje 5 4 2 3 2 3 3" xfId="20690" xr:uid="{CBA975E8-3F8A-4444-852E-3162A237D157}"/>
    <cellStyle name="Porcentaje 5 4 2 3 2 4" xfId="6934" xr:uid="{FDDC8873-78CE-4A90-BD3B-C4CD271ABAF1}"/>
    <cellStyle name="Porcentaje 5 4 2 3 2 4 2" xfId="14935" xr:uid="{C5AF306E-80D3-48A4-B9FE-76935ED17E84}"/>
    <cellStyle name="Porcentaje 5 4 2 3 2 4 2 2" xfId="30392" xr:uid="{CF00DF71-8685-4666-BDB6-FB6BE2704353}"/>
    <cellStyle name="Porcentaje 5 4 2 3 2 4 3" xfId="22494" xr:uid="{36D58EE4-9609-4A50-87D0-C93C1805A284}"/>
    <cellStyle name="Porcentaje 5 4 2 3 2 5" xfId="8229" xr:uid="{6D5FF2E1-F9FA-4074-B640-ECC6C51A97C8}"/>
    <cellStyle name="Porcentaje 5 4 2 3 2 5 2" xfId="16212" xr:uid="{1A16EE43-126E-4908-993A-8CA4135494BD}"/>
    <cellStyle name="Porcentaje 5 4 2 3 2 5 2 2" xfId="31665" xr:uid="{A9D07FB6-E3F9-4D84-BCD3-1DF888392603}"/>
    <cellStyle name="Porcentaje 5 4 2 3 2 5 3" xfId="23740" xr:uid="{F6332D5B-93F0-4C81-85E1-4139D1765A2A}"/>
    <cellStyle name="Porcentaje 5 4 2 3 2 6" xfId="9740" xr:uid="{473469D6-F66C-43DF-9B76-CA0F42AEFAF9}"/>
    <cellStyle name="Porcentaje 5 4 2 3 2 6 2" xfId="25239" xr:uid="{07EEC78F-6B7C-4BBA-A3E6-98CE96128E96}"/>
    <cellStyle name="Porcentaje 5 4 2 3 2 7" xfId="17653" xr:uid="{B1708ACD-03D5-48B9-80D4-E7A10F610107}"/>
    <cellStyle name="Porcentaje 5 4 2 3 3" xfId="2312" xr:uid="{A8BA1C27-6D1E-437A-A396-9B03AB8220EA}"/>
    <cellStyle name="Porcentaje 5 4 2 3 3 2" xfId="10390" xr:uid="{FE40501E-C1B0-44BA-966A-782562A30DCD}"/>
    <cellStyle name="Porcentaje 5 4 2 3 3 2 2" xfId="25889" xr:uid="{50F72458-DC7E-4921-9FC8-6A6DAE647A51}"/>
    <cellStyle name="Porcentaje 5 4 2 3 3 3" xfId="18274" xr:uid="{9F34CE02-A17C-4970-8E0C-7AB65111E84D}"/>
    <cellStyle name="Porcentaje 5 4 2 3 4" xfId="4080" xr:uid="{92AB409A-E04E-4F18-BCF5-A0CFF22F7B72}"/>
    <cellStyle name="Porcentaje 5 4 2 3 4 2" xfId="12085" xr:uid="{9B2B2A3D-EE10-4662-BDEF-B98EBF8E51EE}"/>
    <cellStyle name="Porcentaje 5 4 2 3 4 2 2" xfId="27553" xr:uid="{CC8AA5E4-E9B2-4A48-BF4C-ED21A7BB6D29}"/>
    <cellStyle name="Porcentaje 5 4 2 3 4 3" xfId="19855" xr:uid="{DABAD28F-9FC4-47FD-92D2-207285C95C8E}"/>
    <cellStyle name="Porcentaje 5 4 2 3 5" xfId="6050" xr:uid="{E45C7759-DB81-428E-BFC6-4950E1A50AD2}"/>
    <cellStyle name="Porcentaje 5 4 2 3 5 2" xfId="14051" xr:uid="{8BA446A4-D09B-4626-AEF6-3497EC8962F1}"/>
    <cellStyle name="Porcentaje 5 4 2 3 5 2 2" xfId="29509" xr:uid="{47FCF515-B981-4289-B5A4-3632F57D1D5F}"/>
    <cellStyle name="Porcentaje 5 4 2 3 5 3" xfId="21659" xr:uid="{C685B233-7F30-417C-9AD4-07A848726A9E}"/>
    <cellStyle name="Porcentaje 5 4 2 3 6" xfId="7669" xr:uid="{295B6135-E5FF-4BE5-9379-40ADA22C5641}"/>
    <cellStyle name="Porcentaje 5 4 2 3 6 2" xfId="15656" xr:uid="{BCDAD467-DBA8-4702-A922-2F1A7B751E25}"/>
    <cellStyle name="Porcentaje 5 4 2 3 6 2 2" xfId="31109" xr:uid="{4A23E9D9-253D-4E1A-98DD-92758A4B06CE}"/>
    <cellStyle name="Porcentaje 5 4 2 3 6 3" xfId="23185" xr:uid="{144CE8A1-96CA-4820-8790-3A1F5B2076E9}"/>
    <cellStyle name="Porcentaje 5 4 2 3 7" xfId="8857" xr:uid="{AB219BC6-CEF9-4571-85F8-4B266D1F4C62}"/>
    <cellStyle name="Porcentaje 5 4 2 3 7 2" xfId="24356" xr:uid="{27F9740D-8C70-4002-8D31-14EB4D052452}"/>
    <cellStyle name="Porcentaje 5 4 2 3 8" xfId="16818" xr:uid="{8CA0C1E7-7846-44A6-B6B0-B84E97A29000}"/>
    <cellStyle name="Porcentaje 5 4 2 4" xfId="1209" xr:uid="{A6209809-1946-4036-A9FC-CEDCF3CDA857}"/>
    <cellStyle name="Porcentaje 5 4 2 4 2" xfId="2798" xr:uid="{90C97820-2700-4F76-BB52-792C0F9B50FC}"/>
    <cellStyle name="Porcentaje 5 4 2 4 2 2" xfId="10869" xr:uid="{76413653-557D-4490-B1D9-65ECFC43D1CA}"/>
    <cellStyle name="Porcentaje 5 4 2 4 2 2 2" xfId="26368" xr:uid="{A6FE511D-DE8F-44C5-AC60-83DC81EBCA44}"/>
    <cellStyle name="Porcentaje 5 4 2 4 2 3" xfId="18727" xr:uid="{EF674865-C60D-4834-99EB-673E7179C7E0}"/>
    <cellStyle name="Porcentaje 5 4 2 4 3" xfId="4559" xr:uid="{4CC450AF-C331-4347-80D9-15710A09C44E}"/>
    <cellStyle name="Porcentaje 5 4 2 4 3 2" xfId="12564" xr:uid="{9182D5A4-DD85-41D3-8405-A56105475261}"/>
    <cellStyle name="Porcentaje 5 4 2 4 3 2 2" xfId="28032" xr:uid="{B67AFA47-8C8E-4278-9C43-37E847381162}"/>
    <cellStyle name="Porcentaje 5 4 2 4 3 3" xfId="20308" xr:uid="{A2869C36-410E-4282-B6F0-878B5FF2E0F7}"/>
    <cellStyle name="Porcentaje 5 4 2 4 4" xfId="6530" xr:uid="{D6712EFB-0EE2-4784-ABFA-31693D987AD6}"/>
    <cellStyle name="Porcentaje 5 4 2 4 4 2" xfId="14531" xr:uid="{E2243E9A-3DC4-4998-A945-DE84880C35AB}"/>
    <cellStyle name="Porcentaje 5 4 2 4 4 2 2" xfId="29988" xr:uid="{35444CA0-FEDC-421D-AA95-ADB6D31B3880}"/>
    <cellStyle name="Porcentaje 5 4 2 4 4 3" xfId="22112" xr:uid="{B69448B8-583B-49A7-9C77-06A7F5AC2B9F}"/>
    <cellStyle name="Porcentaje 5 4 2 4 5" xfId="7847" xr:uid="{AEE630C8-85B9-4273-8923-BE1113A6621D}"/>
    <cellStyle name="Porcentaje 5 4 2 4 5 2" xfId="15830" xr:uid="{CC5F5D49-163C-49D0-BE6D-1A04C2724B0B}"/>
    <cellStyle name="Porcentaje 5 4 2 4 5 2 2" xfId="31283" xr:uid="{62FD7E45-AD1F-440E-BA19-227CB3F8568F}"/>
    <cellStyle name="Porcentaje 5 4 2 4 5 3" xfId="23358" xr:uid="{73BD6A3E-2533-4481-87FB-7A683CC3FB3F}"/>
    <cellStyle name="Porcentaje 5 4 2 4 6" xfId="9336" xr:uid="{7414104D-37EE-404C-BC48-ECE85CD95A80}"/>
    <cellStyle name="Porcentaje 5 4 2 4 6 2" xfId="24835" xr:uid="{913CCE0C-FD8B-44A7-88BF-3A56145DBCB5}"/>
    <cellStyle name="Porcentaje 5 4 2 4 7" xfId="17271" xr:uid="{E089C319-5681-4CED-9491-A24B4CB9FFFD}"/>
    <cellStyle name="Porcentaje 5 4 2 5" xfId="916" xr:uid="{8EF832E3-61EA-4087-A74D-B15035F8413D}"/>
    <cellStyle name="Porcentaje 5 4 2 5 2" xfId="2509" xr:uid="{CF372E69-4410-4089-98CC-4053E3B0AB23}"/>
    <cellStyle name="Porcentaje 5 4 2 5 2 2" xfId="10581" xr:uid="{AEA89DA8-096A-4B4A-9654-CF3EBCEEE4F9}"/>
    <cellStyle name="Porcentaje 5 4 2 5 2 2 2" xfId="26080" xr:uid="{A3464E47-40F7-43B1-BEF3-D9CA98DFD333}"/>
    <cellStyle name="Porcentaje 5 4 2 5 2 3" xfId="18459" xr:uid="{B9B5FF8B-9E0F-4FE0-A07B-7AC9A028DEDD}"/>
    <cellStyle name="Porcentaje 5 4 2 5 3" xfId="4271" xr:uid="{407F9DB5-E631-4EC2-8CA6-B5CDF1653635}"/>
    <cellStyle name="Porcentaje 5 4 2 5 3 2" xfId="12276" xr:uid="{056EFD2A-E791-4DF3-90BE-90D0E11A1C8A}"/>
    <cellStyle name="Porcentaje 5 4 2 5 3 2 2" xfId="27744" xr:uid="{3B518EDB-3705-459A-8AD4-13A20164EBD2}"/>
    <cellStyle name="Porcentaje 5 4 2 5 3 3" xfId="20040" xr:uid="{F9002B36-484D-415C-B1CA-8F440BD02F76}"/>
    <cellStyle name="Porcentaje 5 4 2 5 4" xfId="6242" xr:uid="{FB02DC67-AC59-4CE9-A18B-D12BB7A70499}"/>
    <cellStyle name="Porcentaje 5 4 2 5 4 2" xfId="14243" xr:uid="{470C0BA6-F852-4608-98E6-51D643981B82}"/>
    <cellStyle name="Porcentaje 5 4 2 5 4 2 2" xfId="29700" xr:uid="{01C57ED9-2B55-4590-9012-DECA69DE6000}"/>
    <cellStyle name="Porcentaje 5 4 2 5 4 3" xfId="21844" xr:uid="{E258591C-6642-4A38-B6E3-00CA21BC6359}"/>
    <cellStyle name="Porcentaje 5 4 2 5 5" xfId="9048" xr:uid="{76FE9F7C-EFB3-446D-9838-D29C418EC269}"/>
    <cellStyle name="Porcentaje 5 4 2 5 5 2" xfId="24547" xr:uid="{53DA5F75-B847-4FFD-B8CE-F57D93E64F26}"/>
    <cellStyle name="Porcentaje 5 4 2 5 6" xfId="17003" xr:uid="{11C671F1-47E0-4AA1-8AA3-C63EB822B713}"/>
    <cellStyle name="Porcentaje 5 4 2 6" xfId="1908" xr:uid="{80981DC4-45F0-4F8F-8F89-7C0D45CDF5C4}"/>
    <cellStyle name="Porcentaje 5 4 2 6 2" xfId="9986" xr:uid="{4E105A81-3D3A-4CA9-B7E6-46B57806D3A6}"/>
    <cellStyle name="Porcentaje 5 4 2 6 2 2" xfId="25485" xr:uid="{5245428A-C120-44DA-A29A-1AB487307112}"/>
    <cellStyle name="Porcentaje 5 4 2 6 3" xfId="17892" xr:uid="{56ADBB46-3539-49FA-9ED0-B976D9A12256}"/>
    <cellStyle name="Porcentaje 5 4 2 7" xfId="3676" xr:uid="{AF12F986-43CE-400A-88AE-49469604B4D7}"/>
    <cellStyle name="Porcentaje 5 4 2 7 2" xfId="11681" xr:uid="{5CD76476-604E-4FBD-B548-E486B0FD2667}"/>
    <cellStyle name="Porcentaje 5 4 2 7 2 2" xfId="27149" xr:uid="{A4D63F61-1FEC-4A2A-9016-CA367564267B}"/>
    <cellStyle name="Porcentaje 5 4 2 7 3" xfId="19473" xr:uid="{E89A2F8A-3BCD-45F6-8387-71BED8EC4028}"/>
    <cellStyle name="Porcentaje 5 4 2 8" xfId="5646" xr:uid="{DDBB6BED-CE32-4405-B7FF-A479908A8F66}"/>
    <cellStyle name="Porcentaje 5 4 2 8 2" xfId="13647" xr:uid="{89C00271-C7D3-4B42-AA30-DA1017572DDE}"/>
    <cellStyle name="Porcentaje 5 4 2 8 2 2" xfId="29105" xr:uid="{5D5748BB-DD83-4189-96E5-34B68101EAF1}"/>
    <cellStyle name="Porcentaje 5 4 2 8 3" xfId="21277" xr:uid="{ACEA6230-199A-43AE-A0D1-1E8C065C8289}"/>
    <cellStyle name="Porcentaje 5 4 2 9" xfId="7265" xr:uid="{0424DC82-301F-483A-B17A-935BA0DD1237}"/>
    <cellStyle name="Porcentaje 5 4 2 9 2" xfId="15252" xr:uid="{6CF623A0-CBB7-4098-9266-15D53A341CF3}"/>
    <cellStyle name="Porcentaje 5 4 2 9 2 2" xfId="30705" xr:uid="{BD65A7F7-6ACC-4C37-8DB2-5537F59DEB05}"/>
    <cellStyle name="Porcentaje 5 4 2 9 3" xfId="22803" xr:uid="{36A23A78-6340-4EDC-8BCB-EE0950D20EB9}"/>
    <cellStyle name="Porcentaje 5 4 3" xfId="356" xr:uid="{0EBC8946-591B-40E4-A69A-0590BAEF1956}"/>
    <cellStyle name="Porcentaje 5 4 3 2" xfId="1299" xr:uid="{F4C8BE32-60F6-41AE-884D-3931044F7480}"/>
    <cellStyle name="Porcentaje 5 4 3 2 2" xfId="2884" xr:uid="{B513946E-907B-41B4-AE83-BD4A72249738}"/>
    <cellStyle name="Porcentaje 5 4 3 2 2 2" xfId="10955" xr:uid="{A1C62D8D-CFEF-4A46-8B63-C9C4155C2236}"/>
    <cellStyle name="Porcentaje 5 4 3 2 2 2 2" xfId="26454" xr:uid="{AA0AB2D6-E67F-4E9F-8158-1FFDBFA635C5}"/>
    <cellStyle name="Porcentaje 5 4 3 2 2 3" xfId="18805" xr:uid="{36A7D988-E693-44B2-9440-3AE019043913}"/>
    <cellStyle name="Porcentaje 5 4 3 2 3" xfId="4645" xr:uid="{172183AA-53DB-4D89-999F-D5A592B835CB}"/>
    <cellStyle name="Porcentaje 5 4 3 2 3 2" xfId="12650" xr:uid="{F2D04427-BE88-428A-B905-592579513EAA}"/>
    <cellStyle name="Porcentaje 5 4 3 2 3 2 2" xfId="28118" xr:uid="{87D92849-A71D-48F9-92AE-80324ADF2E77}"/>
    <cellStyle name="Porcentaje 5 4 3 2 3 3" xfId="20386" xr:uid="{57DB9995-5BD8-44B1-82E2-5D5A58EC0DFE}"/>
    <cellStyle name="Porcentaje 5 4 3 2 4" xfId="6616" xr:uid="{1F7138B4-D4C9-4B58-B383-C4E35272E610}"/>
    <cellStyle name="Porcentaje 5 4 3 2 4 2" xfId="14617" xr:uid="{C6FBCB42-0A06-4814-A02C-20A32B542FB8}"/>
    <cellStyle name="Porcentaje 5 4 3 2 4 2 2" xfId="30074" xr:uid="{0E76DC4F-9B13-4073-AFA3-220EBB71F83A}"/>
    <cellStyle name="Porcentaje 5 4 3 2 4 3" xfId="22190" xr:uid="{F398F583-1B5F-4464-9BAC-A2350F9F6ACD}"/>
    <cellStyle name="Porcentaje 5 4 3 2 5" xfId="7925" xr:uid="{A12D7ABA-FA9D-4D33-B154-DCAEBD321375}"/>
    <cellStyle name="Porcentaje 5 4 3 2 5 2" xfId="15908" xr:uid="{253E7983-CAA1-43A3-90D9-3E1458F3777F}"/>
    <cellStyle name="Porcentaje 5 4 3 2 5 2 2" xfId="31361" xr:uid="{411268C1-4B89-4223-89D0-5AB9C9B65D63}"/>
    <cellStyle name="Porcentaje 5 4 3 2 5 3" xfId="23436" xr:uid="{FFB1738F-9825-4E76-B15D-4247CC8226B1}"/>
    <cellStyle name="Porcentaje 5 4 3 2 6" xfId="9422" xr:uid="{55EB708D-F526-463D-AC41-62FC9EF7E762}"/>
    <cellStyle name="Porcentaje 5 4 3 2 6 2" xfId="24921" xr:uid="{01AF7F3B-1EDF-493F-8C9B-80981BC1417F}"/>
    <cellStyle name="Porcentaje 5 4 3 2 7" xfId="17349" xr:uid="{FA8E274F-39CC-4532-B4FF-83A514982A98}"/>
    <cellStyle name="Porcentaje 5 4 3 3" xfId="1006" xr:uid="{A2ED2941-029C-4AE5-8820-DFC6E39936E3}"/>
    <cellStyle name="Porcentaje 5 4 3 3 2" xfId="2595" xr:uid="{22048CDB-49F0-4BE7-B531-1BED88EB7ECF}"/>
    <cellStyle name="Porcentaje 5 4 3 3 2 2" xfId="10667" xr:uid="{0DFF7B2C-4580-4429-A6B8-D4611817DF71}"/>
    <cellStyle name="Porcentaje 5 4 3 3 2 2 2" xfId="26166" xr:uid="{BD3E53D1-DA14-46CB-9337-787E0DAD3722}"/>
    <cellStyle name="Porcentaje 5 4 3 3 2 3" xfId="18537" xr:uid="{E10BF289-823A-487A-9F6B-27903E0B1D2A}"/>
    <cellStyle name="Porcentaje 5 4 3 3 3" xfId="4357" xr:uid="{780680AA-0C32-4E7D-9032-8216E9DCC0CB}"/>
    <cellStyle name="Porcentaje 5 4 3 3 3 2" xfId="12362" xr:uid="{A8125786-DA3C-4845-BD63-FCBBF39423FD}"/>
    <cellStyle name="Porcentaje 5 4 3 3 3 2 2" xfId="27830" xr:uid="{ABC17A30-EE46-4AB7-B46D-2AEFC8C31C1F}"/>
    <cellStyle name="Porcentaje 5 4 3 3 3 3" xfId="20118" xr:uid="{A8888278-7C6F-4984-A95C-6DDC6D12F034}"/>
    <cellStyle name="Porcentaje 5 4 3 3 4" xfId="6328" xr:uid="{1F8A901A-3281-4565-A72A-0B12BBA2F44E}"/>
    <cellStyle name="Porcentaje 5 4 3 3 4 2" xfId="14329" xr:uid="{C61594C8-AB83-437B-8428-54D798760808}"/>
    <cellStyle name="Porcentaje 5 4 3 3 4 2 2" xfId="29786" xr:uid="{E475A447-984E-4A70-8EC0-C8F20C39DD2A}"/>
    <cellStyle name="Porcentaje 5 4 3 3 4 3" xfId="21922" xr:uid="{B3DC123C-5F64-47D5-A3B3-AE7C51FC3A0D}"/>
    <cellStyle name="Porcentaje 5 4 3 3 5" xfId="9134" xr:uid="{F10F538C-5BFC-4374-9448-616E534A668B}"/>
    <cellStyle name="Porcentaje 5 4 3 3 5 2" xfId="24633" xr:uid="{05375C64-0CDD-471C-8684-AFF11851F9E8}"/>
    <cellStyle name="Porcentaje 5 4 3 3 6" xfId="17081" xr:uid="{727389BA-EA55-40D7-9A36-A23E2A5FC10E}"/>
    <cellStyle name="Porcentaje 5 4 3 4" xfId="1994" xr:uid="{DA78DA35-CC78-413C-AB7A-023258C90E08}"/>
    <cellStyle name="Porcentaje 5 4 3 4 2" xfId="10072" xr:uid="{820ECF63-8135-492F-A74D-12DB35D768AD}"/>
    <cellStyle name="Porcentaje 5 4 3 4 2 2" xfId="25571" xr:uid="{F697DA88-CC67-4176-AC91-3C476A591FFA}"/>
    <cellStyle name="Porcentaje 5 4 3 4 3" xfId="17970" xr:uid="{F9FAFD7F-9936-48D3-A742-AD8AEBF503EA}"/>
    <cellStyle name="Porcentaje 5 4 3 5" xfId="3762" xr:uid="{D346D677-ED7F-4530-AB7E-A539A1435A0F}"/>
    <cellStyle name="Porcentaje 5 4 3 5 2" xfId="11767" xr:uid="{38CA9CFA-A80A-4E1B-BFEC-F195D8DAB7E8}"/>
    <cellStyle name="Porcentaje 5 4 3 5 2 2" xfId="27235" xr:uid="{29073F1C-663F-43C5-9098-3DF743B9D17E}"/>
    <cellStyle name="Porcentaje 5 4 3 5 3" xfId="19551" xr:uid="{4D259E02-6F6B-4224-85DB-09B33D8388A8}"/>
    <cellStyle name="Porcentaje 5 4 3 6" xfId="5732" xr:uid="{DB376FCD-1983-4F04-8C07-73C75A4ADE5A}"/>
    <cellStyle name="Porcentaje 5 4 3 6 2" xfId="13733" xr:uid="{1856AB3F-253B-4E1F-9B9E-7BE0CD14A034}"/>
    <cellStyle name="Porcentaje 5 4 3 6 2 2" xfId="29191" xr:uid="{AB0DDB1C-FC7E-47B6-B43F-F0B7751C0C8A}"/>
    <cellStyle name="Porcentaje 5 4 3 6 3" xfId="21355" xr:uid="{3BBB0C3A-C4B6-41C1-BC8E-50875BF7A1BB}"/>
    <cellStyle name="Porcentaje 5 4 3 7" xfId="7351" xr:uid="{B7137EF3-6AD3-48FF-A955-FD31EF3E7914}"/>
    <cellStyle name="Porcentaje 5 4 3 7 2" xfId="15338" xr:uid="{52BE9862-80F5-405A-A752-583B81DEDE1B}"/>
    <cellStyle name="Porcentaje 5 4 3 7 2 2" xfId="30791" xr:uid="{5A62C6BE-DB28-4C34-B7F6-81E3BA35B5BE}"/>
    <cellStyle name="Porcentaje 5 4 3 7 3" xfId="22881" xr:uid="{63CA51B5-70D6-4668-946E-917FE3E6B49D}"/>
    <cellStyle name="Porcentaje 5 4 3 8" xfId="8539" xr:uid="{8D62A05B-53F6-48DB-BB77-EEA3F02CE99D}"/>
    <cellStyle name="Porcentaje 5 4 3 8 2" xfId="24038" xr:uid="{6F391DF7-22A3-4E56-B5D3-D86F64608167}"/>
    <cellStyle name="Porcentaje 5 4 3 9" xfId="16514" xr:uid="{66059C76-EC7F-4F21-85AD-FBCDF6938A4F}"/>
    <cellStyle name="Porcentaje 5 4 4" xfId="643" xr:uid="{EBD868D2-E64C-4E29-B01D-D2C83D5F2FCD}"/>
    <cellStyle name="Porcentaje 5 4 4 2" xfId="1581" xr:uid="{34C01EE5-92DA-4DAC-87A1-43AB227C8BE0}"/>
    <cellStyle name="Porcentaje 5 4 4 2 2" xfId="3157" xr:uid="{5A6160AD-BC04-4DBF-A86F-035C23F20B02}"/>
    <cellStyle name="Porcentaje 5 4 4 2 2 2" xfId="11228" xr:uid="{16F95125-0DEF-4449-A635-AED9418A9B0A}"/>
    <cellStyle name="Porcentaje 5 4 4 2 2 2 2" xfId="26727" xr:uid="{F7E2786C-0373-4994-9E64-E3C3994F0D3C}"/>
    <cellStyle name="Porcentaje 5 4 4 2 2 3" xfId="19067" xr:uid="{8CEA5193-B0DA-4B42-8307-A7425F13850A}"/>
    <cellStyle name="Porcentaje 5 4 4 2 3" xfId="4918" xr:uid="{0B578193-CB17-45D0-B921-E328694F8A4B}"/>
    <cellStyle name="Porcentaje 5 4 4 2 3 2" xfId="12923" xr:uid="{F0969E00-CB40-4D53-B365-BC1FFBF367F0}"/>
    <cellStyle name="Porcentaje 5 4 4 2 3 2 2" xfId="28391" xr:uid="{D0D9D1EE-E8E4-406C-9CDD-AE65B3B89DF7}"/>
    <cellStyle name="Porcentaje 5 4 4 2 3 3" xfId="20648" xr:uid="{2D18CD6A-E644-44DE-95AC-709115E7C08C}"/>
    <cellStyle name="Porcentaje 5 4 4 2 4" xfId="6889" xr:uid="{BD97CB4C-7381-4518-9C19-F9D83A28A5D4}"/>
    <cellStyle name="Porcentaje 5 4 4 2 4 2" xfId="14890" xr:uid="{2825FA39-1D7D-4F22-9F8F-35907BC8A3C8}"/>
    <cellStyle name="Porcentaje 5 4 4 2 4 2 2" xfId="30347" xr:uid="{CB57277D-9D86-4D4C-B1EC-457EBD96CB07}"/>
    <cellStyle name="Porcentaje 5 4 4 2 4 3" xfId="22452" xr:uid="{08B22F25-2B39-4ADE-BDE6-EDE29B0498C6}"/>
    <cellStyle name="Porcentaje 5 4 4 2 5" xfId="8187" xr:uid="{CB67D71F-0AB3-4F54-9126-5B55EE79E478}"/>
    <cellStyle name="Porcentaje 5 4 4 2 5 2" xfId="16170" xr:uid="{C7FE2E53-BFEC-4A21-98C7-49C3B43C3751}"/>
    <cellStyle name="Porcentaje 5 4 4 2 5 2 2" xfId="31623" xr:uid="{C044591B-FD25-4A8D-94D1-C5E8A2E70FFC}"/>
    <cellStyle name="Porcentaje 5 4 4 2 5 3" xfId="23698" xr:uid="{4878FBE2-030C-4F80-A874-0FEA55C18DFF}"/>
    <cellStyle name="Porcentaje 5 4 4 2 6" xfId="9695" xr:uid="{79492E97-68BF-485F-B90C-A76C9F3CBEFB}"/>
    <cellStyle name="Porcentaje 5 4 4 2 6 2" xfId="25194" xr:uid="{275AA504-5CD3-468E-A43C-A28698A8C877}"/>
    <cellStyle name="Porcentaje 5 4 4 2 7" xfId="17611" xr:uid="{8B90BE01-1CAA-459C-A7DE-7418F9869104}"/>
    <cellStyle name="Porcentaje 5 4 4 3" xfId="2267" xr:uid="{BE436536-3C46-4FFF-9EEE-64C5367030D9}"/>
    <cellStyle name="Porcentaje 5 4 4 3 2" xfId="10345" xr:uid="{0AB416AF-E168-41A6-B1A4-075BD1DD3EDF}"/>
    <cellStyle name="Porcentaje 5 4 4 3 2 2" xfId="25844" xr:uid="{EE0A1EE4-8FE9-4124-8499-DB2782701EEA}"/>
    <cellStyle name="Porcentaje 5 4 4 3 3" xfId="18232" xr:uid="{FB1D462F-6BAF-4974-85D8-2CC306C55ECD}"/>
    <cellStyle name="Porcentaje 5 4 4 4" xfId="4035" xr:uid="{9ADE2F69-203C-4DF1-8552-39A5B40DA85D}"/>
    <cellStyle name="Porcentaje 5 4 4 4 2" xfId="12040" xr:uid="{2FF599F3-18BE-4D8D-AE4F-FE62584CAB43}"/>
    <cellStyle name="Porcentaje 5 4 4 4 2 2" xfId="27508" xr:uid="{0EE8D0E5-9BF2-4B2E-8FEB-634FCF41760F}"/>
    <cellStyle name="Porcentaje 5 4 4 4 3" xfId="19813" xr:uid="{78E1BD96-B945-4BA5-9E06-5D7E9EB03D03}"/>
    <cellStyle name="Porcentaje 5 4 4 5" xfId="6005" xr:uid="{56461E6A-E88A-42B9-9CF4-1333597A6FB9}"/>
    <cellStyle name="Porcentaje 5 4 4 5 2" xfId="14006" xr:uid="{FEBB3F85-2D32-4929-939D-129BF0434379}"/>
    <cellStyle name="Porcentaje 5 4 4 5 2 2" xfId="29464" xr:uid="{F39F998C-0EBE-451D-A8EB-CB9A74092384}"/>
    <cellStyle name="Porcentaje 5 4 4 5 3" xfId="21617" xr:uid="{6762A95A-7EA5-40F6-9426-46907B6278E8}"/>
    <cellStyle name="Porcentaje 5 4 4 6" xfId="7624" xr:uid="{D987B476-5187-4582-B078-545D394BCD2B}"/>
    <cellStyle name="Porcentaje 5 4 4 6 2" xfId="15611" xr:uid="{1A421038-6B82-4C0E-8D1E-1CBF67517555}"/>
    <cellStyle name="Porcentaje 5 4 4 6 2 2" xfId="31064" xr:uid="{C5E6E80E-0DBB-42F5-A3BF-9017DED5B274}"/>
    <cellStyle name="Porcentaje 5 4 4 6 3" xfId="23143" xr:uid="{C8F58638-994A-42F6-A58B-711A2C230E08}"/>
    <cellStyle name="Porcentaje 5 4 4 7" xfId="8812" xr:uid="{8648B199-105D-45A6-ADAB-F39FC5A11031}"/>
    <cellStyle name="Porcentaje 5 4 4 7 2" xfId="24311" xr:uid="{BC4006FF-94A5-44FA-8E23-7D501CFC392B}"/>
    <cellStyle name="Porcentaje 5 4 4 8" xfId="16776" xr:uid="{AED92734-AE42-40C6-8337-227F07BC4238}"/>
    <cellStyle name="Porcentaje 5 4 5" xfId="1162" xr:uid="{2409E6B0-527E-4BA8-9085-FF5EB5626BD1}"/>
    <cellStyle name="Porcentaje 5 4 5 2" xfId="2751" xr:uid="{55BC6009-E976-4DA4-B8C2-AA84CF1FFDA3}"/>
    <cellStyle name="Porcentaje 5 4 5 2 2" xfId="10822" xr:uid="{6C1270BB-F98C-4C02-8F1E-9719063D6AA0}"/>
    <cellStyle name="Porcentaje 5 4 5 2 2 2" xfId="26321" xr:uid="{06E95FAF-D59B-4801-AFCD-6FA698781757}"/>
    <cellStyle name="Porcentaje 5 4 5 2 3" xfId="18683" xr:uid="{9D858F54-561B-4298-81D5-4329B3AF1633}"/>
    <cellStyle name="Porcentaje 5 4 5 3" xfId="4512" xr:uid="{29A8D607-C840-449B-A7A5-D058F782BA9D}"/>
    <cellStyle name="Porcentaje 5 4 5 3 2" xfId="12517" xr:uid="{164A74BC-4916-4095-BC6B-D03D1FBD0768}"/>
    <cellStyle name="Porcentaje 5 4 5 3 2 2" xfId="27985" xr:uid="{006D7DF5-DFB8-4DE7-B3E8-4BC64C28B211}"/>
    <cellStyle name="Porcentaje 5 4 5 3 3" xfId="20264" xr:uid="{6FDCBD17-EF2B-4849-8254-945C6DD1E557}"/>
    <cellStyle name="Porcentaje 5 4 5 4" xfId="6483" xr:uid="{B1441122-D34F-4E9F-8E94-D70D80054198}"/>
    <cellStyle name="Porcentaje 5 4 5 4 2" xfId="14484" xr:uid="{CD475830-119B-4537-9CA3-40DAD01D87A1}"/>
    <cellStyle name="Porcentaje 5 4 5 4 2 2" xfId="29941" xr:uid="{99CF83C9-86C7-4F06-B4F7-4441AD3A9594}"/>
    <cellStyle name="Porcentaje 5 4 5 4 3" xfId="22068" xr:uid="{DAE1B863-8681-4852-B89B-888D11D429AC}"/>
    <cellStyle name="Porcentaje 5 4 5 5" xfId="7803" xr:uid="{5133AA44-8F99-455E-BA7F-3E68D31691D7}"/>
    <cellStyle name="Porcentaje 5 4 5 5 2" xfId="15786" xr:uid="{14EB775E-7E46-4020-B2D6-4325F778A223}"/>
    <cellStyle name="Porcentaje 5 4 5 5 2 2" xfId="31239" xr:uid="{02FC5BD2-6BC4-4A86-BD6B-1D837D0D6FEA}"/>
    <cellStyle name="Porcentaje 5 4 5 5 3" xfId="23314" xr:uid="{07CBB283-931C-470B-94B1-3A92FB7A6F92}"/>
    <cellStyle name="Porcentaje 5 4 5 6" xfId="9289" xr:uid="{EE26F35A-B74D-4D68-A214-62BBBCE3C66F}"/>
    <cellStyle name="Porcentaje 5 4 5 6 2" xfId="24788" xr:uid="{0D7AF215-4D4A-4C05-A06A-BB1CE2D3600E}"/>
    <cellStyle name="Porcentaje 5 4 5 7" xfId="17227" xr:uid="{CE4C436C-53C6-4475-B3D1-95FF8BA51864}"/>
    <cellStyle name="Porcentaje 5 4 6" xfId="869" xr:uid="{C9E463CB-31E7-455C-853A-7D80137665D5}"/>
    <cellStyle name="Porcentaje 5 4 6 2" xfId="2462" xr:uid="{0068500C-22D8-4B29-84AE-B33F497E3DED}"/>
    <cellStyle name="Porcentaje 5 4 6 2 2" xfId="10534" xr:uid="{51BEFA63-AE61-4FFB-BB74-F8C7145E8355}"/>
    <cellStyle name="Porcentaje 5 4 6 2 2 2" xfId="26033" xr:uid="{643E4B32-CD4E-44F7-BDD2-4F4DC6EFBE9A}"/>
    <cellStyle name="Porcentaje 5 4 6 2 3" xfId="18415" xr:uid="{9AF489BA-E26B-4819-9EE1-9190AAF96F05}"/>
    <cellStyle name="Porcentaje 5 4 6 3" xfId="4224" xr:uid="{73A64E82-CDDF-46E2-A889-7C3BA8FD29D2}"/>
    <cellStyle name="Porcentaje 5 4 6 3 2" xfId="12229" xr:uid="{5F5BFA9F-BC3F-4D66-AD4C-B29F00F88B2E}"/>
    <cellStyle name="Porcentaje 5 4 6 3 2 2" xfId="27697" xr:uid="{5D24D224-9895-4F8C-A4BF-FFF34C3797E3}"/>
    <cellStyle name="Porcentaje 5 4 6 3 3" xfId="19996" xr:uid="{BE4E2FD3-3066-42F0-BF44-4B896598E6B0}"/>
    <cellStyle name="Porcentaje 5 4 6 4" xfId="6195" xr:uid="{8E012697-E264-4690-AE26-54108005FA23}"/>
    <cellStyle name="Porcentaje 5 4 6 4 2" xfId="14196" xr:uid="{281638B6-B499-4845-BC03-CCFFB61AE131}"/>
    <cellStyle name="Porcentaje 5 4 6 4 2 2" xfId="29653" xr:uid="{848B1090-A546-4D91-BADD-F21EF19A8570}"/>
    <cellStyle name="Porcentaje 5 4 6 4 3" xfId="21800" xr:uid="{13C425A4-2A70-4396-B421-CF86AA39719E}"/>
    <cellStyle name="Porcentaje 5 4 6 5" xfId="9001" xr:uid="{5FFE8FC1-3EFF-44AA-A4CC-5F1C0B2EA252}"/>
    <cellStyle name="Porcentaje 5 4 6 5 2" xfId="24500" xr:uid="{1DE4D5EA-8FEA-4C9D-ADC5-188162D2EF58}"/>
    <cellStyle name="Porcentaje 5 4 6 6" xfId="16959" xr:uid="{CD227C35-B771-452E-998A-1D5C2A0A2B8F}"/>
    <cellStyle name="Porcentaje 5 4 7" xfId="1861" xr:uid="{E3227CDF-A60B-40D0-A218-863696737E86}"/>
    <cellStyle name="Porcentaje 5 4 7 2" xfId="9939" xr:uid="{050D1B1E-57A8-4081-85C8-163DBCDB987B}"/>
    <cellStyle name="Porcentaje 5 4 7 2 2" xfId="25438" xr:uid="{E6C95E2E-682E-42C5-A5C9-39982FBD7E90}"/>
    <cellStyle name="Porcentaje 5 4 7 3" xfId="17848" xr:uid="{AFD57653-C191-4A9E-8D1A-67024F701604}"/>
    <cellStyle name="Porcentaje 5 4 8" xfId="3629" xr:uid="{B381C391-4932-4803-A1DA-08E53C8DC935}"/>
    <cellStyle name="Porcentaje 5 4 8 2" xfId="11634" xr:uid="{1CD02581-FCB8-4CD8-B8CD-4D3144BED8DA}"/>
    <cellStyle name="Porcentaje 5 4 8 2 2" xfId="27102" xr:uid="{77152CAA-E413-4DEF-AF98-637974412570}"/>
    <cellStyle name="Porcentaje 5 4 8 3" xfId="19429" xr:uid="{389DCB2C-0637-4266-B8EA-232F001E4ECB}"/>
    <cellStyle name="Porcentaje 5 4 9" xfId="5599" xr:uid="{6FB53F5D-61B0-4BD8-B4B0-9825CAD73ED6}"/>
    <cellStyle name="Porcentaje 5 4 9 2" xfId="13600" xr:uid="{1B3C93E0-3579-492A-A00E-9FEBA57FB424}"/>
    <cellStyle name="Porcentaje 5 4 9 2 2" xfId="29058" xr:uid="{1908B78B-1B6F-4892-A96F-04CB84C17753}"/>
    <cellStyle name="Porcentaje 5 4 9 3" xfId="21233" xr:uid="{7ADBFB34-F87E-4E1B-ACE2-E2DDA5874189}"/>
    <cellStyle name="Porcentaje 5 40" xfId="563" xr:uid="{D183539E-1B0F-4E6D-8A24-4DF797506860}"/>
    <cellStyle name="Porcentaje 5 40 2" xfId="1501" xr:uid="{0D8EC90A-5B0A-457F-8A15-D16F72D9BC64}"/>
    <cellStyle name="Porcentaje 5 40 2 2" xfId="3081" xr:uid="{FD45C7E7-9C1D-4333-8730-08BA95B3653C}"/>
    <cellStyle name="Porcentaje 5 40 2 2 2" xfId="11152" xr:uid="{9321FEBB-2E1B-4A72-847B-3A3AED5F86E0}"/>
    <cellStyle name="Porcentaje 5 40 2 2 2 2" xfId="26651" xr:uid="{1A37BEC4-4A99-4A37-85F9-A9FAA886CF47}"/>
    <cellStyle name="Porcentaje 5 40 2 2 3" xfId="18994" xr:uid="{EBBE56F5-FA06-40CB-9946-FC2632FF8A95}"/>
    <cellStyle name="Porcentaje 5 40 2 3" xfId="4842" xr:uid="{70EF7DE8-4E2F-46B6-93EE-3CE9486A7C49}"/>
    <cellStyle name="Porcentaje 5 40 2 3 2" xfId="12847" xr:uid="{26A757AA-6FD8-475D-A754-967525E416E5}"/>
    <cellStyle name="Porcentaje 5 40 2 3 2 2" xfId="28315" xr:uid="{A104A301-315C-4F5F-A702-C60864881F54}"/>
    <cellStyle name="Porcentaje 5 40 2 3 3" xfId="20575" xr:uid="{4808B242-7830-47FC-B179-5C936AE26836}"/>
    <cellStyle name="Porcentaje 5 40 2 4" xfId="6813" xr:uid="{171EAFD2-A4BC-4163-B717-30D3B00C15AD}"/>
    <cellStyle name="Porcentaje 5 40 2 4 2" xfId="14814" xr:uid="{8CE1CEE3-93E3-4A99-B8C8-5E9DF11731D3}"/>
    <cellStyle name="Porcentaje 5 40 2 4 2 2" xfId="30271" xr:uid="{5A93106B-0CC2-49EE-9ABD-6CCA331C601F}"/>
    <cellStyle name="Porcentaje 5 40 2 4 3" xfId="22379" xr:uid="{B4F602AF-B184-49B8-A3B9-A2EDABD69FBA}"/>
    <cellStyle name="Porcentaje 5 40 2 5" xfId="8114" xr:uid="{042EA0B9-7E49-45EF-AC7C-7681BDA5CF88}"/>
    <cellStyle name="Porcentaje 5 40 2 5 2" xfId="16097" xr:uid="{A4CEEEAA-1D1E-4EA6-9BA4-057011D5A747}"/>
    <cellStyle name="Porcentaje 5 40 2 5 2 2" xfId="31550" xr:uid="{AF284A4F-BC57-4AB6-B958-42B3FF4891BE}"/>
    <cellStyle name="Porcentaje 5 40 2 5 3" xfId="23625" xr:uid="{722E64F5-3C09-4291-91DD-DAC32114BBF3}"/>
    <cellStyle name="Porcentaje 5 40 2 6" xfId="9619" xr:uid="{9D4DABB3-98E0-4E73-A00F-9793A2A546EA}"/>
    <cellStyle name="Porcentaje 5 40 2 6 2" xfId="25118" xr:uid="{8821B23B-140F-4420-81C4-A62F7AD6F243}"/>
    <cellStyle name="Porcentaje 5 40 2 7" xfId="17538" xr:uid="{87CD0A4B-397E-4161-9A07-ABDA6B60C7DE}"/>
    <cellStyle name="Porcentaje 5 40 3" xfId="2191" xr:uid="{5B4E48E3-67B2-46BA-BE88-E690804030EE}"/>
    <cellStyle name="Porcentaje 5 40 3 2" xfId="10269" xr:uid="{F80284DD-F2BE-4B9A-BAF3-B07DB75E5EA6}"/>
    <cellStyle name="Porcentaje 5 40 3 2 2" xfId="25768" xr:uid="{AD19E06F-F864-4370-BF3B-A5A4FAB6C6D9}"/>
    <cellStyle name="Porcentaje 5 40 3 3" xfId="18159" xr:uid="{C5F3F46C-170E-4385-8A44-92B684EA4623}"/>
    <cellStyle name="Porcentaje 5 40 4" xfId="3959" xr:uid="{C9EB3E1C-2E5D-4134-A785-D40839849FEA}"/>
    <cellStyle name="Porcentaje 5 40 4 2" xfId="11964" xr:uid="{9C79F359-33F9-4C62-94C6-96AD0488B5B0}"/>
    <cellStyle name="Porcentaje 5 40 4 2 2" xfId="27432" xr:uid="{FBF8C6D2-D8DD-4D41-A66F-ED96187D3682}"/>
    <cellStyle name="Porcentaje 5 40 4 3" xfId="19740" xr:uid="{2F185529-65BC-415E-8A65-42EE16E08428}"/>
    <cellStyle name="Porcentaje 5 40 5" xfId="5929" xr:uid="{8A0E011D-E13F-472D-86BF-6A0245834E96}"/>
    <cellStyle name="Porcentaje 5 40 5 2" xfId="13930" xr:uid="{5B6FAAC8-F04C-4CA0-8F16-E2140D270BBF}"/>
    <cellStyle name="Porcentaje 5 40 5 2 2" xfId="29388" xr:uid="{8C51879E-4773-4835-9CF7-325C52798206}"/>
    <cellStyle name="Porcentaje 5 40 5 3" xfId="21544" xr:uid="{5DBEDE6D-8039-4FD7-A426-15C32537AF20}"/>
    <cellStyle name="Porcentaje 5 40 6" xfId="7548" xr:uid="{5A91BB77-EFFF-40C1-81B8-1BB088C4C86B}"/>
    <cellStyle name="Porcentaje 5 40 6 2" xfId="15535" xr:uid="{3A876C69-A81A-4B21-9F47-5382C9435507}"/>
    <cellStyle name="Porcentaje 5 40 6 2 2" xfId="30988" xr:uid="{D9EDAECD-1AA1-4262-B8AE-56150612F53D}"/>
    <cellStyle name="Porcentaje 5 40 6 3" xfId="23070" xr:uid="{D95EB474-09B4-4F8C-A20B-9D86069F19F4}"/>
    <cellStyle name="Porcentaje 5 40 7" xfId="8736" xr:uid="{6A67CE2A-5D78-4263-BF5D-C2C07096D57A}"/>
    <cellStyle name="Porcentaje 5 40 7 2" xfId="24235" xr:uid="{6D74A644-FA7E-4ECB-9977-0B4E3EF1D010}"/>
    <cellStyle name="Porcentaje 5 40 8" xfId="16703" xr:uid="{D0ED3D2E-09ED-41DE-A4C4-88FB49547D3B}"/>
    <cellStyle name="Porcentaje 5 41" xfId="567" xr:uid="{913CAD57-B25D-47D9-8314-140DCFFB201A}"/>
    <cellStyle name="Porcentaje 5 41 2" xfId="1505" xr:uid="{1321976C-DEC8-4DBF-9443-DC742487DA8E}"/>
    <cellStyle name="Porcentaje 5 41 2 2" xfId="3085" xr:uid="{BC4BB8AD-8FCC-48A1-92A9-DBF481AC6602}"/>
    <cellStyle name="Porcentaje 5 41 2 2 2" xfId="11156" xr:uid="{93488D00-40CA-4D5A-928C-CD6B928C4590}"/>
    <cellStyle name="Porcentaje 5 41 2 2 2 2" xfId="26655" xr:uid="{C070B7DD-A14B-4F5F-8296-2FCB5F078D6F}"/>
    <cellStyle name="Porcentaje 5 41 2 2 3" xfId="18998" xr:uid="{9139F107-E307-4F26-BB1B-207F7DE72404}"/>
    <cellStyle name="Porcentaje 5 41 2 3" xfId="4846" xr:uid="{53D2A514-332A-431F-BA63-66991BF3B3FA}"/>
    <cellStyle name="Porcentaje 5 41 2 3 2" xfId="12851" xr:uid="{34EFF654-0986-41F6-BA06-0B89119C770F}"/>
    <cellStyle name="Porcentaje 5 41 2 3 2 2" xfId="28319" xr:uid="{2588A4EB-30FC-4ACD-ADB0-3C97838B507B}"/>
    <cellStyle name="Porcentaje 5 41 2 3 3" xfId="20579" xr:uid="{46CFE550-0E0C-45C0-8F2F-63D01B1D0B49}"/>
    <cellStyle name="Porcentaje 5 41 2 4" xfId="6817" xr:uid="{0EE0FB46-130F-4153-A812-140F53D60427}"/>
    <cellStyle name="Porcentaje 5 41 2 4 2" xfId="14818" xr:uid="{04A0739A-E6B3-475F-AD06-C50BD0CB9CEB}"/>
    <cellStyle name="Porcentaje 5 41 2 4 2 2" xfId="30275" xr:uid="{DDF93AAE-0887-4E60-8338-7FB39E657F96}"/>
    <cellStyle name="Porcentaje 5 41 2 4 3" xfId="22383" xr:uid="{BDDC335D-D941-4511-8C91-42BF22323CB6}"/>
    <cellStyle name="Porcentaje 5 41 2 5" xfId="8118" xr:uid="{7E4F82F3-EA75-4029-9E5D-DA5CA90FF073}"/>
    <cellStyle name="Porcentaje 5 41 2 5 2" xfId="16101" xr:uid="{502459E6-4464-43C1-8E02-5C995A6B40D4}"/>
    <cellStyle name="Porcentaje 5 41 2 5 2 2" xfId="31554" xr:uid="{E9BAE89E-EA06-435F-B402-78DDC84D91AC}"/>
    <cellStyle name="Porcentaje 5 41 2 5 3" xfId="23629" xr:uid="{FA3FECF1-6B53-4F10-9477-E1B01A5A2687}"/>
    <cellStyle name="Porcentaje 5 41 2 6" xfId="9623" xr:uid="{4ED2E0B7-621C-4011-8481-AE8526D25679}"/>
    <cellStyle name="Porcentaje 5 41 2 6 2" xfId="25122" xr:uid="{7B5E7666-7E01-494C-ABC5-3A526E0F29A3}"/>
    <cellStyle name="Porcentaje 5 41 2 7" xfId="17542" xr:uid="{D65711FC-5936-405C-A396-D49DF4B76AFC}"/>
    <cellStyle name="Porcentaje 5 41 3" xfId="2195" xr:uid="{041CA342-0725-46B9-BFDB-FE3747BB1484}"/>
    <cellStyle name="Porcentaje 5 41 3 2" xfId="10273" xr:uid="{FAB2C024-5870-4751-BD29-189BEC9CF635}"/>
    <cellStyle name="Porcentaje 5 41 3 2 2" xfId="25772" xr:uid="{338DEFA6-BEA3-4358-9B61-D1E5739D65A9}"/>
    <cellStyle name="Porcentaje 5 41 3 3" xfId="18163" xr:uid="{1B5832FB-A57E-42FE-A1B0-D05EB805CBAD}"/>
    <cellStyle name="Porcentaje 5 41 4" xfId="3963" xr:uid="{3B2E3A65-4C76-4823-A97A-DC44A272ED2E}"/>
    <cellStyle name="Porcentaje 5 41 4 2" xfId="11968" xr:uid="{B0DB0366-D370-42F3-90A1-B8277370A1C9}"/>
    <cellStyle name="Porcentaje 5 41 4 2 2" xfId="27436" xr:uid="{2F84BE39-5E3E-4255-8F91-51B766172161}"/>
    <cellStyle name="Porcentaje 5 41 4 3" xfId="19744" xr:uid="{3B43049D-8EA4-472D-B53E-776B5BAB4587}"/>
    <cellStyle name="Porcentaje 5 41 5" xfId="5933" xr:uid="{2DF72C87-49A6-474B-B2FA-903C4D254FE4}"/>
    <cellStyle name="Porcentaje 5 41 5 2" xfId="13934" xr:uid="{7EABE6A7-E538-4811-9713-34810DD85478}"/>
    <cellStyle name="Porcentaje 5 41 5 2 2" xfId="29392" xr:uid="{57129C33-2EB8-4E83-9397-C7BD03379B36}"/>
    <cellStyle name="Porcentaje 5 41 5 3" xfId="21548" xr:uid="{9C1E9ABA-8D92-44CA-8321-FAB1E1E9F4EA}"/>
    <cellStyle name="Porcentaje 5 41 6" xfId="7552" xr:uid="{E3835700-24EE-4EC5-B0D3-CE8C7C5D8277}"/>
    <cellStyle name="Porcentaje 5 41 6 2" xfId="15539" xr:uid="{05D35675-111C-4C24-A156-154EDF774A32}"/>
    <cellStyle name="Porcentaje 5 41 6 2 2" xfId="30992" xr:uid="{CE1FD135-7D0A-445B-86C2-C05DE13E4E24}"/>
    <cellStyle name="Porcentaje 5 41 6 3" xfId="23074" xr:uid="{B9254C8A-0E39-41C2-825C-0D8A0EB1F0D3}"/>
    <cellStyle name="Porcentaje 5 41 7" xfId="8740" xr:uid="{4E0DD3CE-B3DC-49A6-BDB2-694ED77C9CB1}"/>
    <cellStyle name="Porcentaje 5 41 7 2" xfId="24239" xr:uid="{91FFE13F-E1CC-4FE9-85CB-66745C6BAF5F}"/>
    <cellStyle name="Porcentaje 5 41 8" xfId="16707" xr:uid="{4B240987-5BBF-450F-8E12-76A4002AC26B}"/>
    <cellStyle name="Porcentaje 5 42" xfId="571" xr:uid="{AEC89971-A690-4A34-A3FB-50436D7F2E60}"/>
    <cellStyle name="Porcentaje 5 42 2" xfId="1509" xr:uid="{745F4279-92EA-4FDB-8B04-5C57AA6CE8A3}"/>
    <cellStyle name="Porcentaje 5 42 2 2" xfId="3089" xr:uid="{635178E9-E96D-477A-8326-6C936B8AA785}"/>
    <cellStyle name="Porcentaje 5 42 2 2 2" xfId="11160" xr:uid="{6EFF6CD0-98E8-4F1B-8618-7185850452AB}"/>
    <cellStyle name="Porcentaje 5 42 2 2 2 2" xfId="26659" xr:uid="{82893FCB-900B-4768-B640-A58562D0C904}"/>
    <cellStyle name="Porcentaje 5 42 2 2 3" xfId="19002" xr:uid="{AA650947-D517-400F-A0CB-4E61250C33AC}"/>
    <cellStyle name="Porcentaje 5 42 2 3" xfId="4850" xr:uid="{0EE809DE-317B-4C7D-9D0C-6CBF304B41E7}"/>
    <cellStyle name="Porcentaje 5 42 2 3 2" xfId="12855" xr:uid="{CA0C3EE4-AC7D-4222-99C0-7DCA7FDAD25D}"/>
    <cellStyle name="Porcentaje 5 42 2 3 2 2" xfId="28323" xr:uid="{B597D034-044C-463B-A7E8-E0BDAA253CD3}"/>
    <cellStyle name="Porcentaje 5 42 2 3 3" xfId="20583" xr:uid="{486AD3EA-ABE4-4058-81F7-7E10520804D4}"/>
    <cellStyle name="Porcentaje 5 42 2 4" xfId="6821" xr:uid="{4074A475-9E54-493C-8865-B8907D37B473}"/>
    <cellStyle name="Porcentaje 5 42 2 4 2" xfId="14822" xr:uid="{25CBD001-4B0A-4B15-A146-3C116A7686BE}"/>
    <cellStyle name="Porcentaje 5 42 2 4 2 2" xfId="30279" xr:uid="{D12C40A9-9E74-4720-B4FD-8CCFD52C744B}"/>
    <cellStyle name="Porcentaje 5 42 2 4 3" xfId="22387" xr:uid="{49D47572-99B5-4CFB-99F3-D8B3D499AAF6}"/>
    <cellStyle name="Porcentaje 5 42 2 5" xfId="8122" xr:uid="{2021730E-4120-41FC-ADBA-739D63B0B355}"/>
    <cellStyle name="Porcentaje 5 42 2 5 2" xfId="16105" xr:uid="{8752F611-6CB5-4CEE-9B18-81393CBB8E64}"/>
    <cellStyle name="Porcentaje 5 42 2 5 2 2" xfId="31558" xr:uid="{3C5EB411-B7DF-4027-8128-31796A6EF348}"/>
    <cellStyle name="Porcentaje 5 42 2 5 3" xfId="23633" xr:uid="{D4865C01-614C-4951-85E5-A7995B635574}"/>
    <cellStyle name="Porcentaje 5 42 2 6" xfId="9627" xr:uid="{D751C9A4-BBA1-4BC8-B85F-AD0AA1483B66}"/>
    <cellStyle name="Porcentaje 5 42 2 6 2" xfId="25126" xr:uid="{71825805-09EE-4E1F-A30C-0429969DE017}"/>
    <cellStyle name="Porcentaje 5 42 2 7" xfId="17546" xr:uid="{7EFB2E53-BFF3-4021-A791-2E2C8DDC21A6}"/>
    <cellStyle name="Porcentaje 5 42 3" xfId="2199" xr:uid="{6260A9AC-092D-4606-A294-9D26B9629E78}"/>
    <cellStyle name="Porcentaje 5 42 3 2" xfId="10277" xr:uid="{26890CA3-B127-4966-B0E9-288F25A613F7}"/>
    <cellStyle name="Porcentaje 5 42 3 2 2" xfId="25776" xr:uid="{6FFD34B2-EC62-44EC-9731-0D0EDF32B9E3}"/>
    <cellStyle name="Porcentaje 5 42 3 3" xfId="18167" xr:uid="{9D37CD3E-B7CD-4952-B4B4-D670C430011A}"/>
    <cellStyle name="Porcentaje 5 42 4" xfId="3967" xr:uid="{11F8A5BB-DE34-4B59-8E59-9666C92DFF97}"/>
    <cellStyle name="Porcentaje 5 42 4 2" xfId="11972" xr:uid="{3F87786F-1937-45B1-A194-4FF8C345693C}"/>
    <cellStyle name="Porcentaje 5 42 4 2 2" xfId="27440" xr:uid="{0AC00E59-DC44-4A68-9BDD-75778B9EF728}"/>
    <cellStyle name="Porcentaje 5 42 4 3" xfId="19748" xr:uid="{3ABE6E4A-B3F8-4E1B-B587-D0F7CEB23569}"/>
    <cellStyle name="Porcentaje 5 42 5" xfId="5937" xr:uid="{5891582C-8BF5-4C8B-B90C-0A4AA5F68171}"/>
    <cellStyle name="Porcentaje 5 42 5 2" xfId="13938" xr:uid="{1A5B6003-54C1-434A-B451-D5AC4096868A}"/>
    <cellStyle name="Porcentaje 5 42 5 2 2" xfId="29396" xr:uid="{7AE1DB93-DBEC-477F-ACC3-04A8D0B30718}"/>
    <cellStyle name="Porcentaje 5 42 5 3" xfId="21552" xr:uid="{BEC88EB0-6BBF-4105-A22B-2C032AA36D39}"/>
    <cellStyle name="Porcentaje 5 42 6" xfId="7556" xr:uid="{CD7AFDB8-0DA7-40C0-BA10-B2145DA3ECD2}"/>
    <cellStyle name="Porcentaje 5 42 6 2" xfId="15543" xr:uid="{B66521B4-6BF3-4BD9-A534-45164E714431}"/>
    <cellStyle name="Porcentaje 5 42 6 2 2" xfId="30996" xr:uid="{893B039C-A7BB-4EC3-8757-61BF20E1073A}"/>
    <cellStyle name="Porcentaje 5 42 6 3" xfId="23078" xr:uid="{34D43BE2-960E-45F3-85C6-C20E4E2B5BF4}"/>
    <cellStyle name="Porcentaje 5 42 7" xfId="8744" xr:uid="{39E9FCA0-62B8-44B6-B56D-DC212D6157A6}"/>
    <cellStyle name="Porcentaje 5 42 7 2" xfId="24243" xr:uid="{3E96F175-609A-4534-BFC7-283424121D0F}"/>
    <cellStyle name="Porcentaje 5 42 8" xfId="16711" xr:uid="{AB34CBDD-5EDA-4315-AD58-A4138E520DF4}"/>
    <cellStyle name="Porcentaje 5 43" xfId="575" xr:uid="{66A59F3B-29E0-48DB-A6CC-90D32745FE62}"/>
    <cellStyle name="Porcentaje 5 43 2" xfId="1513" xr:uid="{63832C42-F086-4F89-A1A3-29981E4EA9BB}"/>
    <cellStyle name="Porcentaje 5 43 2 2" xfId="3093" xr:uid="{BC598346-4A88-4417-82B2-8ED9029A4068}"/>
    <cellStyle name="Porcentaje 5 43 2 2 2" xfId="11164" xr:uid="{A8562054-F07D-4B48-9401-6288B147012A}"/>
    <cellStyle name="Porcentaje 5 43 2 2 2 2" xfId="26663" xr:uid="{172CB148-0130-4012-B501-380CD2BE9EC1}"/>
    <cellStyle name="Porcentaje 5 43 2 2 3" xfId="19006" xr:uid="{B490ED2F-971C-4220-93C1-F46C8E855478}"/>
    <cellStyle name="Porcentaje 5 43 2 3" xfId="4854" xr:uid="{16A4B1D9-D1D9-46EB-8795-179E1AA9E645}"/>
    <cellStyle name="Porcentaje 5 43 2 3 2" xfId="12859" xr:uid="{DDADD9E5-5555-4E10-A14C-CD71A2DCD396}"/>
    <cellStyle name="Porcentaje 5 43 2 3 2 2" xfId="28327" xr:uid="{C1674297-3652-40FE-93E6-A69EED966BCF}"/>
    <cellStyle name="Porcentaje 5 43 2 3 3" xfId="20587" xr:uid="{EF6817EA-F52C-42C7-84FA-DA83A40FE921}"/>
    <cellStyle name="Porcentaje 5 43 2 4" xfId="6825" xr:uid="{B3107A78-31E2-4142-BCA2-614214F2E822}"/>
    <cellStyle name="Porcentaje 5 43 2 4 2" xfId="14826" xr:uid="{AA107F24-D930-4E9F-9211-D0A2902920B2}"/>
    <cellStyle name="Porcentaje 5 43 2 4 2 2" xfId="30283" xr:uid="{404E4E73-2324-4F1E-9419-7680A6B3085D}"/>
    <cellStyle name="Porcentaje 5 43 2 4 3" xfId="22391" xr:uid="{37F094E2-5339-4F53-8F16-35B84099F209}"/>
    <cellStyle name="Porcentaje 5 43 2 5" xfId="8126" xr:uid="{9E2999C4-CF7D-4C9B-9F28-65ED28EB656D}"/>
    <cellStyle name="Porcentaje 5 43 2 5 2" xfId="16109" xr:uid="{17DBF169-075C-4AAA-B0DF-1C021C581FD9}"/>
    <cellStyle name="Porcentaje 5 43 2 5 2 2" xfId="31562" xr:uid="{E39863B9-656D-4856-8C5F-A47ECF202B14}"/>
    <cellStyle name="Porcentaje 5 43 2 5 3" xfId="23637" xr:uid="{1B8DAE3C-CDED-4675-BA09-DA98AD1C54D5}"/>
    <cellStyle name="Porcentaje 5 43 2 6" xfId="9631" xr:uid="{45D846B1-B86D-4496-97BE-E47E0357461C}"/>
    <cellStyle name="Porcentaje 5 43 2 6 2" xfId="25130" xr:uid="{2B3D050F-D04C-4DAC-91FF-557378778E60}"/>
    <cellStyle name="Porcentaje 5 43 2 7" xfId="17550" xr:uid="{AEA87682-D414-41AC-8421-C49F50A57957}"/>
    <cellStyle name="Porcentaje 5 43 3" xfId="2203" xr:uid="{0BCD84E3-ADAF-4CD3-8808-BE01D2286F38}"/>
    <cellStyle name="Porcentaje 5 43 3 2" xfId="10281" xr:uid="{A1F6357F-DFC3-42CA-AA91-F05B18023BD2}"/>
    <cellStyle name="Porcentaje 5 43 3 2 2" xfId="25780" xr:uid="{04A32FA5-AFC4-40FA-97C0-A7622A5CD02E}"/>
    <cellStyle name="Porcentaje 5 43 3 3" xfId="18171" xr:uid="{35FE1E69-CA66-468E-B63D-CC9D227484C6}"/>
    <cellStyle name="Porcentaje 5 43 4" xfId="3971" xr:uid="{F40F3D77-8342-4EC2-AF1D-7E5A3903CFEB}"/>
    <cellStyle name="Porcentaje 5 43 4 2" xfId="11976" xr:uid="{F910DBEC-52DD-4DB8-B3CD-44B43BF3E210}"/>
    <cellStyle name="Porcentaje 5 43 4 2 2" xfId="27444" xr:uid="{CF3E5BA1-77E6-40D9-B8C3-73818C9ED8B6}"/>
    <cellStyle name="Porcentaje 5 43 4 3" xfId="19752" xr:uid="{498E35D4-7B7C-4A9A-B276-D2D3B733E3C9}"/>
    <cellStyle name="Porcentaje 5 43 5" xfId="5941" xr:uid="{CD1B07C8-1FFB-4519-A6DA-2B812AD16E22}"/>
    <cellStyle name="Porcentaje 5 43 5 2" xfId="13942" xr:uid="{33DE203E-66ED-4230-B7F5-6F143DA517FC}"/>
    <cellStyle name="Porcentaje 5 43 5 2 2" xfId="29400" xr:uid="{17F80355-0393-4070-8C04-C2F0F3166C9E}"/>
    <cellStyle name="Porcentaje 5 43 5 3" xfId="21556" xr:uid="{228DCCA9-C74E-47B8-95C1-F596CCF25B77}"/>
    <cellStyle name="Porcentaje 5 43 6" xfId="7560" xr:uid="{60D54C68-AEEC-4915-B585-6FA234F2D44C}"/>
    <cellStyle name="Porcentaje 5 43 6 2" xfId="15547" xr:uid="{6AE58711-9190-469B-BED0-715ACBBF5D7C}"/>
    <cellStyle name="Porcentaje 5 43 6 2 2" xfId="31000" xr:uid="{F15BEB7B-9F07-4DE6-B88F-4D3EB47D0CEA}"/>
    <cellStyle name="Porcentaje 5 43 6 3" xfId="23082" xr:uid="{43D04D8A-7DBE-4504-B943-81649DC8A0C9}"/>
    <cellStyle name="Porcentaje 5 43 7" xfId="8748" xr:uid="{BFC0AD87-9AC8-4661-B0B7-C1DFE5CACD9A}"/>
    <cellStyle name="Porcentaje 5 43 7 2" xfId="24247" xr:uid="{5ABC5555-0685-4FF4-979B-69E177CCEF1C}"/>
    <cellStyle name="Porcentaje 5 43 8" xfId="16715" xr:uid="{72FF3E97-F8A6-46ED-87F4-198A323CAB16}"/>
    <cellStyle name="Porcentaje 5 44" xfId="579" xr:uid="{963DD4F8-C16C-4C20-BAD9-B64D6DF41112}"/>
    <cellStyle name="Porcentaje 5 44 2" xfId="1517" xr:uid="{41C1C822-A503-488C-9E96-971859B92EAE}"/>
    <cellStyle name="Porcentaje 5 44 2 2" xfId="3097" xr:uid="{F8557709-0A9C-4B67-8EB4-1B985DC912E4}"/>
    <cellStyle name="Porcentaje 5 44 2 2 2" xfId="11168" xr:uid="{7D7D248E-CDA6-4E14-B84E-1FBD80B24668}"/>
    <cellStyle name="Porcentaje 5 44 2 2 2 2" xfId="26667" xr:uid="{4C4D8FD2-BDE2-4DFD-84A7-4378D8B76AEE}"/>
    <cellStyle name="Porcentaje 5 44 2 2 3" xfId="19010" xr:uid="{0C461C9B-8995-4459-8AF7-0D0FA90CFF0C}"/>
    <cellStyle name="Porcentaje 5 44 2 3" xfId="4858" xr:uid="{0DE38423-F713-4C2E-A0C8-40F3B98E5B2B}"/>
    <cellStyle name="Porcentaje 5 44 2 3 2" xfId="12863" xr:uid="{79F24925-06EF-4863-A9D2-35C4A561C5C6}"/>
    <cellStyle name="Porcentaje 5 44 2 3 2 2" xfId="28331" xr:uid="{A38FAD62-7429-48AD-809A-49C0C712B81D}"/>
    <cellStyle name="Porcentaje 5 44 2 3 3" xfId="20591" xr:uid="{775EFDB2-4C0E-419E-9340-B970690CB0BC}"/>
    <cellStyle name="Porcentaje 5 44 2 4" xfId="6829" xr:uid="{D3A6795D-F6F5-4A69-BDD4-B4FD67605C2D}"/>
    <cellStyle name="Porcentaje 5 44 2 4 2" xfId="14830" xr:uid="{E4E91FA9-B65E-45BE-814F-3839D492D262}"/>
    <cellStyle name="Porcentaje 5 44 2 4 2 2" xfId="30287" xr:uid="{15E426EB-3B65-4CFF-A66A-ED8D48828488}"/>
    <cellStyle name="Porcentaje 5 44 2 4 3" xfId="22395" xr:uid="{1F879EFB-B725-497B-92B8-566708492796}"/>
    <cellStyle name="Porcentaje 5 44 2 5" xfId="8130" xr:uid="{03FB4765-3F2B-4807-A9BF-7F186B5F52C7}"/>
    <cellStyle name="Porcentaje 5 44 2 5 2" xfId="16113" xr:uid="{785FC6BA-D9ED-4F8C-AC09-5746C41416E3}"/>
    <cellStyle name="Porcentaje 5 44 2 5 2 2" xfId="31566" xr:uid="{F368B544-B12B-4F6A-B0FE-F41BA13703F8}"/>
    <cellStyle name="Porcentaje 5 44 2 5 3" xfId="23641" xr:uid="{3980583A-41B4-4105-94F4-227C131A474D}"/>
    <cellStyle name="Porcentaje 5 44 2 6" xfId="9635" xr:uid="{17441C23-13B1-44FE-8ED6-4510BD179D97}"/>
    <cellStyle name="Porcentaje 5 44 2 6 2" xfId="25134" xr:uid="{9CB76FAA-0905-4B95-8D07-DFAAF7A27F50}"/>
    <cellStyle name="Porcentaje 5 44 2 7" xfId="17554" xr:uid="{432D9B3E-7C32-4887-B25F-6D5FE6AE734B}"/>
    <cellStyle name="Porcentaje 5 44 3" xfId="2207" xr:uid="{A74548FA-5B25-49EB-A4D3-986E7C2360B0}"/>
    <cellStyle name="Porcentaje 5 44 3 2" xfId="10285" xr:uid="{3767EC9C-7783-44A3-93E5-04E4C4230F27}"/>
    <cellStyle name="Porcentaje 5 44 3 2 2" xfId="25784" xr:uid="{6D7D412D-104C-4850-9937-26DA789E2323}"/>
    <cellStyle name="Porcentaje 5 44 3 3" xfId="18175" xr:uid="{F0533602-A698-4AAB-A4D3-93281CCCD611}"/>
    <cellStyle name="Porcentaje 5 44 4" xfId="3975" xr:uid="{A80A3CB8-F763-4C8E-BDF1-367EEFDFB65C}"/>
    <cellStyle name="Porcentaje 5 44 4 2" xfId="11980" xr:uid="{F45AB05C-82C2-49EA-BEB2-5E8910C80E7A}"/>
    <cellStyle name="Porcentaje 5 44 4 2 2" xfId="27448" xr:uid="{D7860B59-2F71-4B49-941B-4784B8B52825}"/>
    <cellStyle name="Porcentaje 5 44 4 3" xfId="19756" xr:uid="{1F2BDF82-A71F-4662-A3CF-1EB92409BA5E}"/>
    <cellStyle name="Porcentaje 5 44 5" xfId="5945" xr:uid="{7BFBF340-06D9-4931-A959-18DB5DFDD609}"/>
    <cellStyle name="Porcentaje 5 44 5 2" xfId="13946" xr:uid="{E7F99911-57FE-45E9-B6C0-1ABA9419B86F}"/>
    <cellStyle name="Porcentaje 5 44 5 2 2" xfId="29404" xr:uid="{2B5EDC9C-F18B-4855-B575-D5D198545DD0}"/>
    <cellStyle name="Porcentaje 5 44 5 3" xfId="21560" xr:uid="{2F494B74-8FC5-4466-8267-766C2104241D}"/>
    <cellStyle name="Porcentaje 5 44 6" xfId="7564" xr:uid="{FBBA0C09-55D9-407E-B6A8-B6B2C7301384}"/>
    <cellStyle name="Porcentaje 5 44 6 2" xfId="15551" xr:uid="{FAD4EF0F-880E-4B8C-A5F2-08AF11A5943D}"/>
    <cellStyle name="Porcentaje 5 44 6 2 2" xfId="31004" xr:uid="{5E7E93B1-C469-45D3-8E55-3CE580F4F0D7}"/>
    <cellStyle name="Porcentaje 5 44 6 3" xfId="23086" xr:uid="{91641FB1-D71D-42FC-A283-F903E52A9018}"/>
    <cellStyle name="Porcentaje 5 44 7" xfId="8752" xr:uid="{D9A2D7B4-9BB0-4FDE-9AFD-26A79C81D8B2}"/>
    <cellStyle name="Porcentaje 5 44 7 2" xfId="24251" xr:uid="{FF55D053-71D9-40EE-9BD0-F1C83F00C69F}"/>
    <cellStyle name="Porcentaje 5 44 8" xfId="16719" xr:uid="{78BED3C2-C5CE-4180-917C-1065F2271AE3}"/>
    <cellStyle name="Porcentaje 5 45" xfId="588" xr:uid="{9B26D17C-4858-48B1-B106-139086860B30}"/>
    <cellStyle name="Porcentaje 5 45 2" xfId="1526" xr:uid="{0AD87036-B596-40A7-B96B-EBCB3057313D}"/>
    <cellStyle name="Porcentaje 5 45 2 2" xfId="3106" xr:uid="{0D982E10-51AD-4A56-BCA5-8357AB593DA0}"/>
    <cellStyle name="Porcentaje 5 45 2 2 2" xfId="11177" xr:uid="{F6F4818E-E3B0-4477-85E2-D115CD5026F2}"/>
    <cellStyle name="Porcentaje 5 45 2 2 2 2" xfId="26676" xr:uid="{C02D5C77-A573-4FFC-8743-1F426ACD60B6}"/>
    <cellStyle name="Porcentaje 5 45 2 2 3" xfId="19019" xr:uid="{21E8836C-E989-43F4-8ED5-81CDBAF6243D}"/>
    <cellStyle name="Porcentaje 5 45 2 3" xfId="4867" xr:uid="{1CB2FFE4-9045-405D-9313-6FD15A1F4C3D}"/>
    <cellStyle name="Porcentaje 5 45 2 3 2" xfId="12872" xr:uid="{ECE70BD9-5DEE-4790-A21B-928FEC5551F2}"/>
    <cellStyle name="Porcentaje 5 45 2 3 2 2" xfId="28340" xr:uid="{116CA0A8-CA3E-41D2-A047-7CF8E4D455C4}"/>
    <cellStyle name="Porcentaje 5 45 2 3 3" xfId="20600" xr:uid="{A6914F85-D912-4128-B6FB-50595A1461EF}"/>
    <cellStyle name="Porcentaje 5 45 2 4" xfId="6838" xr:uid="{262C1B12-0B07-432D-B5B8-80DD7CC1CFCB}"/>
    <cellStyle name="Porcentaje 5 45 2 4 2" xfId="14839" xr:uid="{7E5AC8BC-4FAF-4B69-A184-027236D4DB64}"/>
    <cellStyle name="Porcentaje 5 45 2 4 2 2" xfId="30296" xr:uid="{13C7C0CA-61A4-4281-8161-8218A05AAEB5}"/>
    <cellStyle name="Porcentaje 5 45 2 4 3" xfId="22404" xr:uid="{3B54A005-59EB-4BBC-8092-578DA8007ED9}"/>
    <cellStyle name="Porcentaje 5 45 2 5" xfId="8139" xr:uid="{211169F3-EE7B-4DBD-920C-E6CAD1C9841C}"/>
    <cellStyle name="Porcentaje 5 45 2 5 2" xfId="16122" xr:uid="{E0313A3E-E7AD-4947-83B0-818D0790466E}"/>
    <cellStyle name="Porcentaje 5 45 2 5 2 2" xfId="31575" xr:uid="{616506D3-3377-49BC-852F-6C8C1E9255AD}"/>
    <cellStyle name="Porcentaje 5 45 2 5 3" xfId="23650" xr:uid="{15A76CEB-5B45-4755-9CE3-634F2E152671}"/>
    <cellStyle name="Porcentaje 5 45 2 6" xfId="9644" xr:uid="{9867B044-BC84-4AFE-9255-D6BAE486B44E}"/>
    <cellStyle name="Porcentaje 5 45 2 6 2" xfId="25143" xr:uid="{5829A219-C6B6-4A0B-9C7E-97D4A2BB4CD0}"/>
    <cellStyle name="Porcentaje 5 45 2 7" xfId="17563" xr:uid="{9CDC1909-97DD-4EF5-8B7F-69F6B1B501D3}"/>
    <cellStyle name="Porcentaje 5 45 3" xfId="2216" xr:uid="{E18151CB-F4C0-464D-BA99-EDFC3CC9CA93}"/>
    <cellStyle name="Porcentaje 5 45 3 2" xfId="10294" xr:uid="{E7717651-ADE0-41FF-96F5-C3B2FD935EA1}"/>
    <cellStyle name="Porcentaje 5 45 3 2 2" xfId="25793" xr:uid="{29564697-B22C-4F35-8C85-EB19CC171D99}"/>
    <cellStyle name="Porcentaje 5 45 3 3" xfId="18184" xr:uid="{10CDF4AC-8866-4E4D-8304-F5736E9AF787}"/>
    <cellStyle name="Porcentaje 5 45 4" xfId="3984" xr:uid="{44050301-805F-4D3B-9A64-2C13892160C9}"/>
    <cellStyle name="Porcentaje 5 45 4 2" xfId="11989" xr:uid="{2101CAA1-B1CD-44A6-91AA-CAE4E39B5575}"/>
    <cellStyle name="Porcentaje 5 45 4 2 2" xfId="27457" xr:uid="{23641831-7596-427B-AFD0-C0530BD3A96D}"/>
    <cellStyle name="Porcentaje 5 45 4 3" xfId="19765" xr:uid="{D4DA659C-8EEC-4D37-932B-A1A8F15B0971}"/>
    <cellStyle name="Porcentaje 5 45 5" xfId="5954" xr:uid="{A9F6D06E-8A51-4ACF-A597-E2CF8E839B52}"/>
    <cellStyle name="Porcentaje 5 45 5 2" xfId="13955" xr:uid="{7BD51B27-D8C0-4D80-AEAF-A6DF45AB4C46}"/>
    <cellStyle name="Porcentaje 5 45 5 2 2" xfId="29413" xr:uid="{7E4D1A08-0991-4E69-B603-416626DCC174}"/>
    <cellStyle name="Porcentaje 5 45 5 3" xfId="21569" xr:uid="{E564625D-DCD5-4DD4-8908-1CAD3D0C2A20}"/>
    <cellStyle name="Porcentaje 5 45 6" xfId="7573" xr:uid="{9404ECB5-3F3E-4A1D-8933-BB80055C8CB8}"/>
    <cellStyle name="Porcentaje 5 45 6 2" xfId="15560" xr:uid="{6932163E-E527-47DF-9F38-7CDB22650CA2}"/>
    <cellStyle name="Porcentaje 5 45 6 2 2" xfId="31013" xr:uid="{10C795F6-542D-47EE-90C4-2FEC0581208B}"/>
    <cellStyle name="Porcentaje 5 45 6 3" xfId="23095" xr:uid="{46D9E30E-A0F1-47CB-B62A-DE5532F084DB}"/>
    <cellStyle name="Porcentaje 5 45 7" xfId="8761" xr:uid="{C967CC1E-B90F-4B37-AEB0-D5F27E643C06}"/>
    <cellStyle name="Porcentaje 5 45 7 2" xfId="24260" xr:uid="{F6BA6F4B-50EB-4AC5-9E79-213A2980E110}"/>
    <cellStyle name="Porcentaje 5 45 8" xfId="16728" xr:uid="{85C251B9-174C-4D00-8098-8D8A0924B18A}"/>
    <cellStyle name="Porcentaje 5 46" xfId="592" xr:uid="{033045C8-7A8B-4671-B1B5-94D6F8234D7C}"/>
    <cellStyle name="Porcentaje 5 46 2" xfId="1530" xr:uid="{BFD93F21-2E79-4722-ADB5-29BD3AA3DBC3}"/>
    <cellStyle name="Porcentaje 5 46 2 2" xfId="3110" xr:uid="{3EB17886-69B4-4901-816E-4DAFED1904EA}"/>
    <cellStyle name="Porcentaje 5 46 2 2 2" xfId="11181" xr:uid="{B3A31E8B-686A-4F4A-9BC8-0C95603063C1}"/>
    <cellStyle name="Porcentaje 5 46 2 2 2 2" xfId="26680" xr:uid="{87E8902F-D505-406C-AAA5-F12650C2FFDC}"/>
    <cellStyle name="Porcentaje 5 46 2 2 3" xfId="19023" xr:uid="{15B77E5A-0C7F-44EA-9A1A-BF60C2DBB373}"/>
    <cellStyle name="Porcentaje 5 46 2 3" xfId="4871" xr:uid="{D9D0E8F4-2C97-4EA7-93C0-7211E9487069}"/>
    <cellStyle name="Porcentaje 5 46 2 3 2" xfId="12876" xr:uid="{12F6DD92-EDCA-4638-9C87-1D441C6CD3E1}"/>
    <cellStyle name="Porcentaje 5 46 2 3 2 2" xfId="28344" xr:uid="{3B448CB5-D685-418D-A857-102D4BF66350}"/>
    <cellStyle name="Porcentaje 5 46 2 3 3" xfId="20604" xr:uid="{D83AC7D6-F0A0-49B0-83F5-39C20E687A01}"/>
    <cellStyle name="Porcentaje 5 46 2 4" xfId="6842" xr:uid="{9741C7C8-BE14-479D-B4A8-5416E273AF23}"/>
    <cellStyle name="Porcentaje 5 46 2 4 2" xfId="14843" xr:uid="{F93F32A6-01A4-4745-AFBC-19A7DB36CBAF}"/>
    <cellStyle name="Porcentaje 5 46 2 4 2 2" xfId="30300" xr:uid="{8BE0863E-3734-48A6-A0CF-3E318FB28112}"/>
    <cellStyle name="Porcentaje 5 46 2 4 3" xfId="22408" xr:uid="{CB7B9FE3-4C17-4699-8011-D691D26AD04E}"/>
    <cellStyle name="Porcentaje 5 46 2 5" xfId="8143" xr:uid="{A0E2128B-E2E2-4444-9BDF-3B7823E0483B}"/>
    <cellStyle name="Porcentaje 5 46 2 5 2" xfId="16126" xr:uid="{821D71BA-0518-43FE-8F5D-9A3A503B52C0}"/>
    <cellStyle name="Porcentaje 5 46 2 5 2 2" xfId="31579" xr:uid="{43F1F236-151A-4F6D-83DD-9CA22D6F7410}"/>
    <cellStyle name="Porcentaje 5 46 2 5 3" xfId="23654" xr:uid="{06381990-C7AE-4607-B544-58699C2A0440}"/>
    <cellStyle name="Porcentaje 5 46 2 6" xfId="9648" xr:uid="{69716648-9602-489C-9BE2-084640BD4EAE}"/>
    <cellStyle name="Porcentaje 5 46 2 6 2" xfId="25147" xr:uid="{4C9BF6AD-D2CD-45E7-9756-F4853161898B}"/>
    <cellStyle name="Porcentaje 5 46 2 7" xfId="17567" xr:uid="{80D6AF1A-5F34-4955-ACC8-0BBF9246D194}"/>
    <cellStyle name="Porcentaje 5 46 3" xfId="2220" xr:uid="{1A2B7B92-2100-429E-A335-09F1611E9AF2}"/>
    <cellStyle name="Porcentaje 5 46 3 2" xfId="10298" xr:uid="{4940EB93-56F0-4B9A-8534-6596C0603812}"/>
    <cellStyle name="Porcentaje 5 46 3 2 2" xfId="25797" xr:uid="{676DA4A9-2170-4115-A2A3-8858549E8C11}"/>
    <cellStyle name="Porcentaje 5 46 3 3" xfId="18188" xr:uid="{25AD8946-23AC-4730-8304-0BADC4C46A20}"/>
    <cellStyle name="Porcentaje 5 46 4" xfId="3988" xr:uid="{B5605F78-0C4B-41C5-B8C6-7F53325E4C22}"/>
    <cellStyle name="Porcentaje 5 46 4 2" xfId="11993" xr:uid="{2F46C2F0-C131-4520-95E6-716E1B804E0E}"/>
    <cellStyle name="Porcentaje 5 46 4 2 2" xfId="27461" xr:uid="{534059B8-99ED-49CF-8DDB-458CB774EC1D}"/>
    <cellStyle name="Porcentaje 5 46 4 3" xfId="19769" xr:uid="{19CDBE40-1729-4E55-B319-A60A0100B37D}"/>
    <cellStyle name="Porcentaje 5 46 5" xfId="5958" xr:uid="{CC81189D-4F27-486C-8748-98D256D16089}"/>
    <cellStyle name="Porcentaje 5 46 5 2" xfId="13959" xr:uid="{B21B240C-7100-4589-9EE5-8AEFBDE407AD}"/>
    <cellStyle name="Porcentaje 5 46 5 2 2" xfId="29417" xr:uid="{0C428195-0D82-4305-B871-82E69926622B}"/>
    <cellStyle name="Porcentaje 5 46 5 3" xfId="21573" xr:uid="{CE5FC622-A442-4527-9190-C8EA5AB7BFF3}"/>
    <cellStyle name="Porcentaje 5 46 6" xfId="7577" xr:uid="{60C08A65-C50A-4BE8-A70D-E0735A8815CF}"/>
    <cellStyle name="Porcentaje 5 46 6 2" xfId="15564" xr:uid="{A380C8BD-5018-458B-AB6D-E28C0807AB35}"/>
    <cellStyle name="Porcentaje 5 46 6 2 2" xfId="31017" xr:uid="{4619F6E3-6C76-4470-BA25-8CC652FACAB5}"/>
    <cellStyle name="Porcentaje 5 46 6 3" xfId="23099" xr:uid="{46D5F87F-D58E-4DBA-8D60-22CBA6C3083D}"/>
    <cellStyle name="Porcentaje 5 46 7" xfId="8765" xr:uid="{DA7909B0-1D89-4A90-96DB-CACAF46A3C76}"/>
    <cellStyle name="Porcentaje 5 46 7 2" xfId="24264" xr:uid="{FE93B6B6-57F2-432A-A2A4-8E72C93A131D}"/>
    <cellStyle name="Porcentaje 5 46 8" xfId="16732" xr:uid="{FFF77938-0911-4693-8D97-04C3DCA14F56}"/>
    <cellStyle name="Porcentaje 5 47" xfId="613" xr:uid="{80BC8A4B-96DB-404B-B076-FED8EAB4E445}"/>
    <cellStyle name="Porcentaje 5 47 2" xfId="1551" xr:uid="{085D2945-7791-49DB-BA01-B21E049C8BB1}"/>
    <cellStyle name="Porcentaje 5 47 2 2" xfId="3130" xr:uid="{E0251B88-D56C-42B0-A21E-56D272727585}"/>
    <cellStyle name="Porcentaje 5 47 2 2 2" xfId="11201" xr:uid="{11E18846-7CF2-4BB3-8390-E4BC2F842D94}"/>
    <cellStyle name="Porcentaje 5 47 2 2 2 2" xfId="26700" xr:uid="{612B7E2F-2125-46B5-9885-26494C9A8181}"/>
    <cellStyle name="Porcentaje 5 47 2 2 3" xfId="19042" xr:uid="{3C63A1A6-0F4E-421D-BD86-2BD2188B214E}"/>
    <cellStyle name="Porcentaje 5 47 2 3" xfId="4891" xr:uid="{406E6D09-467C-4611-B57A-ECA978CF2D55}"/>
    <cellStyle name="Porcentaje 5 47 2 3 2" xfId="12896" xr:uid="{F72DF1F8-2643-44B4-894F-875202980B8A}"/>
    <cellStyle name="Porcentaje 5 47 2 3 2 2" xfId="28364" xr:uid="{9ACE0988-31B6-467E-802F-491B3C985174}"/>
    <cellStyle name="Porcentaje 5 47 2 3 3" xfId="20623" xr:uid="{D58B9B57-CC82-411E-96A6-3033F78B3B78}"/>
    <cellStyle name="Porcentaje 5 47 2 4" xfId="6862" xr:uid="{12D37707-556E-4385-9CF7-1D7FC9B91A26}"/>
    <cellStyle name="Porcentaje 5 47 2 4 2" xfId="14863" xr:uid="{DE85BD35-2D87-4D15-95B2-D5BE0A7AB5AB}"/>
    <cellStyle name="Porcentaje 5 47 2 4 2 2" xfId="30320" xr:uid="{906F6BF1-7FDE-44B4-9C65-5B0500A95A0B}"/>
    <cellStyle name="Porcentaje 5 47 2 4 3" xfId="22427" xr:uid="{17A8364D-1294-4996-8F92-801B2ADF856A}"/>
    <cellStyle name="Porcentaje 5 47 2 5" xfId="8162" xr:uid="{7D343B54-C7A5-400F-8970-C425B29622D5}"/>
    <cellStyle name="Porcentaje 5 47 2 5 2" xfId="16145" xr:uid="{0CFA0521-29BB-4FEF-ABB8-0E1899CF29C7}"/>
    <cellStyle name="Porcentaje 5 47 2 5 2 2" xfId="31598" xr:uid="{6D4C6E3B-9D9A-46D3-9380-FEEA24E025AC}"/>
    <cellStyle name="Porcentaje 5 47 2 5 3" xfId="23673" xr:uid="{FB1CD93D-D6A6-43B0-BB81-B4E24A2C37A3}"/>
    <cellStyle name="Porcentaje 5 47 2 6" xfId="9668" xr:uid="{2D915428-3174-4CB7-991B-46074DA14CFB}"/>
    <cellStyle name="Porcentaje 5 47 2 6 2" xfId="25167" xr:uid="{297461F3-DA9E-46AE-8BE8-E935E14EF739}"/>
    <cellStyle name="Porcentaje 5 47 2 7" xfId="17586" xr:uid="{7340FDE7-E8F8-4CE0-AD74-0C3A1457AED8}"/>
    <cellStyle name="Porcentaje 5 47 3" xfId="2240" xr:uid="{AE191A27-904A-4B52-BB29-AA15E7B35108}"/>
    <cellStyle name="Porcentaje 5 47 3 2" xfId="10318" xr:uid="{3E664EA9-7374-4468-9F69-FA007231C7F7}"/>
    <cellStyle name="Porcentaje 5 47 3 2 2" xfId="25817" xr:uid="{8D779097-0944-44D2-AE10-7E69DA190D8E}"/>
    <cellStyle name="Porcentaje 5 47 3 3" xfId="18207" xr:uid="{7DB0D045-F7A3-4DB2-ACA8-877903583B81}"/>
    <cellStyle name="Porcentaje 5 47 4" xfId="4008" xr:uid="{E7462B28-AC77-4046-BD37-EC1E164A6087}"/>
    <cellStyle name="Porcentaje 5 47 4 2" xfId="12013" xr:uid="{064ACEA6-6033-4CF4-B4FC-18A92C7D8846}"/>
    <cellStyle name="Porcentaje 5 47 4 2 2" xfId="27481" xr:uid="{E0912503-7653-4FC8-9C7F-AF5A7C594B9F}"/>
    <cellStyle name="Porcentaje 5 47 4 3" xfId="19788" xr:uid="{381654F5-FBEE-4F7D-AE48-7176AA68A297}"/>
    <cellStyle name="Porcentaje 5 47 5" xfId="5978" xr:uid="{E9E68708-AD6B-440B-BE0C-1CB0C5F75298}"/>
    <cellStyle name="Porcentaje 5 47 5 2" xfId="13979" xr:uid="{A386A949-4FC5-4A39-BC3E-EBF11889D41C}"/>
    <cellStyle name="Porcentaje 5 47 5 2 2" xfId="29437" xr:uid="{BAFAC6A1-A08F-4734-9522-4A11120FC444}"/>
    <cellStyle name="Porcentaje 5 47 5 3" xfId="21592" xr:uid="{2A823712-69FA-496F-850F-3845BCF735A6}"/>
    <cellStyle name="Porcentaje 5 47 6" xfId="7597" xr:uid="{FBE69280-E27D-48A2-81AB-C44DCCB794F5}"/>
    <cellStyle name="Porcentaje 5 47 6 2" xfId="15584" xr:uid="{5178BEE9-2116-4EEE-BBE1-FAE34E3BF9BD}"/>
    <cellStyle name="Porcentaje 5 47 6 2 2" xfId="31037" xr:uid="{17F31E43-1E94-4EEB-B997-0BB90B2CC04D}"/>
    <cellStyle name="Porcentaje 5 47 6 3" xfId="23118" xr:uid="{AFA0B34B-20E6-4882-AB5A-D0E3D1BC4244}"/>
    <cellStyle name="Porcentaje 5 47 7" xfId="8785" xr:uid="{CF95954A-CD66-49E4-9045-4C620727802B}"/>
    <cellStyle name="Porcentaje 5 47 7 2" xfId="24284" xr:uid="{D1A969A8-201A-41ED-93D9-D26D5041B089}"/>
    <cellStyle name="Porcentaje 5 47 8" xfId="16751" xr:uid="{6A97D7E5-67E4-4AA7-AC8E-8664AE778EDA}"/>
    <cellStyle name="Porcentaje 5 48" xfId="692" xr:uid="{F773F507-22EB-4593-A6B5-B7AEDC52919B}"/>
    <cellStyle name="Porcentaje 5 48 2" xfId="1630" xr:uid="{B7AD22A1-D0EA-4E1E-AC20-62B6BE0A8F76}"/>
    <cellStyle name="Porcentaje 5 48 2 2" xfId="3206" xr:uid="{5BDDFB41-FE0E-478C-ADE1-BBD38756D252}"/>
    <cellStyle name="Porcentaje 5 48 2 2 2" xfId="11277" xr:uid="{F81A8197-F8C4-49A9-87DA-506CEAACDE73}"/>
    <cellStyle name="Porcentaje 5 48 2 2 2 2" xfId="26776" xr:uid="{FA399068-B93D-44C7-8BA0-55EF32EBF7E9}"/>
    <cellStyle name="Porcentaje 5 48 2 2 3" xfId="19113" xr:uid="{60E94EB8-CF77-4880-8AAD-2C1F07BC086D}"/>
    <cellStyle name="Porcentaje 5 48 2 3" xfId="4967" xr:uid="{4CC9D95C-AD1F-4E57-A825-32E53172A8F6}"/>
    <cellStyle name="Porcentaje 5 48 2 3 2" xfId="12972" xr:uid="{390F7560-5928-4A16-8584-239B2DDF3738}"/>
    <cellStyle name="Porcentaje 5 48 2 3 2 2" xfId="28440" xr:uid="{DBAAD627-1302-4461-BA0F-F44C2A81378A}"/>
    <cellStyle name="Porcentaje 5 48 2 3 3" xfId="20694" xr:uid="{E8627322-3701-4BF9-9708-1449B76F0FAB}"/>
    <cellStyle name="Porcentaje 5 48 2 4" xfId="6938" xr:uid="{211BF7CD-CB4C-4822-83BD-28363C3569F9}"/>
    <cellStyle name="Porcentaje 5 48 2 4 2" xfId="14939" xr:uid="{E9399B84-5FFD-4392-B2E1-339840A4D3D7}"/>
    <cellStyle name="Porcentaje 5 48 2 4 2 2" xfId="30396" xr:uid="{3A524D7D-9F90-4822-A211-AC9918FBE04F}"/>
    <cellStyle name="Porcentaje 5 48 2 4 3" xfId="22498" xr:uid="{7B7BC2FE-2B2C-4D90-8809-2B1E7A097CEB}"/>
    <cellStyle name="Porcentaje 5 48 2 5" xfId="8233" xr:uid="{4F858244-2779-4D23-9CC5-59662BC19A10}"/>
    <cellStyle name="Porcentaje 5 48 2 5 2" xfId="16216" xr:uid="{39334840-9E6A-4051-AD5A-7458C4E6FF20}"/>
    <cellStyle name="Porcentaje 5 48 2 5 2 2" xfId="31669" xr:uid="{0FFA25D7-D168-44A9-8593-3D0ECE9C61DE}"/>
    <cellStyle name="Porcentaje 5 48 2 5 3" xfId="23744" xr:uid="{E103AD0D-52D7-43C2-9CA0-7BEA3DE0AD55}"/>
    <cellStyle name="Porcentaje 5 48 2 6" xfId="9744" xr:uid="{62424D0E-0D02-40E1-9F3D-50FCA3884D88}"/>
    <cellStyle name="Porcentaje 5 48 2 6 2" xfId="25243" xr:uid="{DD751D3B-E1AD-43BC-A23A-9DCBD4EC6E81}"/>
    <cellStyle name="Porcentaje 5 48 2 7" xfId="17657" xr:uid="{06E234C9-36D8-40C9-911C-52BCDC13FFA4}"/>
    <cellStyle name="Porcentaje 5 48 3" xfId="2316" xr:uid="{0CF7D147-6B80-46BD-A1BF-03D52954C4BF}"/>
    <cellStyle name="Porcentaje 5 48 3 2" xfId="10394" xr:uid="{39E7619D-31A6-4EFB-A8CF-3A1B6F1E590D}"/>
    <cellStyle name="Porcentaje 5 48 3 2 2" xfId="25893" xr:uid="{52BFD7AE-4862-43A7-9F64-2B0ABBA22DDC}"/>
    <cellStyle name="Porcentaje 5 48 3 3" xfId="18278" xr:uid="{B86811C7-7F8B-4201-A940-29CB6F9E0F4A}"/>
    <cellStyle name="Porcentaje 5 48 4" xfId="4084" xr:uid="{E21CC951-4AC9-4B15-80E4-2DC679DFDCAB}"/>
    <cellStyle name="Porcentaje 5 48 4 2" xfId="12089" xr:uid="{8BEB822C-E40C-4913-AEFD-D7EF21C51286}"/>
    <cellStyle name="Porcentaje 5 48 4 2 2" xfId="27557" xr:uid="{280E378D-A933-4644-8D67-B46A49B6889D}"/>
    <cellStyle name="Porcentaje 5 48 4 3" xfId="19859" xr:uid="{BB8F2828-DE4D-4B69-89C1-EF71BBEBEDE9}"/>
    <cellStyle name="Porcentaje 5 48 5" xfId="6054" xr:uid="{259B9988-54EE-4D2E-8AE1-FDADCF7BA9F5}"/>
    <cellStyle name="Porcentaje 5 48 5 2" xfId="14055" xr:uid="{4D63EE85-EB13-4C80-898B-AF8D8A58E907}"/>
    <cellStyle name="Porcentaje 5 48 5 2 2" xfId="29513" xr:uid="{3DA6ADBD-2DED-4051-AF04-5238257E77E9}"/>
    <cellStyle name="Porcentaje 5 48 5 3" xfId="21663" xr:uid="{1B23EE66-A11F-45CF-B929-8C0AAD365EE5}"/>
    <cellStyle name="Porcentaje 5 48 6" xfId="7673" xr:uid="{8D7C671F-6298-4A58-AD35-30BED1E6D65A}"/>
    <cellStyle name="Porcentaje 5 48 6 2" xfId="15660" xr:uid="{9DBE0C68-D8AD-41AB-A76E-685FB5D9516F}"/>
    <cellStyle name="Porcentaje 5 48 6 2 2" xfId="31113" xr:uid="{5334F8D6-9B1F-4271-9B6C-53D74986CF1D}"/>
    <cellStyle name="Porcentaje 5 48 6 3" xfId="23189" xr:uid="{8A43EFD9-40CD-4FDE-AD41-B3277C53DF6F}"/>
    <cellStyle name="Porcentaje 5 48 7" xfId="8861" xr:uid="{68B8DBC6-25C8-4A33-9C0A-1AB9D5585727}"/>
    <cellStyle name="Porcentaje 5 48 7 2" xfId="24360" xr:uid="{E203DB92-FF0E-4BFD-94F1-3511E97107D1}"/>
    <cellStyle name="Porcentaje 5 48 8" xfId="16822" xr:uid="{5DD398C6-4ABE-4F02-AFAF-EC5BD85D45C9}"/>
    <cellStyle name="Porcentaje 5 49" xfId="699" xr:uid="{36400789-17CB-4B5E-8693-4D6826C75FCD}"/>
    <cellStyle name="Porcentaje 5 49 2" xfId="1637" xr:uid="{8A5AC0B0-8822-4493-BFE3-FDD81CCB9265}"/>
    <cellStyle name="Porcentaje 5 49 2 2" xfId="3210" xr:uid="{9C1E68EB-F40A-4483-A932-A2505D7C0A98}"/>
    <cellStyle name="Porcentaje 5 49 2 2 2" xfId="11281" xr:uid="{F9E97F23-80E6-461D-8CD1-F5589B17D274}"/>
    <cellStyle name="Porcentaje 5 49 2 2 2 2" xfId="26780" xr:uid="{10331183-B89A-43C2-9173-B9F51D4F6450}"/>
    <cellStyle name="Porcentaje 5 49 2 2 3" xfId="19117" xr:uid="{7A785F99-5525-4671-97A9-B08D91AA4BC4}"/>
    <cellStyle name="Porcentaje 5 49 2 3" xfId="4971" xr:uid="{5C968172-ED2C-4445-8C8D-01E3F37472BD}"/>
    <cellStyle name="Porcentaje 5 49 2 3 2" xfId="12976" xr:uid="{7814FC6A-FA58-43C0-AB9C-3B3688783A8E}"/>
    <cellStyle name="Porcentaje 5 49 2 3 2 2" xfId="28444" xr:uid="{EC9BB13F-6768-4AA1-8CFF-5B863A3545B9}"/>
    <cellStyle name="Porcentaje 5 49 2 3 3" xfId="20698" xr:uid="{60B6AFCC-64EC-4A78-89F6-E9AC8EBB4EA0}"/>
    <cellStyle name="Porcentaje 5 49 2 4" xfId="6942" xr:uid="{283E5077-ABE0-4070-83C3-207BDCB969BE}"/>
    <cellStyle name="Porcentaje 5 49 2 4 2" xfId="14943" xr:uid="{A5CE8218-823D-465B-96EC-2966D19A7883}"/>
    <cellStyle name="Porcentaje 5 49 2 4 2 2" xfId="30400" xr:uid="{E40AAC12-62EF-46DF-8DF5-ACDEBCC1E55C}"/>
    <cellStyle name="Porcentaje 5 49 2 4 3" xfId="22502" xr:uid="{E2DBD565-DDA5-4ABD-9C0F-F8E364612262}"/>
    <cellStyle name="Porcentaje 5 49 2 5" xfId="8237" xr:uid="{A5982506-0A0C-4FC0-A9EF-6E3C0C52DB38}"/>
    <cellStyle name="Porcentaje 5 49 2 5 2" xfId="16220" xr:uid="{4B85BCE9-80CF-4A16-9921-A3E3715A6987}"/>
    <cellStyle name="Porcentaje 5 49 2 5 2 2" xfId="31673" xr:uid="{EE3B6C63-1871-4E6B-98EC-496EF08C10B4}"/>
    <cellStyle name="Porcentaje 5 49 2 5 3" xfId="23748" xr:uid="{32DEB28F-7A10-4FD1-BF76-4206F6EC5185}"/>
    <cellStyle name="Porcentaje 5 49 2 6" xfId="9748" xr:uid="{DBCBD482-39E1-401B-858C-7A744CF3E5BB}"/>
    <cellStyle name="Porcentaje 5 49 2 6 2" xfId="25247" xr:uid="{E10BC8D7-A037-4CB1-8F08-87BE7DB9516B}"/>
    <cellStyle name="Porcentaje 5 49 2 7" xfId="17661" xr:uid="{0EF9EAF1-C177-4FB4-B5ED-892B9A74CCF8}"/>
    <cellStyle name="Porcentaje 5 49 3" xfId="2320" xr:uid="{DF80256C-A0EA-42F5-8039-D014C46EDB11}"/>
    <cellStyle name="Porcentaje 5 49 3 2" xfId="10398" xr:uid="{915B6ACB-2774-4E00-BD95-F086320296D3}"/>
    <cellStyle name="Porcentaje 5 49 3 2 2" xfId="25897" xr:uid="{2C505336-A2A2-45F8-B690-4B86D3CFB625}"/>
    <cellStyle name="Porcentaje 5 49 3 3" xfId="18282" xr:uid="{FC6B93C1-557F-4FB5-A102-3B5F7929996C}"/>
    <cellStyle name="Porcentaje 5 49 4" xfId="4088" xr:uid="{C1B903A8-26E5-44E3-B31E-7D8003A00B83}"/>
    <cellStyle name="Porcentaje 5 49 4 2" xfId="12093" xr:uid="{10977D42-714C-476F-AD92-FD1B91B858EE}"/>
    <cellStyle name="Porcentaje 5 49 4 2 2" xfId="27561" xr:uid="{343F7AB6-7632-4E13-825B-0E04CCFEAF07}"/>
    <cellStyle name="Porcentaje 5 49 4 3" xfId="19863" xr:uid="{72BAD899-880D-4F15-A6EC-9AFEA47F3324}"/>
    <cellStyle name="Porcentaje 5 49 5" xfId="6058" xr:uid="{B8DE29E4-4CB8-41EC-9C8A-FBD04A71C89D}"/>
    <cellStyle name="Porcentaje 5 49 5 2" xfId="14059" xr:uid="{680B24A6-EA23-4927-A8E3-0A32C9C21F84}"/>
    <cellStyle name="Porcentaje 5 49 5 2 2" xfId="29517" xr:uid="{661AC38E-4E75-4108-8EC4-E061DDB2B307}"/>
    <cellStyle name="Porcentaje 5 49 5 3" xfId="21667" xr:uid="{BEE4933F-4352-4C8E-BA39-AB2C331882A5}"/>
    <cellStyle name="Porcentaje 5 49 6" xfId="7677" xr:uid="{EF8A9092-8AA1-4B16-9684-5A3A4414665E}"/>
    <cellStyle name="Porcentaje 5 49 6 2" xfId="15664" xr:uid="{14A55B42-98B3-4871-9907-72EFEC490ED7}"/>
    <cellStyle name="Porcentaje 5 49 6 2 2" xfId="31117" xr:uid="{88C7CA70-92D6-4E05-9E62-69C793EA14FD}"/>
    <cellStyle name="Porcentaje 5 49 6 3" xfId="23193" xr:uid="{459C42C0-774B-4977-955D-27BB81691DD0}"/>
    <cellStyle name="Porcentaje 5 49 7" xfId="8865" xr:uid="{4CC7D7EF-02A5-4F78-8016-B12E8E37A1E1}"/>
    <cellStyle name="Porcentaje 5 49 7 2" xfId="24364" xr:uid="{3C9AFF21-CD7D-4F81-A681-194DD9B94EDC}"/>
    <cellStyle name="Porcentaje 5 49 8" xfId="16826" xr:uid="{4CEB504A-299B-46F8-8130-0E168B2CACBA}"/>
    <cellStyle name="Porcentaje 5 5" xfId="223" xr:uid="{9F790B68-106E-4866-9FA0-B3A8AA6425A7}"/>
    <cellStyle name="Porcentaje 5 5 10" xfId="8425" xr:uid="{35520998-F6E1-4DE2-BEE0-5702ED476D12}"/>
    <cellStyle name="Porcentaje 5 5 10 2" xfId="23924" xr:uid="{B8C567A7-CDC2-42CE-BDA0-83210176587E}"/>
    <cellStyle name="Porcentaje 5 5 11" xfId="16410" xr:uid="{2A093EB2-C802-4FCE-9DB0-55924118D5AA}"/>
    <cellStyle name="Porcentaje 5 5 2" xfId="375" xr:uid="{82237F39-E771-4120-B87D-98A85FCF795E}"/>
    <cellStyle name="Porcentaje 5 5 2 2" xfId="1318" xr:uid="{8EAD3A4E-496D-4C3D-9EB1-9CD6C6B2DF41}"/>
    <cellStyle name="Porcentaje 5 5 2 2 2" xfId="2903" xr:uid="{F611E3AC-2ECB-4DD7-AD86-91E03B8C0E36}"/>
    <cellStyle name="Porcentaje 5 5 2 2 2 2" xfId="10974" xr:uid="{EDD7E483-E822-499A-B5C8-24A27EE99D86}"/>
    <cellStyle name="Porcentaje 5 5 2 2 2 2 2" xfId="26473" xr:uid="{3FBC70F7-A7C3-40EF-860A-CD705E60C337}"/>
    <cellStyle name="Porcentaje 5 5 2 2 2 3" xfId="18823" xr:uid="{E5FAEEE1-F2B8-40E7-B03D-17F37558EAF6}"/>
    <cellStyle name="Porcentaje 5 5 2 2 3" xfId="4664" xr:uid="{F14CA61B-43DC-466A-B5F1-9CB30C4AF815}"/>
    <cellStyle name="Porcentaje 5 5 2 2 3 2" xfId="12669" xr:uid="{30B3DC95-DDEA-4883-B5E2-801B0A8C04D8}"/>
    <cellStyle name="Porcentaje 5 5 2 2 3 2 2" xfId="28137" xr:uid="{1D28CFD4-BB9A-4864-9201-AF9CEB3D4D24}"/>
    <cellStyle name="Porcentaje 5 5 2 2 3 3" xfId="20404" xr:uid="{136F5029-7261-40BB-9CBB-053E42DBF979}"/>
    <cellStyle name="Porcentaje 5 5 2 2 4" xfId="6635" xr:uid="{344FD6D5-7F49-4011-AEF0-6DF57EB4E4BE}"/>
    <cellStyle name="Porcentaje 5 5 2 2 4 2" xfId="14636" xr:uid="{3EDD09EE-D8EB-4C72-9F3C-9A9FBAFD9C50}"/>
    <cellStyle name="Porcentaje 5 5 2 2 4 2 2" xfId="30093" xr:uid="{8A8C666E-F59B-4634-AE8A-A86B53058472}"/>
    <cellStyle name="Porcentaje 5 5 2 2 4 3" xfId="22208" xr:uid="{162B49EB-5109-40F4-BB58-73E52FFB7D9D}"/>
    <cellStyle name="Porcentaje 5 5 2 2 5" xfId="7943" xr:uid="{A75A517D-C1D8-4950-97DF-67C2E422C7F4}"/>
    <cellStyle name="Porcentaje 5 5 2 2 5 2" xfId="15926" xr:uid="{222C3502-3E27-45C3-A39C-01E5B83F171B}"/>
    <cellStyle name="Porcentaje 5 5 2 2 5 2 2" xfId="31379" xr:uid="{9757BDAA-B078-4084-8CD2-FC79B5B6F50F}"/>
    <cellStyle name="Porcentaje 5 5 2 2 5 3" xfId="23454" xr:uid="{2F531B49-BEC5-4987-99D2-C77FB37ADF9E}"/>
    <cellStyle name="Porcentaje 5 5 2 2 6" xfId="9441" xr:uid="{5FA139A9-2C5D-4168-B585-867959F8B3C9}"/>
    <cellStyle name="Porcentaje 5 5 2 2 6 2" xfId="24940" xr:uid="{048849A9-8812-4C2E-B914-C714A794F424}"/>
    <cellStyle name="Porcentaje 5 5 2 2 7" xfId="17367" xr:uid="{163353F1-56DD-46C9-9655-A270B234F39D}"/>
    <cellStyle name="Porcentaje 5 5 2 3" xfId="1025" xr:uid="{677DCF2A-BBEB-4FFB-BFC6-6F62D137922E}"/>
    <cellStyle name="Porcentaje 5 5 2 3 2" xfId="2614" xr:uid="{0C53EA7D-7D7C-47A5-9FA2-A164DF607D62}"/>
    <cellStyle name="Porcentaje 5 5 2 3 2 2" xfId="10686" xr:uid="{93D49E9D-E614-4BAE-89C7-2A02D6F589DF}"/>
    <cellStyle name="Porcentaje 5 5 2 3 2 2 2" xfId="26185" xr:uid="{30FC0352-D971-47C7-BA9A-C8A452A10570}"/>
    <cellStyle name="Porcentaje 5 5 2 3 2 3" xfId="18555" xr:uid="{0CB0FF55-200A-465C-AADA-B0D9E2D252C3}"/>
    <cellStyle name="Porcentaje 5 5 2 3 3" xfId="4376" xr:uid="{23CE77D1-5523-439B-B97E-207C30D1A0B5}"/>
    <cellStyle name="Porcentaje 5 5 2 3 3 2" xfId="12381" xr:uid="{F3AB71C0-6031-45AA-8DFE-5DAA5B4D9CBB}"/>
    <cellStyle name="Porcentaje 5 5 2 3 3 2 2" xfId="27849" xr:uid="{B68013C4-5FD7-4045-87EF-EFB56D43C7D2}"/>
    <cellStyle name="Porcentaje 5 5 2 3 3 3" xfId="20136" xr:uid="{27541E8A-D0EB-42A8-88F8-46773310DB1C}"/>
    <cellStyle name="Porcentaje 5 5 2 3 4" xfId="6347" xr:uid="{1F417FDE-556E-43E4-806B-1EA92F19568C}"/>
    <cellStyle name="Porcentaje 5 5 2 3 4 2" xfId="14348" xr:uid="{873D7BF9-E0C1-4232-B6BE-4CA7518F54CB}"/>
    <cellStyle name="Porcentaje 5 5 2 3 4 2 2" xfId="29805" xr:uid="{8EACD51D-C039-4AD4-ADD2-9A965B3D7E0C}"/>
    <cellStyle name="Porcentaje 5 5 2 3 4 3" xfId="21940" xr:uid="{AA1967BC-A2FC-447B-B2CD-F730A4B7B314}"/>
    <cellStyle name="Porcentaje 5 5 2 3 5" xfId="9153" xr:uid="{1CCE640E-EA86-45AF-84AE-860308A2BFFA}"/>
    <cellStyle name="Porcentaje 5 5 2 3 5 2" xfId="24652" xr:uid="{785642B3-C442-410C-BDA4-4E78A9997186}"/>
    <cellStyle name="Porcentaje 5 5 2 3 6" xfId="17099" xr:uid="{B822CC1A-6277-4397-B1DA-C1BA5C2960E5}"/>
    <cellStyle name="Porcentaje 5 5 2 4" xfId="2013" xr:uid="{969BE6A8-1ABD-4973-ADCB-B9AA47898394}"/>
    <cellStyle name="Porcentaje 5 5 2 4 2" xfId="10091" xr:uid="{B355BAE7-4695-4314-B126-0B68545321D3}"/>
    <cellStyle name="Porcentaje 5 5 2 4 2 2" xfId="25590" xr:uid="{25EA492A-8A6F-4F35-9294-9CCFE45D0444}"/>
    <cellStyle name="Porcentaje 5 5 2 4 3" xfId="17988" xr:uid="{99A1511A-467A-49EC-843B-0F6120DED33A}"/>
    <cellStyle name="Porcentaje 5 5 2 5" xfId="3781" xr:uid="{728F87E2-39E7-4999-B2CA-25269A0835BB}"/>
    <cellStyle name="Porcentaje 5 5 2 5 2" xfId="11786" xr:uid="{D2BF9399-95F1-46CC-9E7A-D5B563F4E199}"/>
    <cellStyle name="Porcentaje 5 5 2 5 2 2" xfId="27254" xr:uid="{E0B1D7D7-2538-466B-977C-995A58169CAA}"/>
    <cellStyle name="Porcentaje 5 5 2 5 3" xfId="19569" xr:uid="{FA040127-36C2-4F7F-85DE-8138FC0EB41F}"/>
    <cellStyle name="Porcentaje 5 5 2 6" xfId="5751" xr:uid="{48684E4E-EACC-4AD3-BFE1-5F2647E34185}"/>
    <cellStyle name="Porcentaje 5 5 2 6 2" xfId="13752" xr:uid="{A308CE34-8520-4A68-ABB0-523BFE77052A}"/>
    <cellStyle name="Porcentaje 5 5 2 6 2 2" xfId="29210" xr:uid="{C0ED5A85-4386-40D9-856F-E3586E7C9866}"/>
    <cellStyle name="Porcentaje 5 5 2 6 3" xfId="21373" xr:uid="{EED7FA0F-FC0C-4545-863E-43272977F74E}"/>
    <cellStyle name="Porcentaje 5 5 2 7" xfId="7370" xr:uid="{4823EA61-1E37-463C-9B0F-38F0EACFA47A}"/>
    <cellStyle name="Porcentaje 5 5 2 7 2" xfId="15357" xr:uid="{11D64FB6-3E69-44EE-B706-CDEB4EBC0A03}"/>
    <cellStyle name="Porcentaje 5 5 2 7 2 2" xfId="30810" xr:uid="{6B7E303C-B4F7-4347-BC21-D4030291968A}"/>
    <cellStyle name="Porcentaje 5 5 2 7 3" xfId="22899" xr:uid="{16C78AEA-3BE8-4B95-87B5-C76AB4E219E6}"/>
    <cellStyle name="Porcentaje 5 5 2 8" xfId="8558" xr:uid="{D7CB7925-33B9-4DAD-A899-8F055A60E290}"/>
    <cellStyle name="Porcentaje 5 5 2 8 2" xfId="24057" xr:uid="{FBBC09AC-2381-4A20-A507-92B3BF54CC7B}"/>
    <cellStyle name="Porcentaje 5 5 2 9" xfId="16532" xr:uid="{CD606D1A-6F47-4576-B877-3365DEE18A7E}"/>
    <cellStyle name="Porcentaje 5 5 3" xfId="661" xr:uid="{54B72CA7-5F89-4200-8F1C-E1112AD9B5AC}"/>
    <cellStyle name="Porcentaje 5 5 3 2" xfId="1599" xr:uid="{1CDD3BA6-E692-4988-8E51-895E405B05CF}"/>
    <cellStyle name="Porcentaje 5 5 3 2 2" xfId="3175" xr:uid="{FAC6D19A-0CC4-49AB-9DA7-67FE7BA9F2AD}"/>
    <cellStyle name="Porcentaje 5 5 3 2 2 2" xfId="11246" xr:uid="{B8310883-F0E2-4F1A-A0D0-42CB56D67EB1}"/>
    <cellStyle name="Porcentaje 5 5 3 2 2 2 2" xfId="26745" xr:uid="{068F54A9-AB31-4E94-BC99-D584B4F9BB3D}"/>
    <cellStyle name="Porcentaje 5 5 3 2 2 3" xfId="19084" xr:uid="{BC49DC44-B4A2-47D9-9ED7-1D6450023540}"/>
    <cellStyle name="Porcentaje 5 5 3 2 3" xfId="4936" xr:uid="{46112ADF-F102-4E93-BEB2-5E926CBE0C50}"/>
    <cellStyle name="Porcentaje 5 5 3 2 3 2" xfId="12941" xr:uid="{A02AABD0-B215-49AE-993C-4BD9A0B44D17}"/>
    <cellStyle name="Porcentaje 5 5 3 2 3 2 2" xfId="28409" xr:uid="{41422CC9-BAD5-4D46-8C5B-67D551BC822E}"/>
    <cellStyle name="Porcentaje 5 5 3 2 3 3" xfId="20665" xr:uid="{5A3DE5F1-F5AB-4F3E-9EE5-52527AEC4142}"/>
    <cellStyle name="Porcentaje 5 5 3 2 4" xfId="6907" xr:uid="{0C5F8074-C45E-4675-B3ED-8FE5EA3D58BE}"/>
    <cellStyle name="Porcentaje 5 5 3 2 4 2" xfId="14908" xr:uid="{9A2AB7D8-18CB-4043-9B32-4E887B0BF80B}"/>
    <cellStyle name="Porcentaje 5 5 3 2 4 2 2" xfId="30365" xr:uid="{A0C47C9E-F76B-4227-B0ED-B0C55E9BE2C4}"/>
    <cellStyle name="Porcentaje 5 5 3 2 4 3" xfId="22469" xr:uid="{74F45639-102C-4D4F-BCEC-7646C83F7E32}"/>
    <cellStyle name="Porcentaje 5 5 3 2 5" xfId="8204" xr:uid="{365394C1-5933-404F-B698-D38EBDED5464}"/>
    <cellStyle name="Porcentaje 5 5 3 2 5 2" xfId="16187" xr:uid="{261888CA-1C37-4B1C-9BE8-8B76C39D0AC4}"/>
    <cellStyle name="Porcentaje 5 5 3 2 5 2 2" xfId="31640" xr:uid="{43C439CC-544A-460A-A219-22634E95FBDB}"/>
    <cellStyle name="Porcentaje 5 5 3 2 5 3" xfId="23715" xr:uid="{E5980134-FD6E-478E-A5BD-155D71B0299A}"/>
    <cellStyle name="Porcentaje 5 5 3 2 6" xfId="9713" xr:uid="{FDCEC6D8-3883-4EFC-815B-1A8A61078DB3}"/>
    <cellStyle name="Porcentaje 5 5 3 2 6 2" xfId="25212" xr:uid="{433B86CF-0830-4BED-9C76-F1B09008D3EC}"/>
    <cellStyle name="Porcentaje 5 5 3 2 7" xfId="17628" xr:uid="{5C7D8C3B-F314-47EF-BEEC-EF4BB25F604A}"/>
    <cellStyle name="Porcentaje 5 5 3 3" xfId="2285" xr:uid="{35875D3D-0CCB-4E91-BEDF-E14E4FE466ED}"/>
    <cellStyle name="Porcentaje 5 5 3 3 2" xfId="10363" xr:uid="{A619A445-C39D-43FA-9EE6-66BAC5BB663D}"/>
    <cellStyle name="Porcentaje 5 5 3 3 2 2" xfId="25862" xr:uid="{98A51208-5912-4D84-9D0F-896ED03FDDA6}"/>
    <cellStyle name="Porcentaje 5 5 3 3 3" xfId="18249" xr:uid="{AFDBD728-EA45-4D88-AF5F-51A43087EAC2}"/>
    <cellStyle name="Porcentaje 5 5 3 4" xfId="4053" xr:uid="{D621AD5C-F96B-4CB4-9371-32423C080FBC}"/>
    <cellStyle name="Porcentaje 5 5 3 4 2" xfId="12058" xr:uid="{E0ED9725-6D6A-40DA-B104-46B71833F5BB}"/>
    <cellStyle name="Porcentaje 5 5 3 4 2 2" xfId="27526" xr:uid="{FC338256-8865-46CB-8203-0EF1C0338B29}"/>
    <cellStyle name="Porcentaje 5 5 3 4 3" xfId="19830" xr:uid="{C635CA78-F941-4ABB-9750-C7D3A280BBCE}"/>
    <cellStyle name="Porcentaje 5 5 3 5" xfId="6023" xr:uid="{B1DC2F0F-2A2A-48DD-BD19-4097AF257156}"/>
    <cellStyle name="Porcentaje 5 5 3 5 2" xfId="14024" xr:uid="{F00F322B-8349-4294-8389-E415DDCC8FE5}"/>
    <cellStyle name="Porcentaje 5 5 3 5 2 2" xfId="29482" xr:uid="{79B107EC-21EA-4B52-AB5A-63E270DEB648}"/>
    <cellStyle name="Porcentaje 5 5 3 5 3" xfId="21634" xr:uid="{A8BC91FB-D67D-4743-BCE9-C3E32B48C2B8}"/>
    <cellStyle name="Porcentaje 5 5 3 6" xfId="7642" xr:uid="{62671056-0596-4B36-9C3B-3090000F6588}"/>
    <cellStyle name="Porcentaje 5 5 3 6 2" xfId="15629" xr:uid="{EC90D840-74D2-4BA0-BC26-62E4C5DD09B4}"/>
    <cellStyle name="Porcentaje 5 5 3 6 2 2" xfId="31082" xr:uid="{BB828A97-FDCA-446A-AAF3-97F0270C691D}"/>
    <cellStyle name="Porcentaje 5 5 3 6 3" xfId="23160" xr:uid="{DE83FA0F-E93A-45EF-AF43-8702748E29FD}"/>
    <cellStyle name="Porcentaje 5 5 3 7" xfId="8830" xr:uid="{1FB884AD-A4D4-4E16-8A42-E748E2C7F382}"/>
    <cellStyle name="Porcentaje 5 5 3 7 2" xfId="24329" xr:uid="{3BAC48D6-6947-4DD7-886E-9C83DC3FA5B1}"/>
    <cellStyle name="Porcentaje 5 5 3 8" xfId="16793" xr:uid="{E98D3A13-8C0E-4C6F-A40B-16EF3D185701}"/>
    <cellStyle name="Porcentaje 5 5 4" xfId="1181" xr:uid="{F3B13092-2345-476C-AA29-BA28BC82234B}"/>
    <cellStyle name="Porcentaje 5 5 4 2" xfId="2770" xr:uid="{7C0787BA-1EC7-4234-B0A8-CCAA1D227B96}"/>
    <cellStyle name="Porcentaje 5 5 4 2 2" xfId="10841" xr:uid="{D7A8B5A8-A730-4AB6-8826-B4CB48AC9389}"/>
    <cellStyle name="Porcentaje 5 5 4 2 2 2" xfId="26340" xr:uid="{819BE793-4DF0-4F47-A875-7BE2216E8975}"/>
    <cellStyle name="Porcentaje 5 5 4 2 3" xfId="18701" xr:uid="{B5806883-D060-4853-B952-3ECC2ECCE67D}"/>
    <cellStyle name="Porcentaje 5 5 4 3" xfId="4531" xr:uid="{0829CD21-D980-46FA-8CFA-0F41133A21E7}"/>
    <cellStyle name="Porcentaje 5 5 4 3 2" xfId="12536" xr:uid="{58E71690-F0DD-4821-B70A-3815BAFD060F}"/>
    <cellStyle name="Porcentaje 5 5 4 3 2 2" xfId="28004" xr:uid="{D2748739-472A-483A-8A88-2E9260F22954}"/>
    <cellStyle name="Porcentaje 5 5 4 3 3" xfId="20282" xr:uid="{926FC380-3C20-44C7-BC41-BF2D268C48D9}"/>
    <cellStyle name="Porcentaje 5 5 4 4" xfId="6502" xr:uid="{51608A57-5756-4080-BDAB-1E8F70D65F36}"/>
    <cellStyle name="Porcentaje 5 5 4 4 2" xfId="14503" xr:uid="{03A2B928-8F51-4A55-B6AB-29998A1D6F4B}"/>
    <cellStyle name="Porcentaje 5 5 4 4 2 2" xfId="29960" xr:uid="{1B53664F-3896-48FB-B8F8-210C5B588356}"/>
    <cellStyle name="Porcentaje 5 5 4 4 3" xfId="22086" xr:uid="{30DDF8B5-CA46-4C33-AAE2-A9EFA37384E6}"/>
    <cellStyle name="Porcentaje 5 5 4 5" xfId="7821" xr:uid="{3BE47D54-276D-4299-851B-CA9C198C3846}"/>
    <cellStyle name="Porcentaje 5 5 4 5 2" xfId="15804" xr:uid="{0784CB9F-57AA-4FA0-81EC-BD28ACB82C9A}"/>
    <cellStyle name="Porcentaje 5 5 4 5 2 2" xfId="31257" xr:uid="{E2761F1D-CDC1-4BDE-B8F7-42EEA37732DB}"/>
    <cellStyle name="Porcentaje 5 5 4 5 3" xfId="23332" xr:uid="{0E047B93-3921-42C9-A952-2BDC47FA89D4}"/>
    <cellStyle name="Porcentaje 5 5 4 6" xfId="9308" xr:uid="{2E8ACA99-5319-4ADD-AB65-3595401EB4E0}"/>
    <cellStyle name="Porcentaje 5 5 4 6 2" xfId="24807" xr:uid="{0A7F50C1-E688-43B1-86A6-F09FFB90507C}"/>
    <cellStyle name="Porcentaje 5 5 4 7" xfId="17245" xr:uid="{59379A7D-50E9-4E3E-812A-2A302612E4F3}"/>
    <cellStyle name="Porcentaje 5 5 5" xfId="888" xr:uid="{BB33E279-C7C5-4AFD-89B6-6F48E0F183D3}"/>
    <cellStyle name="Porcentaje 5 5 5 2" xfId="2481" xr:uid="{7EE1FC49-C1D3-496C-8068-33BD5E615071}"/>
    <cellStyle name="Porcentaje 5 5 5 2 2" xfId="10553" xr:uid="{5C86AFEA-CF70-4A47-9FB1-E3E2F0A46863}"/>
    <cellStyle name="Porcentaje 5 5 5 2 2 2" xfId="26052" xr:uid="{B13F355A-671E-4A9B-95A5-1ADCDFE511ED}"/>
    <cellStyle name="Porcentaje 5 5 5 2 3" xfId="18433" xr:uid="{087C377F-401D-4401-A56D-BDAB55DAA8C9}"/>
    <cellStyle name="Porcentaje 5 5 5 3" xfId="4243" xr:uid="{3621BCBC-4FB5-4855-BF59-94761F55D3C9}"/>
    <cellStyle name="Porcentaje 5 5 5 3 2" xfId="12248" xr:uid="{982EDE98-012D-409C-9DFB-141ECC85DD61}"/>
    <cellStyle name="Porcentaje 5 5 5 3 2 2" xfId="27716" xr:uid="{48C72410-486A-4E5A-BA94-9FC32D6EF175}"/>
    <cellStyle name="Porcentaje 5 5 5 3 3" xfId="20014" xr:uid="{27BA421D-8E06-438B-8E6C-8BD4E9C675D7}"/>
    <cellStyle name="Porcentaje 5 5 5 4" xfId="6214" xr:uid="{3EDB48A7-9BC7-4E04-8CC2-D136B7A976CA}"/>
    <cellStyle name="Porcentaje 5 5 5 4 2" xfId="14215" xr:uid="{7DFF995F-AECE-4034-9741-0878B08BAD5D}"/>
    <cellStyle name="Porcentaje 5 5 5 4 2 2" xfId="29672" xr:uid="{646DE699-42A4-41F3-A54F-6FAEC1671360}"/>
    <cellStyle name="Porcentaje 5 5 5 4 3" xfId="21818" xr:uid="{860C74D1-8239-4A61-9512-B0B6996BB4C0}"/>
    <cellStyle name="Porcentaje 5 5 5 5" xfId="9020" xr:uid="{EC2577A1-B135-46F5-9236-60E8231DA848}"/>
    <cellStyle name="Porcentaje 5 5 5 5 2" xfId="24519" xr:uid="{1A876082-5131-4094-A54C-ABC1FF7F82E7}"/>
    <cellStyle name="Porcentaje 5 5 5 6" xfId="16977" xr:uid="{C8827170-9AB8-422C-A993-D9DB379D5010}"/>
    <cellStyle name="Porcentaje 5 5 6" xfId="1880" xr:uid="{321C8BFA-33A0-491E-86D5-C1F916A55CF8}"/>
    <cellStyle name="Porcentaje 5 5 6 2" xfId="9958" xr:uid="{40783613-E465-496F-AE5F-652F7163C9C7}"/>
    <cellStyle name="Porcentaje 5 5 6 2 2" xfId="25457" xr:uid="{E9E82176-00A3-4F0B-91C9-E936A2C067F3}"/>
    <cellStyle name="Porcentaje 5 5 6 3" xfId="17866" xr:uid="{F27FEE27-FE8D-4C7E-834E-FF7021A16590}"/>
    <cellStyle name="Porcentaje 5 5 7" xfId="3648" xr:uid="{EC4A6D36-501F-48B4-89E9-8E36FD8AEA62}"/>
    <cellStyle name="Porcentaje 5 5 7 2" xfId="11653" xr:uid="{D05AFFDD-55B0-4B22-835F-9C0C347F7F66}"/>
    <cellStyle name="Porcentaje 5 5 7 2 2" xfId="27121" xr:uid="{A6FB91D3-480C-45DE-ACEF-FA28C2A19CD9}"/>
    <cellStyle name="Porcentaje 5 5 7 3" xfId="19447" xr:uid="{AE6C17E3-C414-4D6F-B2CC-057CD0F6CE0B}"/>
    <cellStyle name="Porcentaje 5 5 8" xfId="5618" xr:uid="{686C66A4-77B3-4ADD-846A-233651D74018}"/>
    <cellStyle name="Porcentaje 5 5 8 2" xfId="13619" xr:uid="{B8F4B9D6-4456-4F39-9355-B879D1348276}"/>
    <cellStyle name="Porcentaje 5 5 8 2 2" xfId="29077" xr:uid="{917924CF-1D0F-4D90-976A-73233AA60239}"/>
    <cellStyle name="Porcentaje 5 5 8 3" xfId="21251" xr:uid="{56907156-D877-4E21-9D83-D6F44D37AD8E}"/>
    <cellStyle name="Porcentaje 5 5 9" xfId="7237" xr:uid="{87355F40-BD9B-406D-84A2-F757505D34CF}"/>
    <cellStyle name="Porcentaje 5 5 9 2" xfId="15224" xr:uid="{C83CF06F-03C6-4651-AEC8-B294A6D98743}"/>
    <cellStyle name="Porcentaje 5 5 9 2 2" xfId="30677" xr:uid="{C7D445EF-1191-4DA3-9713-AED36B5963E3}"/>
    <cellStyle name="Porcentaje 5 5 9 3" xfId="22777" xr:uid="{467EC681-4A67-4B2E-80BA-A5D280586815}"/>
    <cellStyle name="Porcentaje 5 50" xfId="703" xr:uid="{4FE09C8F-0BBE-4893-AC29-8BE8303FE433}"/>
    <cellStyle name="Porcentaje 5 50 2" xfId="1641" xr:uid="{D009EC2A-895C-4945-9022-1379E0AC324A}"/>
    <cellStyle name="Porcentaje 5 50 2 2" xfId="3214" xr:uid="{6028723E-66DB-4F0D-801A-2449B7009D44}"/>
    <cellStyle name="Porcentaje 5 50 2 2 2" xfId="11285" xr:uid="{6D782923-4F76-4EBD-A2D4-5B149AB1588F}"/>
    <cellStyle name="Porcentaje 5 50 2 2 2 2" xfId="26784" xr:uid="{B2FF2478-FB50-4332-B306-F9F792947779}"/>
    <cellStyle name="Porcentaje 5 50 2 2 3" xfId="19121" xr:uid="{A870AC26-1EC6-4AA0-B65C-93106ACBC454}"/>
    <cellStyle name="Porcentaje 5 50 2 3" xfId="4975" xr:uid="{9D92CA02-8DD5-4CA6-9FCC-1BAD1D3DDD73}"/>
    <cellStyle name="Porcentaje 5 50 2 3 2" xfId="12980" xr:uid="{95D7111F-9452-4378-B520-F581899729A2}"/>
    <cellStyle name="Porcentaje 5 50 2 3 2 2" xfId="28448" xr:uid="{B6280F86-9D87-4F40-A026-863D8BD5F658}"/>
    <cellStyle name="Porcentaje 5 50 2 3 3" xfId="20702" xr:uid="{B59A0AFB-EB9E-40A0-9A3F-9DF378013EB3}"/>
    <cellStyle name="Porcentaje 5 50 2 4" xfId="6946" xr:uid="{9DF14FFA-7499-4ED8-86F9-08C58479D5B2}"/>
    <cellStyle name="Porcentaje 5 50 2 4 2" xfId="14947" xr:uid="{240EB0BB-5D51-4C58-A20B-E07A687FCF44}"/>
    <cellStyle name="Porcentaje 5 50 2 4 2 2" xfId="30404" xr:uid="{8EE0A9EA-DF0D-413E-9575-8553B2B065AA}"/>
    <cellStyle name="Porcentaje 5 50 2 4 3" xfId="22506" xr:uid="{D3ECC307-80CD-4D39-BD3B-B26CA1776304}"/>
    <cellStyle name="Porcentaje 5 50 2 5" xfId="8241" xr:uid="{72A4BAF7-2F96-4A52-94EB-74E9EFB92C14}"/>
    <cellStyle name="Porcentaje 5 50 2 5 2" xfId="16224" xr:uid="{DC2B895A-D5AA-429E-8BE2-0202FAA99956}"/>
    <cellStyle name="Porcentaje 5 50 2 5 2 2" xfId="31677" xr:uid="{7FA73BBD-F18D-4532-B9F2-063EE632A9FC}"/>
    <cellStyle name="Porcentaje 5 50 2 5 3" xfId="23752" xr:uid="{B15887B4-638C-4827-9FB9-4DD17EDD1318}"/>
    <cellStyle name="Porcentaje 5 50 2 6" xfId="9752" xr:uid="{48B58758-98F0-4D26-8310-70A471B4CCB8}"/>
    <cellStyle name="Porcentaje 5 50 2 6 2" xfId="25251" xr:uid="{82AB6823-6969-4FB5-8D2D-D099B623656B}"/>
    <cellStyle name="Porcentaje 5 50 2 7" xfId="17665" xr:uid="{3D4578B7-2A56-4699-9C35-5808D25D6CC4}"/>
    <cellStyle name="Porcentaje 5 50 3" xfId="2324" xr:uid="{E9FBE916-4CB0-4665-88D7-3DFE4F8FD917}"/>
    <cellStyle name="Porcentaje 5 50 3 2" xfId="10402" xr:uid="{6E5719C1-6E5C-4135-B7B1-3D7473AAC1B3}"/>
    <cellStyle name="Porcentaje 5 50 3 2 2" xfId="25901" xr:uid="{BBFE1A59-A617-4474-8221-BB7B168A4F70}"/>
    <cellStyle name="Porcentaje 5 50 3 3" xfId="18286" xr:uid="{6E7267C0-B9C1-4D3D-984A-A292E86D9E49}"/>
    <cellStyle name="Porcentaje 5 50 4" xfId="4092" xr:uid="{0F8A6249-643F-4672-8693-1D33C95CB480}"/>
    <cellStyle name="Porcentaje 5 50 4 2" xfId="12097" xr:uid="{655868DE-6BAB-40FD-B49E-AAB96D18CA0C}"/>
    <cellStyle name="Porcentaje 5 50 4 2 2" xfId="27565" xr:uid="{113C8156-7FD2-406A-8B88-73B464142E99}"/>
    <cellStyle name="Porcentaje 5 50 4 3" xfId="19867" xr:uid="{2404D513-2219-41F2-A8FC-0D92D4E5EBBE}"/>
    <cellStyle name="Porcentaje 5 50 5" xfId="6062" xr:uid="{B8ADBEC5-0533-4BCC-A052-DE25028E8B80}"/>
    <cellStyle name="Porcentaje 5 50 5 2" xfId="14063" xr:uid="{9E7AEB31-918C-4F9E-A9BA-3BDFD6D4F6A8}"/>
    <cellStyle name="Porcentaje 5 50 5 2 2" xfId="29521" xr:uid="{4882E0F0-A557-430C-AF8F-650C2414F00D}"/>
    <cellStyle name="Porcentaje 5 50 5 3" xfId="21671" xr:uid="{4666402B-6F93-4644-87ED-A550BCBC2D6A}"/>
    <cellStyle name="Porcentaje 5 50 6" xfId="7681" xr:uid="{225B5B22-EFBB-4D2C-B97D-D1A818CF7B34}"/>
    <cellStyle name="Porcentaje 5 50 6 2" xfId="15668" xr:uid="{BD7B39E4-4BE5-4600-9E47-60516C34D7CB}"/>
    <cellStyle name="Porcentaje 5 50 6 2 2" xfId="31121" xr:uid="{BF434096-391C-40B4-82BC-B2397232173B}"/>
    <cellStyle name="Porcentaje 5 50 6 3" xfId="23197" xr:uid="{FCE8DFF6-ED62-43BE-B27C-81C2C57B612A}"/>
    <cellStyle name="Porcentaje 5 50 7" xfId="8869" xr:uid="{BB9D0CF1-5554-46F0-AFBE-9409F073B316}"/>
    <cellStyle name="Porcentaje 5 50 7 2" xfId="24368" xr:uid="{E9720C38-8618-4878-8609-46F6534654A4}"/>
    <cellStyle name="Porcentaje 5 50 8" xfId="16830" xr:uid="{D1051E1B-A0D8-439B-950A-0A31B893C15E}"/>
    <cellStyle name="Porcentaje 5 51" xfId="710" xr:uid="{6ECF9E3F-5914-473D-836B-7C585FBF2A2C}"/>
    <cellStyle name="Porcentaje 5 51 2" xfId="1648" xr:uid="{9B4F8A45-0F20-461B-BAB5-A0A2173CD340}"/>
    <cellStyle name="Porcentaje 5 51 2 2" xfId="3218" xr:uid="{FFCC39EB-4B80-433B-B80E-6EBF9440BCA7}"/>
    <cellStyle name="Porcentaje 5 51 2 2 2" xfId="11289" xr:uid="{E6496BD3-8212-49A5-BA12-F75729222015}"/>
    <cellStyle name="Porcentaje 5 51 2 2 2 2" xfId="26788" xr:uid="{57E629F2-A68D-435A-ACA5-E7665C126002}"/>
    <cellStyle name="Porcentaje 5 51 2 2 3" xfId="19125" xr:uid="{4CF015F4-E56B-4E63-90C7-4107DF3A9017}"/>
    <cellStyle name="Porcentaje 5 51 2 3" xfId="4979" xr:uid="{D618D0F6-3568-4793-8D29-5DE33177D5B0}"/>
    <cellStyle name="Porcentaje 5 51 2 3 2" xfId="12984" xr:uid="{A2F447B6-895B-44C9-A155-DF9EC233DF90}"/>
    <cellStyle name="Porcentaje 5 51 2 3 2 2" xfId="28452" xr:uid="{26E8CD98-B3B9-4C54-9189-E2DBE40E32C0}"/>
    <cellStyle name="Porcentaje 5 51 2 3 3" xfId="20706" xr:uid="{2CD9FEA7-FB93-4E5E-87DD-1C36C2BE1BA6}"/>
    <cellStyle name="Porcentaje 5 51 2 4" xfId="6950" xr:uid="{84EC3E64-CB7A-46BC-BA56-41C434D0D6CD}"/>
    <cellStyle name="Porcentaje 5 51 2 4 2" xfId="14951" xr:uid="{BB8E7545-12E7-4F7C-BE6F-ABE6AB78A657}"/>
    <cellStyle name="Porcentaje 5 51 2 4 2 2" xfId="30408" xr:uid="{CF53C6C0-91A1-45EF-A61B-F2AF1150DC5B}"/>
    <cellStyle name="Porcentaje 5 51 2 4 3" xfId="22510" xr:uid="{75AA1BCB-890E-43B2-B9D3-B9980F6CA7C4}"/>
    <cellStyle name="Porcentaje 5 51 2 5" xfId="8246" xr:uid="{BF1C7214-F29A-4B5B-8B67-E32D170AE4A1}"/>
    <cellStyle name="Porcentaje 5 51 2 5 2" xfId="16229" xr:uid="{6E0347DC-492D-4AA2-8A05-42C45500D360}"/>
    <cellStyle name="Porcentaje 5 51 2 5 2 2" xfId="31682" xr:uid="{88A9E710-56FD-4DC3-A7A5-EB91BAE3B188}"/>
    <cellStyle name="Porcentaje 5 51 2 5 3" xfId="23756" xr:uid="{35E35A59-17C6-49EC-BC00-0B27187EC2B4}"/>
    <cellStyle name="Porcentaje 5 51 2 6" xfId="9756" xr:uid="{29804B8D-5AE4-4CD2-A4C0-407FE9AC01DC}"/>
    <cellStyle name="Porcentaje 5 51 2 6 2" xfId="25255" xr:uid="{727A83E7-A9A2-4B35-966C-F43374C82220}"/>
    <cellStyle name="Porcentaje 5 51 2 7" xfId="17669" xr:uid="{F9B2C56D-D788-45BE-A4EF-A1C6D727B2D6}"/>
    <cellStyle name="Porcentaje 5 51 3" xfId="2328" xr:uid="{B3D5DEEE-F3A4-43D9-941D-F95944114B25}"/>
    <cellStyle name="Porcentaje 5 51 3 2" xfId="10406" xr:uid="{FA46493C-CEE4-4846-AADD-36D55AE2A995}"/>
    <cellStyle name="Porcentaje 5 51 3 2 2" xfId="25905" xr:uid="{C24A933E-37CF-478E-A904-1DFF19D7C341}"/>
    <cellStyle name="Porcentaje 5 51 3 3" xfId="18290" xr:uid="{0B0042F8-3B7E-48F4-969E-8B718BA23784}"/>
    <cellStyle name="Porcentaje 5 51 4" xfId="4096" xr:uid="{9E012B5C-6E34-4962-9470-7037FAB7D569}"/>
    <cellStyle name="Porcentaje 5 51 4 2" xfId="12101" xr:uid="{4985FEBD-37A4-490D-BFD4-2E6056287BE6}"/>
    <cellStyle name="Porcentaje 5 51 4 2 2" xfId="27569" xr:uid="{BC2FAC70-271E-4916-9E58-EAF3BA1BD6F4}"/>
    <cellStyle name="Porcentaje 5 51 4 3" xfId="19871" xr:uid="{366364C7-0A06-4301-97C8-6F6FA651F24E}"/>
    <cellStyle name="Porcentaje 5 51 5" xfId="6066" xr:uid="{F714E9AA-C274-47A7-8400-7B448DCDD2DB}"/>
    <cellStyle name="Porcentaje 5 51 5 2" xfId="14067" xr:uid="{3D18ACB5-F743-4456-9564-92D052B8A225}"/>
    <cellStyle name="Porcentaje 5 51 5 2 2" xfId="29525" xr:uid="{6C1A2EC8-5282-43DA-8F1A-6FE8F8B63DD8}"/>
    <cellStyle name="Porcentaje 5 51 5 3" xfId="21675" xr:uid="{531BFEAF-B52C-4834-8C81-003103AD36C2}"/>
    <cellStyle name="Porcentaje 5 51 6" xfId="7685" xr:uid="{8DC8BA12-03A4-41EE-A931-769D7006F4B3}"/>
    <cellStyle name="Porcentaje 5 51 6 2" xfId="15672" xr:uid="{39AA6131-B800-4A05-B3CD-FBE3EE245F6F}"/>
    <cellStyle name="Porcentaje 5 51 6 2 2" xfId="31125" xr:uid="{E8645D71-D493-4CBC-A9A2-4BF659FCB70B}"/>
    <cellStyle name="Porcentaje 5 51 6 3" xfId="23201" xr:uid="{161011D4-6BA7-430F-902B-B0633ECE31C8}"/>
    <cellStyle name="Porcentaje 5 51 7" xfId="8873" xr:uid="{376ACE61-98F6-4C94-9D98-D6363BD7D03B}"/>
    <cellStyle name="Porcentaje 5 51 7 2" xfId="24372" xr:uid="{5BA14E1B-AF1B-4C47-9540-99512DD19D02}"/>
    <cellStyle name="Porcentaje 5 51 8" xfId="16834" xr:uid="{74361D85-5EAD-43A3-864E-1D1A79118DA3}"/>
    <cellStyle name="Porcentaje 5 52" xfId="714" xr:uid="{0633CB2D-4AF9-47EB-ADD6-8A9D567EBC41}"/>
    <cellStyle name="Porcentaje 5 52 2" xfId="1652" xr:uid="{5E891B2D-5BE6-407C-88EF-F2402FF7BBD4}"/>
    <cellStyle name="Porcentaje 5 52 2 2" xfId="3222" xr:uid="{4F55ABE7-02D9-4042-94F7-E9368BD636CC}"/>
    <cellStyle name="Porcentaje 5 52 2 2 2" xfId="11293" xr:uid="{FE54D3C8-76C9-47B4-A1B8-44B66D64162F}"/>
    <cellStyle name="Porcentaje 5 52 2 2 2 2" xfId="26792" xr:uid="{79A19121-9B6B-48C4-ABAE-A64B5AC9EC42}"/>
    <cellStyle name="Porcentaje 5 52 2 2 3" xfId="19129" xr:uid="{686F00E2-0A52-41EA-81D3-374ACD7A534F}"/>
    <cellStyle name="Porcentaje 5 52 2 3" xfId="4983" xr:uid="{CFDFBCED-770C-40CF-B135-A21775E51C94}"/>
    <cellStyle name="Porcentaje 5 52 2 3 2" xfId="12988" xr:uid="{4028FC7A-EA2C-4BC4-A425-DAA674C5639F}"/>
    <cellStyle name="Porcentaje 5 52 2 3 2 2" xfId="28456" xr:uid="{5B31A4AC-C6F9-4EC0-ADED-3212E4D2FC87}"/>
    <cellStyle name="Porcentaje 5 52 2 3 3" xfId="20710" xr:uid="{A905899B-F8B7-41D9-BC97-BBA96C87A242}"/>
    <cellStyle name="Porcentaje 5 52 2 4" xfId="6954" xr:uid="{6C30188E-202F-4A02-8716-7FAB641D1B8B}"/>
    <cellStyle name="Porcentaje 5 52 2 4 2" xfId="14955" xr:uid="{D45F4CAB-32BD-4C73-9D72-3818EFD42793}"/>
    <cellStyle name="Porcentaje 5 52 2 4 2 2" xfId="30412" xr:uid="{238C2030-D7B1-4AC3-BDDB-60F8D59BCFEE}"/>
    <cellStyle name="Porcentaje 5 52 2 4 3" xfId="22514" xr:uid="{76916C06-6C3F-47F4-9CF9-9079BB6F89B9}"/>
    <cellStyle name="Porcentaje 5 52 2 5" xfId="8250" xr:uid="{4F91D575-417F-46FA-BE9E-10707FC713F6}"/>
    <cellStyle name="Porcentaje 5 52 2 5 2" xfId="16233" xr:uid="{7458A260-979D-4101-B0CA-5B197C4BE90A}"/>
    <cellStyle name="Porcentaje 5 52 2 5 2 2" xfId="31686" xr:uid="{E4AD19E4-2054-4B3D-9C5B-CDB67EFBBD88}"/>
    <cellStyle name="Porcentaje 5 52 2 5 3" xfId="23760" xr:uid="{8DD719EB-1672-4BC6-A1B6-E8CB833C4C4F}"/>
    <cellStyle name="Porcentaje 5 52 2 6" xfId="9760" xr:uid="{C5736C01-4669-49C1-AB0B-E72472F06060}"/>
    <cellStyle name="Porcentaje 5 52 2 6 2" xfId="25259" xr:uid="{16AB210D-0B2B-42D8-BD56-3DFA96484280}"/>
    <cellStyle name="Porcentaje 5 52 2 7" xfId="17673" xr:uid="{79E2ACAA-A09B-4F28-9DBB-AEA5F6E2715E}"/>
    <cellStyle name="Porcentaje 5 52 3" xfId="2332" xr:uid="{B2BB87B0-A90F-44EE-88ED-EDE4BE715D63}"/>
    <cellStyle name="Porcentaje 5 52 3 2" xfId="10410" xr:uid="{C2200E56-98EE-4F79-A514-6908FB0A981F}"/>
    <cellStyle name="Porcentaje 5 52 3 2 2" xfId="25909" xr:uid="{D4997FD5-77F2-440E-BDBF-7B4ABD0778DC}"/>
    <cellStyle name="Porcentaje 5 52 3 3" xfId="18294" xr:uid="{A9D0AFD5-3C89-4A10-981F-A0DE8FFB7CD3}"/>
    <cellStyle name="Porcentaje 5 52 4" xfId="4100" xr:uid="{A7643CD6-F8BE-477A-96EB-24BD9647C422}"/>
    <cellStyle name="Porcentaje 5 52 4 2" xfId="12105" xr:uid="{3DC3F767-CDB5-4F38-9C53-B5F0D11DD4B5}"/>
    <cellStyle name="Porcentaje 5 52 4 2 2" xfId="27573" xr:uid="{C1A9AC41-9D72-4F2A-9237-8A9026482450}"/>
    <cellStyle name="Porcentaje 5 52 4 3" xfId="19875" xr:uid="{F18AC551-CFD5-4ED2-823B-5E402A74F264}"/>
    <cellStyle name="Porcentaje 5 52 5" xfId="6070" xr:uid="{7FC9D03D-A784-4EB2-BDC8-40B8198D9E7B}"/>
    <cellStyle name="Porcentaje 5 52 5 2" xfId="14071" xr:uid="{695862AA-0D75-440E-8DFE-9B9977268FF2}"/>
    <cellStyle name="Porcentaje 5 52 5 2 2" xfId="29529" xr:uid="{17C73335-502C-4231-90D2-D5F2BAAEB93B}"/>
    <cellStyle name="Porcentaje 5 52 5 3" xfId="21679" xr:uid="{AF8B4809-917D-4003-835B-93C82C8BF1A2}"/>
    <cellStyle name="Porcentaje 5 52 6" xfId="7689" xr:uid="{8C436FBA-E62B-4ACC-A88C-81F8E94146A4}"/>
    <cellStyle name="Porcentaje 5 52 6 2" xfId="15676" xr:uid="{813D9C9E-855F-4D40-9555-0309639502E9}"/>
    <cellStyle name="Porcentaje 5 52 6 2 2" xfId="31129" xr:uid="{7AB98182-8AAD-47CD-8B24-F18826CACB17}"/>
    <cellStyle name="Porcentaje 5 52 6 3" xfId="23205" xr:uid="{A52C1575-584A-4150-BED9-3516B898818E}"/>
    <cellStyle name="Porcentaje 5 52 7" xfId="8877" xr:uid="{2E0FEB6E-8CB8-40EC-9AEB-664BD40436EB}"/>
    <cellStyle name="Porcentaje 5 52 7 2" xfId="24376" xr:uid="{F95BF9A0-D58B-42F6-8A61-7AE176BF2457}"/>
    <cellStyle name="Porcentaje 5 52 8" xfId="16838" xr:uid="{CB8AA306-2995-4A73-BCAA-9929FD78D414}"/>
    <cellStyle name="Porcentaje 5 53" xfId="718" xr:uid="{C9DDC325-A0BB-45A2-A351-B1EA3AD6FF08}"/>
    <cellStyle name="Porcentaje 5 53 2" xfId="1656" xr:uid="{2638D1C1-426E-4EE9-A09F-0981479F555A}"/>
    <cellStyle name="Porcentaje 5 53 2 2" xfId="3226" xr:uid="{F6BFB67F-9DCA-443C-BA94-7BBB5926EC89}"/>
    <cellStyle name="Porcentaje 5 53 2 2 2" xfId="11297" xr:uid="{B52FEE40-7D3E-40A2-AD23-94D61A33BE04}"/>
    <cellStyle name="Porcentaje 5 53 2 2 2 2" xfId="26796" xr:uid="{568EFC9D-496F-4F08-A1FD-871F13106683}"/>
    <cellStyle name="Porcentaje 5 53 2 2 3" xfId="19133" xr:uid="{6849DCAF-8C8F-4076-92F7-FB0F85DA7339}"/>
    <cellStyle name="Porcentaje 5 53 2 3" xfId="4987" xr:uid="{1AECB687-4A87-42D1-AF89-75E92D1DA21D}"/>
    <cellStyle name="Porcentaje 5 53 2 3 2" xfId="12992" xr:uid="{1B98BAB1-0100-4619-AB5F-120C35234C62}"/>
    <cellStyle name="Porcentaje 5 53 2 3 2 2" xfId="28460" xr:uid="{5252BE00-79A4-4671-9384-BAA768CE10AB}"/>
    <cellStyle name="Porcentaje 5 53 2 3 3" xfId="20714" xr:uid="{6C763CE9-2CF7-4326-B6D1-0A5C7F146791}"/>
    <cellStyle name="Porcentaje 5 53 2 4" xfId="6958" xr:uid="{5CB5DEA6-089E-4E08-8337-670ABF52B8E5}"/>
    <cellStyle name="Porcentaje 5 53 2 4 2" xfId="14959" xr:uid="{820FB0D5-FB29-47AB-BA0C-C9ACB86812AE}"/>
    <cellStyle name="Porcentaje 5 53 2 4 2 2" xfId="30416" xr:uid="{478957F3-F47F-4CAD-B4DB-F3DCCE17A6D3}"/>
    <cellStyle name="Porcentaje 5 53 2 4 3" xfId="22518" xr:uid="{5227BF0F-29D9-41AD-82F0-B9827E8B1A26}"/>
    <cellStyle name="Porcentaje 5 53 2 5" xfId="8254" xr:uid="{0617750B-6156-45CE-9937-E6118D735301}"/>
    <cellStyle name="Porcentaje 5 53 2 5 2" xfId="16237" xr:uid="{F21C1878-97C1-4AF4-A534-24AB6AECD560}"/>
    <cellStyle name="Porcentaje 5 53 2 5 2 2" xfId="31690" xr:uid="{D23E8424-3A09-4220-850D-EB6D4902177D}"/>
    <cellStyle name="Porcentaje 5 53 2 5 3" xfId="23764" xr:uid="{A593E69B-DFD9-4A82-A4AF-2EC6424D0168}"/>
    <cellStyle name="Porcentaje 5 53 2 6" xfId="9764" xr:uid="{60AE8E97-041A-47B8-ABBA-68058C833F22}"/>
    <cellStyle name="Porcentaje 5 53 2 6 2" xfId="25263" xr:uid="{4071DFBF-35B5-4A33-9878-9814A904C711}"/>
    <cellStyle name="Porcentaje 5 53 2 7" xfId="17677" xr:uid="{09FA3590-73DF-4FDD-958C-AD47DF95B31B}"/>
    <cellStyle name="Porcentaje 5 53 3" xfId="2336" xr:uid="{402C75C4-2C93-45BF-9FB3-8DEB05EA589C}"/>
    <cellStyle name="Porcentaje 5 53 3 2" xfId="10414" xr:uid="{F5B7892B-288A-4E63-920F-E7E64245E275}"/>
    <cellStyle name="Porcentaje 5 53 3 2 2" xfId="25913" xr:uid="{37E0A265-5BDC-43E0-84B4-F9220B5FA593}"/>
    <cellStyle name="Porcentaje 5 53 3 3" xfId="18298" xr:uid="{35E30DAC-BD40-4084-9014-738DB99776A8}"/>
    <cellStyle name="Porcentaje 5 53 4" xfId="4104" xr:uid="{36343578-E662-47C8-B1E1-EDA0AF3A8E14}"/>
    <cellStyle name="Porcentaje 5 53 4 2" xfId="12109" xr:uid="{5B27DD7F-E1E2-47E9-83A2-31171A2CDFE8}"/>
    <cellStyle name="Porcentaje 5 53 4 2 2" xfId="27577" xr:uid="{7C3451DE-8C71-490C-AF09-9206053F3278}"/>
    <cellStyle name="Porcentaje 5 53 4 3" xfId="19879" xr:uid="{4AA5F7E3-A995-4731-ABE0-B03B6B9B88B5}"/>
    <cellStyle name="Porcentaje 5 53 5" xfId="6074" xr:uid="{0A4D2320-EBAE-43A9-B7B7-EE19DB445A6E}"/>
    <cellStyle name="Porcentaje 5 53 5 2" xfId="14075" xr:uid="{1DCF2246-66E9-4232-B96B-420CDAB798B4}"/>
    <cellStyle name="Porcentaje 5 53 5 2 2" xfId="29533" xr:uid="{6804C352-FC49-4DC3-99C8-5A329A73661C}"/>
    <cellStyle name="Porcentaje 5 53 5 3" xfId="21683" xr:uid="{C6D0A3BC-C4B6-4AC9-9649-7DCA68543BB7}"/>
    <cellStyle name="Porcentaje 5 53 6" xfId="7693" xr:uid="{D0002298-D16C-4A44-A0A3-501E253E5E9F}"/>
    <cellStyle name="Porcentaje 5 53 6 2" xfId="15680" xr:uid="{E39D145F-26F1-4CE0-95B1-F1CC7A4E852D}"/>
    <cellStyle name="Porcentaje 5 53 6 2 2" xfId="31133" xr:uid="{AC395D06-9789-429F-9CDD-EBD53102DC0A}"/>
    <cellStyle name="Porcentaje 5 53 6 3" xfId="23209" xr:uid="{A18E401B-C7B1-48DA-A450-09B59797FF08}"/>
    <cellStyle name="Porcentaje 5 53 7" xfId="8881" xr:uid="{A1AFEDBB-390A-43D6-8502-775BE6AA9AC4}"/>
    <cellStyle name="Porcentaje 5 53 7 2" xfId="24380" xr:uid="{3B90EA25-DACC-4667-9404-5545BF6D8638}"/>
    <cellStyle name="Porcentaje 5 53 8" xfId="16842" xr:uid="{0DEC322E-F926-42F2-9F70-5E43A58416F9}"/>
    <cellStyle name="Porcentaje 5 54" xfId="724" xr:uid="{844C7DFF-3082-42D0-8DFC-5F5EEC87C91F}"/>
    <cellStyle name="Porcentaje 5 54 2" xfId="1662" xr:uid="{A8815DBA-B3C3-4380-9015-4EA633CC8393}"/>
    <cellStyle name="Porcentaje 5 54 2 2" xfId="3232" xr:uid="{F92ACA80-B6F9-4AD5-B739-3A3ECDD85E14}"/>
    <cellStyle name="Porcentaje 5 54 2 2 2" xfId="11303" xr:uid="{84DA20C9-FCD4-4C6E-A1A3-8BF38931C4C4}"/>
    <cellStyle name="Porcentaje 5 54 2 2 2 2" xfId="26802" xr:uid="{D09BCF1C-7F31-44A5-A197-BB3321552C40}"/>
    <cellStyle name="Porcentaje 5 54 2 2 3" xfId="19139" xr:uid="{7AE0D558-9221-4C64-AC01-19DB0EDC194A}"/>
    <cellStyle name="Porcentaje 5 54 2 3" xfId="4993" xr:uid="{07731397-F543-48AE-8EEE-032A8C381AD1}"/>
    <cellStyle name="Porcentaje 5 54 2 3 2" xfId="12998" xr:uid="{A90E11C7-E1AB-4B34-A7EE-DF9B4C2EA451}"/>
    <cellStyle name="Porcentaje 5 54 2 3 2 2" xfId="28466" xr:uid="{5DCE21AE-9AB4-41E3-AF86-14D06213B212}"/>
    <cellStyle name="Porcentaje 5 54 2 3 3" xfId="20720" xr:uid="{6A170274-8714-4EBD-A2EA-ADF4B48CE6A0}"/>
    <cellStyle name="Porcentaje 5 54 2 4" xfId="6964" xr:uid="{67C6B353-0BA3-41BA-B0C4-F8A87D443129}"/>
    <cellStyle name="Porcentaje 5 54 2 4 2" xfId="14965" xr:uid="{B04765BB-9D77-4A42-9488-436CF943B234}"/>
    <cellStyle name="Porcentaje 5 54 2 4 2 2" xfId="30422" xr:uid="{11CB5C23-5497-4DB8-A6D3-7252AD516FAC}"/>
    <cellStyle name="Porcentaje 5 54 2 4 3" xfId="22524" xr:uid="{06A2D7BA-F082-42E9-8223-988EA77C585B}"/>
    <cellStyle name="Porcentaje 5 54 2 5" xfId="8260" xr:uid="{DCA51084-4495-4141-B495-017615B93309}"/>
    <cellStyle name="Porcentaje 5 54 2 5 2" xfId="16243" xr:uid="{45C90CB2-8CD9-4353-916A-805A9C8DA745}"/>
    <cellStyle name="Porcentaje 5 54 2 5 2 2" xfId="31696" xr:uid="{A0ECC9E1-BDC7-4647-BECC-D3243C1530F1}"/>
    <cellStyle name="Porcentaje 5 54 2 5 3" xfId="23770" xr:uid="{47CE00E8-01BC-4B7C-8F3B-1DA3DFFC9DB9}"/>
    <cellStyle name="Porcentaje 5 54 2 6" xfId="9770" xr:uid="{39BB2B71-E6EB-4165-964E-545905C67DB0}"/>
    <cellStyle name="Porcentaje 5 54 2 6 2" xfId="25269" xr:uid="{E6E15409-0DF9-4B37-A2B7-00368D3A5533}"/>
    <cellStyle name="Porcentaje 5 54 2 7" xfId="17683" xr:uid="{58BCF59C-4498-41B5-A7CF-E3750A0B34D5}"/>
    <cellStyle name="Porcentaje 5 54 3" xfId="2342" xr:uid="{8B4F4863-83AA-4923-BF70-7C3DC9A0B44F}"/>
    <cellStyle name="Porcentaje 5 54 3 2" xfId="10420" xr:uid="{C84BA34F-8BEB-44E9-AA2F-B48C270CE7FD}"/>
    <cellStyle name="Porcentaje 5 54 3 2 2" xfId="25919" xr:uid="{C51A0BDD-2D1C-459F-887C-293A7166CAC8}"/>
    <cellStyle name="Porcentaje 5 54 3 3" xfId="18304" xr:uid="{B7272878-E6BC-43E8-963B-A2B7E3432FBE}"/>
    <cellStyle name="Porcentaje 5 54 4" xfId="4110" xr:uid="{71E66AF5-9CEF-4720-A58A-BDEF7DE23C61}"/>
    <cellStyle name="Porcentaje 5 54 4 2" xfId="12115" xr:uid="{E51ADA27-3C70-422B-80FE-62148F6424C8}"/>
    <cellStyle name="Porcentaje 5 54 4 2 2" xfId="27583" xr:uid="{42AB531D-9EAB-4F70-ABEC-04C4991303A3}"/>
    <cellStyle name="Porcentaje 5 54 4 3" xfId="19885" xr:uid="{6FD3C63D-CA5C-411F-BEA7-9A334E6B036D}"/>
    <cellStyle name="Porcentaje 5 54 5" xfId="6080" xr:uid="{5C8DF0C5-B3A7-478A-8CDA-843745E18C0E}"/>
    <cellStyle name="Porcentaje 5 54 5 2" xfId="14081" xr:uid="{65F0766C-AFE5-41A8-9133-7EF89C4699F4}"/>
    <cellStyle name="Porcentaje 5 54 5 2 2" xfId="29539" xr:uid="{D2F6FCF6-6A1C-4214-B3D7-A88E4AA490CA}"/>
    <cellStyle name="Porcentaje 5 54 5 3" xfId="21689" xr:uid="{B9641893-87CE-4426-A229-168E2A25481B}"/>
    <cellStyle name="Porcentaje 5 54 6" xfId="7699" xr:uid="{2A578E0A-AB82-4B6B-A3A8-DEB0966F84DB}"/>
    <cellStyle name="Porcentaje 5 54 6 2" xfId="15686" xr:uid="{5B176604-9843-4DA3-81CF-5CCA7236DDA0}"/>
    <cellStyle name="Porcentaje 5 54 6 2 2" xfId="31139" xr:uid="{77C826C2-3656-40A3-83E8-7F9A17BBAF92}"/>
    <cellStyle name="Porcentaje 5 54 6 3" xfId="23215" xr:uid="{14E5D3DA-801C-4577-A232-09C137409C87}"/>
    <cellStyle name="Porcentaje 5 54 7" xfId="8887" xr:uid="{925278DB-8735-4438-8DC6-410F6CC69784}"/>
    <cellStyle name="Porcentaje 5 54 7 2" xfId="24386" xr:uid="{96E85C63-46AD-4D01-846D-378E3E122CB3}"/>
    <cellStyle name="Porcentaje 5 54 8" xfId="16848" xr:uid="{C4916253-FC6C-465C-B6E7-6D6DF47AF378}"/>
    <cellStyle name="Porcentaje 5 55" xfId="731" xr:uid="{AEC27B9C-B942-4CB6-BCBE-2EA37AE546C4}"/>
    <cellStyle name="Porcentaje 5 55 2" xfId="1669" xr:uid="{92E8A454-A743-462A-B999-D5F948196E6E}"/>
    <cellStyle name="Porcentaje 5 55 2 2" xfId="3236" xr:uid="{9FDF4022-9062-4A3D-ADBE-CDA54C6A330D}"/>
    <cellStyle name="Porcentaje 5 55 2 2 2" xfId="11307" xr:uid="{5B5E73AA-FA76-44F5-B02A-BFE666B562AD}"/>
    <cellStyle name="Porcentaje 5 55 2 2 2 2" xfId="26806" xr:uid="{B5D23AB7-9808-4684-A71E-C400718D15C5}"/>
    <cellStyle name="Porcentaje 5 55 2 2 3" xfId="19143" xr:uid="{A0C61088-6E0E-4AC7-9361-613EF3271063}"/>
    <cellStyle name="Porcentaje 5 55 2 3" xfId="4997" xr:uid="{6E4831D3-B5D7-46F1-B1C1-0EF99B51ECCC}"/>
    <cellStyle name="Porcentaje 5 55 2 3 2" xfId="13002" xr:uid="{70211DC7-3F0C-4CD9-9BA2-9A5E095A740F}"/>
    <cellStyle name="Porcentaje 5 55 2 3 2 2" xfId="28470" xr:uid="{1C08DA1C-0949-4247-ABCE-ED418D6B715F}"/>
    <cellStyle name="Porcentaje 5 55 2 3 3" xfId="20724" xr:uid="{28C1D4C7-5332-4F8E-867F-ECD5DC0C105A}"/>
    <cellStyle name="Porcentaje 5 55 2 4" xfId="6968" xr:uid="{AB4FDBBB-92B2-4C56-9BF1-F779A6768255}"/>
    <cellStyle name="Porcentaje 5 55 2 4 2" xfId="14969" xr:uid="{4D481433-11BC-488D-9378-CBBEA65702FA}"/>
    <cellStyle name="Porcentaje 5 55 2 4 2 2" xfId="30426" xr:uid="{526490FD-20B4-4FAB-84F5-C410DBD292E0}"/>
    <cellStyle name="Porcentaje 5 55 2 4 3" xfId="22528" xr:uid="{AC3D5CBB-F2C0-4821-97EF-D2A1231C3632}"/>
    <cellStyle name="Porcentaje 5 55 2 5" xfId="8264" xr:uid="{7E4E06DE-C196-4C8A-B0D1-0F26B76B8470}"/>
    <cellStyle name="Porcentaje 5 55 2 5 2" xfId="16247" xr:uid="{319D01BE-8808-47C4-BF15-536D6C43D03A}"/>
    <cellStyle name="Porcentaje 5 55 2 5 2 2" xfId="31700" xr:uid="{6A4749B3-38C9-4A15-B05C-98919FE636D1}"/>
    <cellStyle name="Porcentaje 5 55 2 5 3" xfId="23774" xr:uid="{463A6F04-D191-403D-903A-1F4AB06F908D}"/>
    <cellStyle name="Porcentaje 5 55 2 6" xfId="9774" xr:uid="{70AC6EAA-2551-41CA-A7DF-0CDE4C2F00FF}"/>
    <cellStyle name="Porcentaje 5 55 2 6 2" xfId="25273" xr:uid="{C03AB58B-3487-4D85-93BA-9A641AB7BE68}"/>
    <cellStyle name="Porcentaje 5 55 2 7" xfId="17687" xr:uid="{89D5304F-714B-4131-9C5A-7092306A0486}"/>
    <cellStyle name="Porcentaje 5 55 3" xfId="2346" xr:uid="{29688158-63E3-4E36-B619-5D2CAC92FF87}"/>
    <cellStyle name="Porcentaje 5 55 3 2" xfId="10424" xr:uid="{F00F0F31-6D43-4669-AA0C-FAE396C43F82}"/>
    <cellStyle name="Porcentaje 5 55 3 2 2" xfId="25923" xr:uid="{05BACD37-BA45-4370-9A82-93DBF9B72815}"/>
    <cellStyle name="Porcentaje 5 55 3 3" xfId="18308" xr:uid="{0D4E0B55-21A5-440C-870E-786F2E52678A}"/>
    <cellStyle name="Porcentaje 5 55 4" xfId="4114" xr:uid="{084604DA-CC81-4E41-A4E9-31CDF1A0D70C}"/>
    <cellStyle name="Porcentaje 5 55 4 2" xfId="12119" xr:uid="{F3767F34-05DC-48A5-85C5-1F1F922605A4}"/>
    <cellStyle name="Porcentaje 5 55 4 2 2" xfId="27587" xr:uid="{0D72824D-BBA9-4FD5-A456-CF4213E40BCF}"/>
    <cellStyle name="Porcentaje 5 55 4 3" xfId="19889" xr:uid="{15464E44-1F7A-44C8-93A4-A3547923DF7D}"/>
    <cellStyle name="Porcentaje 5 55 5" xfId="6084" xr:uid="{5DC47BAE-D524-4D0B-BB55-A8E26EACDA47}"/>
    <cellStyle name="Porcentaje 5 55 5 2" xfId="14085" xr:uid="{849DA52C-7871-4DB8-B16A-FC62131A7BEA}"/>
    <cellStyle name="Porcentaje 5 55 5 2 2" xfId="29543" xr:uid="{69F344C0-84FF-4A70-8BC2-4FF1E1D2FA2C}"/>
    <cellStyle name="Porcentaje 5 55 5 3" xfId="21693" xr:uid="{6FD7DABE-D031-46D4-A123-4642C7B9C1D2}"/>
    <cellStyle name="Porcentaje 5 55 6" xfId="7703" xr:uid="{1D45E022-01A2-4C1D-962A-94EBE408A26E}"/>
    <cellStyle name="Porcentaje 5 55 6 2" xfId="15690" xr:uid="{32938720-D5AF-4200-8086-EA96676D5851}"/>
    <cellStyle name="Porcentaje 5 55 6 2 2" xfId="31143" xr:uid="{B56714C0-6846-4444-B275-38119A6B0060}"/>
    <cellStyle name="Porcentaje 5 55 6 3" xfId="23219" xr:uid="{A9C60651-B290-4AFE-9A9A-987EBAEC7C82}"/>
    <cellStyle name="Porcentaje 5 55 7" xfId="8891" xr:uid="{A0A277DB-AF08-4FF1-BCBF-97B9033FBAEE}"/>
    <cellStyle name="Porcentaje 5 55 7 2" xfId="24390" xr:uid="{E227CFBD-CFAE-40E8-A5EA-B6AF7DCE3C18}"/>
    <cellStyle name="Porcentaje 5 55 8" xfId="16852" xr:uid="{6C8B48DF-0066-43A4-82B5-328793EF14F7}"/>
    <cellStyle name="Porcentaje 5 56" xfId="735" xr:uid="{F652011B-66A8-4CD4-8471-5C0158896125}"/>
    <cellStyle name="Porcentaje 5 56 2" xfId="1673" xr:uid="{AF54516E-5DCB-4B23-9618-D04DE9F3D085}"/>
    <cellStyle name="Porcentaje 5 56 2 2" xfId="3240" xr:uid="{CD9E88FD-E74E-429F-B000-B3AA5A992996}"/>
    <cellStyle name="Porcentaje 5 56 2 2 2" xfId="11311" xr:uid="{CDB7C2E5-9A7F-4831-9C81-ECD6DA500113}"/>
    <cellStyle name="Porcentaje 5 56 2 2 2 2" xfId="26810" xr:uid="{4EFE7F03-EB0F-4FED-B913-0B1DF17E3B1C}"/>
    <cellStyle name="Porcentaje 5 56 2 2 3" xfId="19147" xr:uid="{0CC2FE42-771B-42FD-8753-D1FC3CADA53B}"/>
    <cellStyle name="Porcentaje 5 56 2 3" xfId="5001" xr:uid="{18113FA9-C3EA-4541-A084-49DE71682CA1}"/>
    <cellStyle name="Porcentaje 5 56 2 3 2" xfId="13006" xr:uid="{11207FCD-8269-4BF0-BD69-142DF2A5D210}"/>
    <cellStyle name="Porcentaje 5 56 2 3 2 2" xfId="28474" xr:uid="{F504F115-B389-4A27-8FDA-93B8528BF3F1}"/>
    <cellStyle name="Porcentaje 5 56 2 3 3" xfId="20728" xr:uid="{8538D3B1-39F4-4A14-802B-D4F8CD15ABC0}"/>
    <cellStyle name="Porcentaje 5 56 2 4" xfId="6972" xr:uid="{047C586F-AD9C-4121-9944-B256903B266F}"/>
    <cellStyle name="Porcentaje 5 56 2 4 2" xfId="14973" xr:uid="{8164FBDA-8945-495E-A366-37CFB36377C5}"/>
    <cellStyle name="Porcentaje 5 56 2 4 2 2" xfId="30430" xr:uid="{17CEDF64-31C6-43AB-B041-93D7F2B85B3F}"/>
    <cellStyle name="Porcentaje 5 56 2 4 3" xfId="22532" xr:uid="{B4A72507-60B4-4E68-92BA-F1692CD62B68}"/>
    <cellStyle name="Porcentaje 5 56 2 5" xfId="8268" xr:uid="{21BCDAA7-2754-4C47-8978-055622221DB0}"/>
    <cellStyle name="Porcentaje 5 56 2 5 2" xfId="16251" xr:uid="{AC6B23DE-901E-4E7F-A0AB-BF9A41810D08}"/>
    <cellStyle name="Porcentaje 5 56 2 5 2 2" xfId="31704" xr:uid="{1AF35BAC-7B86-4085-AB67-A73096DADD7B}"/>
    <cellStyle name="Porcentaje 5 56 2 5 3" xfId="23778" xr:uid="{035EE64C-69A0-463B-852E-FA42622D7B2D}"/>
    <cellStyle name="Porcentaje 5 56 2 6" xfId="9778" xr:uid="{DCB394EC-B9EC-4216-BE7A-EAAE17162BA2}"/>
    <cellStyle name="Porcentaje 5 56 2 6 2" xfId="25277" xr:uid="{0E89349F-36CD-425B-A02E-83F0B59E2EE0}"/>
    <cellStyle name="Porcentaje 5 56 2 7" xfId="17691" xr:uid="{C579A1D3-1E4B-4194-9AA9-61AD746D74C1}"/>
    <cellStyle name="Porcentaje 5 56 3" xfId="2350" xr:uid="{AF95AB31-989A-4DCD-B117-D7610A04ACCF}"/>
    <cellStyle name="Porcentaje 5 56 3 2" xfId="10428" xr:uid="{B4FB761E-5426-4599-AA3C-E92D261444D7}"/>
    <cellStyle name="Porcentaje 5 56 3 2 2" xfId="25927" xr:uid="{91823811-9DEC-473D-B104-F9A78CD1D5EB}"/>
    <cellStyle name="Porcentaje 5 56 3 3" xfId="18312" xr:uid="{373B9900-D3AF-4E93-B150-93C4A2DE6113}"/>
    <cellStyle name="Porcentaje 5 56 4" xfId="4118" xr:uid="{434E8339-F86D-425D-8F16-576F8EA1B509}"/>
    <cellStyle name="Porcentaje 5 56 4 2" xfId="12123" xr:uid="{434B6C45-CD24-40D0-94E1-20370890E5C1}"/>
    <cellStyle name="Porcentaje 5 56 4 2 2" xfId="27591" xr:uid="{5E515508-8454-4F5E-93B4-2EE42F8F27ED}"/>
    <cellStyle name="Porcentaje 5 56 4 3" xfId="19893" xr:uid="{9D80FB07-A15A-4812-9DB0-AA18FF60582F}"/>
    <cellStyle name="Porcentaje 5 56 5" xfId="6088" xr:uid="{298C1D68-2F1D-4910-BAED-53F6A7503C3A}"/>
    <cellStyle name="Porcentaje 5 56 5 2" xfId="14089" xr:uid="{D8BD5828-4827-48AD-8319-8914658D2AEA}"/>
    <cellStyle name="Porcentaje 5 56 5 2 2" xfId="29547" xr:uid="{A8448E73-CEED-41F9-BE8D-1A580252EA50}"/>
    <cellStyle name="Porcentaje 5 56 5 3" xfId="21697" xr:uid="{26697516-1F0E-4773-8843-44C29D90AF2E}"/>
    <cellStyle name="Porcentaje 5 56 6" xfId="7707" xr:uid="{EB15D7C3-C043-4A1E-848C-C224E782438B}"/>
    <cellStyle name="Porcentaje 5 56 6 2" xfId="15694" xr:uid="{A6BEA105-55E1-45C9-A91C-6D59DCE7035E}"/>
    <cellStyle name="Porcentaje 5 56 6 2 2" xfId="31147" xr:uid="{2E82DBB0-351B-48E7-B7AE-AB8FE5BC91F6}"/>
    <cellStyle name="Porcentaje 5 56 6 3" xfId="23223" xr:uid="{6387B1E0-8811-43D0-BA55-17756F1915FD}"/>
    <cellStyle name="Porcentaje 5 56 7" xfId="8895" xr:uid="{598C4C4E-FD70-4EA9-8F31-B34C5CBF304F}"/>
    <cellStyle name="Porcentaje 5 56 7 2" xfId="24394" xr:uid="{B7D2D708-D621-4898-8CEB-96FBD55F1E78}"/>
    <cellStyle name="Porcentaje 5 56 8" xfId="16856" xr:uid="{09EAF612-0EE6-421A-97E6-096738FFC3E9}"/>
    <cellStyle name="Porcentaje 5 57" xfId="742" xr:uid="{52078C7E-A07C-4CFB-94BC-5299EBC8670D}"/>
    <cellStyle name="Porcentaje 5 57 2" xfId="1680" xr:uid="{2D349D86-D9F1-4F66-9189-93B4F15AA4A4}"/>
    <cellStyle name="Porcentaje 5 57 2 2" xfId="3244" xr:uid="{D3E6A6FE-52F1-4863-9489-CC1A20BB0FDB}"/>
    <cellStyle name="Porcentaje 5 57 2 2 2" xfId="11315" xr:uid="{33584AB4-7FE3-401E-8561-B34911982BD3}"/>
    <cellStyle name="Porcentaje 5 57 2 2 2 2" xfId="26814" xr:uid="{E25155CA-EC5B-43EF-8A5D-EBD494AAB54E}"/>
    <cellStyle name="Porcentaje 5 57 2 2 3" xfId="19151" xr:uid="{7ADD47D7-FF61-403E-86AB-BD6C7AD67DAB}"/>
    <cellStyle name="Porcentaje 5 57 2 3" xfId="5005" xr:uid="{EE55CB95-D9E9-4036-AA94-A5ACE780C04E}"/>
    <cellStyle name="Porcentaje 5 57 2 3 2" xfId="13010" xr:uid="{0E93105D-F75F-4884-ABFC-FD42880B94AF}"/>
    <cellStyle name="Porcentaje 5 57 2 3 2 2" xfId="28478" xr:uid="{F4A9BB81-8A0B-48FA-9A66-753EF6E21FAC}"/>
    <cellStyle name="Porcentaje 5 57 2 3 3" xfId="20732" xr:uid="{262CD0E4-0026-46DB-8F9F-C410B3893665}"/>
    <cellStyle name="Porcentaje 5 57 2 4" xfId="6976" xr:uid="{42DBE5D6-2D49-42A7-B88C-0E64883692A1}"/>
    <cellStyle name="Porcentaje 5 57 2 4 2" xfId="14977" xr:uid="{CAC71649-2963-42CE-BDB0-3D2FA45FDA1A}"/>
    <cellStyle name="Porcentaje 5 57 2 4 2 2" xfId="30434" xr:uid="{D254E728-20D2-42AD-947A-BC3B607AE484}"/>
    <cellStyle name="Porcentaje 5 57 2 4 3" xfId="22536" xr:uid="{82CD7B8B-7A5A-4FF7-936E-79E1328F4A2C}"/>
    <cellStyle name="Porcentaje 5 57 2 5" xfId="8273" xr:uid="{412C114F-446D-4FAA-A461-FB647AD189CD}"/>
    <cellStyle name="Porcentaje 5 57 2 5 2" xfId="16255" xr:uid="{C9B9CAB0-B0DD-4A10-A58A-642DC0548CAE}"/>
    <cellStyle name="Porcentaje 5 57 2 5 2 2" xfId="31708" xr:uid="{DA5ED156-EC40-4A22-BE53-57C1F985D1AD}"/>
    <cellStyle name="Porcentaje 5 57 2 5 3" xfId="23782" xr:uid="{1CCCB5BD-E897-409C-B038-474A3011718F}"/>
    <cellStyle name="Porcentaje 5 57 2 6" xfId="9782" xr:uid="{5F75C0DE-9182-4ABB-BB16-AA3252C0EB9D}"/>
    <cellStyle name="Porcentaje 5 57 2 6 2" xfId="25281" xr:uid="{BBFC4086-B54B-4B0F-96AF-DC1700931638}"/>
    <cellStyle name="Porcentaje 5 57 2 7" xfId="17695" xr:uid="{71209D7B-9F79-4AEA-A393-34FE84AF5529}"/>
    <cellStyle name="Porcentaje 5 57 3" xfId="2354" xr:uid="{DAFF41F9-BDFA-4BA1-B65F-CE4FDC1A9E5C}"/>
    <cellStyle name="Porcentaje 5 57 3 2" xfId="10432" xr:uid="{A8A018D1-ACF8-4B24-AD82-E42FBAC14DF8}"/>
    <cellStyle name="Porcentaje 5 57 3 2 2" xfId="25931" xr:uid="{86AAD483-B426-4337-B748-FBD38961DA54}"/>
    <cellStyle name="Porcentaje 5 57 3 3" xfId="18316" xr:uid="{A77EF71A-5B20-47D5-A02F-A20BF32BB5E8}"/>
    <cellStyle name="Porcentaje 5 57 4" xfId="4122" xr:uid="{4ED37052-7CE9-4077-A5F1-619D799C6E63}"/>
    <cellStyle name="Porcentaje 5 57 4 2" xfId="12127" xr:uid="{AC1FF377-312C-4310-B713-4B9C501BD486}"/>
    <cellStyle name="Porcentaje 5 57 4 2 2" xfId="27595" xr:uid="{409CDD16-20D0-4DEF-8429-F7C8F5434C04}"/>
    <cellStyle name="Porcentaje 5 57 4 3" xfId="19897" xr:uid="{6785A618-6B49-4B82-97CB-FDAB65D18324}"/>
    <cellStyle name="Porcentaje 5 57 5" xfId="6092" xr:uid="{B7C6A505-F49F-4918-B56B-1ABC90E22FEE}"/>
    <cellStyle name="Porcentaje 5 57 5 2" xfId="14093" xr:uid="{91D41E0B-81B5-472F-896E-ED5C117D7D07}"/>
    <cellStyle name="Porcentaje 5 57 5 2 2" xfId="29551" xr:uid="{A702BC46-5CC1-4193-AAAB-75A4C1C6597A}"/>
    <cellStyle name="Porcentaje 5 57 5 3" xfId="21701" xr:uid="{62B21212-3B48-473A-8DE5-FB50CCC5651D}"/>
    <cellStyle name="Porcentaje 5 57 6" xfId="7711" xr:uid="{22D39F51-9F4B-4219-B32D-6FB7BAC1BC61}"/>
    <cellStyle name="Porcentaje 5 57 6 2" xfId="15698" xr:uid="{FDAF74EB-0B24-413F-92A1-7434DD022038}"/>
    <cellStyle name="Porcentaje 5 57 6 2 2" xfId="31151" xr:uid="{F24FD90F-CD0D-4AF6-84DC-B58E2AD40835}"/>
    <cellStyle name="Porcentaje 5 57 6 3" xfId="23227" xr:uid="{5CADA41B-5235-42F7-831C-DBC19808CBBC}"/>
    <cellStyle name="Porcentaje 5 57 7" xfId="8899" xr:uid="{21CE2AAB-DB28-4FF7-876B-D68D5315ED2E}"/>
    <cellStyle name="Porcentaje 5 57 7 2" xfId="24398" xr:uid="{2F2594E2-5967-40CA-A254-0115C627A8C4}"/>
    <cellStyle name="Porcentaje 5 57 8" xfId="16860" xr:uid="{19BAB77C-D6DE-4591-90F3-B592BE206FEF}"/>
    <cellStyle name="Porcentaje 5 58" xfId="746" xr:uid="{05C67595-1635-4B8C-989E-8DFE61763DAF}"/>
    <cellStyle name="Porcentaje 5 58 2" xfId="1684" xr:uid="{0E8A2011-4DC0-42AC-A557-95CEAE73B647}"/>
    <cellStyle name="Porcentaje 5 58 2 2" xfId="3248" xr:uid="{70D1539A-EA55-4C69-B5AE-A124F756ED8E}"/>
    <cellStyle name="Porcentaje 5 58 2 2 2" xfId="11319" xr:uid="{0CAE6D17-A3E4-42A9-A330-3AFCB2C6349B}"/>
    <cellStyle name="Porcentaje 5 58 2 2 2 2" xfId="26818" xr:uid="{CC97DDA1-A611-4196-A3FE-4E5C06F74A0D}"/>
    <cellStyle name="Porcentaje 5 58 2 2 3" xfId="19155" xr:uid="{0ECC9865-1B99-4BA7-B60D-EC54943D6CFF}"/>
    <cellStyle name="Porcentaje 5 58 2 3" xfId="5009" xr:uid="{CFF34250-6D14-409B-9714-6EE1DD4DEAB5}"/>
    <cellStyle name="Porcentaje 5 58 2 3 2" xfId="13014" xr:uid="{BD4E5E62-1C53-45A1-9503-44E6937BFEDA}"/>
    <cellStyle name="Porcentaje 5 58 2 3 2 2" xfId="28482" xr:uid="{AA562F00-28D0-45A1-A30F-1EC6A5C9BD62}"/>
    <cellStyle name="Porcentaje 5 58 2 3 3" xfId="20736" xr:uid="{36012201-C9BA-4A58-88B3-2E10B1CE2A06}"/>
    <cellStyle name="Porcentaje 5 58 2 4" xfId="6980" xr:uid="{CAC372A2-0531-467E-969D-4EA488332CCE}"/>
    <cellStyle name="Porcentaje 5 58 2 4 2" xfId="14981" xr:uid="{9FD4DC55-A661-4DB0-AB8C-A58EC6FB8F5E}"/>
    <cellStyle name="Porcentaje 5 58 2 4 2 2" xfId="30438" xr:uid="{ED8CE54C-7EE3-4385-8D1C-42841D772B50}"/>
    <cellStyle name="Porcentaje 5 58 2 4 3" xfId="22540" xr:uid="{02426E44-E92D-45C9-8AEC-96DE6CCF7B26}"/>
    <cellStyle name="Porcentaje 5 58 2 5" xfId="8277" xr:uid="{0A74ADC8-39AF-4847-BB72-B39371542CD0}"/>
    <cellStyle name="Porcentaje 5 58 2 5 2" xfId="16259" xr:uid="{AC9487BD-84B6-4D7E-9A3C-AFD290F0C303}"/>
    <cellStyle name="Porcentaje 5 58 2 5 2 2" xfId="31712" xr:uid="{2F0E3E33-6F97-49B1-9349-68A131722651}"/>
    <cellStyle name="Porcentaje 5 58 2 5 3" xfId="23786" xr:uid="{D775FD05-4ECE-49B0-9F47-EA34142ABEB5}"/>
    <cellStyle name="Porcentaje 5 58 2 6" xfId="9786" xr:uid="{586D8CD2-27F9-401F-B613-70AE6F7ED545}"/>
    <cellStyle name="Porcentaje 5 58 2 6 2" xfId="25285" xr:uid="{1027CEE6-9129-4D65-B720-164170E885EB}"/>
    <cellStyle name="Porcentaje 5 58 2 7" xfId="17699" xr:uid="{9EAE1236-A28F-42B3-8679-35F2C1F434A7}"/>
    <cellStyle name="Porcentaje 5 58 3" xfId="2358" xr:uid="{0F819DAC-71C7-4026-89A4-1A013BEE8934}"/>
    <cellStyle name="Porcentaje 5 58 3 2" xfId="10436" xr:uid="{73AA637D-9D26-47E3-B008-231F8897C937}"/>
    <cellStyle name="Porcentaje 5 58 3 2 2" xfId="25935" xr:uid="{84075BE1-5B9F-4AEA-A506-E59E03D93EE5}"/>
    <cellStyle name="Porcentaje 5 58 3 3" xfId="18320" xr:uid="{96A4C11E-80FD-42CE-B194-F51A866FEB74}"/>
    <cellStyle name="Porcentaje 5 58 4" xfId="4126" xr:uid="{972EA063-C94E-428B-8EC2-2C8362B21017}"/>
    <cellStyle name="Porcentaje 5 58 4 2" xfId="12131" xr:uid="{B142D9A1-EE37-4801-8FAD-9B892CC9145B}"/>
    <cellStyle name="Porcentaje 5 58 4 2 2" xfId="27599" xr:uid="{C99BE09A-DB2A-49CF-AF72-B11F0D6EAF04}"/>
    <cellStyle name="Porcentaje 5 58 4 3" xfId="19901" xr:uid="{0C1D48CA-B3BA-4AC7-A8C9-A62559B9A7FC}"/>
    <cellStyle name="Porcentaje 5 58 5" xfId="6096" xr:uid="{2C96B93F-2180-4AF5-89C3-FD227505FB59}"/>
    <cellStyle name="Porcentaje 5 58 5 2" xfId="14097" xr:uid="{92B4E1CD-1947-4A4D-A335-F4B807E3C3B3}"/>
    <cellStyle name="Porcentaje 5 58 5 2 2" xfId="29555" xr:uid="{55FC9061-DD01-44F2-A28D-352154101BB5}"/>
    <cellStyle name="Porcentaje 5 58 5 3" xfId="21705" xr:uid="{E607C22F-E42B-4D0F-B4C3-C715975F415D}"/>
    <cellStyle name="Porcentaje 5 58 6" xfId="7715" xr:uid="{B938BFE4-F0F4-4558-86E1-2693120EC85D}"/>
    <cellStyle name="Porcentaje 5 58 6 2" xfId="15702" xr:uid="{F9E6EBB0-241A-4BAB-9BEB-3BCE5FF0052F}"/>
    <cellStyle name="Porcentaje 5 58 6 2 2" xfId="31155" xr:uid="{0F211A1C-482A-49AF-A223-22F7395740C7}"/>
    <cellStyle name="Porcentaje 5 58 6 3" xfId="23231" xr:uid="{F77C7BB5-1467-4E37-B421-5EC5449AEC37}"/>
    <cellStyle name="Porcentaje 5 58 7" xfId="8903" xr:uid="{484DECE5-CAF1-4CC7-8BC8-3D3C5A2CE1D1}"/>
    <cellStyle name="Porcentaje 5 58 7 2" xfId="24402" xr:uid="{940694C2-9FB9-4418-BFF3-0F60BEE5D75D}"/>
    <cellStyle name="Porcentaje 5 58 8" xfId="16864" xr:uid="{50C67D7D-BDF0-4051-A4DF-8B59CBC6C865}"/>
    <cellStyle name="Porcentaje 5 59" xfId="752" xr:uid="{3C81DC2D-2513-4279-8B0E-CE0C37003A97}"/>
    <cellStyle name="Porcentaje 5 59 2" xfId="1688" xr:uid="{24598983-FFD2-4A7E-BFB9-4D05F572F740}"/>
    <cellStyle name="Porcentaje 5 59 2 2" xfId="3252" xr:uid="{830BFF0B-A869-4C05-A913-E5758FAB7BC0}"/>
    <cellStyle name="Porcentaje 5 59 2 2 2" xfId="11323" xr:uid="{EC62B327-77B3-4C0A-848C-DF40428ADA49}"/>
    <cellStyle name="Porcentaje 5 59 2 2 2 2" xfId="26822" xr:uid="{3C5C0796-5F7E-4ED9-AB84-18F165B2150C}"/>
    <cellStyle name="Porcentaje 5 59 2 2 3" xfId="19159" xr:uid="{8A3DA60C-B270-4A58-A637-ADD8F5549853}"/>
    <cellStyle name="Porcentaje 5 59 2 3" xfId="5013" xr:uid="{B8D2E032-CDC0-4A27-8169-FC340C977106}"/>
    <cellStyle name="Porcentaje 5 59 2 3 2" xfId="13018" xr:uid="{2CC2BB2A-AF53-4647-8033-B00493F63F77}"/>
    <cellStyle name="Porcentaje 5 59 2 3 2 2" xfId="28486" xr:uid="{F1352151-E5A2-42F3-BF94-E3D492AF0691}"/>
    <cellStyle name="Porcentaje 5 59 2 3 3" xfId="20740" xr:uid="{B2535B43-6D11-46C7-8286-4C6BEE2FFF8D}"/>
    <cellStyle name="Porcentaje 5 59 2 4" xfId="6984" xr:uid="{2D1FD794-22C8-449E-8BF7-9D2BCDC5B8FD}"/>
    <cellStyle name="Porcentaje 5 59 2 4 2" xfId="14985" xr:uid="{4E3148F1-0F30-4F5B-BEA0-0FF7E5324D5B}"/>
    <cellStyle name="Porcentaje 5 59 2 4 2 2" xfId="30442" xr:uid="{86352443-99BB-42DE-9FB1-2696C6733C30}"/>
    <cellStyle name="Porcentaje 5 59 2 4 3" xfId="22544" xr:uid="{70D8E096-E26D-4603-885D-81B22E8C0C2A}"/>
    <cellStyle name="Porcentaje 5 59 2 5" xfId="8281" xr:uid="{DD7ADBD7-36C4-4D99-84A2-8A3FB264798E}"/>
    <cellStyle name="Porcentaje 5 59 2 5 2" xfId="16263" xr:uid="{E4F3C1CA-49BE-4FE7-BB14-81AF1C3595B4}"/>
    <cellStyle name="Porcentaje 5 59 2 5 2 2" xfId="31716" xr:uid="{99912372-2E29-4B58-ABBE-B12A343CF76F}"/>
    <cellStyle name="Porcentaje 5 59 2 5 3" xfId="23790" xr:uid="{CC13F808-6A99-48A8-8BAC-FAAE7948FFDE}"/>
    <cellStyle name="Porcentaje 5 59 2 6" xfId="9790" xr:uid="{B3A14227-44C6-4624-A203-3208C4A77950}"/>
    <cellStyle name="Porcentaje 5 59 2 6 2" xfId="25289" xr:uid="{1851B04A-067D-4003-A0DD-2D7CE45E8768}"/>
    <cellStyle name="Porcentaje 5 59 2 7" xfId="17703" xr:uid="{0E95F86E-F074-4CCE-B218-66132FED61A1}"/>
    <cellStyle name="Porcentaje 5 59 3" xfId="2362" xr:uid="{B624CEDF-B456-4392-B006-9AF71C95C4D4}"/>
    <cellStyle name="Porcentaje 5 59 3 2" xfId="10440" xr:uid="{D3EEB2C7-1E3A-403C-8023-6872DC282581}"/>
    <cellStyle name="Porcentaje 5 59 3 2 2" xfId="25939" xr:uid="{A5E24295-BE40-430D-A0E6-0BC11EC1441D}"/>
    <cellStyle name="Porcentaje 5 59 3 3" xfId="18324" xr:uid="{67D8FAEC-D4C1-4EDA-9D18-B587E980D251}"/>
    <cellStyle name="Porcentaje 5 59 4" xfId="4130" xr:uid="{3E7C7A99-FB12-4F64-B14B-0FA33483844B}"/>
    <cellStyle name="Porcentaje 5 59 4 2" xfId="12135" xr:uid="{9602DBCC-E425-487B-89A3-3C6B4C8C6705}"/>
    <cellStyle name="Porcentaje 5 59 4 2 2" xfId="27603" xr:uid="{09B24E1A-2E3D-4C90-8B72-ED6178BF0EB5}"/>
    <cellStyle name="Porcentaje 5 59 4 3" xfId="19905" xr:uid="{DAC488F8-DC03-4CF0-ADA4-67F122B9346D}"/>
    <cellStyle name="Porcentaje 5 59 5" xfId="6100" xr:uid="{ED6C7DB4-7054-4AFF-9590-40C4455BB0AE}"/>
    <cellStyle name="Porcentaje 5 59 5 2" xfId="14101" xr:uid="{2164FF5E-E47D-4B59-8218-038A23C4AA77}"/>
    <cellStyle name="Porcentaje 5 59 5 2 2" xfId="29559" xr:uid="{4AF340D0-ACC0-4060-86F1-2AC0AAECD2DE}"/>
    <cellStyle name="Porcentaje 5 59 5 3" xfId="21709" xr:uid="{7C38CFFD-3ED7-4131-B377-7B0E16CEB726}"/>
    <cellStyle name="Porcentaje 5 59 6" xfId="7719" xr:uid="{65810E6F-B796-408D-BD23-D7373BA01310}"/>
    <cellStyle name="Porcentaje 5 59 6 2" xfId="15706" xr:uid="{BC5329CD-B88A-4EF3-AAAB-1D94043D55C8}"/>
    <cellStyle name="Porcentaje 5 59 6 2 2" xfId="31159" xr:uid="{41ECA67F-3FCE-4052-B223-36CCA9D90455}"/>
    <cellStyle name="Porcentaje 5 59 6 3" xfId="23235" xr:uid="{4E642790-F550-4C75-A654-E1408B0567B2}"/>
    <cellStyle name="Porcentaje 5 59 7" xfId="8907" xr:uid="{1E348E0D-112A-42D4-A46E-ED019D28257A}"/>
    <cellStyle name="Porcentaje 5 59 7 2" xfId="24406" xr:uid="{B4DFA2C1-92F9-459A-9317-25DC2B432650}"/>
    <cellStyle name="Porcentaje 5 59 8" xfId="16868" xr:uid="{34B502CF-A84D-4F90-A95A-D279A609CE91}"/>
    <cellStyle name="Porcentaje 5 6" xfId="275" xr:uid="{B9C5E45B-95A6-4672-A16D-AF04049E09F1}"/>
    <cellStyle name="Porcentaje 5 6 10" xfId="16443" xr:uid="{9CD0958B-B1B7-4870-BB55-9A91FA07E140}"/>
    <cellStyle name="Porcentaje 5 6 2" xfId="415" xr:uid="{B31568C2-9179-4CC9-BB9E-784173725DAB}"/>
    <cellStyle name="Porcentaje 5 6 2 2" xfId="1358" xr:uid="{3075674F-9033-4F7E-938B-B42DF6C8C02A}"/>
    <cellStyle name="Porcentaje 5 6 2 2 2" xfId="2943" xr:uid="{CF214458-9AE5-4AE0-8E30-03A59FD0814A}"/>
    <cellStyle name="Porcentaje 5 6 2 2 2 2" xfId="11014" xr:uid="{55C5E451-E4CB-4FAC-8B64-6C29DD22991D}"/>
    <cellStyle name="Porcentaje 5 6 2 2 2 2 2" xfId="26513" xr:uid="{8F74D362-341C-49BC-9006-1FCFB82C9786}"/>
    <cellStyle name="Porcentaje 5 6 2 2 2 3" xfId="18856" xr:uid="{2D3269E5-BCC3-433B-8247-DDBC00E59A95}"/>
    <cellStyle name="Porcentaje 5 6 2 2 3" xfId="4704" xr:uid="{EEFA9107-8050-4F58-A297-1A5C50EB6F94}"/>
    <cellStyle name="Porcentaje 5 6 2 2 3 2" xfId="12709" xr:uid="{8E9A4062-70AC-463C-B8B5-6D310286D868}"/>
    <cellStyle name="Porcentaje 5 6 2 2 3 2 2" xfId="28177" xr:uid="{A4924B61-D700-471D-BF72-356B60301CA1}"/>
    <cellStyle name="Porcentaje 5 6 2 2 3 3" xfId="20437" xr:uid="{C064944F-267E-47A0-A152-BD38729D89F5}"/>
    <cellStyle name="Porcentaje 5 6 2 2 4" xfId="6675" xr:uid="{1F27898D-FA2D-40D7-83E9-15F10B546A95}"/>
    <cellStyle name="Porcentaje 5 6 2 2 4 2" xfId="14676" xr:uid="{E2AEE782-8F12-4772-AC5D-6B6C2081CB10}"/>
    <cellStyle name="Porcentaje 5 6 2 2 4 2 2" xfId="30133" xr:uid="{65161DB3-2FD1-47FA-BF6E-E1C2E18BAA20}"/>
    <cellStyle name="Porcentaje 5 6 2 2 4 3" xfId="22241" xr:uid="{84518B00-CABB-4D00-A7AB-81F5375C7CC9}"/>
    <cellStyle name="Porcentaje 5 6 2 2 5" xfId="7976" xr:uid="{90A6A97E-ACC3-4A01-9081-2008308161DD}"/>
    <cellStyle name="Porcentaje 5 6 2 2 5 2" xfId="15959" xr:uid="{ADE35A1D-4160-4601-9C8E-263D6927694F}"/>
    <cellStyle name="Porcentaje 5 6 2 2 5 2 2" xfId="31412" xr:uid="{88C034FC-A887-4414-A8A8-5EDB0E395C1A}"/>
    <cellStyle name="Porcentaje 5 6 2 2 5 3" xfId="23487" xr:uid="{AD7258E4-78D1-4FA4-9368-023C51A346E7}"/>
    <cellStyle name="Porcentaje 5 6 2 2 6" xfId="9481" xr:uid="{8D1912C9-6974-4EE6-9799-C69EBFC612C0}"/>
    <cellStyle name="Porcentaje 5 6 2 2 6 2" xfId="24980" xr:uid="{C036D418-9484-4DB8-9D81-9CFAC555425C}"/>
    <cellStyle name="Porcentaje 5 6 2 2 7" xfId="17400" xr:uid="{4325C261-BB85-4749-BFC6-7533B6B7DD9B}"/>
    <cellStyle name="Porcentaje 5 6 2 3" xfId="1065" xr:uid="{E1C2A378-9E31-419F-A62B-753FBBEDB83B}"/>
    <cellStyle name="Porcentaje 5 6 2 3 2" xfId="2654" xr:uid="{A24CF6B7-49BF-4DD6-BA9F-C8C58B5F2935}"/>
    <cellStyle name="Porcentaje 5 6 2 3 2 2" xfId="10726" xr:uid="{F1C7C5E9-7AE1-4A65-AB13-C934006C7F34}"/>
    <cellStyle name="Porcentaje 5 6 2 3 2 2 2" xfId="26225" xr:uid="{74C6CD6E-3716-406E-9A7B-70431B06CA4E}"/>
    <cellStyle name="Porcentaje 5 6 2 3 2 3" xfId="18588" xr:uid="{487B3887-6ECD-4161-9715-382834319074}"/>
    <cellStyle name="Porcentaje 5 6 2 3 3" xfId="4416" xr:uid="{F8D25AF4-CE73-46F9-803A-5FAFECF46A46}"/>
    <cellStyle name="Porcentaje 5 6 2 3 3 2" xfId="12421" xr:uid="{A6E19657-CB54-4F57-B8AE-C2400F29D748}"/>
    <cellStyle name="Porcentaje 5 6 2 3 3 2 2" xfId="27889" xr:uid="{D472DD72-54AF-41CC-872D-DEEB214A8143}"/>
    <cellStyle name="Porcentaje 5 6 2 3 3 3" xfId="20169" xr:uid="{96E60652-C300-49C4-892C-19EDE55E374C}"/>
    <cellStyle name="Porcentaje 5 6 2 3 4" xfId="6387" xr:uid="{9A20F673-934D-41D6-948F-8E2D17BA2D9B}"/>
    <cellStyle name="Porcentaje 5 6 2 3 4 2" xfId="14388" xr:uid="{1F964A67-8682-4ACD-A576-B990AF94CB09}"/>
    <cellStyle name="Porcentaje 5 6 2 3 4 2 2" xfId="29845" xr:uid="{F555BEAC-75E2-45B8-B38E-91701617171B}"/>
    <cellStyle name="Porcentaje 5 6 2 3 4 3" xfId="21973" xr:uid="{D3DF5717-726D-465C-8DAF-0E6C441E1EE0}"/>
    <cellStyle name="Porcentaje 5 6 2 3 5" xfId="9193" xr:uid="{168FAFCA-0F4D-4BE1-8145-3687881A8488}"/>
    <cellStyle name="Porcentaje 5 6 2 3 5 2" xfId="24692" xr:uid="{ABF7C438-EEC5-4487-8A05-52777F7D1A9F}"/>
    <cellStyle name="Porcentaje 5 6 2 3 6" xfId="17132" xr:uid="{AC8F3037-3E47-442E-9DAE-94AE034471B1}"/>
    <cellStyle name="Porcentaje 5 6 2 4" xfId="2053" xr:uid="{69D7DED3-1A3E-4F3D-9A58-37513E5B3CE3}"/>
    <cellStyle name="Porcentaje 5 6 2 4 2" xfId="10131" xr:uid="{39282072-CE86-413A-B1C5-A78D5BC09288}"/>
    <cellStyle name="Porcentaje 5 6 2 4 2 2" xfId="25630" xr:uid="{B365A704-694B-4084-8AEE-439D7134BBD0}"/>
    <cellStyle name="Porcentaje 5 6 2 4 3" xfId="18021" xr:uid="{14395BE0-A660-40DC-9CBD-15A127BFDF64}"/>
    <cellStyle name="Porcentaje 5 6 2 5" xfId="3821" xr:uid="{D7EA3E5D-C9A6-4D05-A0DD-4B4387189FB8}"/>
    <cellStyle name="Porcentaje 5 6 2 5 2" xfId="11826" xr:uid="{B58DFC57-E22E-474D-A600-888743EF92D0}"/>
    <cellStyle name="Porcentaje 5 6 2 5 2 2" xfId="27294" xr:uid="{E1C802CB-F678-4FF2-87F3-7F5ECA49C75C}"/>
    <cellStyle name="Porcentaje 5 6 2 5 3" xfId="19602" xr:uid="{9C906E29-56DC-4D84-9879-641DD887AAE8}"/>
    <cellStyle name="Porcentaje 5 6 2 6" xfId="5791" xr:uid="{A1CEFC99-81CD-435E-AED4-1FDB82B9EA10}"/>
    <cellStyle name="Porcentaje 5 6 2 6 2" xfId="13792" xr:uid="{F7C432DF-541C-47C7-8D6D-B3645BC1F972}"/>
    <cellStyle name="Porcentaje 5 6 2 6 2 2" xfId="29250" xr:uid="{E11AA26F-572D-48A0-A630-3C07A6F8B8E5}"/>
    <cellStyle name="Porcentaje 5 6 2 6 3" xfId="21406" xr:uid="{50E4BDB4-235B-441E-B462-32C83349D691}"/>
    <cellStyle name="Porcentaje 5 6 2 7" xfId="7410" xr:uid="{2EF323CD-C52F-4CF4-8716-9027ABD90DDC}"/>
    <cellStyle name="Porcentaje 5 6 2 7 2" xfId="15397" xr:uid="{7427C583-2846-48FD-A002-4AA2A85D193A}"/>
    <cellStyle name="Porcentaje 5 6 2 7 2 2" xfId="30850" xr:uid="{2C642C7B-28F9-4AA4-941E-D4852D2B4C82}"/>
    <cellStyle name="Porcentaje 5 6 2 7 3" xfId="22932" xr:uid="{1A77E36E-58E9-42FF-A873-F56F43C603A0}"/>
    <cellStyle name="Porcentaje 5 6 2 8" xfId="8598" xr:uid="{7F397544-62F9-4A56-9ED9-F132E7A4601A}"/>
    <cellStyle name="Porcentaje 5 6 2 8 2" xfId="24097" xr:uid="{43525643-F856-4E7E-A6EF-BE854B6E6928}"/>
    <cellStyle name="Porcentaje 5 6 2 9" xfId="16565" xr:uid="{C42C77D3-E578-48A2-B7B4-F72A9153787D}"/>
    <cellStyle name="Porcentaje 5 6 3" xfId="1221" xr:uid="{78D7A957-6F07-40D3-A523-F407ACCF91A0}"/>
    <cellStyle name="Porcentaje 5 6 3 2" xfId="2810" xr:uid="{F431D35D-D3BF-4335-880B-3E2C90B67F4E}"/>
    <cellStyle name="Porcentaje 5 6 3 2 2" xfId="10881" xr:uid="{40B670A0-87CC-4461-AE7B-17F56B683841}"/>
    <cellStyle name="Porcentaje 5 6 3 2 2 2" xfId="26380" xr:uid="{9156EC26-749F-433F-B6E1-E99C150ADAFD}"/>
    <cellStyle name="Porcentaje 5 6 3 2 3" xfId="18734" xr:uid="{4BA707E0-51E9-4970-AA74-86B18D63C0C2}"/>
    <cellStyle name="Porcentaje 5 6 3 3" xfId="4571" xr:uid="{8296E596-8E83-428F-AB68-6E2C80AA651F}"/>
    <cellStyle name="Porcentaje 5 6 3 3 2" xfId="12576" xr:uid="{39DBC207-7356-419B-A264-D075F32EA8BD}"/>
    <cellStyle name="Porcentaje 5 6 3 3 2 2" xfId="28044" xr:uid="{3F7577F0-0B55-4DE9-8264-B8FCE2A25DB5}"/>
    <cellStyle name="Porcentaje 5 6 3 3 3" xfId="20315" xr:uid="{DBC89580-3BDD-4450-924F-8DC599CA831B}"/>
    <cellStyle name="Porcentaje 5 6 3 4" xfId="6542" xr:uid="{B6BF7D10-8C97-4A15-9C34-1E2018E3FE7B}"/>
    <cellStyle name="Porcentaje 5 6 3 4 2" xfId="14543" xr:uid="{F38739AE-F507-458D-B453-BA87FEF0E220}"/>
    <cellStyle name="Porcentaje 5 6 3 4 2 2" xfId="30000" xr:uid="{EE86068E-A26D-42DE-A12C-0010DABB18E1}"/>
    <cellStyle name="Porcentaje 5 6 3 4 3" xfId="22119" xr:uid="{01F50B64-718C-4457-A6F8-5822BF99870E}"/>
    <cellStyle name="Porcentaje 5 6 3 5" xfId="7854" xr:uid="{1BA0416D-80C0-4BD4-BE9C-075482AF7790}"/>
    <cellStyle name="Porcentaje 5 6 3 5 2" xfId="15837" xr:uid="{7D983113-BC21-423E-9EEC-09803C5344D7}"/>
    <cellStyle name="Porcentaje 5 6 3 5 2 2" xfId="31290" xr:uid="{D13FF7E4-D96B-44D7-8392-D5F142C81A95}"/>
    <cellStyle name="Porcentaje 5 6 3 5 3" xfId="23365" xr:uid="{21D51286-C163-4052-8A60-FADA35669225}"/>
    <cellStyle name="Porcentaje 5 6 3 6" xfId="9348" xr:uid="{93961B62-CF3E-4217-BDE5-B1C3C12B6F7C}"/>
    <cellStyle name="Porcentaje 5 6 3 6 2" xfId="24847" xr:uid="{67A3EFE4-109A-4CEE-81F3-22E3AA0AD4F1}"/>
    <cellStyle name="Porcentaje 5 6 3 7" xfId="17278" xr:uid="{9BD37C96-AEE3-4C2A-89C4-8E844A9105E0}"/>
    <cellStyle name="Porcentaje 5 6 4" xfId="928" xr:uid="{0BF8C56F-92F0-4895-A12D-6CC27F5C45B4}"/>
    <cellStyle name="Porcentaje 5 6 4 2" xfId="2521" xr:uid="{2BE64AEF-74B8-48A2-85DF-DD84E8723AC7}"/>
    <cellStyle name="Porcentaje 5 6 4 2 2" xfId="10593" xr:uid="{9A6172D6-6E7E-40EC-B829-3DD7141D694A}"/>
    <cellStyle name="Porcentaje 5 6 4 2 2 2" xfId="26092" xr:uid="{1BEACB8E-F387-4EE7-88A0-C1988D187961}"/>
    <cellStyle name="Porcentaje 5 6 4 2 3" xfId="18466" xr:uid="{A89638F9-3AC1-4652-93B7-B9F51DB49D32}"/>
    <cellStyle name="Porcentaje 5 6 4 3" xfId="4283" xr:uid="{71A73B32-E9F5-48E0-B5EE-9D9DA16513D0}"/>
    <cellStyle name="Porcentaje 5 6 4 3 2" xfId="12288" xr:uid="{4D459A00-93E1-44A1-8805-76300F10F8CF}"/>
    <cellStyle name="Porcentaje 5 6 4 3 2 2" xfId="27756" xr:uid="{F4298427-8591-492F-B145-89C4849B95D6}"/>
    <cellStyle name="Porcentaje 5 6 4 3 3" xfId="20047" xr:uid="{9CC817CC-7A90-4275-97E8-6AE4B7F3BA58}"/>
    <cellStyle name="Porcentaje 5 6 4 4" xfId="6254" xr:uid="{104701D2-0BC3-4CAC-9663-222BC668DCC0}"/>
    <cellStyle name="Porcentaje 5 6 4 4 2" xfId="14255" xr:uid="{5234FABC-CD2D-408C-8B23-3524BBA8EF26}"/>
    <cellStyle name="Porcentaje 5 6 4 4 2 2" xfId="29712" xr:uid="{6F59DAB8-4C6D-4E99-B178-4C421B0F593F}"/>
    <cellStyle name="Porcentaje 5 6 4 4 3" xfId="21851" xr:uid="{BC4A47D7-1DC0-4099-A81E-D23F88637474}"/>
    <cellStyle name="Porcentaje 5 6 4 5" xfId="9060" xr:uid="{11D2CC34-9ED0-4127-B1E2-31FB909DA8A9}"/>
    <cellStyle name="Porcentaje 5 6 4 5 2" xfId="24559" xr:uid="{E192E685-7C65-414C-8058-F2689E5AC256}"/>
    <cellStyle name="Porcentaje 5 6 4 6" xfId="17010" xr:uid="{D352D1F1-ABFD-4AD2-85F2-A5CAA0B9AE8C}"/>
    <cellStyle name="Porcentaje 5 6 5" xfId="1920" xr:uid="{1CCBAEB7-342E-44C5-B30B-C4979AD35451}"/>
    <cellStyle name="Porcentaje 5 6 5 2" xfId="9998" xr:uid="{3AC95984-2F77-4DB6-B3D9-F7FD95ED50F5}"/>
    <cellStyle name="Porcentaje 5 6 5 2 2" xfId="25497" xr:uid="{081F08C9-E6B5-4A25-BBD5-6944C3974CB7}"/>
    <cellStyle name="Porcentaje 5 6 5 3" xfId="17899" xr:uid="{BBB67462-6148-4886-83E5-A28E0CE0C8E6}"/>
    <cellStyle name="Porcentaje 5 6 6" xfId="3688" xr:uid="{8CE39237-EC1A-41E9-BC50-141F30729BF6}"/>
    <cellStyle name="Porcentaje 5 6 6 2" xfId="11693" xr:uid="{254F0E0D-385C-457C-8719-11FF123AEB17}"/>
    <cellStyle name="Porcentaje 5 6 6 2 2" xfId="27161" xr:uid="{CF864105-D685-4B60-ADCC-A776363F751F}"/>
    <cellStyle name="Porcentaje 5 6 6 3" xfId="19480" xr:uid="{6B59C484-F321-4C27-BF10-20F770FE8538}"/>
    <cellStyle name="Porcentaje 5 6 7" xfId="5658" xr:uid="{F280CABC-BEE7-484B-AA17-335FA50A193B}"/>
    <cellStyle name="Porcentaje 5 6 7 2" xfId="13659" xr:uid="{95DCA827-3FD0-4BE4-9B21-CBBD3AB0986B}"/>
    <cellStyle name="Porcentaje 5 6 7 2 2" xfId="29117" xr:uid="{85176BD9-1BD8-4596-B4BD-8BBFE2391DE8}"/>
    <cellStyle name="Porcentaje 5 6 7 3" xfId="21284" xr:uid="{1BD84638-E68C-4B6A-8B9A-7530690F5805}"/>
    <cellStyle name="Porcentaje 5 6 8" xfId="7277" xr:uid="{575D2147-1E74-43F9-8C22-BCD3A7909142}"/>
    <cellStyle name="Porcentaje 5 6 8 2" xfId="15264" xr:uid="{D13BF2D2-A1EC-4D08-BE8A-2557559E224B}"/>
    <cellStyle name="Porcentaje 5 6 8 2 2" xfId="30717" xr:uid="{4BB24C10-603B-487B-8041-496EDB2B2C07}"/>
    <cellStyle name="Porcentaje 5 6 8 3" xfId="22810" xr:uid="{2BDFF117-C46C-4857-BE9B-0FD021260C7F}"/>
    <cellStyle name="Porcentaje 5 6 9" xfId="8465" xr:uid="{7A14EB01-9F0E-4EB7-86B5-09B4F3C6E884}"/>
    <cellStyle name="Porcentaje 5 6 9 2" xfId="23964" xr:uid="{4F344F3B-E794-472A-8258-B730A0E20BAD}"/>
    <cellStyle name="Porcentaje 5 60" xfId="761" xr:uid="{4F7B450B-37C6-4F9C-92C5-B379778AFF54}"/>
    <cellStyle name="Porcentaje 5 60 2" xfId="1697" xr:uid="{607B924D-72A4-4C1D-955F-E6F294FE4BD8}"/>
    <cellStyle name="Porcentaje 5 60 2 2" xfId="3256" xr:uid="{5C42996C-50F3-4A6C-8159-462EA34EA5A0}"/>
    <cellStyle name="Porcentaje 5 60 2 2 2" xfId="11327" xr:uid="{86E5B581-E0E9-4C6C-8E94-64D1ED4C714B}"/>
    <cellStyle name="Porcentaje 5 60 2 2 2 2" xfId="26826" xr:uid="{0CE01FA1-FDD3-4561-B8C0-4F97F6951755}"/>
    <cellStyle name="Porcentaje 5 60 2 2 3" xfId="19163" xr:uid="{9C94E27C-DE66-43E0-9115-FDF831C9A3C1}"/>
    <cellStyle name="Porcentaje 5 60 2 3" xfId="5017" xr:uid="{156D282E-7A9B-42AF-8185-E7B556BBA90E}"/>
    <cellStyle name="Porcentaje 5 60 2 3 2" xfId="13022" xr:uid="{53149826-B85E-4FFB-966C-516916E38513}"/>
    <cellStyle name="Porcentaje 5 60 2 3 2 2" xfId="28490" xr:uid="{CD86795B-F83B-4CC2-8860-79C6F51D8553}"/>
    <cellStyle name="Porcentaje 5 60 2 3 3" xfId="20744" xr:uid="{D7FECC4D-BB1E-4C64-B6DD-424D70DC2401}"/>
    <cellStyle name="Porcentaje 5 60 2 4" xfId="6988" xr:uid="{EC31AA3A-B304-4D28-AA49-ED0FBE4FBBF7}"/>
    <cellStyle name="Porcentaje 5 60 2 4 2" xfId="14989" xr:uid="{3189BE2A-3BF1-4155-81C2-0042E51E297D}"/>
    <cellStyle name="Porcentaje 5 60 2 4 2 2" xfId="30446" xr:uid="{D9FF25AF-1C9A-4C5A-AAF4-72F35330953C}"/>
    <cellStyle name="Porcentaje 5 60 2 4 3" xfId="22548" xr:uid="{F3CAA43B-87CF-4E80-BF1A-C2F63B4D0A49}"/>
    <cellStyle name="Porcentaje 5 60 2 5" xfId="8285" xr:uid="{9083EAD7-32BA-45FD-84C1-0952CCAD70BD}"/>
    <cellStyle name="Porcentaje 5 60 2 5 2" xfId="16267" xr:uid="{E02E64C0-5630-46EF-9F1E-899CF38FAB1A}"/>
    <cellStyle name="Porcentaje 5 60 2 5 2 2" xfId="31720" xr:uid="{9D7A539B-9BBD-40E5-84E7-6BC2E36FA445}"/>
    <cellStyle name="Porcentaje 5 60 2 5 3" xfId="23794" xr:uid="{289EAB5E-52F4-4336-B5F5-AA2033095961}"/>
    <cellStyle name="Porcentaje 5 60 2 6" xfId="9794" xr:uid="{74F183CD-56C0-4E2D-92D8-A4F5B04F12A9}"/>
    <cellStyle name="Porcentaje 5 60 2 6 2" xfId="25293" xr:uid="{F5FD5B33-E7A3-4E91-B93E-DECBEE0521CC}"/>
    <cellStyle name="Porcentaje 5 60 2 7" xfId="17707" xr:uid="{A163E2DD-D81B-4AA7-B25F-CF12BC4C46EA}"/>
    <cellStyle name="Porcentaje 5 60 3" xfId="2366" xr:uid="{ADFB57AE-8EC5-4843-8916-A152A9C40C4A}"/>
    <cellStyle name="Porcentaje 5 60 3 2" xfId="10444" xr:uid="{F699DA95-AA46-4FDE-8E96-7225D40B8296}"/>
    <cellStyle name="Porcentaje 5 60 3 2 2" xfId="25943" xr:uid="{F2944AC6-2E3C-4147-B058-958EA10750F7}"/>
    <cellStyle name="Porcentaje 5 60 3 3" xfId="18328" xr:uid="{504D550B-6A81-4067-B3A7-0B5112330BE6}"/>
    <cellStyle name="Porcentaje 5 60 4" xfId="4134" xr:uid="{53F502D7-3E46-4492-BDBB-B5AA726DCDFC}"/>
    <cellStyle name="Porcentaje 5 60 4 2" xfId="12139" xr:uid="{328A7CEC-F4B0-4628-BA4B-72A4634D50E4}"/>
    <cellStyle name="Porcentaje 5 60 4 2 2" xfId="27607" xr:uid="{B2704BA4-54C1-4566-8584-2E993B30E94A}"/>
    <cellStyle name="Porcentaje 5 60 4 3" xfId="19909" xr:uid="{F8C47515-138D-4B58-B2BD-36F440BE2DDE}"/>
    <cellStyle name="Porcentaje 5 60 5" xfId="6104" xr:uid="{6A4796A1-CE18-4067-A201-ECF915EFA443}"/>
    <cellStyle name="Porcentaje 5 60 5 2" xfId="14105" xr:uid="{9D3A7BB9-7742-4A4A-8055-2FE7077C55F7}"/>
    <cellStyle name="Porcentaje 5 60 5 2 2" xfId="29563" xr:uid="{EEB3065C-5BFB-4ACF-88DA-6DBBCFF9236C}"/>
    <cellStyle name="Porcentaje 5 60 5 3" xfId="21713" xr:uid="{28839E5F-FA9E-4354-AFF5-2B47C18AE5C8}"/>
    <cellStyle name="Porcentaje 5 60 6" xfId="7723" xr:uid="{DE4DC555-B196-4035-8C12-14B82E2CBBEB}"/>
    <cellStyle name="Porcentaje 5 60 6 2" xfId="15710" xr:uid="{54E059E7-B175-47E7-872F-742C0D34D0A6}"/>
    <cellStyle name="Porcentaje 5 60 6 2 2" xfId="31163" xr:uid="{B3EB58E0-36D7-44AF-B12B-9CB281120DAA}"/>
    <cellStyle name="Porcentaje 5 60 6 3" xfId="23239" xr:uid="{EB0C2701-E7BF-4B7A-8A2B-15B4999FC5C6}"/>
    <cellStyle name="Porcentaje 5 60 7" xfId="8911" xr:uid="{06CDEF62-8664-4E44-99E9-7E8A072BF705}"/>
    <cellStyle name="Porcentaje 5 60 7 2" xfId="24410" xr:uid="{9E5951E6-070B-4A51-BFFE-E4C2B5519056}"/>
    <cellStyle name="Porcentaje 5 60 8" xfId="16872" xr:uid="{36906F36-D9C8-410D-A97C-70F6D6ABCE4E}"/>
    <cellStyle name="Porcentaje 5 61" xfId="766" xr:uid="{F6DAA5A9-81CD-4474-A21E-B033A0886F49}"/>
    <cellStyle name="Porcentaje 5 61 2" xfId="1702" xr:uid="{93A09AD3-F976-4EB7-A556-BA277C82FE65}"/>
    <cellStyle name="Porcentaje 5 61 2 2" xfId="3260" xr:uid="{F6BEBD1E-1832-4118-97CF-112F7A2F26B4}"/>
    <cellStyle name="Porcentaje 5 61 2 2 2" xfId="11331" xr:uid="{DC6FB8AE-A40E-4657-A0BD-31820C16DA9C}"/>
    <cellStyle name="Porcentaje 5 61 2 2 2 2" xfId="26830" xr:uid="{3126B784-BAD1-41E1-B6D4-1425F1CF1105}"/>
    <cellStyle name="Porcentaje 5 61 2 2 3" xfId="19167" xr:uid="{7F7B8C5F-121A-411B-9F5C-503670014380}"/>
    <cellStyle name="Porcentaje 5 61 2 3" xfId="5021" xr:uid="{759F62D5-89F0-4693-AE2C-1F34036322DE}"/>
    <cellStyle name="Porcentaje 5 61 2 3 2" xfId="13026" xr:uid="{31EF08D3-5E4F-4FE3-B34C-15683A9E2028}"/>
    <cellStyle name="Porcentaje 5 61 2 3 2 2" xfId="28494" xr:uid="{D50C23F0-6059-4AD0-B661-87998B24AF6B}"/>
    <cellStyle name="Porcentaje 5 61 2 3 3" xfId="20748" xr:uid="{3BD0E3F6-1E5D-4BD2-B3C3-670BDC9DF479}"/>
    <cellStyle name="Porcentaje 5 61 2 4" xfId="6992" xr:uid="{1F25B127-5AE1-44FF-B4E0-FF7021FE15BC}"/>
    <cellStyle name="Porcentaje 5 61 2 4 2" xfId="14993" xr:uid="{29810BA1-5C65-4DC2-BD44-0261397B82E8}"/>
    <cellStyle name="Porcentaje 5 61 2 4 2 2" xfId="30450" xr:uid="{E983322E-2BA5-442E-8032-11D745A9FB31}"/>
    <cellStyle name="Porcentaje 5 61 2 4 3" xfId="22552" xr:uid="{0109743A-D143-498D-B634-B3B8B08EED99}"/>
    <cellStyle name="Porcentaje 5 61 2 5" xfId="8289" xr:uid="{E5901658-43CA-4BFA-A0F4-B0AD67B3C1F3}"/>
    <cellStyle name="Porcentaje 5 61 2 5 2" xfId="16271" xr:uid="{1F2D1445-88A0-4D28-852E-88FA2D35DE6B}"/>
    <cellStyle name="Porcentaje 5 61 2 5 2 2" xfId="31724" xr:uid="{B373A6D7-3FCF-442D-89C8-2D8A58163811}"/>
    <cellStyle name="Porcentaje 5 61 2 5 3" xfId="23798" xr:uid="{323156AE-40CC-4AFD-A646-5CBC1086BE10}"/>
    <cellStyle name="Porcentaje 5 61 2 6" xfId="9798" xr:uid="{D971CDD9-4912-4CC8-BA60-ABD5214994C3}"/>
    <cellStyle name="Porcentaje 5 61 2 6 2" xfId="25297" xr:uid="{0F3B727C-B9F1-41E0-9DB0-AFE57F7EE465}"/>
    <cellStyle name="Porcentaje 5 61 2 7" xfId="17711" xr:uid="{8A9B4ABB-541F-4812-9E6B-E00C3D98F3BA}"/>
    <cellStyle name="Porcentaje 5 61 3" xfId="2370" xr:uid="{D594E1B0-3280-4471-852A-68C05BAC2EDB}"/>
    <cellStyle name="Porcentaje 5 61 3 2" xfId="10448" xr:uid="{C69E683A-F3B8-479D-86AD-83460AFE0F8C}"/>
    <cellStyle name="Porcentaje 5 61 3 2 2" xfId="25947" xr:uid="{97CBFF2E-3C63-4EEF-B83E-A98923265B5C}"/>
    <cellStyle name="Porcentaje 5 61 3 3" xfId="18332" xr:uid="{9328D784-4B5D-4239-A1CA-D24E0605EDE6}"/>
    <cellStyle name="Porcentaje 5 61 4" xfId="4138" xr:uid="{18F9D013-8CBC-4832-A15B-93B1DA5D526E}"/>
    <cellStyle name="Porcentaje 5 61 4 2" xfId="12143" xr:uid="{FBAA8C4C-2D77-4023-978F-A53D832438F5}"/>
    <cellStyle name="Porcentaje 5 61 4 2 2" xfId="27611" xr:uid="{E49674DA-7BB4-42A8-ACBC-70EB85B7C769}"/>
    <cellStyle name="Porcentaje 5 61 4 3" xfId="19913" xr:uid="{4E23076B-8F3A-4F2E-BBE0-2F4C21785960}"/>
    <cellStyle name="Porcentaje 5 61 5" xfId="6109" xr:uid="{7188C40C-A8E8-4EF8-B30C-C072898C47F7}"/>
    <cellStyle name="Porcentaje 5 61 5 2" xfId="14110" xr:uid="{550E2E8A-6F52-4832-9F20-1E9CE0A5AC8B}"/>
    <cellStyle name="Porcentaje 5 61 5 2 2" xfId="29567" xr:uid="{44B57798-B98C-443A-A942-D7EB793D80A6}"/>
    <cellStyle name="Porcentaje 5 61 5 3" xfId="21717" xr:uid="{6601DF1D-251C-4B1E-BABC-7478DA536E72}"/>
    <cellStyle name="Porcentaje 5 61 6" xfId="7727" xr:uid="{020C814C-6EAD-49FD-9D3F-E00AF0D62BC9}"/>
    <cellStyle name="Porcentaje 5 61 6 2" xfId="15714" xr:uid="{D36E097D-2124-4399-B3A5-CF3322A4F99F}"/>
    <cellStyle name="Porcentaje 5 61 6 2 2" xfId="31167" xr:uid="{BC233A73-CB6E-4328-AF01-E25199D1CF3A}"/>
    <cellStyle name="Porcentaje 5 61 6 3" xfId="23243" xr:uid="{B1C5D59A-9B29-42B3-9BCC-283C97CDC18D}"/>
    <cellStyle name="Porcentaje 5 61 7" xfId="8915" xr:uid="{31D7630D-FE98-447F-9ABD-C3EC53F71DCE}"/>
    <cellStyle name="Porcentaje 5 61 7 2" xfId="24414" xr:uid="{F265F7C3-F8F8-420A-A11B-184ECD22D3B9}"/>
    <cellStyle name="Porcentaje 5 61 8" xfId="16876" xr:uid="{A543B831-BDDA-4EC3-B7BE-29FAA3AFE042}"/>
    <cellStyle name="Porcentaje 5 62" xfId="770" xr:uid="{04D0755D-1B18-4DC0-8D08-D37A94490185}"/>
    <cellStyle name="Porcentaje 5 62 2" xfId="1706" xr:uid="{721DD162-CB98-4F5C-B332-23F26ABF659E}"/>
    <cellStyle name="Porcentaje 5 62 2 2" xfId="3264" xr:uid="{0719A28A-EDF0-4B99-B08D-4A810FA9D268}"/>
    <cellStyle name="Porcentaje 5 62 2 2 2" xfId="11335" xr:uid="{79BCBA7D-2F5E-4E97-A7CB-2C982997FAB3}"/>
    <cellStyle name="Porcentaje 5 62 2 2 2 2" xfId="26834" xr:uid="{CC70F1CD-8169-44E6-87D0-E5B6B87434A9}"/>
    <cellStyle name="Porcentaje 5 62 2 2 3" xfId="19171" xr:uid="{6482D76D-4EA6-441E-B412-AAF874B40ECD}"/>
    <cellStyle name="Porcentaje 5 62 2 3" xfId="5025" xr:uid="{45DA3343-C797-44ED-9DA7-F58B2772181F}"/>
    <cellStyle name="Porcentaje 5 62 2 3 2" xfId="13030" xr:uid="{FE3F43A6-6424-4ACD-AF65-E03C03167D47}"/>
    <cellStyle name="Porcentaje 5 62 2 3 2 2" xfId="28498" xr:uid="{4A28A26A-BFD8-4EF5-B8A4-4E00CA66FF4C}"/>
    <cellStyle name="Porcentaje 5 62 2 3 3" xfId="20752" xr:uid="{1968F6D1-6D31-4D00-B0EA-8F0603E57355}"/>
    <cellStyle name="Porcentaje 5 62 2 4" xfId="6996" xr:uid="{0778C734-4007-4761-832E-80B212A8237E}"/>
    <cellStyle name="Porcentaje 5 62 2 4 2" xfId="14997" xr:uid="{361BF4AE-1688-43B9-B286-0E119958543C}"/>
    <cellStyle name="Porcentaje 5 62 2 4 2 2" xfId="30454" xr:uid="{E09EE089-AB1E-420E-9AE9-EE5396F8BE4C}"/>
    <cellStyle name="Porcentaje 5 62 2 4 3" xfId="22556" xr:uid="{A4297C32-6EE0-40AE-BC8D-D2EBD25C0BE8}"/>
    <cellStyle name="Porcentaje 5 62 2 5" xfId="8293" xr:uid="{880B58B2-4033-423C-9AE6-8BE06790E254}"/>
    <cellStyle name="Porcentaje 5 62 2 5 2" xfId="16275" xr:uid="{48287296-DCCC-4EFE-8497-1EE4FC4680C7}"/>
    <cellStyle name="Porcentaje 5 62 2 5 2 2" xfId="31728" xr:uid="{4C449A86-149A-4CB3-9809-F0578E828D7E}"/>
    <cellStyle name="Porcentaje 5 62 2 5 3" xfId="23802" xr:uid="{58484B11-C5B8-403E-8A93-FA62879512D8}"/>
    <cellStyle name="Porcentaje 5 62 2 6" xfId="9802" xr:uid="{1F04ADA2-E76E-4CE2-9CFE-BEDE41004E68}"/>
    <cellStyle name="Porcentaje 5 62 2 6 2" xfId="25301" xr:uid="{13A6DBAE-FAA3-441E-970F-50A4A33C0FD6}"/>
    <cellStyle name="Porcentaje 5 62 2 7" xfId="17715" xr:uid="{71036EC5-0980-4A02-BC6D-27C19F53DC05}"/>
    <cellStyle name="Porcentaje 5 62 3" xfId="2374" xr:uid="{3CE88144-7107-49E3-9DAA-BB6A4CE364A3}"/>
    <cellStyle name="Porcentaje 5 62 3 2" xfId="10452" xr:uid="{661ABB8A-C1AF-4E63-917F-459F4F6A7389}"/>
    <cellStyle name="Porcentaje 5 62 3 2 2" xfId="25951" xr:uid="{FF2AC654-88DC-4AC0-8A4C-80ABAEEE5E94}"/>
    <cellStyle name="Porcentaje 5 62 3 3" xfId="18336" xr:uid="{537BF812-A026-41C0-9269-E9F49CADF78D}"/>
    <cellStyle name="Porcentaje 5 62 4" xfId="4142" xr:uid="{F4065B6E-3403-4454-9B27-0B22E93C8DD1}"/>
    <cellStyle name="Porcentaje 5 62 4 2" xfId="12147" xr:uid="{8EEAF648-4AB1-48B9-88D0-FABC3CBA690B}"/>
    <cellStyle name="Porcentaje 5 62 4 2 2" xfId="27615" xr:uid="{8A86983B-4ACC-4B38-AA07-B026D1EF7F6B}"/>
    <cellStyle name="Porcentaje 5 62 4 3" xfId="19917" xr:uid="{B8C62B0E-E79F-4B46-9C8B-8D9EF9D05B57}"/>
    <cellStyle name="Porcentaje 5 62 5" xfId="6113" xr:uid="{2CBA0B14-9105-4E13-BCF6-3C0E7C918149}"/>
    <cellStyle name="Porcentaje 5 62 5 2" xfId="14114" xr:uid="{1C061D62-D8F9-46EB-8149-BBEFF637CB48}"/>
    <cellStyle name="Porcentaje 5 62 5 2 2" xfId="29571" xr:uid="{2F2C9580-60AE-4BC0-974F-6F68AD222E73}"/>
    <cellStyle name="Porcentaje 5 62 5 3" xfId="21721" xr:uid="{40E9A9E1-CCE2-4E66-A135-B8F247C2DE8D}"/>
    <cellStyle name="Porcentaje 5 62 6" xfId="7731" xr:uid="{ACB4F257-6CD2-4AD8-8C30-35910B264EF1}"/>
    <cellStyle name="Porcentaje 5 62 6 2" xfId="15718" xr:uid="{840E54E0-FC89-4892-A3B4-34E3332D0329}"/>
    <cellStyle name="Porcentaje 5 62 6 2 2" xfId="31171" xr:uid="{05F690AB-54EC-459A-B805-14CF71855630}"/>
    <cellStyle name="Porcentaje 5 62 6 3" xfId="23247" xr:uid="{1DA11ABB-5F52-4A69-A156-3351E969DA8A}"/>
    <cellStyle name="Porcentaje 5 62 7" xfId="8919" xr:uid="{CC58C06D-4A93-4B41-89EA-B42C74464C8F}"/>
    <cellStyle name="Porcentaje 5 62 7 2" xfId="24418" xr:uid="{BFE560AC-593C-4DD3-AD1E-61FAC89C1B29}"/>
    <cellStyle name="Porcentaje 5 62 8" xfId="16880" xr:uid="{7C6C8D67-8E3E-470C-A521-BF28EE661E80}"/>
    <cellStyle name="Porcentaje 5 63" xfId="780" xr:uid="{5BDF69D8-5B04-4B3D-A843-4E843D3C3A93}"/>
    <cellStyle name="Porcentaje 5 63 2" xfId="1716" xr:uid="{3A4741F5-194A-469A-A698-5C81EE277EEC}"/>
    <cellStyle name="Porcentaje 5 63 2 2" xfId="3269" xr:uid="{E0543FB5-4FE5-4C83-8EE8-D8AED863597A}"/>
    <cellStyle name="Porcentaje 5 63 2 2 2" xfId="11340" xr:uid="{58927DF9-FDD8-48DB-B041-E03C6689F7E8}"/>
    <cellStyle name="Porcentaje 5 63 2 2 2 2" xfId="26839" xr:uid="{F2E7BF7B-2A06-4B2E-B7A4-25AD57250301}"/>
    <cellStyle name="Porcentaje 5 63 2 2 3" xfId="19176" xr:uid="{E5E89092-178E-456D-BBDE-8534E23985B7}"/>
    <cellStyle name="Porcentaje 5 63 2 3" xfId="5030" xr:uid="{518696BC-538C-4FFB-A2C3-34FF249C4D2B}"/>
    <cellStyle name="Porcentaje 5 63 2 3 2" xfId="13035" xr:uid="{9623C240-2AEB-4F88-A79A-3D47040CD82A}"/>
    <cellStyle name="Porcentaje 5 63 2 3 2 2" xfId="28503" xr:uid="{CA2B381B-C25C-408C-94E8-F6ED5B73488E}"/>
    <cellStyle name="Porcentaje 5 63 2 3 3" xfId="20757" xr:uid="{14946E9F-9F9B-40CF-8570-EEBFA90484F4}"/>
    <cellStyle name="Porcentaje 5 63 2 4" xfId="7001" xr:uid="{4C629B99-8E42-4FB8-8498-76921DD2D271}"/>
    <cellStyle name="Porcentaje 5 63 2 4 2" xfId="15002" xr:uid="{F1B8E71A-93B4-4934-B072-73B1C4094331}"/>
    <cellStyle name="Porcentaje 5 63 2 4 2 2" xfId="30459" xr:uid="{8B46311B-1589-41C9-945A-8A8D374264D5}"/>
    <cellStyle name="Porcentaje 5 63 2 4 3" xfId="22561" xr:uid="{60E88FE2-D972-4612-A966-3D46D9AEDA65}"/>
    <cellStyle name="Porcentaje 5 63 2 5" xfId="8298" xr:uid="{DA5E51C6-E878-41B9-AD29-104D588D4B44}"/>
    <cellStyle name="Porcentaje 5 63 2 5 2" xfId="16280" xr:uid="{D58ACF02-F2E8-4F68-8F05-74B6EBA0740B}"/>
    <cellStyle name="Porcentaje 5 63 2 5 2 2" xfId="31733" xr:uid="{451AF29F-89FE-4291-91B1-B34F6F6EF55F}"/>
    <cellStyle name="Porcentaje 5 63 2 5 3" xfId="23807" xr:uid="{5C013641-AF2F-4962-9439-CBC3390CF590}"/>
    <cellStyle name="Porcentaje 5 63 2 6" xfId="9807" xr:uid="{D42D11BE-4B1D-4E9C-BC0E-46F96B9A0488}"/>
    <cellStyle name="Porcentaje 5 63 2 6 2" xfId="25306" xr:uid="{F7363213-D227-4481-A3CB-2FF30A923C59}"/>
    <cellStyle name="Porcentaje 5 63 2 7" xfId="17720" xr:uid="{53971EC2-0310-4E97-87B9-CBA1859C3679}"/>
    <cellStyle name="Porcentaje 5 63 3" xfId="2379" xr:uid="{6E863CA3-306B-4053-9972-B863E030651E}"/>
    <cellStyle name="Porcentaje 5 63 3 2" xfId="10457" xr:uid="{517153D2-CA03-4099-AAEA-249B613C9D4C}"/>
    <cellStyle name="Porcentaje 5 63 3 2 2" xfId="25956" xr:uid="{75A100AE-D5AE-4BB6-A5B6-EAA02D96FCF7}"/>
    <cellStyle name="Porcentaje 5 63 3 3" xfId="18341" xr:uid="{156BB541-7522-4FDB-9DB6-2ABB8F1D7B47}"/>
    <cellStyle name="Porcentaje 5 63 4" xfId="4147" xr:uid="{9E47B623-BAF7-44E2-B1BF-CEA17A79EDB9}"/>
    <cellStyle name="Porcentaje 5 63 4 2" xfId="12152" xr:uid="{7E9B0332-461C-488B-9792-E7D7A357C083}"/>
    <cellStyle name="Porcentaje 5 63 4 2 2" xfId="27620" xr:uid="{0C71B530-828C-4DEB-8ADB-93137A6EC975}"/>
    <cellStyle name="Porcentaje 5 63 4 3" xfId="19922" xr:uid="{0CE71B9F-F58D-41C3-8ED9-8B5823831FE9}"/>
    <cellStyle name="Porcentaje 5 63 5" xfId="6118" xr:uid="{E8AB89B4-91B0-4782-9B59-B6AC8BAD7937}"/>
    <cellStyle name="Porcentaje 5 63 5 2" xfId="14119" xr:uid="{268FDBE9-E2CE-4243-8C5D-8FAA094037D7}"/>
    <cellStyle name="Porcentaje 5 63 5 2 2" xfId="29576" xr:uid="{5F235D21-377E-4F71-935E-24B663F3A60C}"/>
    <cellStyle name="Porcentaje 5 63 5 3" xfId="21726" xr:uid="{0768AF80-67D8-424B-B46E-8EB156C0FB42}"/>
    <cellStyle name="Porcentaje 5 63 6" xfId="7736" xr:uid="{84F73554-9C5A-41FF-B19D-B724BA05E70E}"/>
    <cellStyle name="Porcentaje 5 63 6 2" xfId="15723" xr:uid="{30702552-06D5-480B-AEE6-1D06D3A858E7}"/>
    <cellStyle name="Porcentaje 5 63 6 2 2" xfId="31176" xr:uid="{0335E2BB-0BB7-4FBE-9EB1-5D57FD0E45D8}"/>
    <cellStyle name="Porcentaje 5 63 6 3" xfId="23252" xr:uid="{3CC3D2B2-917F-40FA-8E54-D8941C31DA47}"/>
    <cellStyle name="Porcentaje 5 63 7" xfId="8924" xr:uid="{612F6ABC-45DB-4DC8-BA02-9CF9EE118FEB}"/>
    <cellStyle name="Porcentaje 5 63 7 2" xfId="24423" xr:uid="{61D1830A-2F1F-42BF-A0B2-63ED78EB78DC}"/>
    <cellStyle name="Porcentaje 5 63 8" xfId="16885" xr:uid="{8E91C5EA-FB7E-46EB-8441-210AB700BE6D}"/>
    <cellStyle name="Porcentaje 5 64" xfId="788" xr:uid="{3E34F39B-05E4-4DD7-B945-8EF9779F131F}"/>
    <cellStyle name="Porcentaje 5 64 2" xfId="1721" xr:uid="{DFE8743A-2E35-41E6-85B5-5DD815E4573F}"/>
    <cellStyle name="Porcentaje 5 64 2 2" xfId="3273" xr:uid="{E8295236-7B6A-463E-817E-4DC973B7D8D5}"/>
    <cellStyle name="Porcentaje 5 64 2 2 2" xfId="11344" xr:uid="{A47E51FB-FB1A-48CA-9727-C9B7A88F56F5}"/>
    <cellStyle name="Porcentaje 5 64 2 2 2 2" xfId="26843" xr:uid="{10D70B74-BDEF-4B95-AC0F-2E045828451B}"/>
    <cellStyle name="Porcentaje 5 64 2 2 3" xfId="19180" xr:uid="{AC67AE16-AA05-4879-8CCB-E526E4EB2F5D}"/>
    <cellStyle name="Porcentaje 5 64 2 3" xfId="5034" xr:uid="{D6C8B749-9E0F-452F-932D-E71EBB24EBD5}"/>
    <cellStyle name="Porcentaje 5 64 2 3 2" xfId="13039" xr:uid="{4406D11F-5F1B-4AEC-9E35-C9022E8C13A9}"/>
    <cellStyle name="Porcentaje 5 64 2 3 2 2" xfId="28507" xr:uid="{5C200C81-F9B4-4DF4-B01F-BB18DDE6264C}"/>
    <cellStyle name="Porcentaje 5 64 2 3 3" xfId="20761" xr:uid="{22F6F8B2-AF3C-41FB-9ECC-C8EB791313D9}"/>
    <cellStyle name="Porcentaje 5 64 2 4" xfId="7005" xr:uid="{1E001A6E-C0D7-46A0-B539-2055CA947817}"/>
    <cellStyle name="Porcentaje 5 64 2 4 2" xfId="15006" xr:uid="{2A94D24F-5AC0-4753-AF96-D28E1D5B215A}"/>
    <cellStyle name="Porcentaje 5 64 2 4 2 2" xfId="30463" xr:uid="{596D79B4-9AB7-4ECC-BF20-C777C0FC09D5}"/>
    <cellStyle name="Porcentaje 5 64 2 4 3" xfId="22565" xr:uid="{FC3EAD6E-98ED-4490-84FA-0379EB5A2005}"/>
    <cellStyle name="Porcentaje 5 64 2 5" xfId="8302" xr:uid="{AF5FAE71-AE03-4EA8-A679-D615F210A2E6}"/>
    <cellStyle name="Porcentaje 5 64 2 5 2" xfId="16284" xr:uid="{A0A00E95-790D-43D6-9167-4E34DA5DFF5C}"/>
    <cellStyle name="Porcentaje 5 64 2 5 2 2" xfId="31737" xr:uid="{97E25C7E-8B56-48F0-9135-560B1529822F}"/>
    <cellStyle name="Porcentaje 5 64 2 5 3" xfId="23811" xr:uid="{9F5159C4-195C-4B31-BA33-9D284C8FBE8C}"/>
    <cellStyle name="Porcentaje 5 64 2 6" xfId="9811" xr:uid="{E1B4B166-58B1-44D3-9898-8083CEF879D1}"/>
    <cellStyle name="Porcentaje 5 64 2 6 2" xfId="25310" xr:uid="{89C1DF89-74CE-4EA2-8038-ACAA74F1830C}"/>
    <cellStyle name="Porcentaje 5 64 2 7" xfId="17724" xr:uid="{1E72B3FF-E331-4826-8ADF-A1C04A66509C}"/>
    <cellStyle name="Porcentaje 5 64 3" xfId="2386" xr:uid="{425D2EB9-714B-4209-A484-9835A89ECEB2}"/>
    <cellStyle name="Porcentaje 5 64 3 2" xfId="10461" xr:uid="{5596D0CD-92A8-4AC6-A70C-2FB0A8365E22}"/>
    <cellStyle name="Porcentaje 5 64 3 2 2" xfId="25960" xr:uid="{BA143A60-0263-43E1-8690-B95151B2C151}"/>
    <cellStyle name="Porcentaje 5 64 3 3" xfId="18345" xr:uid="{D4F55687-C703-4DF8-BB38-C7C837B28744}"/>
    <cellStyle name="Porcentaje 5 64 4" xfId="4151" xr:uid="{FE1F52C0-FCA2-4F5B-A43E-64F36908FA13}"/>
    <cellStyle name="Porcentaje 5 64 4 2" xfId="12156" xr:uid="{811B575E-8B02-4837-AF9E-84F371F6FF73}"/>
    <cellStyle name="Porcentaje 5 64 4 2 2" xfId="27624" xr:uid="{39F0A96B-2CC3-459F-9BBB-535170544DCC}"/>
    <cellStyle name="Porcentaje 5 64 4 3" xfId="19926" xr:uid="{C8976513-EBDA-4264-A70F-7CC80AB165A9}"/>
    <cellStyle name="Porcentaje 5 64 5" xfId="6122" xr:uid="{AE5F6967-1601-4632-A08C-0A707FB1232B}"/>
    <cellStyle name="Porcentaje 5 64 5 2" xfId="14123" xr:uid="{2ACDDD1D-4E88-47F2-8427-2A7CB59A0E2A}"/>
    <cellStyle name="Porcentaje 5 64 5 2 2" xfId="29580" xr:uid="{1FA22726-BB57-4B5E-95C8-450C6D6F0C60}"/>
    <cellStyle name="Porcentaje 5 64 5 3" xfId="21730" xr:uid="{15978D03-9624-49EC-8264-B3CA408C3A55}"/>
    <cellStyle name="Porcentaje 5 64 6" xfId="7740" xr:uid="{14302BC9-4A62-4621-8870-22B9D80216D4}"/>
    <cellStyle name="Porcentaje 5 64 6 2" xfId="15727" xr:uid="{202CB43F-0B8C-4DC4-BCE5-B697A42A4A7E}"/>
    <cellStyle name="Porcentaje 5 64 6 2 2" xfId="31180" xr:uid="{5F35DE9C-C7E3-4376-9B8A-86C3B6B37BA3}"/>
    <cellStyle name="Porcentaje 5 64 6 3" xfId="23256" xr:uid="{57D5BA0B-019E-45BE-AAF1-FB975505F56A}"/>
    <cellStyle name="Porcentaje 5 64 7" xfId="8928" xr:uid="{5570BF9E-7CD3-48AE-B640-35368E7D8E29}"/>
    <cellStyle name="Porcentaje 5 64 7 2" xfId="24427" xr:uid="{BB858F70-20BF-42A5-9FE6-30CB9B6C9798}"/>
    <cellStyle name="Porcentaje 5 64 8" xfId="16889" xr:uid="{91DEE4BE-F930-4F60-BA0B-E5FA0345F458}"/>
    <cellStyle name="Porcentaje 5 65" xfId="794" xr:uid="{660F3176-BBAC-4D08-ABD7-90E867514437}"/>
    <cellStyle name="Porcentaje 5 65 2" xfId="1725" xr:uid="{EE770C7F-4C67-4026-AF8F-266D5905B97A}"/>
    <cellStyle name="Porcentaje 5 65 2 2" xfId="3277" xr:uid="{442C2592-73C0-4F6F-8410-F7F7289C6536}"/>
    <cellStyle name="Porcentaje 5 65 2 2 2" xfId="11348" xr:uid="{769D1488-0522-4AA6-9EB8-D09350A9E548}"/>
    <cellStyle name="Porcentaje 5 65 2 2 2 2" xfId="26847" xr:uid="{6A11855F-3400-43D1-8679-9606BCBEB9D6}"/>
    <cellStyle name="Porcentaje 5 65 2 2 3" xfId="19184" xr:uid="{6F08A1D5-86B4-492C-A3B6-2B5D7CF6C51E}"/>
    <cellStyle name="Porcentaje 5 65 2 3" xfId="5038" xr:uid="{0D09DC4C-ADE6-4A40-9E91-4F0F5DF09FC8}"/>
    <cellStyle name="Porcentaje 5 65 2 3 2" xfId="13043" xr:uid="{2F4CC63C-39EA-400F-BFA5-4BEB2A2FFD16}"/>
    <cellStyle name="Porcentaje 5 65 2 3 2 2" xfId="28511" xr:uid="{925362F1-ABF7-4BC6-BB1B-FBB3F1361F61}"/>
    <cellStyle name="Porcentaje 5 65 2 3 3" xfId="20765" xr:uid="{D94257F0-50CB-4337-9CD3-783FB1515ABE}"/>
    <cellStyle name="Porcentaje 5 65 2 4" xfId="7009" xr:uid="{5CAD94CE-8CA5-4E4B-AC8D-FAF7999B9D5A}"/>
    <cellStyle name="Porcentaje 5 65 2 4 2" xfId="15010" xr:uid="{CF35C55D-9178-4DAC-8148-396DB8EB86C6}"/>
    <cellStyle name="Porcentaje 5 65 2 4 2 2" xfId="30467" xr:uid="{09DB7BCD-7BDA-4715-AB04-41B12EB50070}"/>
    <cellStyle name="Porcentaje 5 65 2 4 3" xfId="22569" xr:uid="{9F323FBE-DA88-4410-AEF8-D472353474EF}"/>
    <cellStyle name="Porcentaje 5 65 2 5" xfId="8306" xr:uid="{C5BC21E9-DC89-4F92-A76C-0ACCE2838C10}"/>
    <cellStyle name="Porcentaje 5 65 2 5 2" xfId="16288" xr:uid="{7F4F3A69-D2ED-48CE-8059-04612A48DF9C}"/>
    <cellStyle name="Porcentaje 5 65 2 5 2 2" xfId="31741" xr:uid="{ADC59E7D-64A8-49AD-A44E-8D31D195B336}"/>
    <cellStyle name="Porcentaje 5 65 2 5 3" xfId="23815" xr:uid="{7E0AE23A-05B0-46D1-BC49-9CFC17AE391F}"/>
    <cellStyle name="Porcentaje 5 65 2 6" xfId="9815" xr:uid="{A59DBBC7-0BB3-4A53-BF10-937ED0AF7B80}"/>
    <cellStyle name="Porcentaje 5 65 2 6 2" xfId="25314" xr:uid="{53E2A576-B957-47A4-8EC6-441C2E2D6E16}"/>
    <cellStyle name="Porcentaje 5 65 2 7" xfId="17728" xr:uid="{A98819B0-9584-4785-8D5D-E7C34214C19E}"/>
    <cellStyle name="Porcentaje 5 65 3" xfId="2392" xr:uid="{F1C22176-FD6A-46ED-9C1E-7A84E29D5225}"/>
    <cellStyle name="Porcentaje 5 65 3 2" xfId="10465" xr:uid="{743D2FD0-F3FA-4F28-B76B-8B9E28AB59E1}"/>
    <cellStyle name="Porcentaje 5 65 3 2 2" xfId="25964" xr:uid="{7A1C446F-E951-4C66-80DF-54D5851135F1}"/>
    <cellStyle name="Porcentaje 5 65 3 3" xfId="18349" xr:uid="{193DB8DF-81A2-4378-A603-A7803B19A86C}"/>
    <cellStyle name="Porcentaje 5 65 4" xfId="4155" xr:uid="{E51A68DD-B7D0-40F0-935D-C0F7381BA1A1}"/>
    <cellStyle name="Porcentaje 5 65 4 2" xfId="12160" xr:uid="{B3EEA387-77BF-4D9E-8EC9-59C6F28B1AAA}"/>
    <cellStyle name="Porcentaje 5 65 4 2 2" xfId="27628" xr:uid="{386B39AB-7C34-43DC-A8A0-C3D23FAD6C2D}"/>
    <cellStyle name="Porcentaje 5 65 4 3" xfId="19930" xr:uid="{304665C6-A932-4B6C-A046-4B907D58EAB9}"/>
    <cellStyle name="Porcentaje 5 65 5" xfId="6126" xr:uid="{2A3C534C-58FA-4D5A-ACA1-94DB8B436833}"/>
    <cellStyle name="Porcentaje 5 65 5 2" xfId="14127" xr:uid="{69455AF2-214B-4A4A-B1D3-89FCE0A09750}"/>
    <cellStyle name="Porcentaje 5 65 5 2 2" xfId="29584" xr:uid="{A1244860-F7CB-4D9A-88BC-A0F6A8068CC8}"/>
    <cellStyle name="Porcentaje 5 65 5 3" xfId="21734" xr:uid="{42A2AAEB-D24E-49A5-B272-A5615E604B59}"/>
    <cellStyle name="Porcentaje 5 65 6" xfId="7744" xr:uid="{5DF6C56D-16BE-4B32-B59A-FE65DBF98FB6}"/>
    <cellStyle name="Porcentaje 5 65 6 2" xfId="15731" xr:uid="{7157836C-4A23-43D4-910F-1F7AED94CE3C}"/>
    <cellStyle name="Porcentaje 5 65 6 2 2" xfId="31184" xr:uid="{BA0AFD31-D2BC-47B6-8913-25AECA589539}"/>
    <cellStyle name="Porcentaje 5 65 6 3" xfId="23260" xr:uid="{0345B928-F0FF-4B62-BCB8-4D9F09CC3B77}"/>
    <cellStyle name="Porcentaje 5 65 7" xfId="8932" xr:uid="{02CF7D2D-80EF-4FA9-81D0-C3628CF44A51}"/>
    <cellStyle name="Porcentaje 5 65 7 2" xfId="24431" xr:uid="{BDB5D335-E32D-4FB3-954B-15C87384ECFC}"/>
    <cellStyle name="Porcentaje 5 65 8" xfId="16893" xr:uid="{1E4BC99F-3118-4361-845B-CA3B2CEF62FE}"/>
    <cellStyle name="Porcentaje 5 66" xfId="801" xr:uid="{F03CD914-81DA-463F-B578-D8D83166408E}"/>
    <cellStyle name="Porcentaje 5 66 2" xfId="1731" xr:uid="{4ABEE626-E53C-47CE-8A12-18EE45549025}"/>
    <cellStyle name="Porcentaje 5 66 2 2" xfId="3283" xr:uid="{94E04C65-D7EA-4C94-B707-2A4CD0C97105}"/>
    <cellStyle name="Porcentaje 5 66 2 2 2" xfId="11354" xr:uid="{45EE9B58-6D87-4A4C-8944-C1F6A569352F}"/>
    <cellStyle name="Porcentaje 5 66 2 2 2 2" xfId="26853" xr:uid="{E2BEF7A9-F119-44F8-8719-853A8845FF81}"/>
    <cellStyle name="Porcentaje 5 66 2 2 3" xfId="19190" xr:uid="{1C0E7E7C-A163-46D2-9467-FA17664E578D}"/>
    <cellStyle name="Porcentaje 5 66 2 3" xfId="5044" xr:uid="{61040744-F73A-4FB2-842C-9D6668013EBB}"/>
    <cellStyle name="Porcentaje 5 66 2 3 2" xfId="13049" xr:uid="{6B22EA93-6241-48A2-8FAD-8F6858680F3E}"/>
    <cellStyle name="Porcentaje 5 66 2 3 2 2" xfId="28517" xr:uid="{4380C282-41B9-4A19-9145-7CEE5A62E560}"/>
    <cellStyle name="Porcentaje 5 66 2 3 3" xfId="20771" xr:uid="{AB18F03B-1A73-42FD-9A92-08BD4EE5F9AB}"/>
    <cellStyle name="Porcentaje 5 66 2 4" xfId="7015" xr:uid="{0823687F-28BD-45EE-A6D0-FE1F6B45FAB4}"/>
    <cellStyle name="Porcentaje 5 66 2 4 2" xfId="15016" xr:uid="{7D072B34-624C-40A2-8A51-8F8F08C9D9B8}"/>
    <cellStyle name="Porcentaje 5 66 2 4 2 2" xfId="30473" xr:uid="{15A7641B-9209-44BE-9326-57A901D89955}"/>
    <cellStyle name="Porcentaje 5 66 2 4 3" xfId="22575" xr:uid="{7069664A-BDBA-40A5-BAED-A6C4D6C27B8F}"/>
    <cellStyle name="Porcentaje 5 66 2 5" xfId="8312" xr:uid="{F8AA9F1C-8EB9-4BDD-9273-093487B7CB0A}"/>
    <cellStyle name="Porcentaje 5 66 2 5 2" xfId="16294" xr:uid="{1CC39E33-2831-492B-983F-54E10A87832D}"/>
    <cellStyle name="Porcentaje 5 66 2 5 2 2" xfId="31747" xr:uid="{D85EC41D-7D82-46E0-A3CE-5A75115B1A0E}"/>
    <cellStyle name="Porcentaje 5 66 2 5 3" xfId="23821" xr:uid="{B3EA882B-B25F-446A-A14E-A097CE4F6CF9}"/>
    <cellStyle name="Porcentaje 5 66 2 6" xfId="9821" xr:uid="{24221D8D-1DAD-4111-BBE8-EBF9D4B9B108}"/>
    <cellStyle name="Porcentaje 5 66 2 6 2" xfId="25320" xr:uid="{1059A16F-3CD5-4C18-B5C1-5AD4362C4B0B}"/>
    <cellStyle name="Porcentaje 5 66 2 7" xfId="17734" xr:uid="{351F39F3-7544-4CD2-9C2B-82533711306F}"/>
    <cellStyle name="Porcentaje 5 66 3" xfId="2399" xr:uid="{288AB49E-F838-4C7A-948F-6D19468D6BED}"/>
    <cellStyle name="Porcentaje 5 66 3 2" xfId="10471" xr:uid="{A1097B49-A979-418C-AC53-C13981555329}"/>
    <cellStyle name="Porcentaje 5 66 3 2 2" xfId="25970" xr:uid="{DC83E1D0-DAFF-4ABF-A95C-349A77642B76}"/>
    <cellStyle name="Porcentaje 5 66 3 3" xfId="18355" xr:uid="{7A717CEF-887D-4EA1-AC23-62508A58D262}"/>
    <cellStyle name="Porcentaje 5 66 4" xfId="4161" xr:uid="{CCEFE5FA-682F-42AA-BEE8-8EB289554F8A}"/>
    <cellStyle name="Porcentaje 5 66 4 2" xfId="12166" xr:uid="{F491002F-EA2F-4C8D-AAF5-45AB57FE3347}"/>
    <cellStyle name="Porcentaje 5 66 4 2 2" xfId="27634" xr:uid="{975F42FB-31C6-4590-8366-8DFF408DD7B5}"/>
    <cellStyle name="Porcentaje 5 66 4 3" xfId="19936" xr:uid="{C2FA8D01-8166-4BCF-A904-53CC41B31822}"/>
    <cellStyle name="Porcentaje 5 66 5" xfId="6132" xr:uid="{599E0BA6-E20C-4921-805D-CAE50F584EC7}"/>
    <cellStyle name="Porcentaje 5 66 5 2" xfId="14133" xr:uid="{0D7C658E-896D-42C9-982F-250BAFABEC66}"/>
    <cellStyle name="Porcentaje 5 66 5 2 2" xfId="29590" xr:uid="{AABEF891-8D16-4ED2-96E8-5E0331E0A156}"/>
    <cellStyle name="Porcentaje 5 66 5 3" xfId="21740" xr:uid="{295119B9-02A7-4E8A-B752-E7F4A7E00647}"/>
    <cellStyle name="Porcentaje 5 66 6" xfId="7750" xr:uid="{1B2BD664-3F2B-4C17-A0EA-622A132EDC27}"/>
    <cellStyle name="Porcentaje 5 66 6 2" xfId="15737" xr:uid="{C685A6EC-F0E6-476F-95B0-96F099EC5E07}"/>
    <cellStyle name="Porcentaje 5 66 6 2 2" xfId="31190" xr:uid="{EDE6CFAE-FACE-477C-A2F2-9935800E1254}"/>
    <cellStyle name="Porcentaje 5 66 6 3" xfId="23266" xr:uid="{84973247-2801-4738-B13D-C8C35E49D2C5}"/>
    <cellStyle name="Porcentaje 5 66 7" xfId="8938" xr:uid="{3D6EF69E-130C-41DF-A194-BAA0873482E7}"/>
    <cellStyle name="Porcentaje 5 66 7 2" xfId="24437" xr:uid="{404B4BC7-EF13-4E8B-9793-13E6684A75C4}"/>
    <cellStyle name="Porcentaje 5 66 8" xfId="16899" xr:uid="{D0A8015E-C25D-4601-A75E-9764476D45CA}"/>
    <cellStyle name="Porcentaje 5 67" xfId="805" xr:uid="{8CF42F99-AFC8-4E6B-8446-2158AF8B22C0}"/>
    <cellStyle name="Porcentaje 5 67 2" xfId="1735" xr:uid="{13BE95C3-72A0-47F6-BF0B-3A2618151CCC}"/>
    <cellStyle name="Porcentaje 5 67 2 2" xfId="3287" xr:uid="{F46FD4F1-A37A-46E5-A006-D2FB75782474}"/>
    <cellStyle name="Porcentaje 5 67 2 2 2" xfId="11358" xr:uid="{C0A8B1F2-44B5-4CFB-B4A1-A121EA51B919}"/>
    <cellStyle name="Porcentaje 5 67 2 2 2 2" xfId="26857" xr:uid="{4A8A20E2-D490-480A-8D49-04448E82C9BA}"/>
    <cellStyle name="Porcentaje 5 67 2 2 3" xfId="19194" xr:uid="{AF8C49D0-23A2-47EE-8C5F-C2293F40BCBB}"/>
    <cellStyle name="Porcentaje 5 67 2 3" xfId="5048" xr:uid="{489A1AA5-415E-44F5-9FDC-35977ABD46AB}"/>
    <cellStyle name="Porcentaje 5 67 2 3 2" xfId="13053" xr:uid="{7CF3B6CC-1BF4-49AB-AD5A-3F72EEFED252}"/>
    <cellStyle name="Porcentaje 5 67 2 3 2 2" xfId="28521" xr:uid="{629E865F-0CD0-419A-B0C0-3E6476A25F94}"/>
    <cellStyle name="Porcentaje 5 67 2 3 3" xfId="20775" xr:uid="{40F6EC90-6E2D-4F89-BE45-CAAF1EB09D33}"/>
    <cellStyle name="Porcentaje 5 67 2 4" xfId="7019" xr:uid="{FB039172-6CEF-4891-9B70-22E62A058150}"/>
    <cellStyle name="Porcentaje 5 67 2 4 2" xfId="15020" xr:uid="{E7036C8C-6E2E-4748-8788-B7B633684869}"/>
    <cellStyle name="Porcentaje 5 67 2 4 2 2" xfId="30477" xr:uid="{35D672DD-F056-42E8-AEA5-CD9A11586DCB}"/>
    <cellStyle name="Porcentaje 5 67 2 4 3" xfId="22579" xr:uid="{C1F725C7-EDF3-4F9C-B7E7-DE703C88A564}"/>
    <cellStyle name="Porcentaje 5 67 2 5" xfId="8316" xr:uid="{EC601A21-5ACA-41F5-AFD5-FB13222819DB}"/>
    <cellStyle name="Porcentaje 5 67 2 5 2" xfId="16298" xr:uid="{D8448BB6-3133-40F9-93DF-C8A37CC7CFF6}"/>
    <cellStyle name="Porcentaje 5 67 2 5 2 2" xfId="31751" xr:uid="{4724E113-0CA2-4144-8A90-473930606948}"/>
    <cellStyle name="Porcentaje 5 67 2 5 3" xfId="23825" xr:uid="{95EC5F1D-D3CD-465F-82F8-B97758A9FC41}"/>
    <cellStyle name="Porcentaje 5 67 2 6" xfId="9825" xr:uid="{B05AE0B3-B5D0-47D9-97E6-1F91A0EFC5CC}"/>
    <cellStyle name="Porcentaje 5 67 2 6 2" xfId="25324" xr:uid="{A75C43CD-095B-463D-8CE8-216C76A9D966}"/>
    <cellStyle name="Porcentaje 5 67 2 7" xfId="17738" xr:uid="{28EAB79A-DFEC-405C-99AD-F9D979DD14A5}"/>
    <cellStyle name="Porcentaje 5 67 3" xfId="2403" xr:uid="{7C3336A6-6740-4FED-9B5A-9CCAE5B35F7D}"/>
    <cellStyle name="Porcentaje 5 67 3 2" xfId="10475" xr:uid="{DEC5215C-8C7A-4952-B033-6B92F0826C47}"/>
    <cellStyle name="Porcentaje 5 67 3 2 2" xfId="25974" xr:uid="{54795C5A-D425-42EE-BF8C-BB0A5F09AA11}"/>
    <cellStyle name="Porcentaje 5 67 3 3" xfId="18359" xr:uid="{59CD8073-F33C-46AD-AAC5-68F96CCBB249}"/>
    <cellStyle name="Porcentaje 5 67 4" xfId="4165" xr:uid="{B17837E1-5D9E-43F4-8C9F-CD43C1D83CF9}"/>
    <cellStyle name="Porcentaje 5 67 4 2" xfId="12170" xr:uid="{22824C98-5E4D-4FA5-B663-ABD173D35D25}"/>
    <cellStyle name="Porcentaje 5 67 4 2 2" xfId="27638" xr:uid="{84C73AE9-8CA8-488B-B2C8-3E9DCED7AF63}"/>
    <cellStyle name="Porcentaje 5 67 4 3" xfId="19940" xr:uid="{59A181A6-8C8F-4A11-ADDE-92452F2394EE}"/>
    <cellStyle name="Porcentaje 5 67 5" xfId="6136" xr:uid="{6947A409-9FFD-4098-B078-C06B1934ADD5}"/>
    <cellStyle name="Porcentaje 5 67 5 2" xfId="14137" xr:uid="{8A52429F-564E-4A27-B09D-D133F5DBC037}"/>
    <cellStyle name="Porcentaje 5 67 5 2 2" xfId="29594" xr:uid="{D6AE3A98-D0CB-458F-AD7C-435B4C40C5FC}"/>
    <cellStyle name="Porcentaje 5 67 5 3" xfId="21744" xr:uid="{43DC857C-0634-468F-A212-1D83317B9DAB}"/>
    <cellStyle name="Porcentaje 5 67 6" xfId="7754" xr:uid="{F467DC67-ABA8-47B5-8ED8-65D8B997F551}"/>
    <cellStyle name="Porcentaje 5 67 6 2" xfId="15741" xr:uid="{EEE568BA-E673-422E-B40D-D778BC611AFD}"/>
    <cellStyle name="Porcentaje 5 67 6 2 2" xfId="31194" xr:uid="{76631B96-0628-4342-B4F3-CBD39353E678}"/>
    <cellStyle name="Porcentaje 5 67 6 3" xfId="23270" xr:uid="{2BB3356C-95AC-4D52-A657-53AC751E43FA}"/>
    <cellStyle name="Porcentaje 5 67 7" xfId="8942" xr:uid="{0A11450D-877B-4EA3-9C9F-40DFEE39C925}"/>
    <cellStyle name="Porcentaje 5 67 7 2" xfId="24441" xr:uid="{A6457702-739C-44A5-A491-5F4ABC897793}"/>
    <cellStyle name="Porcentaje 5 67 8" xfId="16903" xr:uid="{08EB3FFA-429A-4F7D-8D54-9F1627F8B66D}"/>
    <cellStyle name="Porcentaje 5 68" xfId="809" xr:uid="{B65A54F7-2400-4586-AD93-A5063B48DA19}"/>
    <cellStyle name="Porcentaje 5 68 2" xfId="1739" xr:uid="{41F3831D-3980-42A9-825F-D7BDC7006389}"/>
    <cellStyle name="Porcentaje 5 68 2 2" xfId="3291" xr:uid="{5BF5DD3A-916C-4169-8D88-7F3FFAEF9345}"/>
    <cellStyle name="Porcentaje 5 68 2 2 2" xfId="11362" xr:uid="{C1039C86-096F-4227-ABD2-349BEBC915E8}"/>
    <cellStyle name="Porcentaje 5 68 2 2 2 2" xfId="26861" xr:uid="{C3D56017-5C99-4DA2-9E44-5ABC9A0673F9}"/>
    <cellStyle name="Porcentaje 5 68 2 2 3" xfId="19198" xr:uid="{E16748CA-5CEA-443D-896F-981AB442DACC}"/>
    <cellStyle name="Porcentaje 5 68 2 3" xfId="5052" xr:uid="{6DF3FA77-BE75-418A-AC16-7F19476382D5}"/>
    <cellStyle name="Porcentaje 5 68 2 3 2" xfId="13057" xr:uid="{F1C54627-7038-48A8-B76A-56B53515FB82}"/>
    <cellStyle name="Porcentaje 5 68 2 3 2 2" xfId="28525" xr:uid="{A7C090EF-7043-4168-8E81-E9556B2FD83E}"/>
    <cellStyle name="Porcentaje 5 68 2 3 3" xfId="20779" xr:uid="{1154D987-F8EB-48D1-BC19-A0D6C3E8EC60}"/>
    <cellStyle name="Porcentaje 5 68 2 4" xfId="7023" xr:uid="{6DDC929C-A175-4CCD-8EE0-C7144606C31D}"/>
    <cellStyle name="Porcentaje 5 68 2 4 2" xfId="15024" xr:uid="{9B695330-71B3-4EE2-878E-9D1E3C9433D5}"/>
    <cellStyle name="Porcentaje 5 68 2 4 2 2" xfId="30481" xr:uid="{C46B896A-ECAC-4C51-B3ED-6407D43BFEC6}"/>
    <cellStyle name="Porcentaje 5 68 2 4 3" xfId="22583" xr:uid="{FD454458-16BC-4BBC-B9CC-F00E808D064F}"/>
    <cellStyle name="Porcentaje 5 68 2 5" xfId="9829" xr:uid="{C8315E5A-21F2-43DE-AD33-3B41C00544C0}"/>
    <cellStyle name="Porcentaje 5 68 2 5 2" xfId="25328" xr:uid="{493EE77E-76AE-47E5-95B8-49907FC70A52}"/>
    <cellStyle name="Porcentaje 5 68 2 6" xfId="17742" xr:uid="{CF80CB46-6355-4126-A8F5-2235F79D1EEA}"/>
    <cellStyle name="Porcentaje 5 68 3" xfId="2407" xr:uid="{96BD469F-8F79-4690-B43A-559598E45877}"/>
    <cellStyle name="Porcentaje 5 68 3 2" xfId="10479" xr:uid="{4B61A549-AEC6-4D76-9EC6-C2231AFC7DDC}"/>
    <cellStyle name="Porcentaje 5 68 3 2 2" xfId="25978" xr:uid="{3861C36B-23A8-4C5F-851A-E9E1A1209F35}"/>
    <cellStyle name="Porcentaje 5 68 3 3" xfId="18363" xr:uid="{5F3596ED-3FCE-44E2-B960-9C97CE133647}"/>
    <cellStyle name="Porcentaje 5 68 4" xfId="4169" xr:uid="{C713750E-DD9F-4C04-87D4-429030B6FDC3}"/>
    <cellStyle name="Porcentaje 5 68 4 2" xfId="12174" xr:uid="{7D58D9FA-911A-4788-A636-B3A75B0491AD}"/>
    <cellStyle name="Porcentaje 5 68 4 2 2" xfId="27642" xr:uid="{798EFAD6-49E2-4E24-BDAE-BBF0ADA2A875}"/>
    <cellStyle name="Porcentaje 5 68 4 3" xfId="19944" xr:uid="{220382EB-BDEC-4E10-8ADA-DA414D452732}"/>
    <cellStyle name="Porcentaje 5 68 5" xfId="6140" xr:uid="{F51E6CF6-7808-4525-A8EE-BE98D5394458}"/>
    <cellStyle name="Porcentaje 5 68 5 2" xfId="14141" xr:uid="{5DC3C6D2-FF9B-4B77-B2F6-4FC8E24700FC}"/>
    <cellStyle name="Porcentaje 5 68 5 2 2" xfId="29598" xr:uid="{0A40E6B0-3E1D-417D-BC47-07E50E4FE3A1}"/>
    <cellStyle name="Porcentaje 5 68 5 3" xfId="21748" xr:uid="{F1107F90-E64F-4F72-BB86-058076A6995D}"/>
    <cellStyle name="Porcentaje 5 68 6" xfId="7776" xr:uid="{97C3C1CA-3F6E-42F6-B497-5D38CA3C107F}"/>
    <cellStyle name="Porcentaje 5 68 6 2" xfId="15760" xr:uid="{418CCD52-B1F3-46B5-AE3D-EF6D977FB16E}"/>
    <cellStyle name="Porcentaje 5 68 6 2 2" xfId="31213" xr:uid="{7DF44397-8C44-41D0-B983-9872A924FE51}"/>
    <cellStyle name="Porcentaje 5 68 6 3" xfId="23289" xr:uid="{36CD45AA-1A7A-46F1-883C-148DBD145DDD}"/>
    <cellStyle name="Porcentaje 5 68 7" xfId="8946" xr:uid="{0F806CAB-8C58-4315-8017-ADD15B652C2F}"/>
    <cellStyle name="Porcentaje 5 68 7 2" xfId="24445" xr:uid="{C0C57BA6-8AD6-45B9-BDE9-5F9DC3D8CA12}"/>
    <cellStyle name="Porcentaje 5 68 8" xfId="16907" xr:uid="{E9D1174E-3E21-4010-9EE7-4407EE257623}"/>
    <cellStyle name="Porcentaje 5 69" xfId="813" xr:uid="{936C3EE2-D891-45E1-8410-FF996B46BF55}"/>
    <cellStyle name="Porcentaje 5 69 2" xfId="1743" xr:uid="{3ED0864D-696C-4302-8C8B-83F8778B6125}"/>
    <cellStyle name="Porcentaje 5 69 2 2" xfId="3295" xr:uid="{85F140F7-2C56-434C-BE34-20C8167B59AE}"/>
    <cellStyle name="Porcentaje 5 69 2 2 2" xfId="11366" xr:uid="{F7DEF4E0-4FFF-4B2A-AF75-E39CA75FE9F7}"/>
    <cellStyle name="Porcentaje 5 69 2 2 2 2" xfId="26865" xr:uid="{23A155B6-F34C-4FED-9799-8D2B093BED1B}"/>
    <cellStyle name="Porcentaje 5 69 2 2 3" xfId="19202" xr:uid="{DB367EAF-D16E-4D0B-8343-280AFBEA5C55}"/>
    <cellStyle name="Porcentaje 5 69 2 3" xfId="5056" xr:uid="{89DEC017-2C1C-4EE3-80DA-8F68DE14FD5F}"/>
    <cellStyle name="Porcentaje 5 69 2 3 2" xfId="13061" xr:uid="{76A46024-8C60-4303-9A86-99FB9A2AFA45}"/>
    <cellStyle name="Porcentaje 5 69 2 3 2 2" xfId="28529" xr:uid="{1F6E03F0-9E1E-4BFE-8A7C-223166E86889}"/>
    <cellStyle name="Porcentaje 5 69 2 3 3" xfId="20783" xr:uid="{3DA65491-A3A7-4462-9008-7FA4C3A0BC9F}"/>
    <cellStyle name="Porcentaje 5 69 2 4" xfId="7027" xr:uid="{1B285533-0F5B-4F50-8139-234659082FA9}"/>
    <cellStyle name="Porcentaje 5 69 2 4 2" xfId="15028" xr:uid="{940B89C5-4D92-42EE-BD82-F759A0575BBF}"/>
    <cellStyle name="Porcentaje 5 69 2 4 2 2" xfId="30485" xr:uid="{878767FB-7D31-40F7-AD94-AE21676E81EE}"/>
    <cellStyle name="Porcentaje 5 69 2 4 3" xfId="22587" xr:uid="{3A41007C-6701-4904-9710-E494D0C5875C}"/>
    <cellStyle name="Porcentaje 5 69 2 5" xfId="9833" xr:uid="{882EDCD6-CD89-49FD-80ED-CDAD9F36FA5F}"/>
    <cellStyle name="Porcentaje 5 69 2 5 2" xfId="25332" xr:uid="{2E791580-8A9F-4FA5-8A79-58B8C007D9CB}"/>
    <cellStyle name="Porcentaje 5 69 2 6" xfId="17746" xr:uid="{7B30E608-BF28-47C8-9A8B-0F1420209DAB}"/>
    <cellStyle name="Porcentaje 5 69 3" xfId="2411" xr:uid="{CB73CB8F-05CE-4476-98EC-27728CC94FA3}"/>
    <cellStyle name="Porcentaje 5 69 3 2" xfId="10483" xr:uid="{673A7595-13B5-4C48-8624-06A4FB443BBF}"/>
    <cellStyle name="Porcentaje 5 69 3 2 2" xfId="25982" xr:uid="{9C6F5387-5E19-49ED-B279-46204DE723CE}"/>
    <cellStyle name="Porcentaje 5 69 3 3" xfId="18367" xr:uid="{D32DAAC3-A8E4-4CED-89D9-F4EB4F6462B9}"/>
    <cellStyle name="Porcentaje 5 69 4" xfId="4173" xr:uid="{C01595BA-1EE0-437C-B7A5-12F3465F1857}"/>
    <cellStyle name="Porcentaje 5 69 4 2" xfId="12178" xr:uid="{83BD3432-DEA8-45DC-AC32-3A098F77AAAF}"/>
    <cellStyle name="Porcentaje 5 69 4 2 2" xfId="27646" xr:uid="{3A70F54B-A4DA-473E-8462-A68B6AA0954F}"/>
    <cellStyle name="Porcentaje 5 69 4 3" xfId="19948" xr:uid="{762068CD-E1C9-452F-9262-00E2217A0270}"/>
    <cellStyle name="Porcentaje 5 69 5" xfId="6144" xr:uid="{9C920FFE-77B9-46AA-B62E-50B518D3D6FE}"/>
    <cellStyle name="Porcentaje 5 69 5 2" xfId="14145" xr:uid="{20D14E26-5F5E-4E28-BE4E-1E7996EF18AD}"/>
    <cellStyle name="Porcentaje 5 69 5 2 2" xfId="29602" xr:uid="{318DC558-8E31-47D5-98A8-D8DC1B2527AF}"/>
    <cellStyle name="Porcentaje 5 69 5 3" xfId="21752" xr:uid="{FEA8D7F2-7AE5-48F6-B0D6-5698325FF1BD}"/>
    <cellStyle name="Porcentaje 5 69 6" xfId="8950" xr:uid="{A1CC22F5-3009-4030-962F-E70AA22D3FAC}"/>
    <cellStyle name="Porcentaje 5 69 6 2" xfId="24449" xr:uid="{55CF269B-E114-454A-901C-F6191CFFE4F8}"/>
    <cellStyle name="Porcentaje 5 69 7" xfId="16911" xr:uid="{56F17C02-44EA-4D94-BF86-AA6609683302}"/>
    <cellStyle name="Porcentaje 5 7" xfId="279" xr:uid="{59D7B2A8-6848-4926-BE16-03AFB1C6DCBD}"/>
    <cellStyle name="Porcentaje 5 7 10" xfId="16447" xr:uid="{4E596F08-A3F5-4FE7-94F4-78E8061D3979}"/>
    <cellStyle name="Porcentaje 5 7 2" xfId="419" xr:uid="{DECD311D-872A-4BB9-A33D-98AECCE954A2}"/>
    <cellStyle name="Porcentaje 5 7 2 2" xfId="1362" xr:uid="{3DF71A9E-A6F1-4DED-8F36-2F4ABC9A0645}"/>
    <cellStyle name="Porcentaje 5 7 2 2 2" xfId="2947" xr:uid="{1BB66183-F969-4278-8F23-7F488B199D28}"/>
    <cellStyle name="Porcentaje 5 7 2 2 2 2" xfId="11018" xr:uid="{72651876-02BC-4572-AFB6-7310290817DE}"/>
    <cellStyle name="Porcentaje 5 7 2 2 2 2 2" xfId="26517" xr:uid="{2D0D65FC-F2F7-4CA4-8F1E-16D6D31094B5}"/>
    <cellStyle name="Porcentaje 5 7 2 2 2 3" xfId="18860" xr:uid="{33F9C1D5-43BF-4961-BD66-28D3752BCC9C}"/>
    <cellStyle name="Porcentaje 5 7 2 2 3" xfId="4708" xr:uid="{465F3C6E-52F2-4E1F-B1F8-D2A6A05CBDE9}"/>
    <cellStyle name="Porcentaje 5 7 2 2 3 2" xfId="12713" xr:uid="{BBE64F53-3603-4BF7-BAF6-13DB522B9D52}"/>
    <cellStyle name="Porcentaje 5 7 2 2 3 2 2" xfId="28181" xr:uid="{79AB6C0C-ECD2-4C93-9406-3BC595466AE6}"/>
    <cellStyle name="Porcentaje 5 7 2 2 3 3" xfId="20441" xr:uid="{DB4A059B-0ED2-4040-9787-567C2F2D760D}"/>
    <cellStyle name="Porcentaje 5 7 2 2 4" xfId="6679" xr:uid="{C574C161-3E2E-4005-83B1-34A3C6474843}"/>
    <cellStyle name="Porcentaje 5 7 2 2 4 2" xfId="14680" xr:uid="{177B0B78-2870-4FF3-B9A1-DC2D1DB7F830}"/>
    <cellStyle name="Porcentaje 5 7 2 2 4 2 2" xfId="30137" xr:uid="{601BA775-6C47-4247-8ED1-549752D4423C}"/>
    <cellStyle name="Porcentaje 5 7 2 2 4 3" xfId="22245" xr:uid="{2E9C61AA-1F91-4F67-9E40-61F3B1E0A33A}"/>
    <cellStyle name="Porcentaje 5 7 2 2 5" xfId="7980" xr:uid="{7320251F-728A-481A-9E3F-03D5E1805A19}"/>
    <cellStyle name="Porcentaje 5 7 2 2 5 2" xfId="15963" xr:uid="{86DFB314-BF36-4837-8291-6CBD085AFBF5}"/>
    <cellStyle name="Porcentaje 5 7 2 2 5 2 2" xfId="31416" xr:uid="{8C567B70-63ED-4CC5-B63C-DA34598EF2B7}"/>
    <cellStyle name="Porcentaje 5 7 2 2 5 3" xfId="23491" xr:uid="{17DF181A-6124-4612-AAB9-B80443969BBA}"/>
    <cellStyle name="Porcentaje 5 7 2 2 6" xfId="9485" xr:uid="{BC447F0E-242C-49DF-827A-05409F4D4CA9}"/>
    <cellStyle name="Porcentaje 5 7 2 2 6 2" xfId="24984" xr:uid="{56546CFD-C896-4740-AFC0-E724024F32C4}"/>
    <cellStyle name="Porcentaje 5 7 2 2 7" xfId="17404" xr:uid="{89372074-2E2F-4719-A316-8A2E5515B2ED}"/>
    <cellStyle name="Porcentaje 5 7 2 3" xfId="1069" xr:uid="{D3A4DFFB-FD60-4F4B-96F4-349CEC91F50A}"/>
    <cellStyle name="Porcentaje 5 7 2 3 2" xfId="2658" xr:uid="{423FFAB4-9404-4E42-AE5D-06510CC0F8EB}"/>
    <cellStyle name="Porcentaje 5 7 2 3 2 2" xfId="10730" xr:uid="{4B698B10-754D-47A1-8D17-3F22E4D2A65D}"/>
    <cellStyle name="Porcentaje 5 7 2 3 2 2 2" xfId="26229" xr:uid="{D39AE1A0-11D4-46B8-B7F2-6C680E2284BF}"/>
    <cellStyle name="Porcentaje 5 7 2 3 2 3" xfId="18592" xr:uid="{E5353F89-D910-4C30-B699-1B31856E46B2}"/>
    <cellStyle name="Porcentaje 5 7 2 3 3" xfId="4420" xr:uid="{048647E1-9BCF-452D-8294-5B2F8CED11B3}"/>
    <cellStyle name="Porcentaje 5 7 2 3 3 2" xfId="12425" xr:uid="{563C9DE5-2A45-448A-8304-CB4FFF1DC6E8}"/>
    <cellStyle name="Porcentaje 5 7 2 3 3 2 2" xfId="27893" xr:uid="{15BFF8CE-8542-4996-BD9B-47C1C92F9501}"/>
    <cellStyle name="Porcentaje 5 7 2 3 3 3" xfId="20173" xr:uid="{CDE3A470-2AE1-4EFA-A12E-A24ABB098067}"/>
    <cellStyle name="Porcentaje 5 7 2 3 4" xfId="6391" xr:uid="{80526D89-B6F7-49B2-97E0-75E9767FE01B}"/>
    <cellStyle name="Porcentaje 5 7 2 3 4 2" xfId="14392" xr:uid="{AA0B873A-11A2-4BD6-A59F-8599E33D328D}"/>
    <cellStyle name="Porcentaje 5 7 2 3 4 2 2" xfId="29849" xr:uid="{5E96566F-BE0C-4099-8150-A57A8C175BEF}"/>
    <cellStyle name="Porcentaje 5 7 2 3 4 3" xfId="21977" xr:uid="{F50F6325-B618-458A-BC3F-354D8AF6FF3D}"/>
    <cellStyle name="Porcentaje 5 7 2 3 5" xfId="9197" xr:uid="{E8A29704-B6A4-4C44-B4CB-9010DDF8E2E7}"/>
    <cellStyle name="Porcentaje 5 7 2 3 5 2" xfId="24696" xr:uid="{B3CED844-ACD6-405A-895C-F76F6FD9374B}"/>
    <cellStyle name="Porcentaje 5 7 2 3 6" xfId="17136" xr:uid="{0D961C65-EDBC-4848-B3CC-45FD5913D15C}"/>
    <cellStyle name="Porcentaje 5 7 2 4" xfId="2057" xr:uid="{8A13B269-AF7C-40CC-8687-7D40C65C95AA}"/>
    <cellStyle name="Porcentaje 5 7 2 4 2" xfId="10135" xr:uid="{458BBCF2-7A17-4EE2-8416-B21518F4D349}"/>
    <cellStyle name="Porcentaje 5 7 2 4 2 2" xfId="25634" xr:uid="{DB04F145-9D02-471C-A486-EF47059DC518}"/>
    <cellStyle name="Porcentaje 5 7 2 4 3" xfId="18025" xr:uid="{9A9EAC54-5753-4CFB-B6B0-BE376F5EE6CD}"/>
    <cellStyle name="Porcentaje 5 7 2 5" xfId="3825" xr:uid="{F28B750E-8B93-4860-AE2F-A7F0A8412328}"/>
    <cellStyle name="Porcentaje 5 7 2 5 2" xfId="11830" xr:uid="{5A51427F-7BDD-4B2C-9D34-EFCC57B0E75E}"/>
    <cellStyle name="Porcentaje 5 7 2 5 2 2" xfId="27298" xr:uid="{C833FAEA-FE6B-4F0C-9A61-D8B0A45A0BFE}"/>
    <cellStyle name="Porcentaje 5 7 2 5 3" xfId="19606" xr:uid="{57026253-33A5-4AC1-AA56-5E9A7A7AED3F}"/>
    <cellStyle name="Porcentaje 5 7 2 6" xfId="5795" xr:uid="{4602C1D4-BC1F-49EC-8F21-494A921B5C1D}"/>
    <cellStyle name="Porcentaje 5 7 2 6 2" xfId="13796" xr:uid="{E0596184-C1B9-43EC-920D-107FD9CAF1B8}"/>
    <cellStyle name="Porcentaje 5 7 2 6 2 2" xfId="29254" xr:uid="{88ED34F2-D382-45CA-9052-3886331DCDFC}"/>
    <cellStyle name="Porcentaje 5 7 2 6 3" xfId="21410" xr:uid="{942C6645-790A-4ACD-9DFE-237BAC29DCC3}"/>
    <cellStyle name="Porcentaje 5 7 2 7" xfId="7414" xr:uid="{4F4FA0CB-5E69-456A-B0A0-5553F7E16455}"/>
    <cellStyle name="Porcentaje 5 7 2 7 2" xfId="15401" xr:uid="{3A9C97FC-6614-476D-9D27-C63422025EAB}"/>
    <cellStyle name="Porcentaje 5 7 2 7 2 2" xfId="30854" xr:uid="{8BAEE754-C852-49E3-A9D4-66F857F3BA04}"/>
    <cellStyle name="Porcentaje 5 7 2 7 3" xfId="22936" xr:uid="{6F361892-AEB0-44C6-A1FB-5E64F9C287D8}"/>
    <cellStyle name="Porcentaje 5 7 2 8" xfId="8602" xr:uid="{2DF56EA2-0445-4003-8AB1-689512058371}"/>
    <cellStyle name="Porcentaje 5 7 2 8 2" xfId="24101" xr:uid="{787748F3-1877-48AA-9E38-BAF1E1BBBB2B}"/>
    <cellStyle name="Porcentaje 5 7 2 9" xfId="16569" xr:uid="{934E5EC3-6D0D-4412-B0F7-1027FE070939}"/>
    <cellStyle name="Porcentaje 5 7 3" xfId="1225" xr:uid="{BF69650F-C9AC-4581-B5D0-5EC927296017}"/>
    <cellStyle name="Porcentaje 5 7 3 2" xfId="2814" xr:uid="{0BAE51AA-8DEB-4DA9-8A1E-38E4C2F82EFC}"/>
    <cellStyle name="Porcentaje 5 7 3 2 2" xfId="10885" xr:uid="{DF0B4095-56CD-423A-8606-B94025440070}"/>
    <cellStyle name="Porcentaje 5 7 3 2 2 2" xfId="26384" xr:uid="{10A260C6-F56B-43F1-A84C-480F6071486F}"/>
    <cellStyle name="Porcentaje 5 7 3 2 3" xfId="18738" xr:uid="{E141285C-3586-41C2-8C91-FC15F5C21398}"/>
    <cellStyle name="Porcentaje 5 7 3 3" xfId="4575" xr:uid="{8BC4BA89-CED9-4C60-8ADE-2C4EFFF1B20A}"/>
    <cellStyle name="Porcentaje 5 7 3 3 2" xfId="12580" xr:uid="{9914E7DE-672A-493C-94F7-F7379F76705F}"/>
    <cellStyle name="Porcentaje 5 7 3 3 2 2" xfId="28048" xr:uid="{0C06ED0C-DE68-4527-8F7F-4BABA6AFB57E}"/>
    <cellStyle name="Porcentaje 5 7 3 3 3" xfId="20319" xr:uid="{8BBFEE3E-9668-4B13-A0DA-D82CFB77451D}"/>
    <cellStyle name="Porcentaje 5 7 3 4" xfId="6546" xr:uid="{41DD2199-C2C0-4125-B3BA-4FE6D52700B1}"/>
    <cellStyle name="Porcentaje 5 7 3 4 2" xfId="14547" xr:uid="{213C63E0-DEE7-4185-A9DF-84EB4D887FC4}"/>
    <cellStyle name="Porcentaje 5 7 3 4 2 2" xfId="30004" xr:uid="{37FE41C2-C148-4288-9C93-090149AAD4D7}"/>
    <cellStyle name="Porcentaje 5 7 3 4 3" xfId="22123" xr:uid="{991890B6-7B76-4AD4-B1F6-C878C817C461}"/>
    <cellStyle name="Porcentaje 5 7 3 5" xfId="7858" xr:uid="{6E28EC37-60F7-4939-94BD-33F955F28576}"/>
    <cellStyle name="Porcentaje 5 7 3 5 2" xfId="15841" xr:uid="{64BE0A9E-E46A-4995-A0D3-BA18C433294B}"/>
    <cellStyle name="Porcentaje 5 7 3 5 2 2" xfId="31294" xr:uid="{ACB4E6A1-C9BD-45BA-9506-86D2EDA8EC81}"/>
    <cellStyle name="Porcentaje 5 7 3 5 3" xfId="23369" xr:uid="{FF191506-0F91-40D7-8AE9-19B2186FE75D}"/>
    <cellStyle name="Porcentaje 5 7 3 6" xfId="9352" xr:uid="{7015F151-7915-4E18-9B8E-9B175E171E99}"/>
    <cellStyle name="Porcentaje 5 7 3 6 2" xfId="24851" xr:uid="{D7A552DC-697E-431A-B4CB-13C45F943D2D}"/>
    <cellStyle name="Porcentaje 5 7 3 7" xfId="17282" xr:uid="{2AC2CD5F-3877-4264-81DD-0A9888FFEDE3}"/>
    <cellStyle name="Porcentaje 5 7 4" xfId="932" xr:uid="{1615032E-D57D-4E5B-9549-C415E8EEE749}"/>
    <cellStyle name="Porcentaje 5 7 4 2" xfId="2525" xr:uid="{E7D36EF5-184B-417D-AF8F-2AEBBFA60971}"/>
    <cellStyle name="Porcentaje 5 7 4 2 2" xfId="10597" xr:uid="{8C746D0F-55E5-4310-AE3F-9F4F63B400A1}"/>
    <cellStyle name="Porcentaje 5 7 4 2 2 2" xfId="26096" xr:uid="{2F5688B1-C11D-421D-8147-53E6318FA0B3}"/>
    <cellStyle name="Porcentaje 5 7 4 2 3" xfId="18470" xr:uid="{60D24B06-1A9B-4F86-85D1-77BFCC6D5554}"/>
    <cellStyle name="Porcentaje 5 7 4 3" xfId="4287" xr:uid="{9350B9D6-C99A-4F47-AAA8-A95BA95D4BD3}"/>
    <cellStyle name="Porcentaje 5 7 4 3 2" xfId="12292" xr:uid="{60441BD3-B951-4F71-A4B1-AB04E81B6CE4}"/>
    <cellStyle name="Porcentaje 5 7 4 3 2 2" xfId="27760" xr:uid="{7ABAADE7-D5F7-4F92-9249-4C5614052E3E}"/>
    <cellStyle name="Porcentaje 5 7 4 3 3" xfId="20051" xr:uid="{4FEBC3AF-02D7-45B0-9D90-918DC813BF54}"/>
    <cellStyle name="Porcentaje 5 7 4 4" xfId="6258" xr:uid="{9738A884-5D49-4EA3-8BB1-41BA32F4C76E}"/>
    <cellStyle name="Porcentaje 5 7 4 4 2" xfId="14259" xr:uid="{8BB0F55C-2A01-46A4-99CE-A9D3EB0AFF8E}"/>
    <cellStyle name="Porcentaje 5 7 4 4 2 2" xfId="29716" xr:uid="{452BAB51-7D39-42FC-AD0A-25D40F2C8BCB}"/>
    <cellStyle name="Porcentaje 5 7 4 4 3" xfId="21855" xr:uid="{10BBA7BF-44EF-4BEC-8A29-95BA51DBCBFE}"/>
    <cellStyle name="Porcentaje 5 7 4 5" xfId="9064" xr:uid="{87DF5ADD-0A46-4629-B185-6A4C17A98669}"/>
    <cellStyle name="Porcentaje 5 7 4 5 2" xfId="24563" xr:uid="{959BFBBE-11D1-4004-8D37-D5B4CD2721E4}"/>
    <cellStyle name="Porcentaje 5 7 4 6" xfId="17014" xr:uid="{53236311-14F0-4CA3-8878-D4FB9419833B}"/>
    <cellStyle name="Porcentaje 5 7 5" xfId="1924" xr:uid="{727D148F-8A6E-40B5-A90E-BF29B428D49D}"/>
    <cellStyle name="Porcentaje 5 7 5 2" xfId="10002" xr:uid="{72520B66-81EA-4EF7-BE88-50DBC5B8FC96}"/>
    <cellStyle name="Porcentaje 5 7 5 2 2" xfId="25501" xr:uid="{1E6943D8-998E-4A53-989B-EE4F83DE3662}"/>
    <cellStyle name="Porcentaje 5 7 5 3" xfId="17903" xr:uid="{2FC88FB6-D652-4F92-B42B-0192B3CBFAF0}"/>
    <cellStyle name="Porcentaje 5 7 6" xfId="3692" xr:uid="{084B267F-4569-4431-BCDC-6C8862D21025}"/>
    <cellStyle name="Porcentaje 5 7 6 2" xfId="11697" xr:uid="{D46AA8F1-2AF8-48E8-B9F5-ACF34E4E6580}"/>
    <cellStyle name="Porcentaje 5 7 6 2 2" xfId="27165" xr:uid="{D88F3DAD-7364-4777-AACF-3EC96560D446}"/>
    <cellStyle name="Porcentaje 5 7 6 3" xfId="19484" xr:uid="{245B1E86-5998-4897-B631-4EA7489E57A1}"/>
    <cellStyle name="Porcentaje 5 7 7" xfId="5662" xr:uid="{3717B1E7-FE97-476C-95D6-0678EBAA893E}"/>
    <cellStyle name="Porcentaje 5 7 7 2" xfId="13663" xr:uid="{CCB2CB82-9EF7-4923-A296-88C2ECE6D092}"/>
    <cellStyle name="Porcentaje 5 7 7 2 2" xfId="29121" xr:uid="{6E8B0642-CDE9-4F18-B922-AB994DED8913}"/>
    <cellStyle name="Porcentaje 5 7 7 3" xfId="21288" xr:uid="{E7DC23CF-B5B9-4013-A4EA-06F858088C7D}"/>
    <cellStyle name="Porcentaje 5 7 8" xfId="7281" xr:uid="{3ED3952E-A0FB-4B22-8A95-982E254BDC07}"/>
    <cellStyle name="Porcentaje 5 7 8 2" xfId="15268" xr:uid="{D9ED276D-E01C-4771-BC66-E07B0C712AED}"/>
    <cellStyle name="Porcentaje 5 7 8 2 2" xfId="30721" xr:uid="{D4B28531-E421-44F9-9206-BCB44B7FCE48}"/>
    <cellStyle name="Porcentaje 5 7 8 3" xfId="22814" xr:uid="{548927B2-E124-44E0-88B9-317B6C779370}"/>
    <cellStyle name="Porcentaje 5 7 9" xfId="8469" xr:uid="{44D07689-A2EC-49AC-A544-929482CE8007}"/>
    <cellStyle name="Porcentaje 5 7 9 2" xfId="23968" xr:uid="{7537F4B4-3F7B-4A32-85EA-B0774FDF2258}"/>
    <cellStyle name="Porcentaje 5 70" xfId="817" xr:uid="{0FB63E95-76B3-4A1D-A749-C6F5CBBE1A82}"/>
    <cellStyle name="Porcentaje 5 70 2" xfId="1747" xr:uid="{1B0C296A-2D94-41A5-B884-34160C944D08}"/>
    <cellStyle name="Porcentaje 5 70 2 2" xfId="3299" xr:uid="{33443BC9-E87E-4FD0-9F0F-FAB6E8D788ED}"/>
    <cellStyle name="Porcentaje 5 70 2 2 2" xfId="11370" xr:uid="{E79D433E-632D-42B0-96B8-B86DFA98CEE9}"/>
    <cellStyle name="Porcentaje 5 70 2 2 2 2" xfId="26869" xr:uid="{ED05B355-E2C6-491C-940E-F126723BF7D7}"/>
    <cellStyle name="Porcentaje 5 70 2 2 3" xfId="19206" xr:uid="{5151B0AA-878C-4E5A-A8F5-8BECDC95EDC6}"/>
    <cellStyle name="Porcentaje 5 70 2 3" xfId="5060" xr:uid="{8671D4C9-0F52-4CA5-99D1-3BF20AA3C3A7}"/>
    <cellStyle name="Porcentaje 5 70 2 3 2" xfId="13065" xr:uid="{85BC9CFB-44DF-46CF-B890-4554CD3F0330}"/>
    <cellStyle name="Porcentaje 5 70 2 3 2 2" xfId="28533" xr:uid="{8B9F3366-6F1C-4494-8B99-0A1349B5274A}"/>
    <cellStyle name="Porcentaje 5 70 2 3 3" xfId="20787" xr:uid="{6F6DAB3C-047E-40AD-BDFA-2CBD3C41B916}"/>
    <cellStyle name="Porcentaje 5 70 2 4" xfId="7031" xr:uid="{76B5790C-3529-4B39-90B0-E1CF7D543781}"/>
    <cellStyle name="Porcentaje 5 70 2 4 2" xfId="15032" xr:uid="{0902BA52-4674-45A6-897A-98AEE0FF27A9}"/>
    <cellStyle name="Porcentaje 5 70 2 4 2 2" xfId="30489" xr:uid="{190A9F31-324E-4A83-9FE0-C3DC789C741C}"/>
    <cellStyle name="Porcentaje 5 70 2 4 3" xfId="22591" xr:uid="{B7D9FCE0-9330-4357-91DE-E1A6F50A610E}"/>
    <cellStyle name="Porcentaje 5 70 2 5" xfId="9837" xr:uid="{43D7675A-6729-4AAD-AE09-76A6BDD1AF00}"/>
    <cellStyle name="Porcentaje 5 70 2 5 2" xfId="25336" xr:uid="{9975FFB7-F153-45DD-B2CE-BC8152D6DB4B}"/>
    <cellStyle name="Porcentaje 5 70 2 6" xfId="17750" xr:uid="{35E0919C-901E-46E2-91AA-0FDDF25711E5}"/>
    <cellStyle name="Porcentaje 5 70 3" xfId="2415" xr:uid="{1CAF6599-6166-45F2-BDE8-D963A23400A5}"/>
    <cellStyle name="Porcentaje 5 70 3 2" xfId="10487" xr:uid="{96D86F64-72BF-4788-B4EA-D675A9767260}"/>
    <cellStyle name="Porcentaje 5 70 3 2 2" xfId="25986" xr:uid="{1D00B172-195C-4662-8CBA-F0025AA5455B}"/>
    <cellStyle name="Porcentaje 5 70 3 3" xfId="18371" xr:uid="{CAD12E30-EA32-408E-8D71-1A6BDD03E031}"/>
    <cellStyle name="Porcentaje 5 70 4" xfId="4177" xr:uid="{29AE03C7-65E0-49FF-AB4D-F1A6D66AC440}"/>
    <cellStyle name="Porcentaje 5 70 4 2" xfId="12182" xr:uid="{3B132FFD-986D-4C05-A6A2-32247CD133A8}"/>
    <cellStyle name="Porcentaje 5 70 4 2 2" xfId="27650" xr:uid="{B11D017C-5DE0-4D84-93E4-D1D4F1A4E048}"/>
    <cellStyle name="Porcentaje 5 70 4 3" xfId="19952" xr:uid="{55C5F2D9-84B2-48BB-B023-52F149845227}"/>
    <cellStyle name="Porcentaje 5 70 5" xfId="6148" xr:uid="{589CECF3-012E-4479-82F0-F1134467273E}"/>
    <cellStyle name="Porcentaje 5 70 5 2" xfId="14149" xr:uid="{949EABE7-EF14-47DD-A6B5-89EAFC8B64CF}"/>
    <cellStyle name="Porcentaje 5 70 5 2 2" xfId="29606" xr:uid="{27BD3C34-C892-4934-90BF-F6B56E626009}"/>
    <cellStyle name="Porcentaje 5 70 5 3" xfId="21756" xr:uid="{F02B6211-B4D0-4EBC-BA76-BE488873D673}"/>
    <cellStyle name="Porcentaje 5 70 6" xfId="8954" xr:uid="{3406B807-1FFB-4879-941F-640436726F89}"/>
    <cellStyle name="Porcentaje 5 70 6 2" xfId="24453" xr:uid="{3479381D-F40D-4DB8-9F13-A45D18ED191E}"/>
    <cellStyle name="Porcentaje 5 70 7" xfId="16915" xr:uid="{850A0C74-2CC6-4F77-A8EB-42F8E54E14D5}"/>
    <cellStyle name="Porcentaje 5 71" xfId="821" xr:uid="{227B3FA8-69BF-44A0-BCA1-38614AE5AB8E}"/>
    <cellStyle name="Porcentaje 5 71 2" xfId="2419" xr:uid="{8B0B7D60-43B4-4BE4-A69C-9C33ECA0F778}"/>
    <cellStyle name="Porcentaje 5 71 2 2" xfId="10491" xr:uid="{37F7D9D2-FEF3-4251-98A2-53CB4CD5CC6B}"/>
    <cellStyle name="Porcentaje 5 71 2 2 2" xfId="25990" xr:uid="{F2BDFAB9-11B3-4149-9EC1-79AD169CD797}"/>
    <cellStyle name="Porcentaje 5 71 2 3" xfId="18375" xr:uid="{4E77D579-9CF9-4DFA-BD96-B39744640123}"/>
    <cellStyle name="Porcentaje 5 71 3" xfId="4181" xr:uid="{D1A2B964-5350-4735-87CA-79B2F4E65350}"/>
    <cellStyle name="Porcentaje 5 71 3 2" xfId="12186" xr:uid="{E9CA3713-19C6-4C14-A3CE-D6C58007E5EC}"/>
    <cellStyle name="Porcentaje 5 71 3 2 2" xfId="27654" xr:uid="{46CC8DFC-87FC-4BA5-A893-BFF9A06E8CB4}"/>
    <cellStyle name="Porcentaje 5 71 3 3" xfId="19956" xr:uid="{4FEE6899-E674-4211-B448-37AB268561D3}"/>
    <cellStyle name="Porcentaje 5 71 4" xfId="6152" xr:uid="{D15A559B-E9F7-4CDD-A02D-06B499791A79}"/>
    <cellStyle name="Porcentaje 5 71 4 2" xfId="14153" xr:uid="{3200725F-6BEB-48C0-87DA-BFAEDF740EBA}"/>
    <cellStyle name="Porcentaje 5 71 4 2 2" xfId="29610" xr:uid="{D8B56F78-A467-4EE7-95B4-5FA0F77E46E6}"/>
    <cellStyle name="Porcentaje 5 71 4 3" xfId="21760" xr:uid="{C403471E-94AF-4D40-8E2E-3615C424815E}"/>
    <cellStyle name="Porcentaje 5 71 5" xfId="8958" xr:uid="{6BCB9E9E-0FB0-4621-9A0C-854B9373E445}"/>
    <cellStyle name="Porcentaje 5 71 5 2" xfId="24457" xr:uid="{AE228022-099C-4138-86E0-8DAB6A05503D}"/>
    <cellStyle name="Porcentaje 5 71 6" xfId="16919" xr:uid="{F58FA9BF-1512-439E-A971-6A051BBB8081}"/>
    <cellStyle name="Porcentaje 5 72" xfId="1751" xr:uid="{8951C354-E6AF-427F-A7D7-AF6D1EC84458}"/>
    <cellStyle name="Porcentaje 5 72 2" xfId="3303" xr:uid="{071BB7FF-21FF-42FB-B8A3-8E9DF7B64518}"/>
    <cellStyle name="Porcentaje 5 72 2 2" xfId="11374" xr:uid="{8327E2FD-E9C2-4CA1-8ED7-72EAD3304501}"/>
    <cellStyle name="Porcentaje 5 72 2 2 2" xfId="26873" xr:uid="{1DD63C30-AF26-4FA3-A2D3-438CDA7EA008}"/>
    <cellStyle name="Porcentaje 5 72 2 3" xfId="19210" xr:uid="{8F90935F-82A3-4E53-9614-3D3DE116BA4B}"/>
    <cellStyle name="Porcentaje 5 72 3" xfId="5064" xr:uid="{06246548-B150-4CB4-9E8A-5C7F8E9FA6F5}"/>
    <cellStyle name="Porcentaje 5 72 3 2" xfId="13069" xr:uid="{104907D2-CC59-42B1-A698-6E34F093C2B7}"/>
    <cellStyle name="Porcentaje 5 72 3 2 2" xfId="28537" xr:uid="{D3823EDD-1933-43C4-B163-33FDC4291404}"/>
    <cellStyle name="Porcentaje 5 72 3 3" xfId="20791" xr:uid="{7AD3FCBF-63CC-4825-B5E4-8784532D453C}"/>
    <cellStyle name="Porcentaje 5 72 4" xfId="7035" xr:uid="{C2CA2340-B5BB-4800-9CF8-56DF48F9E38E}"/>
    <cellStyle name="Porcentaje 5 72 4 2" xfId="15036" xr:uid="{86B9DEC7-982E-47FE-B1AF-42ABC3E4AF8C}"/>
    <cellStyle name="Porcentaje 5 72 4 2 2" xfId="30493" xr:uid="{30CA2B6A-6753-40AF-A226-7141C1BD8E60}"/>
    <cellStyle name="Porcentaje 5 72 4 3" xfId="22595" xr:uid="{7E0EC28B-E4B2-4B77-852B-417B45D7C409}"/>
    <cellStyle name="Porcentaje 5 72 5" xfId="9841" xr:uid="{29BAFF7F-61AB-4C67-8F0A-2478DF87C05F}"/>
    <cellStyle name="Porcentaje 5 72 5 2" xfId="25340" xr:uid="{20E12679-672F-4420-B407-2F53995E7EAD}"/>
    <cellStyle name="Porcentaje 5 72 6" xfId="17754" xr:uid="{35CF80C6-EEA0-4725-802B-356D8A21AA8C}"/>
    <cellStyle name="Porcentaje 5 73" xfId="1755" xr:uid="{A9FA5A64-07C2-4655-B9FC-DC661E052895}"/>
    <cellStyle name="Porcentaje 5 73 2" xfId="3307" xr:uid="{699B3E4F-C119-4F5C-98EC-387F2CAB8AB6}"/>
    <cellStyle name="Porcentaje 5 73 2 2" xfId="11378" xr:uid="{A618B7A6-0D91-48AC-A8E1-20D25A3636A6}"/>
    <cellStyle name="Porcentaje 5 73 2 2 2" xfId="26877" xr:uid="{2443538F-A422-40FE-9D76-A0F7703E4F99}"/>
    <cellStyle name="Porcentaje 5 73 2 3" xfId="19214" xr:uid="{72C313EC-E499-4ECA-B0E2-E2214237E091}"/>
    <cellStyle name="Porcentaje 5 73 3" xfId="5068" xr:uid="{B0364018-A31F-442D-A2FE-6E652A1A9EC2}"/>
    <cellStyle name="Porcentaje 5 73 3 2" xfId="13073" xr:uid="{7C5AEF21-29F8-482F-8A2B-A49FE9F3AF38}"/>
    <cellStyle name="Porcentaje 5 73 3 2 2" xfId="28541" xr:uid="{9EA5D6F9-B915-4ECF-9A68-CC5F4121B4E0}"/>
    <cellStyle name="Porcentaje 5 73 3 3" xfId="20795" xr:uid="{6E975949-353E-438E-9218-51C4A5FF7731}"/>
    <cellStyle name="Porcentaje 5 73 4" xfId="7039" xr:uid="{D3CD8514-1F90-497D-8153-9D4420F61394}"/>
    <cellStyle name="Porcentaje 5 73 4 2" xfId="15040" xr:uid="{BD49B0EF-0F7C-43A3-9A1E-A6A93F74BDA4}"/>
    <cellStyle name="Porcentaje 5 73 4 2 2" xfId="30497" xr:uid="{3C0135FD-EC82-42D4-9704-6A7229E23127}"/>
    <cellStyle name="Porcentaje 5 73 4 3" xfId="22599" xr:uid="{A3866041-3F15-4105-ACA4-E169D2585A68}"/>
    <cellStyle name="Porcentaje 5 73 5" xfId="9845" xr:uid="{9584C3F4-EF12-4F06-9A42-532CA1B1B674}"/>
    <cellStyle name="Porcentaje 5 73 5 2" xfId="25344" xr:uid="{885FDAE4-22D9-4A8C-9B64-CEFAF8B00F93}"/>
    <cellStyle name="Porcentaje 5 73 6" xfId="17758" xr:uid="{62E223BC-468F-4D28-A193-869C95D26BD0}"/>
    <cellStyle name="Porcentaje 5 74" xfId="1764" xr:uid="{132DC05B-16C2-4B1E-B4A1-49B87EB78380}"/>
    <cellStyle name="Porcentaje 5 74 2" xfId="3316" xr:uid="{FA5413D8-C71C-49D6-8211-4F50407DFCFD}"/>
    <cellStyle name="Porcentaje 5 74 2 2" xfId="11382" xr:uid="{BB53DB2E-03E2-46D7-A510-C0BAAEA78DA9}"/>
    <cellStyle name="Porcentaje 5 74 2 2 2" xfId="26881" xr:uid="{45A682E3-1A2E-4643-8C9D-412931F67672}"/>
    <cellStyle name="Porcentaje 5 74 2 3" xfId="19218" xr:uid="{41E33090-414F-4C35-9A06-3F16A6FBD516}"/>
    <cellStyle name="Porcentaje 5 74 3" xfId="5072" xr:uid="{56E41A5B-E87A-47F6-A02D-ADC905010AA6}"/>
    <cellStyle name="Porcentaje 5 74 3 2" xfId="13077" xr:uid="{F557A7F9-148D-4EE5-9A09-685D57F58F01}"/>
    <cellStyle name="Porcentaje 5 74 3 2 2" xfId="28545" xr:uid="{67ED6287-925D-48B3-A055-652F0131ECB8}"/>
    <cellStyle name="Porcentaje 5 74 3 3" xfId="20799" xr:uid="{4D65F5DB-DFED-477F-8779-11F86E930209}"/>
    <cellStyle name="Porcentaje 5 74 4" xfId="7043" xr:uid="{DC57A4B0-1BA0-4CBD-BA5B-8DDA45E2691F}"/>
    <cellStyle name="Porcentaje 5 74 4 2" xfId="15044" xr:uid="{971D486E-D762-4AEB-B3C9-F91B30D78E1D}"/>
    <cellStyle name="Porcentaje 5 74 4 2 2" xfId="30501" xr:uid="{49373A1C-87FD-4A92-ACCE-947060573D81}"/>
    <cellStyle name="Porcentaje 5 74 4 3" xfId="22603" xr:uid="{D60691C3-5B46-4C9C-B7A0-BF32A07A250E}"/>
    <cellStyle name="Porcentaje 5 74 5" xfId="9849" xr:uid="{748A86F8-A3D2-49BF-B27E-770C11383D02}"/>
    <cellStyle name="Porcentaje 5 74 5 2" xfId="25348" xr:uid="{BF1A0773-F450-4802-846A-7F8D38ADE32B}"/>
    <cellStyle name="Porcentaje 5 74 6" xfId="17762" xr:uid="{A3A1DCEC-793A-40AE-B184-89357A2FC694}"/>
    <cellStyle name="Porcentaje 5 75" xfId="1773" xr:uid="{BD03D98E-1428-424F-AA75-6E4C99ACAD76}"/>
    <cellStyle name="Porcentaje 5 75 2" xfId="3325" xr:uid="{DE572940-D6D9-402B-B85C-B8672909D6E6}"/>
    <cellStyle name="Porcentaje 5 75 2 2" xfId="11390" xr:uid="{090A7FBA-EFF6-4FBF-9FAD-E64BC92C5548}"/>
    <cellStyle name="Porcentaje 5 75 2 2 2" xfId="26889" xr:uid="{0C1F31A7-4503-4D2E-9EDE-F0729E428461}"/>
    <cellStyle name="Porcentaje 5 75 2 3" xfId="19226" xr:uid="{3179775E-0055-4250-BFD7-A1FCEF1BBCE7}"/>
    <cellStyle name="Porcentaje 5 75 3" xfId="5080" xr:uid="{9E603B2A-F217-4D45-A98D-F2B1652AA078}"/>
    <cellStyle name="Porcentaje 5 75 3 2" xfId="13085" xr:uid="{100AAC49-2B3E-4F02-AEA9-D6AAE4AF6352}"/>
    <cellStyle name="Porcentaje 5 75 3 2 2" xfId="28553" xr:uid="{06759409-5F44-4D02-BB4A-273A5BD7761E}"/>
    <cellStyle name="Porcentaje 5 75 3 3" xfId="20807" xr:uid="{D81199F6-0BF0-4AE9-941E-1463B7A85521}"/>
    <cellStyle name="Porcentaje 5 75 4" xfId="7051" xr:uid="{FBE5F939-2E32-43E6-993C-F25DFA3CD873}"/>
    <cellStyle name="Porcentaje 5 75 4 2" xfId="15052" xr:uid="{D0E0A26B-CA8F-4BA7-8BDD-5A904B7BFA7D}"/>
    <cellStyle name="Porcentaje 5 75 4 2 2" xfId="30509" xr:uid="{B6011DC4-035B-41B9-BBCC-DFA536B5FB90}"/>
    <cellStyle name="Porcentaje 5 75 4 3" xfId="22611" xr:uid="{3E986998-D156-449E-8F21-F797E2035375}"/>
    <cellStyle name="Porcentaje 5 75 5" xfId="9857" xr:uid="{B003D489-6B82-47CB-B620-091E3CACA7A5}"/>
    <cellStyle name="Porcentaje 5 75 5 2" xfId="25356" xr:uid="{023F33A3-ED15-497C-B463-D79A8396377C}"/>
    <cellStyle name="Porcentaje 5 75 6" xfId="17770" xr:uid="{B47746B4-9BCC-4CC3-B645-B2B21A4EAD45}"/>
    <cellStyle name="Porcentaje 5 76" xfId="1777" xr:uid="{4EF45686-ECD7-4994-A4EA-DE8FF6AB5C56}"/>
    <cellStyle name="Porcentaje 5 76 2" xfId="3329" xr:uid="{912CA02F-65AE-46C7-8B20-CDDA7841CEE3}"/>
    <cellStyle name="Porcentaje 5 76 2 2" xfId="11394" xr:uid="{65B6DCF1-9DEA-4816-89BD-2DD2604ED038}"/>
    <cellStyle name="Porcentaje 5 76 2 2 2" xfId="26893" xr:uid="{3D5DC43B-028D-4B5E-8CC5-14CDB1C99399}"/>
    <cellStyle name="Porcentaje 5 76 2 3" xfId="19230" xr:uid="{3D61E3EE-9D75-4F2A-AC5E-4FC5DC9F9365}"/>
    <cellStyle name="Porcentaje 5 76 3" xfId="5084" xr:uid="{E305DAC2-5985-4C33-846F-9CDE4007C2FC}"/>
    <cellStyle name="Porcentaje 5 76 3 2" xfId="13089" xr:uid="{EB5E2736-5077-4010-97CF-894F041B4C0F}"/>
    <cellStyle name="Porcentaje 5 76 3 2 2" xfId="28557" xr:uid="{52A8DE69-61CB-4474-97B7-22385B857763}"/>
    <cellStyle name="Porcentaje 5 76 3 3" xfId="20811" xr:uid="{64E9CD28-6B52-4589-87D7-F8239AB4DE52}"/>
    <cellStyle name="Porcentaje 5 76 4" xfId="7055" xr:uid="{3845DF2F-FBA8-47E3-9C9E-3B76E94EE13A}"/>
    <cellStyle name="Porcentaje 5 76 4 2" xfId="15056" xr:uid="{3FD53896-2C73-4A62-A5DD-42DE402E6D0F}"/>
    <cellStyle name="Porcentaje 5 76 4 2 2" xfId="30513" xr:uid="{1CAF471A-E97F-407E-9B1E-966F9B714DBC}"/>
    <cellStyle name="Porcentaje 5 76 4 3" xfId="22615" xr:uid="{443D3877-A6D8-40C5-BFCD-F0BE4B9F68B6}"/>
    <cellStyle name="Porcentaje 5 76 5" xfId="9861" xr:uid="{45F0B1A4-99C4-4883-9DD9-AE4A39B2C4FE}"/>
    <cellStyle name="Porcentaje 5 76 5 2" xfId="25360" xr:uid="{405BF345-E079-4C06-B6D0-5C22A95B4FE3}"/>
    <cellStyle name="Porcentaje 5 76 6" xfId="17774" xr:uid="{7A05EA3E-90A0-4399-9DB1-EF58DA21C628}"/>
    <cellStyle name="Porcentaje 5 77" xfId="1786" xr:uid="{C2AF71DF-DE9D-47BB-AA58-271AA536479C}"/>
    <cellStyle name="Porcentaje 5 77 2" xfId="3338" xr:uid="{0F3605C0-0C2D-43FB-9840-FC9120CDA576}"/>
    <cellStyle name="Porcentaje 5 77 2 2" xfId="11403" xr:uid="{20AB9C0D-6873-4F75-BAEE-B943396D26A5}"/>
    <cellStyle name="Porcentaje 5 77 2 2 2" xfId="26902" xr:uid="{91B0990C-D29B-4BF3-88B9-5F2204811747}"/>
    <cellStyle name="Porcentaje 5 77 2 3" xfId="19239" xr:uid="{2E81178F-E8BB-4953-B730-34145B3F9B5D}"/>
    <cellStyle name="Porcentaje 5 77 3" xfId="5093" xr:uid="{C3569E5C-F6F2-4CF8-A5AF-0F07BB6A0421}"/>
    <cellStyle name="Porcentaje 5 77 3 2" xfId="13098" xr:uid="{74A6B0FC-1433-4683-B154-C0C53BC80730}"/>
    <cellStyle name="Porcentaje 5 77 3 2 2" xfId="28566" xr:uid="{C8F95D98-4F99-491A-BFEA-AC9B0E4B8118}"/>
    <cellStyle name="Porcentaje 5 77 3 3" xfId="20820" xr:uid="{AD42E00F-B9A4-4839-9202-DE60568F7A64}"/>
    <cellStyle name="Porcentaje 5 77 4" xfId="7064" xr:uid="{326EC29E-A566-496F-ACE8-A2BCABA26093}"/>
    <cellStyle name="Porcentaje 5 77 4 2" xfId="15065" xr:uid="{082EBDB7-28EC-4CA1-8568-39C6E467797A}"/>
    <cellStyle name="Porcentaje 5 77 4 2 2" xfId="30522" xr:uid="{F6ED88FC-8848-4DAF-A0B9-DC55A4C88842}"/>
    <cellStyle name="Porcentaje 5 77 4 3" xfId="22624" xr:uid="{A14CF344-D801-4C5A-8FDA-927FD12E8D03}"/>
    <cellStyle name="Porcentaje 5 77 5" xfId="9870" xr:uid="{7F853B6E-8502-4997-87D2-FB0FECB51923}"/>
    <cellStyle name="Porcentaje 5 77 5 2" xfId="25369" xr:uid="{00BFACF6-4B13-44DD-8A6B-6BEBB41DFA8F}"/>
    <cellStyle name="Porcentaje 5 77 6" xfId="17783" xr:uid="{C354F0C7-7475-4611-A834-85689959DA04}"/>
    <cellStyle name="Porcentaje 5 78" xfId="1793" xr:uid="{AF4BDBC0-D4F8-494E-9FA8-FDF35AE4A926}"/>
    <cellStyle name="Porcentaje 5 78 2" xfId="3345" xr:uid="{A5AA8B4F-E947-42B6-A131-9C0985C739AD}"/>
    <cellStyle name="Porcentaje 5 78 2 2" xfId="11410" xr:uid="{C15496FC-0D5D-48D8-B6BC-263864EBF4AE}"/>
    <cellStyle name="Porcentaje 5 78 2 2 2" xfId="26909" xr:uid="{8C4F7097-2746-4234-B0D2-1E33993CA6AB}"/>
    <cellStyle name="Porcentaje 5 78 2 3" xfId="19246" xr:uid="{DEEED61B-917A-4C2F-993C-D06B9408C819}"/>
    <cellStyle name="Porcentaje 5 78 3" xfId="5100" xr:uid="{506AF5F5-7EF5-4156-B265-FF313667ACC7}"/>
    <cellStyle name="Porcentaje 5 78 3 2" xfId="13105" xr:uid="{3FF4DC4C-1B1A-4ED2-BB6B-CCF92AA5606F}"/>
    <cellStyle name="Porcentaje 5 78 3 2 2" xfId="28573" xr:uid="{4137AC03-B545-4527-BF03-8D40A296EAB0}"/>
    <cellStyle name="Porcentaje 5 78 3 3" xfId="20827" xr:uid="{D8A3444C-EEEE-4322-9076-9D8E39891A10}"/>
    <cellStyle name="Porcentaje 5 78 4" xfId="7071" xr:uid="{60317473-2BA5-4476-9F9E-1CAB9827DC8C}"/>
    <cellStyle name="Porcentaje 5 78 4 2" xfId="15072" xr:uid="{423F3F71-A4D1-43E2-BE70-94C38A709ABC}"/>
    <cellStyle name="Porcentaje 5 78 4 2 2" xfId="30529" xr:uid="{1E8542BD-2CDD-443E-9107-D062C2029616}"/>
    <cellStyle name="Porcentaje 5 78 4 3" xfId="22631" xr:uid="{20C96213-ED14-4224-8D22-57EA3EA9BC2A}"/>
    <cellStyle name="Porcentaje 5 78 5" xfId="9877" xr:uid="{C3884884-CD74-4B63-97CB-5F87A0010BAD}"/>
    <cellStyle name="Porcentaje 5 78 5 2" xfId="25376" xr:uid="{EB059759-FCA7-471D-B238-9B5D9C90F5CA}"/>
    <cellStyle name="Porcentaje 5 78 6" xfId="17790" xr:uid="{E8405B34-4438-4C4B-BDFA-3E4A5F5B8CAE}"/>
    <cellStyle name="Porcentaje 5 79" xfId="1798" xr:uid="{0383EBAA-F4A4-4C93-8828-85DE9C98A952}"/>
    <cellStyle name="Porcentaje 5 79 2" xfId="3350" xr:uid="{A430D6CF-7B4B-4BFF-9BE7-EAFA5920C2BD}"/>
    <cellStyle name="Porcentaje 5 79 2 2" xfId="11415" xr:uid="{895D8342-0E74-4895-B49A-C39990F8F414}"/>
    <cellStyle name="Porcentaje 5 79 2 2 2" xfId="26914" xr:uid="{8FCDD6CB-5DDA-4ED2-90FC-F378405EAB68}"/>
    <cellStyle name="Porcentaje 5 79 2 3" xfId="19251" xr:uid="{5D1B1B2A-7236-44E1-8A7E-1A7161289902}"/>
    <cellStyle name="Porcentaje 5 79 3" xfId="7076" xr:uid="{2A3C3279-7F06-450E-A375-DE54119ED5BC}"/>
    <cellStyle name="Porcentaje 5 79 3 2" xfId="15077" xr:uid="{1F21025D-DE52-4A38-B20C-195D2786F119}"/>
    <cellStyle name="Porcentaje 5 79 3 2 2" xfId="30534" xr:uid="{25FB77A0-40DF-47EE-9D95-1DF8DCBC0522}"/>
    <cellStyle name="Porcentaje 5 79 3 3" xfId="22636" xr:uid="{2CB43CB8-C4E8-4B27-A112-6E8FA47F8233}"/>
    <cellStyle name="Porcentaje 5 79 4" xfId="9882" xr:uid="{2B0A5878-0656-442B-A134-1AF5830BA3AB}"/>
    <cellStyle name="Porcentaje 5 79 4 2" xfId="25381" xr:uid="{1EAA9B79-7D53-419D-AE0E-49640B0EFC9E}"/>
    <cellStyle name="Porcentaje 5 79 5" xfId="17795" xr:uid="{055BD0BB-5C30-4617-9115-B001436121F1}"/>
    <cellStyle name="Porcentaje 5 8" xfId="283" xr:uid="{882A713A-9D06-4CE4-97E9-711EB1F80D12}"/>
    <cellStyle name="Porcentaje 5 8 10" xfId="16451" xr:uid="{C6520923-97E4-4007-A60A-8498B7951644}"/>
    <cellStyle name="Porcentaje 5 8 2" xfId="423" xr:uid="{E38FC34F-50E4-4114-BEA3-A5D88CEEE9C0}"/>
    <cellStyle name="Porcentaje 5 8 2 2" xfId="1366" xr:uid="{4CD317A8-0896-4850-AA7C-A900F13EC4B1}"/>
    <cellStyle name="Porcentaje 5 8 2 2 2" xfId="2951" xr:uid="{8454DBE4-01C3-44BE-8711-03B1A6DBC898}"/>
    <cellStyle name="Porcentaje 5 8 2 2 2 2" xfId="11022" xr:uid="{550B780D-866A-431F-8CAF-F38FC7C52B81}"/>
    <cellStyle name="Porcentaje 5 8 2 2 2 2 2" xfId="26521" xr:uid="{E90170E6-3A0F-4587-A972-959A0B2339C3}"/>
    <cellStyle name="Porcentaje 5 8 2 2 2 3" xfId="18864" xr:uid="{4ABF93C8-17AE-4DBE-BC8F-49330CD57360}"/>
    <cellStyle name="Porcentaje 5 8 2 2 3" xfId="4712" xr:uid="{1FAF0A23-C7D5-4246-9E4F-3F74F1ADB126}"/>
    <cellStyle name="Porcentaje 5 8 2 2 3 2" xfId="12717" xr:uid="{75CE210F-7902-414F-BA7A-C3697B6AE4CB}"/>
    <cellStyle name="Porcentaje 5 8 2 2 3 2 2" xfId="28185" xr:uid="{F1C55C1F-3B96-4CC7-AC2C-EC6DA19692C4}"/>
    <cellStyle name="Porcentaje 5 8 2 2 3 3" xfId="20445" xr:uid="{AB8AE0D6-092E-478B-8AF8-E3FC534D36F4}"/>
    <cellStyle name="Porcentaje 5 8 2 2 4" xfId="6683" xr:uid="{F415D92D-5800-4C85-9459-7BADADFED786}"/>
    <cellStyle name="Porcentaje 5 8 2 2 4 2" xfId="14684" xr:uid="{8AD9E1E5-B60D-47D9-BC62-81D689B11C41}"/>
    <cellStyle name="Porcentaje 5 8 2 2 4 2 2" xfId="30141" xr:uid="{62B25EF0-2B75-43BD-899F-E6F27672D4D3}"/>
    <cellStyle name="Porcentaje 5 8 2 2 4 3" xfId="22249" xr:uid="{D97139DC-B405-4935-BC29-5643FFAD378D}"/>
    <cellStyle name="Porcentaje 5 8 2 2 5" xfId="7984" xr:uid="{BDE26EDA-881E-449D-90F8-ED5880502E8F}"/>
    <cellStyle name="Porcentaje 5 8 2 2 5 2" xfId="15967" xr:uid="{56ACCB16-8E5C-43FB-88E7-FB1C45D9B684}"/>
    <cellStyle name="Porcentaje 5 8 2 2 5 2 2" xfId="31420" xr:uid="{070F744C-A7DE-4001-803A-E91C4DEDAE19}"/>
    <cellStyle name="Porcentaje 5 8 2 2 5 3" xfId="23495" xr:uid="{501B32F5-6662-479F-B604-23C7B6CDE65C}"/>
    <cellStyle name="Porcentaje 5 8 2 2 6" xfId="9489" xr:uid="{10B7D1BA-8707-435E-A0FD-E42411E0F595}"/>
    <cellStyle name="Porcentaje 5 8 2 2 6 2" xfId="24988" xr:uid="{0971E29E-955D-4C4F-8C3C-F46C3A625206}"/>
    <cellStyle name="Porcentaje 5 8 2 2 7" xfId="17408" xr:uid="{92F5DCD1-EAAC-4A70-82B4-B1872001ACB9}"/>
    <cellStyle name="Porcentaje 5 8 2 3" xfId="1073" xr:uid="{2BEDE5C1-D267-4070-8F14-867F6698BF55}"/>
    <cellStyle name="Porcentaje 5 8 2 3 2" xfId="2662" xr:uid="{6ACF1F77-51F5-4C9D-AA55-0612DA8C6DE6}"/>
    <cellStyle name="Porcentaje 5 8 2 3 2 2" xfId="10734" xr:uid="{2EA632F1-4419-4D0F-8E62-BBEA131B4CA2}"/>
    <cellStyle name="Porcentaje 5 8 2 3 2 2 2" xfId="26233" xr:uid="{28E1D96C-C699-4990-9941-86C3026528F6}"/>
    <cellStyle name="Porcentaje 5 8 2 3 2 3" xfId="18596" xr:uid="{EFB4087F-56FC-4E4F-9888-05DD83A2BAE9}"/>
    <cellStyle name="Porcentaje 5 8 2 3 3" xfId="4424" xr:uid="{0383D490-798A-41D2-82ED-4CA15C47956B}"/>
    <cellStyle name="Porcentaje 5 8 2 3 3 2" xfId="12429" xr:uid="{DDF8AC8C-8243-4898-A198-0E07637B6BAA}"/>
    <cellStyle name="Porcentaje 5 8 2 3 3 2 2" xfId="27897" xr:uid="{4B993848-4B17-4EC0-BF51-E026FAA6CACF}"/>
    <cellStyle name="Porcentaje 5 8 2 3 3 3" xfId="20177" xr:uid="{7C31EC1D-C057-417B-AC06-4FB162887C6B}"/>
    <cellStyle name="Porcentaje 5 8 2 3 4" xfId="6395" xr:uid="{38D674DB-BFB1-4C93-8C44-8A3B33905B5F}"/>
    <cellStyle name="Porcentaje 5 8 2 3 4 2" xfId="14396" xr:uid="{53EC2607-B68C-469C-B6E7-E21D3BE4A45E}"/>
    <cellStyle name="Porcentaje 5 8 2 3 4 2 2" xfId="29853" xr:uid="{FAB739FA-E76B-4550-B7DF-AD398586CC65}"/>
    <cellStyle name="Porcentaje 5 8 2 3 4 3" xfId="21981" xr:uid="{84D681F2-2898-4293-AD4F-A2F67C757B12}"/>
    <cellStyle name="Porcentaje 5 8 2 3 5" xfId="9201" xr:uid="{549BD983-DB53-4C57-B690-95E0BDF61C33}"/>
    <cellStyle name="Porcentaje 5 8 2 3 5 2" xfId="24700" xr:uid="{96D12130-96DC-4E13-8C1D-D55323A31AC0}"/>
    <cellStyle name="Porcentaje 5 8 2 3 6" xfId="17140" xr:uid="{E33D08A9-7E95-4AD1-B7AB-CAE3B7D57249}"/>
    <cellStyle name="Porcentaje 5 8 2 4" xfId="2061" xr:uid="{25D942C7-F223-48A3-8ACF-14FC34BF6FD5}"/>
    <cellStyle name="Porcentaje 5 8 2 4 2" xfId="10139" xr:uid="{336EB69F-241E-4339-A66C-82C14EF9030A}"/>
    <cellStyle name="Porcentaje 5 8 2 4 2 2" xfId="25638" xr:uid="{425F15A1-A6A4-44C2-8680-A0E81EF06547}"/>
    <cellStyle name="Porcentaje 5 8 2 4 3" xfId="18029" xr:uid="{1CC5033C-3379-4F49-926D-93C6136117DA}"/>
    <cellStyle name="Porcentaje 5 8 2 5" xfId="3829" xr:uid="{0D7C77E1-CFE6-4414-BD85-B8385118E97F}"/>
    <cellStyle name="Porcentaje 5 8 2 5 2" xfId="11834" xr:uid="{A94E4658-B6B0-4504-8464-E1BB28836977}"/>
    <cellStyle name="Porcentaje 5 8 2 5 2 2" xfId="27302" xr:uid="{CFDDAEDE-0D0A-46A9-AC86-E1D7FE86170F}"/>
    <cellStyle name="Porcentaje 5 8 2 5 3" xfId="19610" xr:uid="{503990F2-95BD-4D2A-B53C-6144C80008D0}"/>
    <cellStyle name="Porcentaje 5 8 2 6" xfId="5799" xr:uid="{2656BFD5-CB14-4D04-8233-0AD32C16D449}"/>
    <cellStyle name="Porcentaje 5 8 2 6 2" xfId="13800" xr:uid="{51640F38-CC0F-4DA8-99EA-DDC85B07DDB3}"/>
    <cellStyle name="Porcentaje 5 8 2 6 2 2" xfId="29258" xr:uid="{D9F4B468-2268-4890-9D07-4D6134A43D9A}"/>
    <cellStyle name="Porcentaje 5 8 2 6 3" xfId="21414" xr:uid="{2E5AF29E-3997-493F-BC56-37080FE3106E}"/>
    <cellStyle name="Porcentaje 5 8 2 7" xfId="7418" xr:uid="{0B0BA7BB-75B5-468C-9D33-82A991A0BEDD}"/>
    <cellStyle name="Porcentaje 5 8 2 7 2" xfId="15405" xr:uid="{A174A98D-6AF7-487C-9EAB-2E12216C5EDE}"/>
    <cellStyle name="Porcentaje 5 8 2 7 2 2" xfId="30858" xr:uid="{B6652341-C637-4FEC-868C-45AD9826FB09}"/>
    <cellStyle name="Porcentaje 5 8 2 7 3" xfId="22940" xr:uid="{5CA56DCD-2988-4810-98D1-320CAA465064}"/>
    <cellStyle name="Porcentaje 5 8 2 8" xfId="8606" xr:uid="{27728902-E683-4EF4-80BB-C05062407E78}"/>
    <cellStyle name="Porcentaje 5 8 2 8 2" xfId="24105" xr:uid="{58888653-F9C8-4389-99DF-A29EA320838E}"/>
    <cellStyle name="Porcentaje 5 8 2 9" xfId="16573" xr:uid="{78711368-7B7A-41BA-9BB4-D1012FA9416F}"/>
    <cellStyle name="Porcentaje 5 8 3" xfId="1229" xr:uid="{32F6CDAA-CAEC-4BE6-9E41-022F692028EB}"/>
    <cellStyle name="Porcentaje 5 8 3 2" xfId="2818" xr:uid="{98F5286E-3E42-472A-8820-86321A94D9E5}"/>
    <cellStyle name="Porcentaje 5 8 3 2 2" xfId="10889" xr:uid="{F4576A5D-241D-43F8-8DCF-4D2E5B6660A3}"/>
    <cellStyle name="Porcentaje 5 8 3 2 2 2" xfId="26388" xr:uid="{72BF805F-928B-48A3-AAE5-EE4FC7718E19}"/>
    <cellStyle name="Porcentaje 5 8 3 2 3" xfId="18742" xr:uid="{47499667-1187-4EC6-9E38-045881830021}"/>
    <cellStyle name="Porcentaje 5 8 3 3" xfId="4579" xr:uid="{F434ACB3-EE43-4E22-B9B9-AB0E3585A273}"/>
    <cellStyle name="Porcentaje 5 8 3 3 2" xfId="12584" xr:uid="{52B717AE-9531-40BF-98FC-98A10EBF50E4}"/>
    <cellStyle name="Porcentaje 5 8 3 3 2 2" xfId="28052" xr:uid="{7DFD1AF5-1A98-4F2A-A5D8-7782B5D36C75}"/>
    <cellStyle name="Porcentaje 5 8 3 3 3" xfId="20323" xr:uid="{FD072C7C-D199-4172-B5D2-7B98F94D0000}"/>
    <cellStyle name="Porcentaje 5 8 3 4" xfId="6550" xr:uid="{376FE35C-0076-43D4-96FC-6750B775136F}"/>
    <cellStyle name="Porcentaje 5 8 3 4 2" xfId="14551" xr:uid="{C125E2B4-CBE3-45ED-9BF6-2C392E138C76}"/>
    <cellStyle name="Porcentaje 5 8 3 4 2 2" xfId="30008" xr:uid="{00613633-4710-4C64-B567-DA0ABC38D50A}"/>
    <cellStyle name="Porcentaje 5 8 3 4 3" xfId="22127" xr:uid="{4BBDD586-8E29-4F12-84C4-C604483B7659}"/>
    <cellStyle name="Porcentaje 5 8 3 5" xfId="7862" xr:uid="{735493FC-EEF7-42E4-A560-124962A4DC0B}"/>
    <cellStyle name="Porcentaje 5 8 3 5 2" xfId="15845" xr:uid="{D0FFD698-5936-497B-8A5D-EAAD6538A2E1}"/>
    <cellStyle name="Porcentaje 5 8 3 5 2 2" xfId="31298" xr:uid="{32662E2F-20A5-4196-8318-A163E1D73EAA}"/>
    <cellStyle name="Porcentaje 5 8 3 5 3" xfId="23373" xr:uid="{269AFBBC-95E4-4C26-8070-E583CE8231D8}"/>
    <cellStyle name="Porcentaje 5 8 3 6" xfId="9356" xr:uid="{B7039C09-3626-47A7-8650-70D2077CDBA7}"/>
    <cellStyle name="Porcentaje 5 8 3 6 2" xfId="24855" xr:uid="{25D7E908-9056-4D4B-B6C0-C831FF5846BA}"/>
    <cellStyle name="Porcentaje 5 8 3 7" xfId="17286" xr:uid="{72320988-191E-43DE-9315-9CA12751458E}"/>
    <cellStyle name="Porcentaje 5 8 4" xfId="936" xr:uid="{43CA109F-DFE1-4E7C-9837-26909E27E50E}"/>
    <cellStyle name="Porcentaje 5 8 4 2" xfId="2529" xr:uid="{6E3386AA-CB73-489D-B188-4E86984F15EF}"/>
    <cellStyle name="Porcentaje 5 8 4 2 2" xfId="10601" xr:uid="{0E686456-3BB7-45CA-B054-40B50DE8FD0C}"/>
    <cellStyle name="Porcentaje 5 8 4 2 2 2" xfId="26100" xr:uid="{A1F94461-6335-4F90-9042-93DB4C8958CC}"/>
    <cellStyle name="Porcentaje 5 8 4 2 3" xfId="18474" xr:uid="{D76C1B93-C8FE-4EE5-B9F9-83A56ACBFB46}"/>
    <cellStyle name="Porcentaje 5 8 4 3" xfId="4291" xr:uid="{B8FFAD5C-6C57-411C-808B-CDAD3858AAB4}"/>
    <cellStyle name="Porcentaje 5 8 4 3 2" xfId="12296" xr:uid="{6324D054-6E01-40AD-A731-524E34A22F6D}"/>
    <cellStyle name="Porcentaje 5 8 4 3 2 2" xfId="27764" xr:uid="{DDD0E548-DE8D-45D8-B496-4B74D0899238}"/>
    <cellStyle name="Porcentaje 5 8 4 3 3" xfId="20055" xr:uid="{7908D30C-8592-48E7-AA87-01A8D16EA81B}"/>
    <cellStyle name="Porcentaje 5 8 4 4" xfId="6262" xr:uid="{D25C86CA-EC8C-4B59-9FBC-B6ED1293EC82}"/>
    <cellStyle name="Porcentaje 5 8 4 4 2" xfId="14263" xr:uid="{0A50929C-3EEF-458A-9FFF-280CA71690D9}"/>
    <cellStyle name="Porcentaje 5 8 4 4 2 2" xfId="29720" xr:uid="{44A32507-8DD6-4084-8899-63F5847FCC14}"/>
    <cellStyle name="Porcentaje 5 8 4 4 3" xfId="21859" xr:uid="{17FB608C-0D12-4B18-8D35-5A446B006EC2}"/>
    <cellStyle name="Porcentaje 5 8 4 5" xfId="9068" xr:uid="{86C43487-379B-4796-B405-128647EA4833}"/>
    <cellStyle name="Porcentaje 5 8 4 5 2" xfId="24567" xr:uid="{E073CD0D-24AA-4120-96B3-33CE370796AE}"/>
    <cellStyle name="Porcentaje 5 8 4 6" xfId="17018" xr:uid="{9231B49A-FED9-490C-9785-92AC4D639339}"/>
    <cellStyle name="Porcentaje 5 8 5" xfId="1928" xr:uid="{21971FE7-B38D-4363-9422-2787CCB16951}"/>
    <cellStyle name="Porcentaje 5 8 5 2" xfId="10006" xr:uid="{8E1B16D6-8F49-470D-BB1E-890DFA759A19}"/>
    <cellStyle name="Porcentaje 5 8 5 2 2" xfId="25505" xr:uid="{237AAE57-A5D1-4BD4-906C-8F454B7C0EE3}"/>
    <cellStyle name="Porcentaje 5 8 5 3" xfId="17907" xr:uid="{8B288ED1-B87A-43FB-8890-8F5745BD8BEF}"/>
    <cellStyle name="Porcentaje 5 8 6" xfId="3696" xr:uid="{09A3C190-5B32-407A-AF94-D702C3A15AA6}"/>
    <cellStyle name="Porcentaje 5 8 6 2" xfId="11701" xr:uid="{CC2ABE31-2AAA-40E1-8E65-2BBDE43C1FAD}"/>
    <cellStyle name="Porcentaje 5 8 6 2 2" xfId="27169" xr:uid="{A0EB0183-3A02-416B-92CB-AEF2D5A6D771}"/>
    <cellStyle name="Porcentaje 5 8 6 3" xfId="19488" xr:uid="{EA69A0C0-408A-4AC7-8978-BD7D213D5806}"/>
    <cellStyle name="Porcentaje 5 8 7" xfId="5666" xr:uid="{D712F90C-FC28-40D9-AAA2-D7CE7A635E04}"/>
    <cellStyle name="Porcentaje 5 8 7 2" xfId="13667" xr:uid="{1F63D4AB-D8DE-4A5D-B49E-666426BEA22D}"/>
    <cellStyle name="Porcentaje 5 8 7 2 2" xfId="29125" xr:uid="{14EF2C9B-E3B1-4003-8EED-FB3E096D9173}"/>
    <cellStyle name="Porcentaje 5 8 7 3" xfId="21292" xr:uid="{7E001897-0B88-4FBC-8556-DD7D94836AA6}"/>
    <cellStyle name="Porcentaje 5 8 8" xfId="7285" xr:uid="{2FE7E5E4-B3DD-42A1-9C17-D3B7E7877C7D}"/>
    <cellStyle name="Porcentaje 5 8 8 2" xfId="15272" xr:uid="{5CD818CA-9B4A-47A6-BDD3-2CCD9DD8C833}"/>
    <cellStyle name="Porcentaje 5 8 8 2 2" xfId="30725" xr:uid="{B9965A0E-122B-4DD2-94D5-12C131477896}"/>
    <cellStyle name="Porcentaje 5 8 8 3" xfId="22818" xr:uid="{F330C551-958E-45D6-ADEA-161ED7FC2B88}"/>
    <cellStyle name="Porcentaje 5 8 9" xfId="8473" xr:uid="{F828FADC-7A6F-457F-BB95-92285DAAF8E8}"/>
    <cellStyle name="Porcentaje 5 8 9 2" xfId="23972" xr:uid="{6CA4B720-0D63-463E-96E6-0627987C073D}"/>
    <cellStyle name="Porcentaje 5 80" xfId="1805" xr:uid="{EABF5E6C-C782-48C6-A02C-A11A1507D431}"/>
    <cellStyle name="Porcentaje 5 80 2" xfId="3356" xr:uid="{D22B6210-33EF-4718-B7C6-3454D583D5DB}"/>
    <cellStyle name="Porcentaje 5 80 2 2" xfId="11421" xr:uid="{633B9229-48B8-4C71-95E5-CE54F4B287A9}"/>
    <cellStyle name="Porcentaje 5 80 2 2 2" xfId="26920" xr:uid="{AAA20EB5-89C8-4D73-B438-701752331221}"/>
    <cellStyle name="Porcentaje 5 80 2 3" xfId="19257" xr:uid="{A3A38320-299C-4CC9-B594-22B0287168F5}"/>
    <cellStyle name="Porcentaje 5 80 3" xfId="9888" xr:uid="{C9A46744-A33E-4990-B997-AD2A43964513}"/>
    <cellStyle name="Porcentaje 5 80 3 2" xfId="25387" xr:uid="{ED288C5B-B4C1-4D6F-9371-558F6F0AAA62}"/>
    <cellStyle name="Porcentaje 5 80 4" xfId="17801" xr:uid="{389BAFEE-D010-467B-9801-5A6245E44C9A}"/>
    <cellStyle name="Porcentaje 5 81" xfId="1810" xr:uid="{B45705E0-E824-4EFA-8F18-516E03C93BA5}"/>
    <cellStyle name="Porcentaje 5 81 2" xfId="3360" xr:uid="{6FE412B2-7BF1-413B-A954-5C4A8B9D9F36}"/>
    <cellStyle name="Porcentaje 5 81 2 2" xfId="11425" xr:uid="{907F3909-4685-4D19-94DE-BEFBAD45DBFF}"/>
    <cellStyle name="Porcentaje 5 81 2 2 2" xfId="26924" xr:uid="{DEAA8793-424B-4252-9FEB-BBA86D0FFC54}"/>
    <cellStyle name="Porcentaje 5 81 2 3" xfId="19261" xr:uid="{153444F2-1014-454C-96A5-7454B9CBBC42}"/>
    <cellStyle name="Porcentaje 5 81 3" xfId="9892" xr:uid="{D8174A7C-31D2-4D6E-A363-39DB1AF22A94}"/>
    <cellStyle name="Porcentaje 5 81 3 2" xfId="25391" xr:uid="{BB403019-AA00-44E9-BE36-0B41D821105C}"/>
    <cellStyle name="Porcentaje 5 81 4" xfId="17805" xr:uid="{17B3F702-370D-41FB-B08B-2C6493B38BFB}"/>
    <cellStyle name="Porcentaje 5 82" xfId="1833" xr:uid="{289F589C-4895-4F41-ADD1-290294E0DFC2}"/>
    <cellStyle name="Porcentaje 5 82 2" xfId="9912" xr:uid="{79CFB7DE-0771-46FD-8E1A-08D0CA03496C}"/>
    <cellStyle name="Porcentaje 5 82 2 2" xfId="25411" xr:uid="{A39751B9-D88A-4929-A8C0-09002352B77A}"/>
    <cellStyle name="Porcentaje 5 82 3" xfId="17823" xr:uid="{5B5F63A6-3EFC-4B4C-8AA5-80BA6DDCFF7C}"/>
    <cellStyle name="Porcentaje 5 83" xfId="3364" xr:uid="{26881E18-3CF7-4B5D-9D82-353994F71276}"/>
    <cellStyle name="Porcentaje 5 83 2" xfId="11429" xr:uid="{6432B059-6598-40C4-8305-1DDC42594C90}"/>
    <cellStyle name="Porcentaje 5 83 2 2" xfId="26928" xr:uid="{601D9C18-624C-4137-83A2-E4A07ECFE274}"/>
    <cellStyle name="Porcentaje 5 83 3" xfId="19265" xr:uid="{F2C79B16-C1E1-46BB-A933-7BDFB3507C98}"/>
    <cellStyle name="Porcentaje 5 84" xfId="3375" xr:uid="{D33B1E73-AF9A-46CA-B4B7-01FA387C51A4}"/>
    <cellStyle name="Porcentaje 5 84 2" xfId="11440" xr:uid="{D5C44CD8-22E1-46E0-BD1A-F64134F5355C}"/>
    <cellStyle name="Porcentaje 5 84 2 2" xfId="26933" xr:uid="{2D2CEFDF-8ADF-4EAA-B39A-CDDE9315D064}"/>
    <cellStyle name="Porcentaje 5 84 3" xfId="19270" xr:uid="{A382B749-84F1-46ED-AC8D-05AF9F2F4D18}"/>
    <cellStyle name="Porcentaje 5 85" xfId="3385" xr:uid="{33B81524-2278-4429-9FD1-E58D40C830C5}"/>
    <cellStyle name="Porcentaje 5 85 2" xfId="11447" xr:uid="{41422B31-F56E-4F3B-B570-3F95369FE047}"/>
    <cellStyle name="Porcentaje 5 85 2 2" xfId="26938" xr:uid="{CF66C94D-B5C8-4B99-83F6-0991F34623FB}"/>
    <cellStyle name="Porcentaje 5 85 3" xfId="19275" xr:uid="{96F8F73D-0AFC-4DFE-8D2A-7C5FC939492F}"/>
    <cellStyle name="Porcentaje 5 86" xfId="3393" xr:uid="{685AF31F-0C04-4177-98BD-530295A5AE38}"/>
    <cellStyle name="Porcentaje 5 86 2" xfId="11454" xr:uid="{43E0C23F-3C98-4C98-9C0A-032978925C64}"/>
    <cellStyle name="Porcentaje 5 86 2 2" xfId="26944" xr:uid="{8E795448-567D-4874-AD8B-F04459848654}"/>
    <cellStyle name="Porcentaje 5 86 3" xfId="19281" xr:uid="{B1CCA8B6-3F7C-402E-952B-477CFCE301AC}"/>
    <cellStyle name="Porcentaje 5 87" xfId="3400" xr:uid="{F244A5AD-DAED-456D-8FBD-DACD91EEAEEE}"/>
    <cellStyle name="Porcentaje 5 87 2" xfId="11459" xr:uid="{C4246D14-F0B5-423A-A41E-1F3ED02136F5}"/>
    <cellStyle name="Porcentaje 5 87 2 2" xfId="26949" xr:uid="{766F28C9-CF52-429D-9C21-52D4091DC76F}"/>
    <cellStyle name="Porcentaje 5 87 3" xfId="19286" xr:uid="{22716194-ADF0-4FD4-AAC8-4E2D493A5271}"/>
    <cellStyle name="Porcentaje 5 88" xfId="3414" xr:uid="{7E12EDEB-FA0D-48A4-900C-28661F6D087B}"/>
    <cellStyle name="Porcentaje 5 88 2" xfId="11470" xr:uid="{E726BB3E-754D-42C8-AA4B-F1F21CE04119}"/>
    <cellStyle name="Porcentaje 5 88 2 2" xfId="26957" xr:uid="{E7BF0357-81AD-4283-BF86-2179A28D876A}"/>
    <cellStyle name="Porcentaje 5 88 3" xfId="19294" xr:uid="{BCE14F7C-4F2D-47CE-B298-0CB4C65C3ADC}"/>
    <cellStyle name="Porcentaje 5 89" xfId="3429" xr:uid="{613AD8F7-E52E-4213-A27A-F3D19DDC26F7}"/>
    <cellStyle name="Porcentaje 5 89 2" xfId="11482" xr:uid="{47160DB4-25A4-4C2F-A4DE-9A689D9D22F2}"/>
    <cellStyle name="Porcentaje 5 89 2 2" xfId="26967" xr:uid="{C7DA2462-7371-4696-A1AC-64C625BA5D8A}"/>
    <cellStyle name="Porcentaje 5 89 3" xfId="19304" xr:uid="{B3E819E1-AEC1-40F4-AE8F-2569098F8928}"/>
    <cellStyle name="Porcentaje 5 9" xfId="287" xr:uid="{5440F0AD-7818-44C7-ADDD-06A4C265E33D}"/>
    <cellStyle name="Porcentaje 5 9 10" xfId="16455" xr:uid="{FCC68C4E-A3C6-4B02-A6FF-742CA70B2B7C}"/>
    <cellStyle name="Porcentaje 5 9 2" xfId="427" xr:uid="{B846C2BD-E88F-4B0F-B119-A4A3912AA37B}"/>
    <cellStyle name="Porcentaje 5 9 2 2" xfId="1370" xr:uid="{9B924A9D-E963-4DEB-988F-81335A92D7B2}"/>
    <cellStyle name="Porcentaje 5 9 2 2 2" xfId="2955" xr:uid="{039DB476-0517-4966-9919-FCB213FB89D0}"/>
    <cellStyle name="Porcentaje 5 9 2 2 2 2" xfId="11026" xr:uid="{CCEB520D-2551-4E24-9DC3-6B2A73D7C643}"/>
    <cellStyle name="Porcentaje 5 9 2 2 2 2 2" xfId="26525" xr:uid="{AC8B8E27-8E47-409A-8F69-64DB27C3939C}"/>
    <cellStyle name="Porcentaje 5 9 2 2 2 3" xfId="18868" xr:uid="{2E9DA165-D686-4F87-B169-B26F3A1DB976}"/>
    <cellStyle name="Porcentaje 5 9 2 2 3" xfId="4716" xr:uid="{5FA02C71-9E81-430C-BC7A-24852AFBF220}"/>
    <cellStyle name="Porcentaje 5 9 2 2 3 2" xfId="12721" xr:uid="{E80B8C17-62B7-4A9A-BAC5-8A8024FCE5A5}"/>
    <cellStyle name="Porcentaje 5 9 2 2 3 2 2" xfId="28189" xr:uid="{0EF1C167-3239-47EF-AE8B-54FB4E4A0360}"/>
    <cellStyle name="Porcentaje 5 9 2 2 3 3" xfId="20449" xr:uid="{C32348AC-7770-40A2-8079-5517A9FA76AB}"/>
    <cellStyle name="Porcentaje 5 9 2 2 4" xfId="6687" xr:uid="{6B8D700A-F036-45CE-B2DE-3F582904A2DB}"/>
    <cellStyle name="Porcentaje 5 9 2 2 4 2" xfId="14688" xr:uid="{CEC417CD-E443-4E3E-A8C2-A25B48565A93}"/>
    <cellStyle name="Porcentaje 5 9 2 2 4 2 2" xfId="30145" xr:uid="{7115F6AA-B944-4BC1-B825-BE2DD6312FB6}"/>
    <cellStyle name="Porcentaje 5 9 2 2 4 3" xfId="22253" xr:uid="{C5816371-3C02-4D7C-8131-31978F456C47}"/>
    <cellStyle name="Porcentaje 5 9 2 2 5" xfId="7988" xr:uid="{54BCBCA6-8F91-4955-854B-F421A224682B}"/>
    <cellStyle name="Porcentaje 5 9 2 2 5 2" xfId="15971" xr:uid="{A2973813-A969-46A3-80CA-ADFF3AC5AA36}"/>
    <cellStyle name="Porcentaje 5 9 2 2 5 2 2" xfId="31424" xr:uid="{F5DC31FC-0E58-4870-ABC7-64ED1A9D6D38}"/>
    <cellStyle name="Porcentaje 5 9 2 2 5 3" xfId="23499" xr:uid="{BFD2581D-E24C-48BF-A42B-376EF53FF47B}"/>
    <cellStyle name="Porcentaje 5 9 2 2 6" xfId="9493" xr:uid="{226BB4EB-9E2A-4436-AEB8-47CDD2B8692E}"/>
    <cellStyle name="Porcentaje 5 9 2 2 6 2" xfId="24992" xr:uid="{689BEED8-4F3C-482A-A8D8-1BC488B1C0DB}"/>
    <cellStyle name="Porcentaje 5 9 2 2 7" xfId="17412" xr:uid="{1196B743-AC7A-4826-940E-07F214C4344D}"/>
    <cellStyle name="Porcentaje 5 9 2 3" xfId="1077" xr:uid="{66CE53FF-C592-4A38-AFD2-5062E223A99B}"/>
    <cellStyle name="Porcentaje 5 9 2 3 2" xfId="2666" xr:uid="{B2B66D05-E0BA-4707-9D16-851C0AD78CD5}"/>
    <cellStyle name="Porcentaje 5 9 2 3 2 2" xfId="10738" xr:uid="{65CE2782-7EAD-4608-B06F-97824EA64E05}"/>
    <cellStyle name="Porcentaje 5 9 2 3 2 2 2" xfId="26237" xr:uid="{8814B828-9E99-4A18-BA6A-1B581F18CE8C}"/>
    <cellStyle name="Porcentaje 5 9 2 3 2 3" xfId="18600" xr:uid="{A757D6B8-55B9-4545-BF41-D6EB2A0A65EB}"/>
    <cellStyle name="Porcentaje 5 9 2 3 3" xfId="4428" xr:uid="{73685C56-5168-4B58-8E3A-AE976715DA1A}"/>
    <cellStyle name="Porcentaje 5 9 2 3 3 2" xfId="12433" xr:uid="{74776094-A07B-4CF5-B990-94DC3C07B2F0}"/>
    <cellStyle name="Porcentaje 5 9 2 3 3 2 2" xfId="27901" xr:uid="{D7DFFE0E-2058-45A9-9F58-B755987023EA}"/>
    <cellStyle name="Porcentaje 5 9 2 3 3 3" xfId="20181" xr:uid="{B5ACC450-FCF4-4BEA-9982-7A7D84C43998}"/>
    <cellStyle name="Porcentaje 5 9 2 3 4" xfId="6399" xr:uid="{5EEDD3A7-1A52-4A8A-B69A-1872C69DD2EE}"/>
    <cellStyle name="Porcentaje 5 9 2 3 4 2" xfId="14400" xr:uid="{84D5E1F7-9B78-4328-917B-7C6608A2D53D}"/>
    <cellStyle name="Porcentaje 5 9 2 3 4 2 2" xfId="29857" xr:uid="{97676CEF-5704-4440-97F9-1E576155465D}"/>
    <cellStyle name="Porcentaje 5 9 2 3 4 3" xfId="21985" xr:uid="{D132B981-7C10-48D9-9CD1-0123250BCBD1}"/>
    <cellStyle name="Porcentaje 5 9 2 3 5" xfId="9205" xr:uid="{BA1B5F4A-A10E-40E1-938A-ED6210E78509}"/>
    <cellStyle name="Porcentaje 5 9 2 3 5 2" xfId="24704" xr:uid="{EB0FC24A-90AB-4CB7-8CCD-62BFFD277C25}"/>
    <cellStyle name="Porcentaje 5 9 2 3 6" xfId="17144" xr:uid="{DD4180C7-A1AA-4609-B229-C60E12EBC6A5}"/>
    <cellStyle name="Porcentaje 5 9 2 4" xfId="2065" xr:uid="{FA3414CE-1D3C-4563-83EE-9AE502A61EF1}"/>
    <cellStyle name="Porcentaje 5 9 2 4 2" xfId="10143" xr:uid="{0515762F-BCDA-4ED6-8261-11E0D1813DB5}"/>
    <cellStyle name="Porcentaje 5 9 2 4 2 2" xfId="25642" xr:uid="{EE063B21-3495-4F7F-B2AD-09384AD5E872}"/>
    <cellStyle name="Porcentaje 5 9 2 4 3" xfId="18033" xr:uid="{ACF0306D-216A-4DFF-A14E-1F708C16484D}"/>
    <cellStyle name="Porcentaje 5 9 2 5" xfId="3833" xr:uid="{BC11CFA5-4CE1-42BD-8FB7-1CE7744A1F52}"/>
    <cellStyle name="Porcentaje 5 9 2 5 2" xfId="11838" xr:uid="{7E7E93F5-60F9-4B0D-B7DC-F688AF3450A1}"/>
    <cellStyle name="Porcentaje 5 9 2 5 2 2" xfId="27306" xr:uid="{7134837A-A365-48BB-AFC6-6D15AFF2B358}"/>
    <cellStyle name="Porcentaje 5 9 2 5 3" xfId="19614" xr:uid="{DA0CB0B9-A59E-4FBB-9993-ACDE537A2B5B}"/>
    <cellStyle name="Porcentaje 5 9 2 6" xfId="5803" xr:uid="{89DC4BAC-6F74-4BB6-8558-068A657460F2}"/>
    <cellStyle name="Porcentaje 5 9 2 6 2" xfId="13804" xr:uid="{45B0387F-275A-4616-86DF-360B83EE4004}"/>
    <cellStyle name="Porcentaje 5 9 2 6 2 2" xfId="29262" xr:uid="{DDCD0E96-D7DD-4E30-BE18-3E938B00D643}"/>
    <cellStyle name="Porcentaje 5 9 2 6 3" xfId="21418" xr:uid="{06DFA992-38A4-4065-AD4E-87F1B0468EE8}"/>
    <cellStyle name="Porcentaje 5 9 2 7" xfId="7422" xr:uid="{739F2C1A-B476-4086-97E9-57BE00C98FC4}"/>
    <cellStyle name="Porcentaje 5 9 2 7 2" xfId="15409" xr:uid="{1BFA525A-FECD-4748-BCF8-B4325519150C}"/>
    <cellStyle name="Porcentaje 5 9 2 7 2 2" xfId="30862" xr:uid="{9F6D5A3D-2182-4B3B-A1A9-126E0DB651AB}"/>
    <cellStyle name="Porcentaje 5 9 2 7 3" xfId="22944" xr:uid="{F76F3B5E-2551-4FA9-9109-815B8D0971A5}"/>
    <cellStyle name="Porcentaje 5 9 2 8" xfId="8610" xr:uid="{7B5A86D4-CD28-47EA-A578-79C1335272BA}"/>
    <cellStyle name="Porcentaje 5 9 2 8 2" xfId="24109" xr:uid="{007A7513-4DA3-4E41-9BAE-E7CCF09224CE}"/>
    <cellStyle name="Porcentaje 5 9 2 9" xfId="16577" xr:uid="{FD29A91D-87AA-4123-B81D-ADA47EE8BD0D}"/>
    <cellStyle name="Porcentaje 5 9 3" xfId="1233" xr:uid="{6BCBDA63-C4FE-452C-81EA-0930044ABD68}"/>
    <cellStyle name="Porcentaje 5 9 3 2" xfId="2822" xr:uid="{FD9268A9-2599-4289-A813-7EFFC94BF0CA}"/>
    <cellStyle name="Porcentaje 5 9 3 2 2" xfId="10893" xr:uid="{BBCC4913-D71A-4376-836C-11BB5856F58F}"/>
    <cellStyle name="Porcentaje 5 9 3 2 2 2" xfId="26392" xr:uid="{2217032E-C73F-480D-8E66-CBB5BF119864}"/>
    <cellStyle name="Porcentaje 5 9 3 2 3" xfId="18746" xr:uid="{683AE3FA-A667-43CA-8E7F-1D9809E8C344}"/>
    <cellStyle name="Porcentaje 5 9 3 3" xfId="4583" xr:uid="{50A59FBB-8297-49FD-AB5E-1A8A4A1C6FF1}"/>
    <cellStyle name="Porcentaje 5 9 3 3 2" xfId="12588" xr:uid="{D85DEAC5-E8F2-43A1-B7A8-50FC7E7217F0}"/>
    <cellStyle name="Porcentaje 5 9 3 3 2 2" xfId="28056" xr:uid="{9E52F4FD-8F2D-48CD-B819-51FE78569A46}"/>
    <cellStyle name="Porcentaje 5 9 3 3 3" xfId="20327" xr:uid="{5D507204-CEE5-4072-9A51-6B740950BFF2}"/>
    <cellStyle name="Porcentaje 5 9 3 4" xfId="6554" xr:uid="{EA472E47-79F4-42B3-8125-A9CA5352FBD4}"/>
    <cellStyle name="Porcentaje 5 9 3 4 2" xfId="14555" xr:uid="{ACC31054-6E6F-43CE-933C-055C08C5744A}"/>
    <cellStyle name="Porcentaje 5 9 3 4 2 2" xfId="30012" xr:uid="{9F29F372-83C8-46AE-9411-54E66033D00A}"/>
    <cellStyle name="Porcentaje 5 9 3 4 3" xfId="22131" xr:uid="{8E7DAA01-04D0-40E8-9990-24DD132106BE}"/>
    <cellStyle name="Porcentaje 5 9 3 5" xfId="7866" xr:uid="{ED89057C-FEDD-44C7-9249-42AE30C94954}"/>
    <cellStyle name="Porcentaje 5 9 3 5 2" xfId="15849" xr:uid="{97B83398-B7A3-4CAA-8788-62ACA5FDD5FF}"/>
    <cellStyle name="Porcentaje 5 9 3 5 2 2" xfId="31302" xr:uid="{D8A32FEE-3BF9-45F9-9C3D-C7C0BDFDC603}"/>
    <cellStyle name="Porcentaje 5 9 3 5 3" xfId="23377" xr:uid="{3B0813F1-A809-41C6-8ED1-668B97A0C079}"/>
    <cellStyle name="Porcentaje 5 9 3 6" xfId="9360" xr:uid="{C74311AD-8A4A-492C-8B67-8A5EF1CBA4E4}"/>
    <cellStyle name="Porcentaje 5 9 3 6 2" xfId="24859" xr:uid="{A3EA7844-5893-41B0-87FD-9B6461277646}"/>
    <cellStyle name="Porcentaje 5 9 3 7" xfId="17290" xr:uid="{E5029CB1-2F3F-4FD6-A0E7-8F40A0EAE49C}"/>
    <cellStyle name="Porcentaje 5 9 4" xfId="940" xr:uid="{7CAEC048-3847-454A-967C-E5938951BFA1}"/>
    <cellStyle name="Porcentaje 5 9 4 2" xfId="2533" xr:uid="{AD2F2CA4-F20E-4C83-A8D2-4D98E89062CE}"/>
    <cellStyle name="Porcentaje 5 9 4 2 2" xfId="10605" xr:uid="{8548D603-70AE-4A23-B218-76AEA6AEA507}"/>
    <cellStyle name="Porcentaje 5 9 4 2 2 2" xfId="26104" xr:uid="{8313B289-F956-4973-81E1-5D3F021B1CD7}"/>
    <cellStyle name="Porcentaje 5 9 4 2 3" xfId="18478" xr:uid="{DA973974-7D00-4F2D-8D5A-A32B9B4E86A4}"/>
    <cellStyle name="Porcentaje 5 9 4 3" xfId="4295" xr:uid="{BEA70929-99C1-462B-A949-D459229A097B}"/>
    <cellStyle name="Porcentaje 5 9 4 3 2" xfId="12300" xr:uid="{9EC3CA1D-DB1E-4DA6-B109-04B8433CE749}"/>
    <cellStyle name="Porcentaje 5 9 4 3 2 2" xfId="27768" xr:uid="{2C18180C-AF08-4440-8EFC-8F713D2AED12}"/>
    <cellStyle name="Porcentaje 5 9 4 3 3" xfId="20059" xr:uid="{332F46D3-3EC0-45E6-A3DE-3AEE1C6A7351}"/>
    <cellStyle name="Porcentaje 5 9 4 4" xfId="6266" xr:uid="{FBBDE442-50A7-4856-8991-D110B7EFC29F}"/>
    <cellStyle name="Porcentaje 5 9 4 4 2" xfId="14267" xr:uid="{E9689C6C-66D8-4A46-A6D2-D47C45DB0EBF}"/>
    <cellStyle name="Porcentaje 5 9 4 4 2 2" xfId="29724" xr:uid="{7EA9C5D2-8729-4117-8240-3A99C5BEC68F}"/>
    <cellStyle name="Porcentaje 5 9 4 4 3" xfId="21863" xr:uid="{DE62ABD5-A645-408D-A264-E9A6E3F4A4CE}"/>
    <cellStyle name="Porcentaje 5 9 4 5" xfId="9072" xr:uid="{44164110-7D02-41CF-8E61-096B7B4A204B}"/>
    <cellStyle name="Porcentaje 5 9 4 5 2" xfId="24571" xr:uid="{E28AC2BC-EE61-4770-BC7F-3AC8FFD998DF}"/>
    <cellStyle name="Porcentaje 5 9 4 6" xfId="17022" xr:uid="{DE595B89-3152-49B8-A205-6632910D8F96}"/>
    <cellStyle name="Porcentaje 5 9 5" xfId="1932" xr:uid="{BDCFAD89-1362-48EC-911D-4DDA09C23541}"/>
    <cellStyle name="Porcentaje 5 9 5 2" xfId="10010" xr:uid="{52EA3743-919B-4F3A-AD69-5C230E08D4AD}"/>
    <cellStyle name="Porcentaje 5 9 5 2 2" xfId="25509" xr:uid="{8ED278F2-46FF-4F15-8425-BC0EBB42CDBE}"/>
    <cellStyle name="Porcentaje 5 9 5 3" xfId="17911" xr:uid="{1B644B46-AA84-44C8-AE8D-F42DBA4BA611}"/>
    <cellStyle name="Porcentaje 5 9 6" xfId="3700" xr:uid="{7BA1C8AA-87AA-4B3E-BEFB-9C8B8521EDE9}"/>
    <cellStyle name="Porcentaje 5 9 6 2" xfId="11705" xr:uid="{B45FD4EE-7786-4E81-AF4F-0D2888184001}"/>
    <cellStyle name="Porcentaje 5 9 6 2 2" xfId="27173" xr:uid="{E16D3E11-EAC9-4E10-950D-615B25F0804F}"/>
    <cellStyle name="Porcentaje 5 9 6 3" xfId="19492" xr:uid="{F0A3C93B-7011-4DD9-A05A-5970B4D3797F}"/>
    <cellStyle name="Porcentaje 5 9 7" xfId="5670" xr:uid="{EEC39055-60A0-43EC-9F36-38DDDA0B7A97}"/>
    <cellStyle name="Porcentaje 5 9 7 2" xfId="13671" xr:uid="{ECAF5DC0-9E41-400B-B7D1-F3AF9A46DA48}"/>
    <cellStyle name="Porcentaje 5 9 7 2 2" xfId="29129" xr:uid="{B28ABC46-17D2-4F50-8AB6-B4FD96BFF372}"/>
    <cellStyle name="Porcentaje 5 9 7 3" xfId="21296" xr:uid="{5D929221-A4FB-4EF6-A308-0624E522BC0E}"/>
    <cellStyle name="Porcentaje 5 9 8" xfId="7289" xr:uid="{41182316-3D65-46DF-9045-42D20D6A0838}"/>
    <cellStyle name="Porcentaje 5 9 8 2" xfId="15276" xr:uid="{5A7DDF02-5E38-4A2B-88D1-115FF0C320FD}"/>
    <cellStyle name="Porcentaje 5 9 8 2 2" xfId="30729" xr:uid="{394337E4-2009-47FF-B995-ED966F2FF7FE}"/>
    <cellStyle name="Porcentaje 5 9 8 3" xfId="22822" xr:uid="{9F58F04D-3DF0-4A0E-842A-00E6D2587B93}"/>
    <cellStyle name="Porcentaje 5 9 9" xfId="8477" xr:uid="{856ABC35-09FF-4171-920E-8F1DABC19B9F}"/>
    <cellStyle name="Porcentaje 5 9 9 2" xfId="23976" xr:uid="{20EC86B7-A871-468B-ACF9-3CF170A2FDC2}"/>
    <cellStyle name="Porcentaje 5 90" xfId="3493" xr:uid="{1720ABBD-BE52-4D19-86EF-7E1FDCBF42F7}"/>
    <cellStyle name="Porcentaje 5 90 2" xfId="11502" xr:uid="{F2E03C0B-9BF7-430E-BD98-B1B13AE97481}"/>
    <cellStyle name="Porcentaje 5 90 2 2" xfId="26987" xr:uid="{34E93B36-41D9-46CA-AEC4-A62A1924E813}"/>
    <cellStyle name="Porcentaje 5 90 3" xfId="19318" xr:uid="{CD669716-5764-4A56-8F37-FFE6BB1F54AF}"/>
    <cellStyle name="Porcentaje 5 91" xfId="3510" xr:uid="{289CC22C-76CA-4BA9-9120-73D43004AA55}"/>
    <cellStyle name="Porcentaje 5 91 2" xfId="11519" xr:uid="{96B797A0-4DBA-4C6D-8315-C33EFD25F4C1}"/>
    <cellStyle name="Porcentaje 5 91 2 2" xfId="26999" xr:uid="{56A2C695-D30F-4B25-AF44-B3666309B0C4}"/>
    <cellStyle name="Porcentaje 5 91 3" xfId="19330" xr:uid="{CA662862-3C4B-4E4B-8DAC-8FE6D7062688}"/>
    <cellStyle name="Porcentaje 5 92" xfId="3522" xr:uid="{DF96B65E-81B6-4F49-99E2-DAFF6D9F6805}"/>
    <cellStyle name="Porcentaje 5 92 2" xfId="11530" xr:uid="{5140F947-6FEE-46E7-BC43-E65F3520870E}"/>
    <cellStyle name="Porcentaje 5 92 2 2" xfId="27009" xr:uid="{B66AE9AB-78D6-4F44-9801-360A021A2F29}"/>
    <cellStyle name="Porcentaje 5 92 3" xfId="19340" xr:uid="{B9FBF8C2-C595-451A-92FA-02A445CD76B0}"/>
    <cellStyle name="Porcentaje 5 93" xfId="3530" xr:uid="{6CF2E068-F8F0-48DC-B9C7-1AFEFB4BE2DA}"/>
    <cellStyle name="Porcentaje 5 93 2" xfId="11537" xr:uid="{4A2D5143-BA7D-4B41-B587-6870664855C3}"/>
    <cellStyle name="Porcentaje 5 93 2 2" xfId="27016" xr:uid="{9F11CBD3-7572-4C8D-BB7C-0E5DE331FFB2}"/>
    <cellStyle name="Porcentaje 5 93 3" xfId="19347" xr:uid="{25EF8E8C-1006-4C8B-A235-85C7897CEF82}"/>
    <cellStyle name="Porcentaje 5 94" xfId="3542" xr:uid="{E7712498-D3C6-4FF8-9883-935B0DC08F52}"/>
    <cellStyle name="Porcentaje 5 94 2" xfId="11548" xr:uid="{6638EC3E-187B-41BF-9092-8E3526F46A00}"/>
    <cellStyle name="Porcentaje 5 94 2 2" xfId="27022" xr:uid="{9838238A-48A0-483D-A452-7798B38D2106}"/>
    <cellStyle name="Porcentaje 5 94 3" xfId="19352" xr:uid="{EC76AB29-68C3-40C8-904C-22C3F8F77CBC}"/>
    <cellStyle name="Porcentaje 5 95" xfId="3548" xr:uid="{EB24E203-313D-4256-A349-371F5845A4B1}"/>
    <cellStyle name="Porcentaje 5 95 2" xfId="11554" xr:uid="{01A0CC5F-6ACF-42AA-AF96-5BC26092F8CB}"/>
    <cellStyle name="Porcentaje 5 95 2 2" xfId="27026" xr:uid="{DBD5ECDD-6882-47B7-A8E1-1719DF71211F}"/>
    <cellStyle name="Porcentaje 5 95 3" xfId="19356" xr:uid="{62230DAE-774A-4B5B-80A4-A1491828956D}"/>
    <cellStyle name="Porcentaje 5 96" xfId="3565" xr:uid="{C9F7DBE4-2D1E-470A-B55D-8A0A55DDB501}"/>
    <cellStyle name="Porcentaje 5 96 2" xfId="11571" xr:uid="{3FFF78AE-4C68-4C00-8BB6-368331D15BCB}"/>
    <cellStyle name="Porcentaje 5 96 2 2" xfId="27042" xr:uid="{A015465D-EDC2-4A2E-9074-D5BB08F2A95C}"/>
    <cellStyle name="Porcentaje 5 96 3" xfId="19372" xr:uid="{13187B4E-1AC4-4D00-8067-29F206381C60}"/>
    <cellStyle name="Porcentaje 5 97" xfId="3570" xr:uid="{C5726739-EF6D-4DD7-BE24-090A7976FBF3}"/>
    <cellStyle name="Porcentaje 5 97 2" xfId="11576" xr:uid="{9502B71B-3A12-4C25-93E9-A55604B83AD5}"/>
    <cellStyle name="Porcentaje 5 97 2 2" xfId="27046" xr:uid="{9DE685B8-A957-49BA-94FA-01DB2B7D9DCB}"/>
    <cellStyle name="Porcentaje 5 97 3" xfId="19376" xr:uid="{202D6518-330C-49B2-883A-CC0AAA44F4F2}"/>
    <cellStyle name="Porcentaje 5 98" xfId="3575" xr:uid="{9A9D9812-E07A-4BBE-960F-EC1F966029A6}"/>
    <cellStyle name="Porcentaje 5 98 2" xfId="11581" xr:uid="{D4230F6E-EA98-42A2-9256-B6B92DEDB8EB}"/>
    <cellStyle name="Porcentaje 5 98 2 2" xfId="27050" xr:uid="{B3554624-F385-46DA-9762-8DCA9735885C}"/>
    <cellStyle name="Porcentaje 5 98 3" xfId="19380" xr:uid="{86D00A48-FDFB-477C-BDA7-542258C45946}"/>
    <cellStyle name="Porcentaje 5 99" xfId="3580" xr:uid="{1B8B3A4D-D65D-49B4-AC95-0E24065B8971}"/>
    <cellStyle name="Porcentaje 5 99 2" xfId="11586" xr:uid="{968E7258-9343-4906-A2AF-5A3DADA85711}"/>
    <cellStyle name="Porcentaje 5 99 2 2" xfId="27054" xr:uid="{7B1F1752-6AD0-4C74-83FF-C2B052C116AF}"/>
    <cellStyle name="Porcentaje 5 99 3" xfId="19384" xr:uid="{4BD23DA4-4176-41B5-8E9C-05F736613395}"/>
    <cellStyle name="Porcentaje 6" xfId="186" xr:uid="{880F607A-B276-4317-9B0D-AB4A976A775A}"/>
    <cellStyle name="Porcentaje 6 2" xfId="247" xr:uid="{1CA36906-2CD0-4E13-A3C0-33BFA039FC32}"/>
    <cellStyle name="Porcentaje 6 3" xfId="633" xr:uid="{0E58EFB1-AC0C-49E3-BB01-2871000FB407}"/>
    <cellStyle name="Porcentaje 6 3 2" xfId="1571" xr:uid="{FC052403-1A22-478A-A8FA-CE4B7DECE227}"/>
    <cellStyle name="Porcentaje 7" xfId="201" xr:uid="{20D38FA1-BF5E-4791-B75B-07CC39A4B28F}"/>
    <cellStyle name="Porcentaje 7 2" xfId="762" xr:uid="{E043044F-0F3F-4B02-AEBF-D92AF4A9E04B}"/>
    <cellStyle name="Porcentaje 7 2 2" xfId="1698" xr:uid="{63A6319F-DD24-45CA-AC69-6DEF606A82EF}"/>
    <cellStyle name="Porcentaje 7 3" xfId="781" xr:uid="{8874E34A-892A-438E-B26B-18E1174680A1}"/>
    <cellStyle name="Porcentaje 7 3 2" xfId="1717" xr:uid="{45F0C433-AE08-42C6-92BA-49F7D525D0E7}"/>
    <cellStyle name="Porcentaje 7 4" xfId="795" xr:uid="{B5825800-5973-4ABB-B1A0-B5A5936C3AAA}"/>
    <cellStyle name="Porcentaje 7 4 2" xfId="2393" xr:uid="{735E90DC-6726-4C9A-840B-05D8EA54A3DF}"/>
    <cellStyle name="Porcentaje 7 5" xfId="1765" xr:uid="{532BFD44-D9A3-40B6-9FCB-8D1E72218771}"/>
    <cellStyle name="Porcentaje 7 5 2" xfId="3317" xr:uid="{216EE181-79A2-41A8-91C0-8402AFDF9E1B}"/>
    <cellStyle name="Porcentaje 7 6" xfId="3376" xr:uid="{2A5E8732-2C2F-4E29-BF90-A28738256BB4}"/>
    <cellStyle name="Porcentaje 7 6 2" xfId="11441" xr:uid="{1AF72C46-85C7-4ADA-A9E7-CC32F147F850}"/>
    <cellStyle name="Porcentaje 7 7" xfId="3511" xr:uid="{06FFFF7F-9300-4FE7-BB18-F350C86868BC}"/>
    <cellStyle name="Porcentaje 7 7 2" xfId="11520" xr:uid="{AB1D00DB-F871-4F31-97DB-85746689A08B}"/>
    <cellStyle name="Porcentaje 7 8" xfId="3543" xr:uid="{C3699A68-A2AE-4770-88F3-1971A3DFD728}"/>
    <cellStyle name="Porcentaje 7 8 2" xfId="11549" xr:uid="{3FC68A51-0CFB-46C3-AAFC-D18A1F2EBC11}"/>
    <cellStyle name="Porcentaje 8" xfId="219" xr:uid="{FFEACE33-15B7-46CA-861F-53DEAC0F082C}"/>
    <cellStyle name="Porcentaje 9" xfId="241" xr:uid="{6ECFDD6A-D1D8-46F8-9630-C5AFD44AD258}"/>
    <cellStyle name="Porcentual 2" xfId="55" xr:uid="{F3C2A7CC-ACF7-4BF9-993B-5C560EC4B0ED}"/>
    <cellStyle name="Porcentual 2 2" xfId="3478" xr:uid="{6FD91205-416E-4707-8C49-FEB1636E5374}"/>
    <cellStyle name="Porcentual 3" xfId="56" xr:uid="{6C905116-8576-425F-84CE-238D79074CF3}"/>
    <cellStyle name="Porcentual 3 2" xfId="62" xr:uid="{07AAAE68-1932-4F30-A9F3-0C172032D21A}"/>
    <cellStyle name="Salida" xfId="18" builtinId="21" customBuiltin="1"/>
    <cellStyle name="Salida 2" xfId="79" xr:uid="{882A4C56-6C79-4F06-8299-D9DA912336B4}"/>
    <cellStyle name="Salida 2 2" xfId="181" xr:uid="{314ADF57-C17F-417C-9B52-7DFD5C5DDCA1}"/>
    <cellStyle name="SAPBEXaggData" xfId="119" xr:uid="{4933E75C-C870-4889-9D75-6ABA356FF363}"/>
    <cellStyle name="SAPBEXaggDataEmph" xfId="3444" xr:uid="{54F103E3-579D-4033-8F7B-06FAF3A76586}"/>
    <cellStyle name="SAPBEXaggItem" xfId="57" xr:uid="{B8DC8E61-FF12-4B7C-AF15-10B8CD57D178}"/>
    <cellStyle name="SAPBEXaggItemX" xfId="3445" xr:uid="{7F42DED8-2F9E-4E88-9FB8-8D031648D6B9}"/>
    <cellStyle name="SAPBEXchaText" xfId="58" xr:uid="{B1EFEE21-3B1E-438A-A761-94209486F07A}"/>
    <cellStyle name="SAPBEXexcBad7" xfId="3446" xr:uid="{7275454E-8084-4EBD-B39F-156F13292782}"/>
    <cellStyle name="SAPBEXexcBad8" xfId="3447" xr:uid="{E8E8D01A-AAEC-42DF-AC62-A1A6E23AFD9E}"/>
    <cellStyle name="SAPBEXexcBad9" xfId="3448" xr:uid="{72F34739-49AF-4647-8AC8-1B4AF9EB715B}"/>
    <cellStyle name="SAPBEXexcCritical4" xfId="3449" xr:uid="{A0E98F92-3E62-4BF0-8CAB-2037DBC5C8A6}"/>
    <cellStyle name="SAPBEXexcCritical5" xfId="3450" xr:uid="{17B6B824-35B4-4F31-B6F6-56A44670F217}"/>
    <cellStyle name="SAPBEXexcCritical6" xfId="3451" xr:uid="{B6848ED5-20CE-471B-937F-70B88BC3A875}"/>
    <cellStyle name="SAPBEXexcGood1" xfId="3452" xr:uid="{4293F37C-8084-429A-8E16-A43DCA6100F9}"/>
    <cellStyle name="SAPBEXexcGood2" xfId="3453" xr:uid="{8D769797-701D-4ABE-ABAF-ADBAB0318601}"/>
    <cellStyle name="SAPBEXexcGood3" xfId="3454" xr:uid="{5E8F0809-0D9E-405B-9233-C5EA2BD6D96B}"/>
    <cellStyle name="SAPBEXfilterDrill" xfId="3455" xr:uid="{2F556A4A-5F4B-4C18-9DCE-6641C58A6B74}"/>
    <cellStyle name="SAPBEXfilterItem" xfId="3456" xr:uid="{CA74AE9C-0F12-40EC-9989-C45E6826E91C}"/>
    <cellStyle name="SAPBEXfilterText" xfId="3457" xr:uid="{4FECCD14-2F83-49C0-8D55-CAC8336CB63E}"/>
    <cellStyle name="SAPBEXformats" xfId="3458" xr:uid="{2FACC538-A2C4-413B-AD57-413FBEA26C60}"/>
    <cellStyle name="SAPBEXheaderItem" xfId="3459" xr:uid="{B737F7CE-A700-4594-8D4A-50A9CB454B9A}"/>
    <cellStyle name="SAPBEXheaderText" xfId="3460" xr:uid="{7057173D-A548-4FD5-86AC-6C76B4021C71}"/>
    <cellStyle name="SAPBEXHLevel0" xfId="3461" xr:uid="{F2F61A10-BCDB-487F-AC52-A782210942EF}"/>
    <cellStyle name="SAPBEXHLevel0 2" xfId="5466" xr:uid="{184B0158-41FE-49AF-B476-0DC7916BFE28}"/>
    <cellStyle name="SAPBEXHLevel0X" xfId="3462" xr:uid="{85178DCD-FD21-4523-8DB1-C15EC84BF1F3}"/>
    <cellStyle name="SAPBEXHLevel0X 2" xfId="5467" xr:uid="{5EAAFD24-BFB8-4141-8E95-D96933D8B6DC}"/>
    <cellStyle name="SAPBEXHLevel1" xfId="3463" xr:uid="{62C06454-78DB-43FC-BCE3-4B8DE90F9F2B}"/>
    <cellStyle name="SAPBEXHLevel1 2" xfId="5468" xr:uid="{816CFEB3-4C4A-42CA-97A4-A6D4F7D24C26}"/>
    <cellStyle name="SAPBEXHLevel1X" xfId="3464" xr:uid="{D0E67894-335F-4117-8A46-3F444260EF34}"/>
    <cellStyle name="SAPBEXHLevel1X 2" xfId="5469" xr:uid="{1AD642E5-4652-4AAE-A9E5-58CCFFC86057}"/>
    <cellStyle name="SAPBEXHLevel2" xfId="3465" xr:uid="{4F1B71A7-59AB-4084-B429-6E0E98FE383A}"/>
    <cellStyle name="SAPBEXHLevel2 2" xfId="5470" xr:uid="{0272C616-66B8-4F04-BB4F-46C5C30566B9}"/>
    <cellStyle name="SAPBEXHLevel2X" xfId="3466" xr:uid="{195882A9-6BEA-497B-8C64-BF22A7A71B33}"/>
    <cellStyle name="SAPBEXHLevel2X 2" xfId="5471" xr:uid="{2916502F-BC8B-4604-A043-22FAEE856472}"/>
    <cellStyle name="SAPBEXHLevel3" xfId="3467" xr:uid="{466B34F7-AD4D-41E8-8863-DD20C3D693EC}"/>
    <cellStyle name="SAPBEXHLevel3 2" xfId="5472" xr:uid="{6CA3DD69-70BF-4179-95EB-95619702E647}"/>
    <cellStyle name="SAPBEXHLevel3X" xfId="3468" xr:uid="{4E609779-1503-461D-A139-3CDCFB65AD94}"/>
    <cellStyle name="SAPBEXHLevel3X 2" xfId="5473" xr:uid="{F2407B79-F371-43C2-AEF4-76E63E566015}"/>
    <cellStyle name="SAPBEXresData" xfId="3469" xr:uid="{E2D30D45-A511-4CB1-9F73-51A099148355}"/>
    <cellStyle name="SAPBEXresDataEmph" xfId="3470" xr:uid="{BC9B1234-A1B3-4998-8C14-A14DA4B749F5}"/>
    <cellStyle name="SAPBEXresItem" xfId="3471" xr:uid="{AC937408-0380-4C59-9BE7-4D650D35722C}"/>
    <cellStyle name="SAPBEXresItemX" xfId="3472" xr:uid="{FBA85BE4-5EE5-4796-A329-E7E94E830F15}"/>
    <cellStyle name="SAPBEXstdData" xfId="120" xr:uid="{9522C6EB-08D1-4A76-A4BB-E7E75C5A955F}"/>
    <cellStyle name="SAPBEXstdDataEmph" xfId="3473" xr:uid="{2E9A34E0-84F2-4F33-8B46-24CEF342586E}"/>
    <cellStyle name="SAPBEXstdItem" xfId="59" xr:uid="{38AF2F83-37F2-41B5-BE3F-EFAE33BB472B}"/>
    <cellStyle name="SAPBEXstdItem 2" xfId="3531" xr:uid="{827BBC32-A7AD-4BAF-9CED-09FB28B8157E}"/>
    <cellStyle name="SAPBEXstdItemX" xfId="121" xr:uid="{7B6251B6-B267-4F57-8219-BAEC78546471}"/>
    <cellStyle name="SAPBEXtitle" xfId="3474" xr:uid="{CD006CD2-A5C2-4E8A-A9B8-7A06FDD6000E}"/>
    <cellStyle name="SAPBEXtitle 2" xfId="5476" xr:uid="{42D80829-9AF3-406E-B03E-CA067B3679F0}"/>
    <cellStyle name="SAPBEXundefined" xfId="3475" xr:uid="{86848CCD-F483-4E52-A536-713760BA4B52}"/>
    <cellStyle name="Style 1" xfId="5463" xr:uid="{FB89B364-81FC-4E49-99DD-F709260C11F0}"/>
    <cellStyle name="Style 1 2" xfId="5474" xr:uid="{C6543D9D-3F47-4AF4-9B97-2653CFBBC56F}"/>
    <cellStyle name="Texto de advertencia" xfId="22" builtinId="11" customBuiltin="1"/>
    <cellStyle name="Texto de advertencia 2" xfId="83" xr:uid="{9A8650A0-967B-401D-9B7A-9545130BDAA1}"/>
    <cellStyle name="Texto de advertencia 2 2" xfId="182" xr:uid="{765BECE9-B5F9-4BA0-A953-7CBE23732C1C}"/>
    <cellStyle name="Texto explicativo" xfId="23" builtinId="53" customBuiltin="1"/>
    <cellStyle name="Texto explicativo 2" xfId="85" xr:uid="{F6E3AD17-82A3-4BD2-836C-4AE894233DC9}"/>
    <cellStyle name="Texto explicativo 2 2" xfId="183" xr:uid="{06DEE953-670E-40A7-AE48-EAA0F0FC617F}"/>
    <cellStyle name="Título 1 2" xfId="71" xr:uid="{6FF8C679-6573-4F21-AFC0-EF6AC107231D}"/>
    <cellStyle name="Título 10" xfId="5489" xr:uid="{F870AA4F-62C5-43E7-B540-657D9A2B307A}"/>
    <cellStyle name="Título 11" xfId="70" xr:uid="{500D0626-EA0E-4322-BE51-02106C69AEF4}"/>
    <cellStyle name="Título 2" xfId="11" builtinId="17" customBuiltin="1"/>
    <cellStyle name="Título 2 2" xfId="72" xr:uid="{60AAAB1D-F3C9-4BE7-BD48-40AA75EA6D78}"/>
    <cellStyle name="Título 3" xfId="12" builtinId="18" customBuiltin="1"/>
    <cellStyle name="Título 3 2" xfId="73" xr:uid="{205C2010-9DC4-49F9-8EA7-761C8BDD35B7}"/>
    <cellStyle name="Título 4" xfId="207" xr:uid="{F408C033-CE05-4BC4-B4D5-92A013F45FCF}"/>
    <cellStyle name="Título 5" xfId="258" xr:uid="{5CA7F72E-514F-4709-918E-F3842CDF8DAE}"/>
    <cellStyle name="Título 6" xfId="235" xr:uid="{7A4CEA07-8502-48C4-BDD6-D1535DC280CB}"/>
    <cellStyle name="Título 7" xfId="313" xr:uid="{77280986-5E26-4172-BE1B-33254E25CFC1}"/>
    <cellStyle name="Título 8" xfId="829" xr:uid="{E84A6269-1ABE-4FB8-A4BA-EE026137DE22}"/>
    <cellStyle name="Título 9" xfId="1818" xr:uid="{77A6BBCA-596D-4A65-A516-3B118C935CDC}"/>
    <cellStyle name="Total" xfId="24" builtinId="25" customBuiltin="1"/>
    <cellStyle name="Total 2" xfId="86" xr:uid="{4DDC3123-3EDA-45B2-8FEF-00AE71492C4A}"/>
    <cellStyle name="Total 2 2" xfId="184" xr:uid="{2FABDC14-C4C9-4ECF-9A64-0F16FF36A75F}"/>
  </cellStyles>
  <dxfs count="4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279169</xdr:colOff>
      <xdr:row>6</xdr:row>
      <xdr:rowOff>130550</xdr:rowOff>
    </xdr:from>
    <xdr:to>
      <xdr:col>4</xdr:col>
      <xdr:colOff>698293</xdr:colOff>
      <xdr:row>7</xdr:row>
      <xdr:rowOff>280146</xdr:rowOff>
    </xdr:to>
    <xdr:pic>
      <xdr:nvPicPr>
        <xdr:cNvPr id="2" name="Picture 1" descr="Resultado de imagen para LOGO MOBIL">
          <a:extLst>
            <a:ext uri="{FF2B5EF4-FFF2-40B4-BE49-F238E27FC236}">
              <a16:creationId xmlns:a16="http://schemas.microsoft.com/office/drawing/2014/main" id="{8AF27E17-158F-470E-8695-E0EB88B2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575" y="1416425"/>
          <a:ext cx="1050156" cy="340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33758</xdr:colOff>
      <xdr:row>6</xdr:row>
      <xdr:rowOff>98614</xdr:rowOff>
    </xdr:from>
    <xdr:to>
      <xdr:col>12</xdr:col>
      <xdr:colOff>1265005</xdr:colOff>
      <xdr:row>8</xdr:row>
      <xdr:rowOff>103655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6051965-CBD1-415A-8AC4-4C08A1DEA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5914" y="1384489"/>
          <a:ext cx="1231247" cy="481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178593</xdr:colOff>
      <xdr:row>22</xdr:row>
      <xdr:rowOff>82643</xdr:rowOff>
    </xdr:from>
    <xdr:to>
      <xdr:col>3</xdr:col>
      <xdr:colOff>381001</xdr:colOff>
      <xdr:row>28</xdr:row>
      <xdr:rowOff>266139</xdr:rowOff>
    </xdr:to>
    <xdr:pic>
      <xdr:nvPicPr>
        <xdr:cNvPr id="4" name="Gráfico 3" descr="Cabeza con engranajes">
          <a:extLst>
            <a:ext uri="{FF2B5EF4-FFF2-40B4-BE49-F238E27FC236}">
              <a16:creationId xmlns:a16="http://schemas.microsoft.com/office/drawing/2014/main" id="{96E03CD6-F550-4075-8C36-550F8314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47687" y="4547487"/>
          <a:ext cx="1178720" cy="1350308"/>
        </a:xfrm>
        <a:prstGeom prst="rect">
          <a:avLst/>
        </a:prstGeom>
      </xdr:spPr>
    </xdr:pic>
    <xdr:clientData/>
  </xdr:twoCellAnchor>
  <xdr:twoCellAnchor>
    <xdr:from>
      <xdr:col>6</xdr:col>
      <xdr:colOff>251012</xdr:colOff>
      <xdr:row>25</xdr:row>
      <xdr:rowOff>120463</xdr:rowOff>
    </xdr:from>
    <xdr:to>
      <xdr:col>6</xdr:col>
      <xdr:colOff>683558</xdr:colOff>
      <xdr:row>27</xdr:row>
      <xdr:rowOff>34738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2C00F0A5-1EC5-4C46-927A-B2FB15A85F88}"/>
            </a:ext>
          </a:extLst>
        </xdr:cNvPr>
        <xdr:cNvSpPr/>
      </xdr:nvSpPr>
      <xdr:spPr>
        <a:xfrm>
          <a:off x="5708837" y="4073338"/>
          <a:ext cx="432546" cy="2952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154781</xdr:colOff>
      <xdr:row>1</xdr:row>
      <xdr:rowOff>95250</xdr:rowOff>
    </xdr:from>
    <xdr:to>
      <xdr:col>3</xdr:col>
      <xdr:colOff>381000</xdr:colOff>
      <xdr:row>3</xdr:row>
      <xdr:rowOff>156260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373371-CDBA-464B-8532-3357232A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56" t="31598" r="11278" b="56822"/>
        <a:stretch>
          <a:fillRect/>
        </a:stretch>
      </xdr:blipFill>
      <xdr:spPr bwMode="auto">
        <a:xfrm>
          <a:off x="523875" y="285750"/>
          <a:ext cx="952500" cy="442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o\!Files\Esso\Reunion%20Precios\Comparacion%20Precios%20Competenc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o\TEMP\Pricing%20Approval%20Request%20-%20V8%20CO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o\!Lubricantes\Precios\Desc%20Mas\Desc%20Mas%202001\Desc%20Masivos%202001%20Renov%2020%20Se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o\!Lubricantes\Ventas\Diarias\Vtas%202002\EV-2002-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elizabeth%20saldarriaga\!Lubricantes\Ventas\Diarias\Vtas%202002\EV-2002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o\!Lubricantes\Costos%20y%20Productos\Productos\Maestro%20de%20Productos%20ESS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o\!Lubricantes\Precios%202002\Base%202002\Precios%20Base%202002-01-09%20Esso%20Graneles%20Minis%20y%20Otr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ublico\DOCUME~1\AAGUTIE\LOCALS~1\Temp\notes4435FB\Americas%20--%20Aviation%20Cross%20LOB%20Guidance%20September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cion Precios Competencia"/>
      <sheetName val="Datos"/>
      <sheetName val="Evolucion Diaria"/>
      <sheetName val="Tabla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 Form"/>
      <sheetName val="Rebate Form"/>
      <sheetName val="Price&amp;Cost Lists"/>
      <sheetName val="Data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A1 - Mass Merch Branded</v>
          </cell>
          <cell r="B2" t="str">
            <v>Streamliner</v>
          </cell>
          <cell r="C2" t="str">
            <v>A:  Addition</v>
          </cell>
          <cell r="E2" t="str">
            <v>Sold-to</v>
          </cell>
        </row>
        <row r="3">
          <cell r="A3" t="str">
            <v>A2 - Auto Parts Branded</v>
          </cell>
          <cell r="B3" t="str">
            <v>Involved</v>
          </cell>
          <cell r="C3" t="str">
            <v>C:  Change</v>
          </cell>
          <cell r="E3" t="str">
            <v>Ship-to</v>
          </cell>
          <cell r="G3" t="str">
            <v>AVREX M TURBO DRUM-L 55USG E/S</v>
          </cell>
        </row>
        <row r="4">
          <cell r="A4" t="str">
            <v>A3 - Wholesale G. Branded</v>
          </cell>
          <cell r="C4" t="str">
            <v>D: Deletion</v>
          </cell>
          <cell r="G4" t="str">
            <v>BP2181HA</v>
          </cell>
        </row>
        <row r="5">
          <cell r="A5" t="str">
            <v>A4 - Auto Parts Store Pv</v>
          </cell>
          <cell r="C5" t="str">
            <v>R: Review</v>
          </cell>
          <cell r="G5" t="str">
            <v>BP2181HA DRUM-L 55USG E/S</v>
          </cell>
        </row>
        <row r="6">
          <cell r="A6" t="str">
            <v>A5 - Other Retail Branded</v>
          </cell>
          <cell r="C6" t="str">
            <v>P: Promotion</v>
          </cell>
          <cell r="G6" t="str">
            <v>CAT DEO 15W40</v>
          </cell>
        </row>
        <row r="7">
          <cell r="A7" t="str">
            <v>A6 - Mass Merch. Pvt Lbl</v>
          </cell>
          <cell r="G7" t="str">
            <v>CAT DEO 15W40 6x1USG E/S</v>
          </cell>
        </row>
        <row r="8">
          <cell r="A8" t="str">
            <v>A7 - Quick Lubes Branded</v>
          </cell>
          <cell r="G8" t="str">
            <v>CAT DEO 15W40 DRUM-L 55USG E/S</v>
          </cell>
        </row>
        <row r="9">
          <cell r="A9" t="str">
            <v>A8 - Car Dealers Branded</v>
          </cell>
          <cell r="G9" t="str">
            <v>CAT DEO 15W40 IBC 275USG E/S</v>
          </cell>
        </row>
        <row r="10">
          <cell r="A10" t="str">
            <v>A1 - Mass Merch Branded</v>
          </cell>
          <cell r="G10" t="str">
            <v>CAT DEO 15W40 PAIL 5USG E/S</v>
          </cell>
        </row>
        <row r="11">
          <cell r="A11" t="str">
            <v>A2 - Auto Parts Branded</v>
          </cell>
          <cell r="G11" t="str">
            <v>CAT DEO 40</v>
          </cell>
        </row>
        <row r="12">
          <cell r="A12" t="str">
            <v>A3 - Wholesale G. Branded</v>
          </cell>
          <cell r="G12" t="str">
            <v>CAT DEO 40 DRUM-L 55USG E/S</v>
          </cell>
        </row>
        <row r="13">
          <cell r="A13" t="str">
            <v>A4 - Auto Parts Store Pv</v>
          </cell>
          <cell r="G13" t="str">
            <v>CAT DEO 40 IBC 275USG E/S</v>
          </cell>
        </row>
        <row r="14">
          <cell r="A14" t="str">
            <v>A5 - Other Retail Branded</v>
          </cell>
          <cell r="G14" t="str">
            <v>CAT DEO CH-4 15W40 6x1USG E/S</v>
          </cell>
        </row>
        <row r="15">
          <cell r="A15" t="str">
            <v>A6 - Mass Merch. Pvt Lbl</v>
          </cell>
          <cell r="G15" t="str">
            <v>CAT GEAR 80W90</v>
          </cell>
        </row>
        <row r="16">
          <cell r="A16" t="str">
            <v>A7 - Quick Lubes Branded</v>
          </cell>
          <cell r="G16" t="str">
            <v>CAT GEAR 80W90 PAIL 5USG E/S</v>
          </cell>
        </row>
        <row r="17">
          <cell r="A17" t="str">
            <v>A8 - Car Dealers Branded</v>
          </cell>
          <cell r="G17" t="str">
            <v>CAT HYD 10W</v>
          </cell>
        </row>
        <row r="18">
          <cell r="A18" t="str">
            <v>A9 - Repair Garanges/Tir</v>
          </cell>
          <cell r="G18" t="str">
            <v>CAT HYD 10W DRUM-L 55USG E/S</v>
          </cell>
        </row>
        <row r="19">
          <cell r="A19" t="str">
            <v>AA - OEM After Mrkt Pvt</v>
          </cell>
          <cell r="G19" t="str">
            <v>CAT HYD 10W IBC 275USG E/S</v>
          </cell>
        </row>
        <row r="20">
          <cell r="G20" t="str">
            <v>CAT HYD 10W PAIL 5USG E/S</v>
          </cell>
        </row>
        <row r="21">
          <cell r="G21" t="str">
            <v>CAT NGEO 40</v>
          </cell>
        </row>
        <row r="22">
          <cell r="G22" t="str">
            <v>CAT NGEO 40 DRUM-L 55USG E/S</v>
          </cell>
        </row>
        <row r="23">
          <cell r="G23" t="str">
            <v>CAT TDTO 30</v>
          </cell>
        </row>
        <row r="24">
          <cell r="G24" t="str">
            <v>CAT TDTO 30 DRUM-L 55USG E/S</v>
          </cell>
        </row>
        <row r="25">
          <cell r="G25" t="str">
            <v>CAT TDTO 30 PAIL 5USG E/S</v>
          </cell>
        </row>
        <row r="26">
          <cell r="G26" t="str">
            <v>CAT TDTO 50</v>
          </cell>
        </row>
        <row r="27">
          <cell r="G27" t="str">
            <v>CAT TDTO 50 DRUM-L 55USG E/S</v>
          </cell>
        </row>
        <row r="28">
          <cell r="G28" t="str">
            <v>CAT TDTO 50 PAIL 5USG E/S</v>
          </cell>
        </row>
        <row r="29">
          <cell r="G29" t="str">
            <v>E-2T :CO</v>
          </cell>
        </row>
        <row r="30">
          <cell r="G30" t="str">
            <v>E-2T 12x0.25USG E/S</v>
          </cell>
        </row>
        <row r="31">
          <cell r="G31" t="str">
            <v>E-2T 24x0.125USG E/S</v>
          </cell>
        </row>
        <row r="32">
          <cell r="G32" t="str">
            <v>E-2T SPL</v>
          </cell>
        </row>
        <row r="33">
          <cell r="G33" t="str">
            <v>E-2T SPL 12x0.25USG E/S</v>
          </cell>
        </row>
        <row r="34">
          <cell r="G34" t="str">
            <v>E-2T SPL 24x0.125USG E/S</v>
          </cell>
        </row>
        <row r="35">
          <cell r="G35" t="str">
            <v>E-2T SPL DRUM-L 55USG E/S</v>
          </cell>
        </row>
        <row r="36">
          <cell r="G36" t="str">
            <v>E-2T SPL PAIL 5USG E/S</v>
          </cell>
        </row>
        <row r="37">
          <cell r="G37" t="str">
            <v>E-AQUAGLIDE +</v>
          </cell>
        </row>
        <row r="38">
          <cell r="G38" t="str">
            <v>E-AQUAGLIDE + 12x0.25USG E/S</v>
          </cell>
        </row>
        <row r="39">
          <cell r="G39" t="str">
            <v>E-AQUAGLIDE + 24x0.125USG E/S</v>
          </cell>
        </row>
        <row r="40">
          <cell r="G40" t="str">
            <v>E-AQUAGLIDE + 2x5USG E/S</v>
          </cell>
        </row>
        <row r="41">
          <cell r="G41" t="str">
            <v>E-AQUAGLIDE + DRUM-L 55USG E/S</v>
          </cell>
        </row>
        <row r="42">
          <cell r="G42" t="str">
            <v>E-AQUAGLIDE + PAIL 5USG E/S</v>
          </cell>
        </row>
        <row r="43">
          <cell r="G43" t="str">
            <v>E-AROX EP 150 DRUM-L 55USG E/S</v>
          </cell>
        </row>
        <row r="44">
          <cell r="G44" t="str">
            <v>E-ATF 12x0.25USG E/S</v>
          </cell>
        </row>
        <row r="45">
          <cell r="G45" t="str">
            <v>E-ATF DRUM-L 55USG E/S</v>
          </cell>
        </row>
        <row r="46">
          <cell r="G46" t="str">
            <v>E-ATF LT 71141 DRUM-L 205L</v>
          </cell>
        </row>
        <row r="47">
          <cell r="G47" t="str">
            <v>E-ATF PAIL 5USG E/S</v>
          </cell>
        </row>
        <row r="48">
          <cell r="G48" t="str">
            <v>E-AVIATION 100 12x0.25USG E/S</v>
          </cell>
        </row>
        <row r="49">
          <cell r="G49" t="str">
            <v>E-AVIATION EE100 12x0.25USG E/S</v>
          </cell>
        </row>
        <row r="50">
          <cell r="G50" t="str">
            <v>E-AVIATION EE100 24x0.25USG E/S</v>
          </cell>
        </row>
        <row r="51">
          <cell r="G51" t="str">
            <v>E-AVIATION EE120  12x0.25USG E/S</v>
          </cell>
        </row>
        <row r="52">
          <cell r="G52" t="str">
            <v>E-AVIATION EE120  DRUM-L 55USG E/S</v>
          </cell>
        </row>
        <row r="53">
          <cell r="G53" t="str">
            <v>E-BEACON EP 0 DRUM-G 180KG E/F</v>
          </cell>
        </row>
        <row r="54">
          <cell r="G54" t="str">
            <v>E-BEACON EP 2 DRUM-G 180KG E/S</v>
          </cell>
        </row>
        <row r="55">
          <cell r="G55" t="str">
            <v>E-BEACON EP 2 MOLY DRUM-G 180KG E/S</v>
          </cell>
        </row>
        <row r="56">
          <cell r="G56" t="str">
            <v>E-BEACON EP 2 MOLY PAIL 16KG E/S</v>
          </cell>
        </row>
        <row r="57">
          <cell r="G57" t="str">
            <v>E-BEACON EP 2 PAIL 16KG E/S</v>
          </cell>
        </row>
        <row r="58">
          <cell r="G58" t="str">
            <v>E-CYLESSTIC 1000</v>
          </cell>
        </row>
        <row r="59">
          <cell r="G59" t="str">
            <v>E-CYLESSTIC 1000 DRUM-L 55USG E/S</v>
          </cell>
        </row>
        <row r="60">
          <cell r="G60" t="str">
            <v>E-CYLESSTIC TK 460</v>
          </cell>
        </row>
        <row r="61">
          <cell r="G61" t="str">
            <v>E-CYLESSTIC TK 460 DRUM-L 55USG E/S</v>
          </cell>
        </row>
        <row r="62">
          <cell r="G62" t="str">
            <v>E-CYLESSTIC TK680</v>
          </cell>
        </row>
        <row r="63">
          <cell r="G63" t="str">
            <v>E-CYLESSTIC TK680 DRUM-L 55USG E/S</v>
          </cell>
        </row>
        <row r="64">
          <cell r="G64" t="str">
            <v>E-DIOL 13RD 40S</v>
          </cell>
        </row>
        <row r="65">
          <cell r="G65" t="str">
            <v>E-DIOL 13RD 40S DRUM-L 55USG E/S</v>
          </cell>
        </row>
        <row r="66">
          <cell r="G66" t="str">
            <v>E-DIOL 2215 DRUM-L 55USG E/S</v>
          </cell>
        </row>
        <row r="67">
          <cell r="G67" t="str">
            <v>E-ESTOR SUP 40</v>
          </cell>
        </row>
        <row r="68">
          <cell r="G68" t="str">
            <v>E-ESTOR SUP 40 DRUM-L 55USG E/S</v>
          </cell>
        </row>
        <row r="69">
          <cell r="G69" t="str">
            <v>E-EXTRA 20W40    12x0.25USG E/S</v>
          </cell>
        </row>
        <row r="70">
          <cell r="G70" t="str">
            <v>E-EXTRA 20W40    4x1USG E/S</v>
          </cell>
        </row>
        <row r="71">
          <cell r="G71" t="str">
            <v>E-EXTRA 20W40    DRUM-L 55USG E/S</v>
          </cell>
        </row>
        <row r="72">
          <cell r="G72" t="str">
            <v>E-EXTRA 25W50</v>
          </cell>
        </row>
        <row r="73">
          <cell r="G73" t="str">
            <v>E-EXTRA 25W50 12x0.25USG E/S</v>
          </cell>
        </row>
        <row r="74">
          <cell r="G74" t="str">
            <v>E-EXTRA 25W50 6x1USG E/S</v>
          </cell>
        </row>
        <row r="75">
          <cell r="G75" t="str">
            <v>E-EXTRA 25W50 DRUM-L 55USG E/S</v>
          </cell>
        </row>
        <row r="76">
          <cell r="G76" t="str">
            <v>E-EXTRA 40</v>
          </cell>
        </row>
        <row r="77">
          <cell r="G77" t="str">
            <v>E-EXTRA 40 12x0.25USG E/S</v>
          </cell>
        </row>
        <row r="78">
          <cell r="G78" t="str">
            <v>E-EXTRA 40 2x5USG E/S</v>
          </cell>
        </row>
        <row r="79">
          <cell r="G79" t="str">
            <v>E-EXTRA 40 4x1USG E/S</v>
          </cell>
        </row>
        <row r="80">
          <cell r="G80" t="str">
            <v>E-EXTRA 40 6x1USG E/S</v>
          </cell>
        </row>
        <row r="81">
          <cell r="G81" t="str">
            <v>E-EXTRA 40 DRUM-L 55USG E/S</v>
          </cell>
        </row>
        <row r="82">
          <cell r="G82" t="str">
            <v>E-EXTRA 40 IBC 275USG E/S</v>
          </cell>
        </row>
        <row r="83">
          <cell r="G83" t="str">
            <v>E-EXTRA 40 PAIL 5USG E/S</v>
          </cell>
        </row>
        <row r="84">
          <cell r="G84" t="str">
            <v>E-EXTRA 50</v>
          </cell>
        </row>
        <row r="85">
          <cell r="G85" t="str">
            <v>E-EXTRA 50 12x0.25USG E/S</v>
          </cell>
        </row>
        <row r="86">
          <cell r="G86" t="str">
            <v>E-EXTRA 50 2x5USG E/S</v>
          </cell>
        </row>
        <row r="87">
          <cell r="G87" t="str">
            <v>E-EXTRA 50 4x1USG E/S</v>
          </cell>
        </row>
        <row r="88">
          <cell r="G88" t="str">
            <v>E-EXTRA 50 6x1USG E/S</v>
          </cell>
        </row>
        <row r="89">
          <cell r="G89" t="str">
            <v>E-EXTRA 50 DRUM-L 55USG E/S</v>
          </cell>
        </row>
        <row r="90">
          <cell r="G90" t="str">
            <v>E-EXTRA 50 IBC 275USG E/S</v>
          </cell>
        </row>
        <row r="91">
          <cell r="G91" t="str">
            <v>E-EXTRA 50 PAIL 5USG E/S</v>
          </cell>
        </row>
        <row r="92">
          <cell r="G92" t="str">
            <v>E-EXXCOLUB SLG 100 DRUM-L 55USG E/S</v>
          </cell>
        </row>
        <row r="93">
          <cell r="G93" t="str">
            <v>E-EXXCOLUB SLG 190 DRUM-L 55USG E/S</v>
          </cell>
        </row>
        <row r="94">
          <cell r="G94" t="str">
            <v>E-FEBIS K 220 DRUM-L 55USG E/S</v>
          </cell>
        </row>
        <row r="95">
          <cell r="G95" t="str">
            <v>E-FEBIS K 220 PAIL 5USG E/S</v>
          </cell>
        </row>
        <row r="96">
          <cell r="G96" t="str">
            <v>E-FENSO 42</v>
          </cell>
        </row>
        <row r="97">
          <cell r="G97" t="str">
            <v>E-FENSO 42 DRUM-L 55USG E/S</v>
          </cell>
        </row>
        <row r="98">
          <cell r="G98" t="str">
            <v>E-FLEXON 815 BASE OIL</v>
          </cell>
        </row>
        <row r="99">
          <cell r="G99" t="str">
            <v>E-FLEXON 815 DRUM-L 55USG E/S</v>
          </cell>
        </row>
        <row r="100">
          <cell r="G100" t="str">
            <v>E-FLEXON 849</v>
          </cell>
        </row>
        <row r="101">
          <cell r="G101" t="str">
            <v>E-FLEXON 849 DRUM-L 55USG E/S</v>
          </cell>
        </row>
        <row r="102">
          <cell r="G102" t="str">
            <v>E-FRIOL 47 DRUM-L 55USG E/S</v>
          </cell>
        </row>
        <row r="103">
          <cell r="G103" t="str">
            <v>E-GEAR MB 317 DRUM-L 55USG E/S</v>
          </cell>
        </row>
        <row r="104">
          <cell r="G104" t="str">
            <v>E-GLYCOLUBE 150 DRUM-L 55USG E/S</v>
          </cell>
        </row>
        <row r="105">
          <cell r="G105" t="str">
            <v>E-GLYCOLUBE 46 DRUM-L 55USG E/S</v>
          </cell>
        </row>
        <row r="106">
          <cell r="G106" t="str">
            <v>E-GLYCOLUBE 68 DRUM-L 55USG E/S</v>
          </cell>
        </row>
        <row r="107">
          <cell r="G107" t="str">
            <v>E-GO GX 80W90</v>
          </cell>
        </row>
        <row r="108">
          <cell r="G108" t="str">
            <v>E-GO GX 80W90 12x0.25USG E/S</v>
          </cell>
        </row>
        <row r="109">
          <cell r="G109" t="str">
            <v>E-GO GX 80W90 2x5USG E/S</v>
          </cell>
        </row>
        <row r="110">
          <cell r="G110" t="str">
            <v>E-GO GX 80W90 4x1USG E/S</v>
          </cell>
        </row>
        <row r="111">
          <cell r="G111" t="str">
            <v>E-GO GX 80W90 6x1USG E/S</v>
          </cell>
        </row>
        <row r="112">
          <cell r="G112" t="str">
            <v>E-GO GX 80W90 DRUM-L 55USG E/S</v>
          </cell>
        </row>
        <row r="113">
          <cell r="G113" t="str">
            <v>E-GO GX 85W140</v>
          </cell>
        </row>
        <row r="114">
          <cell r="G114" t="str">
            <v>E-GO GX 85W140 12x0.25USG E/S</v>
          </cell>
        </row>
        <row r="115">
          <cell r="G115" t="str">
            <v>E-GO GX 85W140 2x5USG E/S</v>
          </cell>
        </row>
        <row r="116">
          <cell r="G116" t="str">
            <v>E-GO GX 85W140 4x1USG E/S</v>
          </cell>
        </row>
        <row r="117">
          <cell r="G117" t="str">
            <v>E-GO GX 85W140 6x1USG E/S</v>
          </cell>
        </row>
        <row r="118">
          <cell r="G118" t="str">
            <v>E-GO GX 85W140 DRUM-L 55USG E/S</v>
          </cell>
        </row>
        <row r="119">
          <cell r="G119" t="str">
            <v>E-GO GX 85W140 PAIL 5USG E/S</v>
          </cell>
        </row>
        <row r="120">
          <cell r="G120" t="str">
            <v>E-GO GX 85W-90 DRUM-L 55USG E/S</v>
          </cell>
        </row>
        <row r="121">
          <cell r="G121" t="str">
            <v>E-GR COVER 40 DRUM-G 181.44KG E/S</v>
          </cell>
        </row>
        <row r="122">
          <cell r="G122" t="str">
            <v>E-GREASE BEARING DRUM-G 180KG E/S</v>
          </cell>
        </row>
        <row r="123">
          <cell r="G123" t="str">
            <v>E-GREASE BEARING PAIL 16KG E/S</v>
          </cell>
        </row>
        <row r="124">
          <cell r="G124" t="str">
            <v>E-GREASE BESTOLIF 3000 PAIL 24KG E/S</v>
          </cell>
        </row>
        <row r="125">
          <cell r="G125" t="str">
            <v>E-GREASE LA ROJA PAIL 16KG E/S</v>
          </cell>
        </row>
        <row r="126">
          <cell r="G126" t="str">
            <v>E-GREASE MULTIPURPOSE PAIL 16KG E/S</v>
          </cell>
        </row>
        <row r="127">
          <cell r="G127" t="str">
            <v>E-HYJET IV-A PLUS 24x0.25USG E/S</v>
          </cell>
        </row>
        <row r="128">
          <cell r="G128" t="str">
            <v>E-HYJET IV-A PLUS DRUM-L 55USG E/S</v>
          </cell>
        </row>
        <row r="129">
          <cell r="G129" t="str">
            <v>E-INVAROL FJ 13 4x1.32086USG E/S</v>
          </cell>
        </row>
        <row r="130">
          <cell r="G130" t="str">
            <v>E-KUTWELL 40 DRUM-L 54USG E/S</v>
          </cell>
        </row>
        <row r="131">
          <cell r="G131" t="str">
            <v>E-KUTWELL 40 DRUM-L 55USG E/S</v>
          </cell>
        </row>
        <row r="132">
          <cell r="G132" t="str">
            <v>E-KUTWELL 40 PAIL 5USG E/S</v>
          </cell>
        </row>
        <row r="133">
          <cell r="G133" t="str">
            <v>EL CAPITAN EP3200 DRUM-L 53USG E/S</v>
          </cell>
        </row>
        <row r="134">
          <cell r="G134" t="str">
            <v>EL CAPITAN EP3800 DRUM-L 53USG E/S</v>
          </cell>
        </row>
        <row r="135">
          <cell r="G135" t="str">
            <v>E-LUBE HYD 10W</v>
          </cell>
        </row>
        <row r="136">
          <cell r="G136" t="str">
            <v>E-LUBE HYD 10W 12x0.25USG E/S</v>
          </cell>
        </row>
        <row r="137">
          <cell r="G137" t="str">
            <v>E-LUBE HYD 10W 2x5USG E/S</v>
          </cell>
        </row>
        <row r="138">
          <cell r="G138" t="str">
            <v>E-LUBE HYD 10W DRUM-L 55USG E/S</v>
          </cell>
        </row>
        <row r="139">
          <cell r="G139" t="str">
            <v>E-LUBE HYD 10W PAIL 5USG E/S</v>
          </cell>
        </row>
        <row r="140">
          <cell r="G140" t="str">
            <v>E-LUBE X 2 30 DRUM-L 55USG E/S</v>
          </cell>
        </row>
        <row r="141">
          <cell r="G141" t="str">
            <v>E-LUBE X 2 30 PAIL 5USG E/S</v>
          </cell>
        </row>
        <row r="142">
          <cell r="G142" t="str">
            <v>E-LUBE X 2 40</v>
          </cell>
        </row>
        <row r="143">
          <cell r="G143" t="str">
            <v>E-LUBE X 2 40 12x0.25USG E/S</v>
          </cell>
        </row>
        <row r="144">
          <cell r="G144" t="str">
            <v>E-LUBE X 2 40 2x5USG E/S</v>
          </cell>
        </row>
        <row r="145">
          <cell r="G145" t="str">
            <v>E-LUBE X 2 40 4x1USG E/S</v>
          </cell>
        </row>
        <row r="146">
          <cell r="G146" t="str">
            <v>E-LUBE X 2 40 6x1USG E/S</v>
          </cell>
        </row>
        <row r="147">
          <cell r="G147" t="str">
            <v>E-LUBE X 2 40 DRUM-L 55USG E/S</v>
          </cell>
        </row>
        <row r="148">
          <cell r="G148" t="str">
            <v>E-LUBE X 2 40 PAIL 5USG E/S</v>
          </cell>
        </row>
        <row r="149">
          <cell r="G149" t="str">
            <v>E-LUBE X 2 50</v>
          </cell>
        </row>
        <row r="150">
          <cell r="G150" t="str">
            <v>E-LUBE X 2 50       12x0.25USG E/S</v>
          </cell>
        </row>
        <row r="151">
          <cell r="G151" t="str">
            <v>E-LUBE X 2 50       4x1USG E/S</v>
          </cell>
        </row>
        <row r="152">
          <cell r="G152" t="str">
            <v>E-LUBE X 2 50       DRUM-L 55USG E/S</v>
          </cell>
        </row>
        <row r="153">
          <cell r="G153" t="str">
            <v>E-LUBE X3 10W 12x0.25USG E/S</v>
          </cell>
        </row>
        <row r="154">
          <cell r="G154" t="str">
            <v>E-LUBE X3 10W PAIL 5USG E/S</v>
          </cell>
        </row>
        <row r="155">
          <cell r="G155" t="str">
            <v>E-LUBE X3 40</v>
          </cell>
        </row>
        <row r="156">
          <cell r="G156" t="str">
            <v>E-LUBE X3 40 12x0.25USG E/S</v>
          </cell>
        </row>
        <row r="157">
          <cell r="G157" t="str">
            <v>E-LUBE X3 40 2x5USG E/S</v>
          </cell>
        </row>
        <row r="158">
          <cell r="G158" t="str">
            <v>E-LUBE X3 40 4x1USG E/S</v>
          </cell>
        </row>
        <row r="159">
          <cell r="G159" t="str">
            <v>E-LUBE X3 40 6x1USG E/S</v>
          </cell>
        </row>
        <row r="160">
          <cell r="G160" t="str">
            <v>E-LUBE X3 40 DRUM-L 55USG E/S</v>
          </cell>
        </row>
        <row r="161">
          <cell r="G161" t="str">
            <v>E-LUBE X3 40 IBC 275USG E/S</v>
          </cell>
        </row>
        <row r="162">
          <cell r="G162" t="str">
            <v>E-LUBE X3 40 PAIL 5USG E/S</v>
          </cell>
        </row>
        <row r="163">
          <cell r="G163" t="str">
            <v>E-LUBE X3 50</v>
          </cell>
        </row>
        <row r="164">
          <cell r="G164" t="str">
            <v>E-LUBE X3 50 12x0.25USG E/S</v>
          </cell>
        </row>
        <row r="165">
          <cell r="G165" t="str">
            <v>E-LUBE X3 50 2x5USG E/S</v>
          </cell>
        </row>
        <row r="166">
          <cell r="G166" t="str">
            <v>E-LUBE X3 50 4x1USG E/S</v>
          </cell>
        </row>
        <row r="167">
          <cell r="G167" t="str">
            <v>E-LUBE X3 50 6x1USG E/S</v>
          </cell>
        </row>
        <row r="168">
          <cell r="G168" t="str">
            <v>E-LUBE X3 50 DRUM-L 55USG E/S</v>
          </cell>
        </row>
        <row r="169">
          <cell r="G169" t="str">
            <v>E-LUBE X3 50 IBC 275USG E/S</v>
          </cell>
        </row>
        <row r="170">
          <cell r="G170" t="str">
            <v>E-LUBE XT 2 15W40</v>
          </cell>
        </row>
        <row r="171">
          <cell r="G171" t="str">
            <v>E-LUBE XT 2 15W40 12x0.25USG E/S</v>
          </cell>
        </row>
        <row r="172">
          <cell r="G172" t="str">
            <v>E-LUBE XT 2 15W40 2x5USG E/S</v>
          </cell>
        </row>
        <row r="173">
          <cell r="G173" t="str">
            <v>E-LUBE XT 2 15W40 6x1USG E/S</v>
          </cell>
        </row>
        <row r="174">
          <cell r="G174" t="str">
            <v>E-LUBE XT 2 15W40 DRUM-L 55USG E/S</v>
          </cell>
        </row>
        <row r="175">
          <cell r="G175" t="str">
            <v>E-LUBE XT 2 15W40 IBC 275USG E/S</v>
          </cell>
        </row>
        <row r="176">
          <cell r="G176" t="str">
            <v>E-LUBE XT 2 20W50</v>
          </cell>
        </row>
        <row r="177">
          <cell r="G177" t="str">
            <v>E-LUBE XT 2 20W50   DRUM-L 55USG E/S</v>
          </cell>
        </row>
        <row r="178">
          <cell r="G178" t="str">
            <v>E-LUBE XT 5</v>
          </cell>
        </row>
        <row r="179">
          <cell r="G179" t="str">
            <v>E-LUBE XT 5 12x0.25USG E/S</v>
          </cell>
        </row>
        <row r="180">
          <cell r="G180" t="str">
            <v>E-LUBE XT 5 2x5USG E/S</v>
          </cell>
        </row>
        <row r="181">
          <cell r="G181" t="str">
            <v>E-LUBE XT 5 4x1USG E/S</v>
          </cell>
        </row>
        <row r="182">
          <cell r="G182" t="str">
            <v>E-LUBE XT 5 6x1USG E/S</v>
          </cell>
        </row>
        <row r="183">
          <cell r="G183" t="str">
            <v>E-LUBE XT 5 DRUM-L 55USG E/S</v>
          </cell>
        </row>
        <row r="184">
          <cell r="G184" t="str">
            <v>E-LUBE XT3 SAE 15W40</v>
          </cell>
        </row>
        <row r="185">
          <cell r="G185" t="str">
            <v>E-LUBE XT3 SAE 15W40 12x0.25USG E/S</v>
          </cell>
        </row>
        <row r="186">
          <cell r="G186" t="str">
            <v>E-LUBE XT3 SAE 15W40 2x5USG E/S</v>
          </cell>
        </row>
        <row r="187">
          <cell r="G187" t="str">
            <v>E-LUBE XT3 SAE 15W40 4x1USG E/S</v>
          </cell>
        </row>
        <row r="188">
          <cell r="G188" t="str">
            <v>E-LUBE XT3 SAE 15W40 6x1USG E/S</v>
          </cell>
        </row>
        <row r="189">
          <cell r="G189" t="str">
            <v>E-LUBE XT3 SAE 15W40 DRUM-L 55USG E/S</v>
          </cell>
        </row>
        <row r="190">
          <cell r="G190" t="str">
            <v>E-MARCOL 52 DRUM-L 55USG E/S</v>
          </cell>
        </row>
        <row r="191">
          <cell r="G191" t="str">
            <v>E-MARCOL 52 PAIL 5USG E/S</v>
          </cell>
        </row>
        <row r="192">
          <cell r="G192" t="str">
            <v>E-MARCOL 82 DRUM-L 55USG E/S</v>
          </cell>
        </row>
        <row r="193">
          <cell r="G193" t="str">
            <v>E-MOLINOS-N 150 DRUM-L 55USG E/S</v>
          </cell>
        </row>
        <row r="194">
          <cell r="G194" t="str">
            <v>E-MP GREASE MOLY DRUM-G 180KG E/S</v>
          </cell>
        </row>
        <row r="195">
          <cell r="G195" t="str">
            <v>E-MP GREASE MOLY PAIL 16KG E/S</v>
          </cell>
        </row>
        <row r="196">
          <cell r="G196" t="str">
            <v>E-NURAY 100 DRUM-L 55USG E/S</v>
          </cell>
        </row>
        <row r="197">
          <cell r="G197" t="str">
            <v>E-NURAY 150</v>
          </cell>
        </row>
        <row r="198">
          <cell r="G198" t="str">
            <v>E-NURAY 150 DRUM-L 55USG E/S</v>
          </cell>
        </row>
        <row r="199">
          <cell r="G199" t="str">
            <v>E-NURAY 150 PAIL 5USG E/S</v>
          </cell>
        </row>
        <row r="200">
          <cell r="G200" t="str">
            <v>E-NURAY 220</v>
          </cell>
        </row>
        <row r="201">
          <cell r="G201" t="str">
            <v>E-NURAY 220 DRUM-L 55USG E/S</v>
          </cell>
        </row>
        <row r="202">
          <cell r="G202" t="str">
            <v>E-NURAY 220 PAIL 5USG E/S</v>
          </cell>
        </row>
        <row r="203">
          <cell r="G203" t="str">
            <v>E-NURAY 320</v>
          </cell>
        </row>
        <row r="204">
          <cell r="G204" t="str">
            <v>E-NURAY 320 DRUM-L 55USG E/S</v>
          </cell>
        </row>
        <row r="205">
          <cell r="G205" t="str">
            <v>E-NURAY 320 PAIL 5USG E/S</v>
          </cell>
        </row>
        <row r="206">
          <cell r="G206" t="str">
            <v>E-NURAY 460</v>
          </cell>
        </row>
        <row r="207">
          <cell r="G207" t="str">
            <v>E-NURAY 460 DRUM-L 55USG E/S</v>
          </cell>
        </row>
        <row r="208">
          <cell r="G208" t="str">
            <v>E-NURAY 460 PAIL 5USG E/S</v>
          </cell>
        </row>
        <row r="209">
          <cell r="G209" t="str">
            <v>E-NUTO 100</v>
          </cell>
        </row>
        <row r="210">
          <cell r="G210" t="str">
            <v>E-NUTO 100 DRUM-L 55USG E/S</v>
          </cell>
        </row>
        <row r="211">
          <cell r="G211" t="str">
            <v>E-NUTO 100 PAIL 5USG E/S</v>
          </cell>
        </row>
        <row r="212">
          <cell r="G212" t="str">
            <v>E-NUTO 32</v>
          </cell>
        </row>
        <row r="213">
          <cell r="G213" t="str">
            <v>E-NUTO 32 DRUM-L 55USG E/S</v>
          </cell>
        </row>
        <row r="214">
          <cell r="G214" t="str">
            <v>E-NUTO 32 PAIL 5USG E/S</v>
          </cell>
        </row>
        <row r="215">
          <cell r="G215" t="str">
            <v>E-NUTO 46</v>
          </cell>
        </row>
        <row r="216">
          <cell r="G216" t="str">
            <v>E-NUTO 46 DRUM-L 55USG E/S</v>
          </cell>
        </row>
        <row r="217">
          <cell r="G217" t="str">
            <v>E-NUTO 46 PAIL 5USG E/S</v>
          </cell>
        </row>
        <row r="218">
          <cell r="G218" t="str">
            <v>E-NUTO 68</v>
          </cell>
        </row>
        <row r="219">
          <cell r="G219" t="str">
            <v>E-NUTO 68 DRUM-L 55USG E/S</v>
          </cell>
        </row>
        <row r="220">
          <cell r="G220" t="str">
            <v>E-NUTO 68 PAIL 5USG E/S</v>
          </cell>
        </row>
        <row r="221">
          <cell r="G221" t="str">
            <v>E-NUTO H 100</v>
          </cell>
        </row>
        <row r="222">
          <cell r="G222" t="str">
            <v>E-NUTO H 100 DRUM-L 55USG E/S</v>
          </cell>
        </row>
        <row r="223">
          <cell r="G223" t="str">
            <v>E-NUTO H 100 PAIL 5USG E/S</v>
          </cell>
        </row>
        <row r="224">
          <cell r="G224" t="str">
            <v>E-NUTO H 150</v>
          </cell>
        </row>
        <row r="225">
          <cell r="G225" t="str">
            <v>E-NUTO H 150 DRUM-L 55USG E/S</v>
          </cell>
        </row>
        <row r="226">
          <cell r="G226" t="str">
            <v>E-NUTO H 150 PAIL 5USG E/S</v>
          </cell>
        </row>
        <row r="227">
          <cell r="G227" t="str">
            <v>E-NUTO H 32</v>
          </cell>
        </row>
        <row r="228">
          <cell r="G228" t="str">
            <v>E-NUTO H 32 DRUM-L 55USG E/S</v>
          </cell>
        </row>
        <row r="229">
          <cell r="G229" t="str">
            <v>E-NUTO H 32 PAIL 5USG E/S</v>
          </cell>
        </row>
        <row r="230">
          <cell r="G230" t="str">
            <v>E-NUTO H 46</v>
          </cell>
        </row>
        <row r="231">
          <cell r="G231" t="str">
            <v>E-NUTO H 46 DRUM-L 55USG E/S</v>
          </cell>
        </row>
        <row r="232">
          <cell r="G232" t="str">
            <v>E-NUTO H 46 PAIL 5USG E/S</v>
          </cell>
        </row>
        <row r="233">
          <cell r="G233" t="str">
            <v>E-NUTO H 68</v>
          </cell>
        </row>
        <row r="234">
          <cell r="G234" t="str">
            <v>E-NUTO H 68 DRUM-L 55USG E/S</v>
          </cell>
        </row>
        <row r="235">
          <cell r="G235" t="str">
            <v>E-NUTO H 68 PAIL 5USG E/S</v>
          </cell>
        </row>
        <row r="236">
          <cell r="G236" t="str">
            <v>E-ORCHEX 796 DRUM-L 55USG E/S</v>
          </cell>
        </row>
        <row r="237">
          <cell r="G237" t="str">
            <v>E-PRIMOL 352 DRUM-L 55USG E/S</v>
          </cell>
        </row>
        <row r="238">
          <cell r="G238" t="str">
            <v>E-RACING 15W40 12x0.25USG E/S</v>
          </cell>
        </row>
        <row r="239">
          <cell r="G239" t="str">
            <v>E-RACING 15W40 4x1USG E/S</v>
          </cell>
        </row>
        <row r="240">
          <cell r="G240" t="str">
            <v>E-RACING 15W40 DRUM-L 55USG E/S</v>
          </cell>
        </row>
        <row r="241">
          <cell r="G241" t="str">
            <v>E-RACING 20W50 12x0.25USG E/S</v>
          </cell>
        </row>
        <row r="242">
          <cell r="G242" t="str">
            <v>E-RACING 20W50 4x1USG E/S</v>
          </cell>
        </row>
        <row r="243">
          <cell r="G243" t="str">
            <v>E-RACING 20W50 DRUM-L 55USG E/S</v>
          </cell>
        </row>
        <row r="244">
          <cell r="G244" t="str">
            <v>E-RONEX MP DRUM-G 180KG E/S</v>
          </cell>
        </row>
        <row r="245">
          <cell r="G245" t="str">
            <v>E-RONEX MP PAIL 5USG E/S</v>
          </cell>
        </row>
        <row r="246">
          <cell r="G246" t="str">
            <v>E-RONEX X-DTY MOLY2 DRUM-G 181.44KG E/S</v>
          </cell>
        </row>
        <row r="247">
          <cell r="G247" t="str">
            <v>E-SGO 50 PAIL 5USG E/S</v>
          </cell>
        </row>
        <row r="248">
          <cell r="G248" t="str">
            <v>E-SPARTAN EP 150</v>
          </cell>
        </row>
        <row r="249">
          <cell r="G249" t="str">
            <v>E-SPARTAN EP 150 DRUM-L 55USG E/S</v>
          </cell>
        </row>
        <row r="250">
          <cell r="G250" t="str">
            <v>E-SPARTAN EP 220</v>
          </cell>
        </row>
        <row r="251">
          <cell r="G251" t="str">
            <v>E-SPARTAN EP 220 DRUM-L 55USG E/S</v>
          </cell>
        </row>
        <row r="252">
          <cell r="G252" t="str">
            <v>E-SPARTAN EP 220 PAIL 5USG E/S</v>
          </cell>
        </row>
        <row r="253">
          <cell r="G253" t="str">
            <v>E-SPARTAN EP 320</v>
          </cell>
        </row>
        <row r="254">
          <cell r="G254" t="str">
            <v>E-SPARTAN EP 320 DRUM-L 55USG E/S</v>
          </cell>
        </row>
        <row r="255">
          <cell r="G255" t="str">
            <v>E-SPARTAN EP 320 PAIL 5USG E/S</v>
          </cell>
        </row>
        <row r="256">
          <cell r="G256" t="str">
            <v>E-SPARTAN EP 460</v>
          </cell>
        </row>
        <row r="257">
          <cell r="G257" t="str">
            <v>E-SPARTAN EP 460 DRUM-L 55USG E/S</v>
          </cell>
        </row>
        <row r="258">
          <cell r="G258" t="str">
            <v>E-SPARTAN EP 460 PAIL 5USG E/S</v>
          </cell>
        </row>
        <row r="259">
          <cell r="G259" t="str">
            <v>E-SPARTAN EP 680</v>
          </cell>
        </row>
        <row r="260">
          <cell r="G260" t="str">
            <v>E-SPARTAN EP 680 DRUM-L 55USG E/S</v>
          </cell>
        </row>
        <row r="261">
          <cell r="G261" t="str">
            <v>E-SPARTAN EP 680 PAIL 5USG E/S</v>
          </cell>
        </row>
        <row r="262">
          <cell r="G262" t="str">
            <v>ESSO 30 PG 40</v>
          </cell>
        </row>
        <row r="263">
          <cell r="G263" t="str">
            <v>ESSO 30 PG 40 DRUM-L 55USG E/S</v>
          </cell>
        </row>
        <row r="264">
          <cell r="G264" t="str">
            <v>ESSTIC 150 DRUM-L 55USG E/S</v>
          </cell>
        </row>
        <row r="265">
          <cell r="G265" t="str">
            <v>ESTOR ASHLESS 40</v>
          </cell>
        </row>
        <row r="266">
          <cell r="G266" t="str">
            <v>ESTOR ASHLESS 40 DRUM-L 55USG E/S</v>
          </cell>
        </row>
        <row r="267">
          <cell r="G267" t="str">
            <v>E-SYNESSTIC 32 DRUM-L 55USG E/S</v>
          </cell>
        </row>
        <row r="268">
          <cell r="G268" t="str">
            <v>E-TELURA 619</v>
          </cell>
        </row>
        <row r="269">
          <cell r="G269" t="str">
            <v>E-TELURA 619 DRUM-L 55USG E/S</v>
          </cell>
        </row>
        <row r="270">
          <cell r="G270" t="str">
            <v>E-TERESSO 32</v>
          </cell>
        </row>
        <row r="271">
          <cell r="G271" t="str">
            <v>E-TERESSO 32 DRUM-L 55USG E/S</v>
          </cell>
        </row>
        <row r="272">
          <cell r="G272" t="str">
            <v>E-TERESSO 32 PAIL 5USG E/S</v>
          </cell>
        </row>
        <row r="273">
          <cell r="G273" t="str">
            <v>E-TERESSO 46</v>
          </cell>
        </row>
        <row r="274">
          <cell r="G274" t="str">
            <v>E-TERESSO 46 DRUM-L 55USG E/S</v>
          </cell>
        </row>
        <row r="275">
          <cell r="G275" t="str">
            <v>E-TERESSO 46 PAIL 5USG E/S</v>
          </cell>
        </row>
        <row r="276">
          <cell r="G276" t="str">
            <v>E-TERESSO 68</v>
          </cell>
        </row>
        <row r="277">
          <cell r="G277" t="str">
            <v>E-TERESSO 68 DRUM-L 55USG E/S</v>
          </cell>
        </row>
        <row r="278">
          <cell r="G278" t="str">
            <v>E-TERESSO 68 PAIL 5USG E/S</v>
          </cell>
        </row>
        <row r="279">
          <cell r="G279" t="str">
            <v>E-TF 10 DRUM-L 55USG E/S</v>
          </cell>
        </row>
        <row r="280">
          <cell r="G280" t="str">
            <v>E-TF 50 DRUM-L 55USG E/S</v>
          </cell>
        </row>
        <row r="281">
          <cell r="G281" t="str">
            <v>E-TF 50 PAIL 5USG E/S</v>
          </cell>
        </row>
        <row r="282">
          <cell r="G282" t="str">
            <v>E-TF 56</v>
          </cell>
        </row>
        <row r="283">
          <cell r="G283" t="str">
            <v>E-TF 56 2x5USG E/S</v>
          </cell>
        </row>
        <row r="284">
          <cell r="G284" t="str">
            <v>E-TF 56 DRUM-L 55USG E/S</v>
          </cell>
        </row>
        <row r="285">
          <cell r="G285" t="str">
            <v>E-TF 56 PAIL 5USG E/S</v>
          </cell>
        </row>
        <row r="286">
          <cell r="G286" t="str">
            <v>E-THERM 500</v>
          </cell>
        </row>
        <row r="287">
          <cell r="G287" t="str">
            <v>E-THERM 500 DRUM-L 55USG E/S</v>
          </cell>
        </row>
        <row r="288">
          <cell r="G288" t="str">
            <v>E-TRANS 10W</v>
          </cell>
        </row>
        <row r="289">
          <cell r="G289" t="str">
            <v>E-TRANS 10W DRUM-L 55USG E/S</v>
          </cell>
        </row>
        <row r="290">
          <cell r="G290" t="str">
            <v>E-TRANS 30</v>
          </cell>
        </row>
        <row r="291">
          <cell r="G291" t="str">
            <v>E-TRANS 30 2x5USG E/S</v>
          </cell>
        </row>
        <row r="292">
          <cell r="G292" t="str">
            <v>E-TRANS 30 DRUM-L 55USG E/S</v>
          </cell>
        </row>
        <row r="293">
          <cell r="G293" t="str">
            <v>E-TRANS 50</v>
          </cell>
        </row>
        <row r="294">
          <cell r="G294" t="str">
            <v>E-TRANS 50 2x5USG E/S</v>
          </cell>
        </row>
        <row r="295">
          <cell r="G295" t="str">
            <v>E-TRANS 50 DRUM-L 55USG E/S</v>
          </cell>
        </row>
        <row r="296">
          <cell r="G296" t="str">
            <v>E-TURBO 2380 24x0.25USG E/S</v>
          </cell>
        </row>
        <row r="297">
          <cell r="G297" t="str">
            <v>E-ULTRON5W40 16x0.25USG E/S</v>
          </cell>
        </row>
        <row r="298">
          <cell r="G298" t="str">
            <v>E-UNIFLO 10W30</v>
          </cell>
        </row>
        <row r="299">
          <cell r="G299" t="str">
            <v>E-UNIFLO 10W30 12x0.25USG E/S</v>
          </cell>
        </row>
        <row r="300">
          <cell r="G300" t="str">
            <v>E-UNIFLO 10W30 4x1USG E/S</v>
          </cell>
        </row>
        <row r="301">
          <cell r="G301" t="str">
            <v>E-UNIFLO 10W30 DRUM-L 55USG E/S</v>
          </cell>
        </row>
        <row r="302">
          <cell r="G302" t="str">
            <v>E-UNIFLO 15W40</v>
          </cell>
        </row>
        <row r="303">
          <cell r="G303" t="str">
            <v>E-UNIFLO 15W40 12x0.25USG E/S</v>
          </cell>
        </row>
        <row r="304">
          <cell r="G304" t="str">
            <v>E-UNIFLO 15W40 6x1USG E/S</v>
          </cell>
        </row>
        <row r="305">
          <cell r="G305" t="str">
            <v>E-UNIFLO 15W40 DRUM-L 55USG E/S</v>
          </cell>
        </row>
        <row r="306">
          <cell r="G306" t="str">
            <v>E-UNIFLO 15W40 PAIL 5USG E/S</v>
          </cell>
        </row>
        <row r="307">
          <cell r="G307" t="str">
            <v>E-UNIFLO 20W50</v>
          </cell>
        </row>
        <row r="308">
          <cell r="G308" t="str">
            <v>E-UNIFLO 20W50 12x0.25USG E/S</v>
          </cell>
        </row>
        <row r="309">
          <cell r="G309" t="str">
            <v>E-UNIFLO 20W50 6x1USG E/S</v>
          </cell>
        </row>
        <row r="310">
          <cell r="G310" t="str">
            <v>E-UNIFLO 20W50 DRUM-L 55USG E/S</v>
          </cell>
        </row>
        <row r="311">
          <cell r="G311" t="str">
            <v>E-UNIFLO 20W50 PAIL 5USG E/S</v>
          </cell>
        </row>
        <row r="312">
          <cell r="G312" t="str">
            <v>E-UNIREX N 2 DRUM-G 181.44KG E/S</v>
          </cell>
        </row>
        <row r="313">
          <cell r="G313" t="str">
            <v>E-UNIREX N 2 PAIL 15.88KG E/S</v>
          </cell>
        </row>
        <row r="314">
          <cell r="G314" t="str">
            <v>E-UNIREX N 3 DRUM-G 180KG E/S</v>
          </cell>
        </row>
        <row r="315">
          <cell r="G315" t="str">
            <v>E-UNIVIS J 13 PAIL 5USG E/S</v>
          </cell>
        </row>
        <row r="316">
          <cell r="G316" t="str">
            <v>E-UNIVIS J 26 DRUM-L 55USG E/S</v>
          </cell>
        </row>
        <row r="317">
          <cell r="G317" t="str">
            <v>E-UNIVOLT N 61B DRUM-L 55USG E/S</v>
          </cell>
        </row>
        <row r="318">
          <cell r="G318" t="str">
            <v>EXC 485 :CO</v>
          </cell>
        </row>
        <row r="319">
          <cell r="G319" t="str">
            <v>EXC 485 DRUM-L 55USG E/S :CO</v>
          </cell>
        </row>
        <row r="320">
          <cell r="G320" t="str">
            <v>E-ZERICE N68 5GLS DRUM-L 55USG E/S</v>
          </cell>
        </row>
        <row r="321">
          <cell r="G321" t="str">
            <v>E-ZERICE N68 5GLS PAIL 5USG E/S</v>
          </cell>
        </row>
        <row r="322">
          <cell r="G322" t="str">
            <v>INFILREX E DRUM-L 200L</v>
          </cell>
        </row>
        <row r="323">
          <cell r="G323" t="str">
            <v>INFILREX E PAIL 20L S/P</v>
          </cell>
        </row>
        <row r="324">
          <cell r="G324" t="str">
            <v>LIDOK EP 0 PAIL 35LB E/S</v>
          </cell>
        </row>
        <row r="325">
          <cell r="G325" t="str">
            <v>LIDOK EP 2 PAIL 16KG E/S</v>
          </cell>
        </row>
        <row r="326">
          <cell r="G326" t="str">
            <v>LIDOK EP2 MOLY PAIL 16KG E/S</v>
          </cell>
        </row>
        <row r="327">
          <cell r="G327" t="str">
            <v>LUBRICATING OIL 1211 DRUM-L 55USG E/S</v>
          </cell>
        </row>
        <row r="328">
          <cell r="G328" t="str">
            <v>M-1 FORMUL 15W50 6x0.25USG E/S</v>
          </cell>
        </row>
        <row r="329">
          <cell r="G329" t="str">
            <v>M-1 FORMUL 15W50 DRUM-L 55USG E/S</v>
          </cell>
        </row>
        <row r="330">
          <cell r="G330" t="str">
            <v>M-1 MX 2T 12x0.125USG E/S</v>
          </cell>
        </row>
        <row r="331">
          <cell r="G331" t="str">
            <v>M-1 MX 4T 10W40 6x0.25USG E/S</v>
          </cell>
        </row>
        <row r="332">
          <cell r="G332" t="str">
            <v>M-1 V-TWIN 20W50 6x0.25USG E/S</v>
          </cell>
        </row>
        <row r="333">
          <cell r="G333" t="str">
            <v>M-20W50</v>
          </cell>
        </row>
        <row r="334">
          <cell r="G334" t="str">
            <v>M-600W CYL OIL</v>
          </cell>
        </row>
        <row r="335">
          <cell r="G335" t="str">
            <v>M-600W CYL OIL DRUM-L 55USG E/S</v>
          </cell>
        </row>
        <row r="336">
          <cell r="G336" t="str">
            <v>M-AERO 120  12x0.25USG E/S</v>
          </cell>
        </row>
        <row r="337">
          <cell r="G337" t="str">
            <v>M-AERO HF 6x1USG E/S</v>
          </cell>
        </row>
        <row r="338">
          <cell r="G338" t="str">
            <v>M-AERO OIL 100 12x0.25USG E/S</v>
          </cell>
        </row>
        <row r="339">
          <cell r="G339" t="str">
            <v>M-ALMO 527</v>
          </cell>
        </row>
        <row r="340">
          <cell r="G340" t="str">
            <v>M-ALMO 527 DRUM-L 55USG E/S</v>
          </cell>
        </row>
        <row r="341">
          <cell r="G341" t="str">
            <v>M-ALMO 529</v>
          </cell>
        </row>
        <row r="342">
          <cell r="G342" t="str">
            <v>M-ALMO 529 DRUM-L 55USG E/S</v>
          </cell>
        </row>
        <row r="343">
          <cell r="G343" t="str">
            <v>M-ATF DIII DRUM-L 208L E/S</v>
          </cell>
        </row>
        <row r="344">
          <cell r="G344" t="str">
            <v>M-ATF MULTIPURPOSE 12x0.25USG E/S</v>
          </cell>
        </row>
        <row r="345">
          <cell r="G345" t="str">
            <v>M-ATF MULTIPURPOSE DRUM-L 55USG E/S</v>
          </cell>
        </row>
        <row r="346">
          <cell r="G346" t="str">
            <v>M-AV 1 12x0.25USG E/S</v>
          </cell>
        </row>
        <row r="347">
          <cell r="G347" t="str">
            <v>MB GETR 235.10 DRUM-L 55USG E/S</v>
          </cell>
        </row>
        <row r="348">
          <cell r="G348" t="str">
            <v>M-DELVAC 1 5W40 4x1USG E/S</v>
          </cell>
        </row>
        <row r="349">
          <cell r="G349" t="str">
            <v>M-DELVAC 1 5W40 DRUM-L 55USG E/S</v>
          </cell>
        </row>
        <row r="350">
          <cell r="G350" t="str">
            <v>M-DELVAC 1140 6x1USG E/S</v>
          </cell>
        </row>
        <row r="351">
          <cell r="G351" t="str">
            <v>M-DELVAC 1140 DRUM-L 55USG E/S</v>
          </cell>
        </row>
        <row r="352">
          <cell r="G352" t="str">
            <v>M-DELVAC 1150 12x0.25USG E/S</v>
          </cell>
        </row>
        <row r="353">
          <cell r="G353" t="str">
            <v>M-DELVAC 1240</v>
          </cell>
        </row>
        <row r="354">
          <cell r="G354" t="str">
            <v>M-DELVAC 1240 2x5USG E/S</v>
          </cell>
        </row>
        <row r="355">
          <cell r="G355" t="str">
            <v>M-DELVAC 1240 DRUM-L 55USG E/S</v>
          </cell>
        </row>
        <row r="356">
          <cell r="G356" t="str">
            <v>M-DELVAC 1300SUP 15W40 DRUM-L 55USG E/S</v>
          </cell>
        </row>
        <row r="357">
          <cell r="G357" t="str">
            <v>M-DELVAC 1310 2x5USG E/S</v>
          </cell>
        </row>
        <row r="358">
          <cell r="G358" t="str">
            <v>M-DELVAC 1330</v>
          </cell>
        </row>
        <row r="359">
          <cell r="G359" t="str">
            <v>M-DELVAC 1330 DRUM-L 55USG E/S</v>
          </cell>
        </row>
        <row r="360">
          <cell r="G360" t="str">
            <v>M-DELVAC 1330 IBC 275USG E/S</v>
          </cell>
        </row>
        <row r="361">
          <cell r="G361" t="str">
            <v>M-DELVAC 1340</v>
          </cell>
        </row>
        <row r="362">
          <cell r="G362" t="str">
            <v>M-DELVAC 1340 12x0.25USG E/S</v>
          </cell>
        </row>
        <row r="363">
          <cell r="G363" t="str">
            <v>M-DELVAC 1340 2x5USG E/S</v>
          </cell>
        </row>
        <row r="364">
          <cell r="G364" t="str">
            <v>M-DELVAC 1340 6x1USG E/S</v>
          </cell>
        </row>
        <row r="365">
          <cell r="G365" t="str">
            <v>M-DELVAC 1340 DRUM-L 55USG E/S</v>
          </cell>
        </row>
        <row r="366">
          <cell r="G366" t="str">
            <v>M-DELVAC 1340 IBC 275USG E/S</v>
          </cell>
        </row>
        <row r="367">
          <cell r="G367" t="str">
            <v>M-DELVAC 1350</v>
          </cell>
        </row>
        <row r="368">
          <cell r="G368" t="str">
            <v>M-DELVAC 1350 12x0.25USG E/S</v>
          </cell>
        </row>
        <row r="369">
          <cell r="G369" t="str">
            <v>M-DELVAC 1350 2x5USG E/S</v>
          </cell>
        </row>
        <row r="370">
          <cell r="G370" t="str">
            <v>M-DELVAC 1350 6x1USG E/S</v>
          </cell>
        </row>
        <row r="371">
          <cell r="G371" t="str">
            <v>M-DELVAC 1350 DRUM-L 55USG E/S</v>
          </cell>
        </row>
        <row r="372">
          <cell r="G372" t="str">
            <v>M-DELVAC 1350 IBC 275USG E/S</v>
          </cell>
        </row>
        <row r="373">
          <cell r="G373" t="str">
            <v>M-DELVAC EXTREME SG 10x0.4227405L E/S</v>
          </cell>
        </row>
        <row r="374">
          <cell r="G374" t="str">
            <v>M-DELVAC EXTREME SG DRUM-G 180KG E/S</v>
          </cell>
        </row>
        <row r="375">
          <cell r="G375" t="str">
            <v>M-DELVAC EXTREME SG PAIL 16KG E/S</v>
          </cell>
        </row>
        <row r="376">
          <cell r="G376" t="str">
            <v>M-DELVAC HYD 10W</v>
          </cell>
        </row>
        <row r="377">
          <cell r="G377" t="str">
            <v>M-DELVAC HYD 10W 2x5USG E/S</v>
          </cell>
        </row>
        <row r="378">
          <cell r="G378" t="str">
            <v>M-DELVAC HYD 10W DRUM-L 55USG E/S</v>
          </cell>
        </row>
        <row r="379">
          <cell r="G379" t="str">
            <v>M-DELVAC HYD 10W PAIL 5USG E/S</v>
          </cell>
        </row>
        <row r="380">
          <cell r="G380" t="str">
            <v>M-DELVAC MX 15W40</v>
          </cell>
        </row>
        <row r="381">
          <cell r="G381" t="str">
            <v>M-DELVAC MX 15W40 12x0.25USG E/S</v>
          </cell>
        </row>
        <row r="382">
          <cell r="G382" t="str">
            <v>M-DELVAC MX 15W40 2x5USG E/S</v>
          </cell>
        </row>
        <row r="383">
          <cell r="G383" t="str">
            <v>M-DELVAC MX 15W40 6x1USG E/S</v>
          </cell>
        </row>
        <row r="384">
          <cell r="G384" t="str">
            <v>M-DELVAC MX 15W40 DRUM-L 55USG E/S</v>
          </cell>
        </row>
        <row r="385">
          <cell r="G385" t="str">
            <v>M-DELVAC MX 15W40 IBC 275USG E/S</v>
          </cell>
        </row>
        <row r="386">
          <cell r="G386" t="str">
            <v>M-DELVAC SUP 15W40 12x0.25USG E/S</v>
          </cell>
        </row>
        <row r="387">
          <cell r="G387" t="str">
            <v>M-DELVAC SUP 15W40 DRUM-L 55USG E/S</v>
          </cell>
        </row>
        <row r="388">
          <cell r="G388" t="str">
            <v>M-DELVAC SUP 15W40 PAIL 5USG E/S</v>
          </cell>
        </row>
        <row r="389">
          <cell r="G389" t="str">
            <v>M-DELVAC SUP GEO 15W40 DRUM-L 208.2L E/S</v>
          </cell>
        </row>
        <row r="390">
          <cell r="G390" t="str">
            <v>M-DELVAC SUP1300 15W40</v>
          </cell>
        </row>
        <row r="391">
          <cell r="G391" t="str">
            <v>M-DELVAC SUP1300 15W40 12x0.25USG E/S</v>
          </cell>
        </row>
        <row r="392">
          <cell r="G392" t="str">
            <v>M-DELVAC SUP1300 15W40 2x5USG E/S</v>
          </cell>
        </row>
        <row r="393">
          <cell r="G393" t="str">
            <v>M-DELVAC SUP1300 15W40 6x1USG E/S</v>
          </cell>
        </row>
        <row r="394">
          <cell r="G394" t="str">
            <v>M-DELVAC SUP1300 15W40 DRUM-L 55USG E/S</v>
          </cell>
        </row>
        <row r="395">
          <cell r="G395" t="str">
            <v>M-DELVAC SUP1300 15W40 IBC 275USG E/S</v>
          </cell>
        </row>
        <row r="396">
          <cell r="G396" t="str">
            <v>M-DELVAC SUPER 1300 DRUM-L 55USG E/S</v>
          </cell>
        </row>
        <row r="397">
          <cell r="G397" t="str">
            <v>M-DTE 11M DRUM-L 55USG E/S</v>
          </cell>
        </row>
        <row r="398">
          <cell r="G398" t="str">
            <v>M-DTE 13M DRUM-L 55USG E/S</v>
          </cell>
        </row>
        <row r="399">
          <cell r="G399" t="str">
            <v>M-DTE 15M DRUM-L 55USG E/S</v>
          </cell>
        </row>
        <row r="400">
          <cell r="G400" t="str">
            <v>M-DTE 16M DRUM-L 55USG E/S</v>
          </cell>
        </row>
        <row r="401">
          <cell r="G401" t="str">
            <v>M-DTE 18M DRUM-L 55USG E/S</v>
          </cell>
        </row>
        <row r="402">
          <cell r="G402" t="str">
            <v>M-DTE 24</v>
          </cell>
        </row>
        <row r="403">
          <cell r="G403" t="str">
            <v>M-DTE 24 2x5USG E/S</v>
          </cell>
        </row>
        <row r="404">
          <cell r="G404" t="str">
            <v>M-DTE 24 DRUM-L 55USG E/S</v>
          </cell>
        </row>
        <row r="405">
          <cell r="G405" t="str">
            <v>M-DTE 24 PAIL 5USG E/S</v>
          </cell>
        </row>
        <row r="406">
          <cell r="G406" t="str">
            <v>M-DTE 25</v>
          </cell>
        </row>
        <row r="407">
          <cell r="G407" t="str">
            <v>M-DTE 25 DRUM-L 55USG E/S</v>
          </cell>
        </row>
        <row r="408">
          <cell r="G408" t="str">
            <v>M-DTE 25 IBC 275USG E/S</v>
          </cell>
        </row>
        <row r="409">
          <cell r="G409" t="str">
            <v>M-DTE 25 PAIL 5USG E/S</v>
          </cell>
        </row>
        <row r="410">
          <cell r="G410" t="str">
            <v>M-DTE 26</v>
          </cell>
        </row>
        <row r="411">
          <cell r="G411" t="str">
            <v>M-DTE 26 2x5USG E/S</v>
          </cell>
        </row>
        <row r="412">
          <cell r="G412" t="str">
            <v>M-DTE 26 DRUM-L 55USG E/S</v>
          </cell>
        </row>
        <row r="413">
          <cell r="G413" t="str">
            <v>M-DTE 26 IBC 275USG E/S</v>
          </cell>
        </row>
        <row r="414">
          <cell r="G414" t="str">
            <v>M-DTE 26 PAIL 5USG E/S</v>
          </cell>
        </row>
        <row r="415">
          <cell r="G415" t="str">
            <v>M-DTE 27</v>
          </cell>
        </row>
        <row r="416">
          <cell r="G416" t="str">
            <v>M-DTE 27 DRUM-L 55USG E/S</v>
          </cell>
        </row>
        <row r="417">
          <cell r="G417" t="str">
            <v>M-DTE 724 DRUM-L 55USG E/S</v>
          </cell>
        </row>
        <row r="418">
          <cell r="G418" t="str">
            <v>M-DTE 797 DRUM-L 55USG E/S</v>
          </cell>
        </row>
        <row r="419">
          <cell r="G419" t="str">
            <v>M-DTE FM 220 PAIL-MT 20L</v>
          </cell>
        </row>
        <row r="420">
          <cell r="G420" t="str">
            <v>M-DTE FM 68 PAIL-MT 20L</v>
          </cell>
        </row>
        <row r="421">
          <cell r="G421" t="str">
            <v>M-DTE OIL AA DRUM-L 55USG E/S</v>
          </cell>
        </row>
        <row r="422">
          <cell r="G422" t="str">
            <v>M-DTE OIL BB</v>
          </cell>
        </row>
        <row r="423">
          <cell r="G423" t="str">
            <v>M-DTE OIL BB DRUM-L 55USG E/S</v>
          </cell>
        </row>
        <row r="424">
          <cell r="G424" t="str">
            <v>M-DTE OIL EXTHVY</v>
          </cell>
        </row>
        <row r="425">
          <cell r="G425" t="str">
            <v>M-DTE OIL EXTHVY DRUM-L 55USG E/S</v>
          </cell>
        </row>
        <row r="426">
          <cell r="G426" t="str">
            <v>M-DTE OIL HVY</v>
          </cell>
        </row>
        <row r="427">
          <cell r="G427" t="str">
            <v>M-DTE OIL HVY DRUM-L 55USG E/S</v>
          </cell>
        </row>
        <row r="428">
          <cell r="G428" t="str">
            <v>M-DTE OIL HVY DRUM-L 55USG E/S :CO</v>
          </cell>
        </row>
        <row r="429">
          <cell r="G429" t="str">
            <v>M-DTE OIL HVYMED</v>
          </cell>
        </row>
        <row r="430">
          <cell r="G430" t="str">
            <v>M-DTE OIL HVYMED DRUM-L 55USG E/S :CO</v>
          </cell>
        </row>
        <row r="431">
          <cell r="G431" t="str">
            <v>M-DTE OIL LIGHT</v>
          </cell>
        </row>
        <row r="432">
          <cell r="G432" t="str">
            <v>M-DTE OIL LIGHT DRUM-L 55USG E/S :CO</v>
          </cell>
        </row>
        <row r="433">
          <cell r="G433" t="str">
            <v>M-DTE OIL MED</v>
          </cell>
        </row>
        <row r="434">
          <cell r="G434" t="str">
            <v>M-DTE OIL MED DRUM-L 55USG E/S</v>
          </cell>
        </row>
        <row r="435">
          <cell r="G435" t="str">
            <v>M-DTE OIL MED DRUM-L 55USG E/S :CO</v>
          </cell>
        </row>
        <row r="436">
          <cell r="G436" t="str">
            <v>M-DTE PM 220 DRUM-L 55USG E/S</v>
          </cell>
        </row>
        <row r="437">
          <cell r="G437" t="str">
            <v>M-EAL ARC 68 6x1USG E/S</v>
          </cell>
        </row>
        <row r="438">
          <cell r="G438" t="str">
            <v>M-EAL ARC 68 PAIL 5USG E/S</v>
          </cell>
        </row>
        <row r="439">
          <cell r="G439" t="str">
            <v>M-EXTRA 2T</v>
          </cell>
        </row>
        <row r="440">
          <cell r="G440" t="str">
            <v>M-EXTRA 2T 12x0.25USG E/S</v>
          </cell>
        </row>
        <row r="441">
          <cell r="G441" t="str">
            <v>M-EXTRA 2T 24x0.125USG E/S</v>
          </cell>
        </row>
        <row r="442">
          <cell r="G442" t="str">
            <v>M-GARD 450NC</v>
          </cell>
        </row>
        <row r="443">
          <cell r="G443" t="str">
            <v>M-GARD 450NC DRUM-L 55USG E/S</v>
          </cell>
        </row>
        <row r="444">
          <cell r="G444" t="str">
            <v>M-GARGOYLE ARC 300 2x5USG</v>
          </cell>
        </row>
        <row r="445">
          <cell r="G445" t="str">
            <v>M-GARGOYLE ARC 300 DRUM-L 55USG E/S</v>
          </cell>
        </row>
        <row r="446">
          <cell r="G446" t="str">
            <v>M-GARGOYLE ARC 300 PAIL 5USG E/S</v>
          </cell>
        </row>
        <row r="447">
          <cell r="G447" t="str">
            <v>M-GARGOYLE ARC SHC 226 DRUM-L 55USG E/S</v>
          </cell>
        </row>
        <row r="448">
          <cell r="G448" t="str">
            <v>M-GARGOYLE ARCSHC 424 DRUM-L 55USG E/S</v>
          </cell>
        </row>
        <row r="449">
          <cell r="G449" t="str">
            <v>M-GARGOYLE ARCSHC 426 DRUM-L 55USG E/S</v>
          </cell>
        </row>
        <row r="450">
          <cell r="G450" t="str">
            <v>M-GEAR 626</v>
          </cell>
        </row>
        <row r="451">
          <cell r="G451" t="str">
            <v>M-GEAR 626 DRUM-L 55USG E/S</v>
          </cell>
        </row>
        <row r="452">
          <cell r="G452" t="str">
            <v>M-GEAR 629</v>
          </cell>
        </row>
        <row r="453">
          <cell r="G453" t="str">
            <v>M-GEAR 629 DRUM-L 55USG E/S</v>
          </cell>
        </row>
        <row r="454">
          <cell r="G454" t="str">
            <v>M-GEAR 630</v>
          </cell>
        </row>
        <row r="455">
          <cell r="G455" t="str">
            <v>M-GEAR 630 DRUM-L 55USG E/S</v>
          </cell>
        </row>
        <row r="456">
          <cell r="G456" t="str">
            <v>M-GEAR 632</v>
          </cell>
        </row>
        <row r="457">
          <cell r="G457" t="str">
            <v>M-GEAR 632 2x5USG E/S</v>
          </cell>
        </row>
        <row r="458">
          <cell r="G458" t="str">
            <v>M-GEAR 632 DRUM-L 55USG E/S</v>
          </cell>
        </row>
        <row r="459">
          <cell r="G459" t="str">
            <v>M-GEAR 634</v>
          </cell>
        </row>
        <row r="460">
          <cell r="G460" t="str">
            <v>M-GEAR 634 DRUM-L 55USG E/S</v>
          </cell>
        </row>
        <row r="461">
          <cell r="G461" t="str">
            <v>M-GEAR 634 IBC 275USG E/S</v>
          </cell>
        </row>
        <row r="462">
          <cell r="G462" t="str">
            <v>M-GEAR 636</v>
          </cell>
        </row>
        <row r="463">
          <cell r="G463" t="str">
            <v>M-GEAR 636 DRUM-L 55USG E/S</v>
          </cell>
        </row>
        <row r="464">
          <cell r="G464" t="str">
            <v>M-GEAR 636 IBC 275USG E/S</v>
          </cell>
        </row>
        <row r="465">
          <cell r="G465" t="str">
            <v>M-GEAR OGL 007 DRUM-G 180KG E/S</v>
          </cell>
        </row>
        <row r="466">
          <cell r="G466" t="str">
            <v>M-GEAR OGL 007 PAIL 16KG E/S</v>
          </cell>
        </row>
        <row r="467">
          <cell r="G467" t="str">
            <v>M-GEAR OGL 009 DRUM-G 180KG E/S</v>
          </cell>
        </row>
        <row r="468">
          <cell r="G468" t="str">
            <v>M-GEAR SHC 220 DRUM-L 55USG E/S</v>
          </cell>
        </row>
        <row r="469">
          <cell r="G469" t="str">
            <v>M-GEAR SHC 320 DRUM-L 400LB E/S</v>
          </cell>
        </row>
        <row r="470">
          <cell r="G470" t="str">
            <v>M-GEAR SHC 6800 DRUM 181.44KG</v>
          </cell>
        </row>
        <row r="471">
          <cell r="G471" t="str">
            <v>M-GEAR SHCXMP 220 DRUM-L 55USG E/S</v>
          </cell>
        </row>
        <row r="472">
          <cell r="G472" t="str">
            <v>M-GEAR SHCXMP 320 DRUM-L 55USG E/S</v>
          </cell>
        </row>
        <row r="473">
          <cell r="G473" t="str">
            <v>M-GLYGOY HE 320 DRUM-L 55USG E/S</v>
          </cell>
        </row>
        <row r="474">
          <cell r="G474" t="str">
            <v>M-GLYGOY HE 460 DRUM-L 55USG E/S</v>
          </cell>
        </row>
        <row r="475">
          <cell r="G475" t="str">
            <v>M-GLYGOY HE 460 PAIL 5USG E/S</v>
          </cell>
        </row>
        <row r="476">
          <cell r="G476" t="str">
            <v>M-GLYGOYLE 22 DRUM-L 55USG E/S</v>
          </cell>
        </row>
        <row r="477">
          <cell r="G477" t="str">
            <v>M-GLYGOYLE 30 DRUM-L 55USG E/S</v>
          </cell>
        </row>
        <row r="478">
          <cell r="G478" t="str">
            <v>M-GREASE 28 6x0.683333333USG E/S</v>
          </cell>
        </row>
        <row r="479">
          <cell r="G479" t="str">
            <v>M-GREASE CM-P 1KG E/S</v>
          </cell>
        </row>
        <row r="480">
          <cell r="G480" t="str">
            <v>M-GREASE CM-P DRUM-G 180KG E/S</v>
          </cell>
        </row>
        <row r="481">
          <cell r="G481" t="str">
            <v>M-GREASE FM 002  PAIL 16KG E/S</v>
          </cell>
        </row>
        <row r="482">
          <cell r="G482" t="str">
            <v>M-GREASE FM 102 PAIL 16KG E/S</v>
          </cell>
        </row>
        <row r="483">
          <cell r="G483" t="str">
            <v>M-GREASE HP PAIL 16KG</v>
          </cell>
        </row>
        <row r="484">
          <cell r="G484" t="str">
            <v>M-GREASE MP PAIL 16KG E/S</v>
          </cell>
        </row>
        <row r="485">
          <cell r="G485" t="str">
            <v>M-GREASE SPECIAL DRUM-G 180KG E/S</v>
          </cell>
        </row>
        <row r="486">
          <cell r="G486" t="str">
            <v>M-GREASE SPECIAL PAIL 16KG E/S</v>
          </cell>
        </row>
        <row r="487">
          <cell r="G487" t="str">
            <v>M-GREASE XHP 222 10x0.4227405L E/S</v>
          </cell>
        </row>
        <row r="488">
          <cell r="G488" t="str">
            <v>M-GREASE XHP 222 DRUM-G 180KG E/S</v>
          </cell>
        </row>
        <row r="489">
          <cell r="G489" t="str">
            <v>M-GREASE XHP 222 PAIL 16KG E/S</v>
          </cell>
        </row>
        <row r="490">
          <cell r="G490" t="str">
            <v>M-HD 40</v>
          </cell>
        </row>
        <row r="491">
          <cell r="G491" t="str">
            <v>M-HD 40 12x0.25USG E/S</v>
          </cell>
        </row>
        <row r="492">
          <cell r="G492" t="str">
            <v>M-HD 40 6x1USG E/S</v>
          </cell>
        </row>
        <row r="493">
          <cell r="G493" t="str">
            <v>M-HD 40 DRUM-L 55USG E/S</v>
          </cell>
        </row>
        <row r="494">
          <cell r="G494" t="str">
            <v>M-HD 50</v>
          </cell>
        </row>
        <row r="495">
          <cell r="G495" t="str">
            <v>M-HD 50 12x0.25USG E/S</v>
          </cell>
        </row>
        <row r="496">
          <cell r="G496" t="str">
            <v>M-HD 50 6x1USG E/S</v>
          </cell>
        </row>
        <row r="497">
          <cell r="G497" t="str">
            <v>M-HD 50 DRUM-L 55USG E/S</v>
          </cell>
        </row>
        <row r="498">
          <cell r="G498" t="str">
            <v>M-HYD AW 68</v>
          </cell>
        </row>
        <row r="499">
          <cell r="G499" t="str">
            <v>M-HYD AW 68 DRUM-L 55USG E/S</v>
          </cell>
        </row>
        <row r="500">
          <cell r="G500" t="str">
            <v>M-HYD AW 68 PAIL 5USG E/S</v>
          </cell>
        </row>
        <row r="501">
          <cell r="G501" t="str">
            <v>M-HYDROTONE 24x0.125USG E/S</v>
          </cell>
        </row>
        <row r="502">
          <cell r="G502" t="str">
            <v>M-LUBE GX 140</v>
          </cell>
        </row>
        <row r="503">
          <cell r="G503" t="str">
            <v>M-LUBE GX 140 2x5USG E/S</v>
          </cell>
        </row>
        <row r="504">
          <cell r="G504" t="str">
            <v>M-LUBE GX 140 6x1USG E/S</v>
          </cell>
        </row>
        <row r="505">
          <cell r="G505" t="str">
            <v>M-LUBE GX 140 DRUM-L 55USG E/S</v>
          </cell>
        </row>
        <row r="506">
          <cell r="G506" t="str">
            <v>M-LUBE GX 80W90</v>
          </cell>
        </row>
        <row r="507">
          <cell r="G507" t="str">
            <v>M-LUBE GX 80W90 DRUM-L 55USG E/S</v>
          </cell>
        </row>
        <row r="508">
          <cell r="G508" t="str">
            <v>M-LUBE GX 80W90 PAIL 5USG E/S</v>
          </cell>
        </row>
        <row r="509">
          <cell r="G509" t="str">
            <v>M-LUBE GX 80W-A DRUM-L 200L</v>
          </cell>
        </row>
        <row r="510">
          <cell r="G510" t="str">
            <v>M-LUBE HD 80W90</v>
          </cell>
        </row>
        <row r="511">
          <cell r="G511" t="str">
            <v>M-LUBE HD 80W90 12x0.25USG E/S</v>
          </cell>
        </row>
        <row r="512">
          <cell r="G512" t="str">
            <v>M-LUBE HD 80W90 2x5USG E/S</v>
          </cell>
        </row>
        <row r="513">
          <cell r="G513" t="str">
            <v>M-LUBE HD 80W90 6x1USG E/S</v>
          </cell>
        </row>
        <row r="514">
          <cell r="G514" t="str">
            <v>M-LUBE HD 80W90 DRUM-L 55USG E/S</v>
          </cell>
        </row>
        <row r="515">
          <cell r="G515" t="str">
            <v>M-LUBE HD 80W90 IBC 275USG E/S</v>
          </cell>
        </row>
        <row r="516">
          <cell r="G516" t="str">
            <v>M-LUBE HD 85W140</v>
          </cell>
        </row>
        <row r="517">
          <cell r="G517" t="str">
            <v>M-LUBE HD 85W140 12x0.25USG E/S</v>
          </cell>
        </row>
        <row r="518">
          <cell r="G518" t="str">
            <v>M-LUBE HD 85W140 2x5USG E/S</v>
          </cell>
        </row>
        <row r="519">
          <cell r="G519" t="str">
            <v>M-LUBE HD 85W140 6x1USG E/S</v>
          </cell>
        </row>
        <row r="520">
          <cell r="G520" t="str">
            <v>M-LUBE HD 85W140 DRUM-L 55USG E/S</v>
          </cell>
        </row>
        <row r="521">
          <cell r="G521" t="str">
            <v>M-LUBE HD 85W140 IBC 275USG E/S</v>
          </cell>
        </row>
        <row r="522">
          <cell r="G522" t="str">
            <v>M-LUBE HD 85W140 PAIL 5USG E/S</v>
          </cell>
        </row>
        <row r="523">
          <cell r="G523" t="str">
            <v>M-LUBE HD 85W90-A DRUM-L 55USG E/S</v>
          </cell>
        </row>
        <row r="524">
          <cell r="G524" t="str">
            <v>M-LUBE HD 90 2x5USG E/S</v>
          </cell>
        </row>
        <row r="525">
          <cell r="G525" t="str">
            <v>M-LUBE HD LS 80W90 DRUM-L 55USG E/S</v>
          </cell>
        </row>
        <row r="526">
          <cell r="G526" t="str">
            <v>M-LUBE SHC 75W90 PAIL 5USG E/S</v>
          </cell>
        </row>
        <row r="527">
          <cell r="G527" t="str">
            <v>M-LUBE SHC 80W140 DRUM-L 55USG E/S</v>
          </cell>
        </row>
        <row r="528">
          <cell r="G528" t="str">
            <v>M-LUBE SHC 80W140 PAIL 5USG E/S</v>
          </cell>
        </row>
        <row r="529">
          <cell r="G529" t="str">
            <v>M-MET 451        DRUM-L 55USG E/S</v>
          </cell>
        </row>
        <row r="530">
          <cell r="G530" t="str">
            <v>M-MOBIL PROREX 100</v>
          </cell>
        </row>
        <row r="531">
          <cell r="G531" t="str">
            <v>M-MOBIL PROREX 227</v>
          </cell>
        </row>
        <row r="532">
          <cell r="G532" t="str">
            <v>M-MOBIL PROREX 227 DRUM-L 55USG E/S</v>
          </cell>
        </row>
        <row r="533">
          <cell r="G533" t="str">
            <v>M-MOBIL SUPER 20W40</v>
          </cell>
        </row>
        <row r="534">
          <cell r="G534" t="str">
            <v>M-MOBIL SUPER 20W40 12x0.25USG E/S</v>
          </cell>
        </row>
        <row r="535">
          <cell r="G535" t="str">
            <v>M-MOBIL SUPER 20W40 24x0.25USG</v>
          </cell>
        </row>
        <row r="536">
          <cell r="G536" t="str">
            <v>M-MOBIL SUPER 20W40 6x1USG E/S</v>
          </cell>
        </row>
        <row r="537">
          <cell r="G537" t="str">
            <v>M-MOBIL SUPER 20W40 DRUM-L 55USG E/S</v>
          </cell>
        </row>
        <row r="538">
          <cell r="G538" t="str">
            <v>M-MOBILARMA 245</v>
          </cell>
        </row>
        <row r="539">
          <cell r="G539" t="str">
            <v>M-MOBILARMA 245 DRUM-L 53USG E/S</v>
          </cell>
        </row>
        <row r="540">
          <cell r="G540" t="str">
            <v>M-MOBILARMA 798 DRUM-G 180KG</v>
          </cell>
        </row>
        <row r="541">
          <cell r="G541" t="str">
            <v>M-MOBILARMA 798 PAIL 16KG E/S</v>
          </cell>
        </row>
        <row r="542">
          <cell r="G542" t="str">
            <v>M-MOBILFLUID 424</v>
          </cell>
        </row>
        <row r="543">
          <cell r="G543" t="str">
            <v>M-MOBILFLUID 424 2x5USG E/S</v>
          </cell>
        </row>
        <row r="544">
          <cell r="G544" t="str">
            <v>M-MOBILFLUID 424 6x1USG E/S</v>
          </cell>
        </row>
        <row r="545">
          <cell r="G545" t="str">
            <v>M-MOBILFLUID 424 DRUM-L 55USG E/S</v>
          </cell>
        </row>
        <row r="546">
          <cell r="G546" t="str">
            <v>M-MOBILGARD 1 SHC DRUM-L 55USG E/S</v>
          </cell>
        </row>
        <row r="547">
          <cell r="G547" t="str">
            <v>M-MOBILGARD 300</v>
          </cell>
        </row>
        <row r="548">
          <cell r="G548" t="str">
            <v>M-MOBILGARD 300 DRUM-L 55USG E/S</v>
          </cell>
        </row>
        <row r="549">
          <cell r="G549" t="str">
            <v>M-MOBILGARD 312</v>
          </cell>
        </row>
        <row r="550">
          <cell r="G550" t="str">
            <v>M-MOBILGARD 312 DRUM-L 55USG E/S</v>
          </cell>
        </row>
        <row r="551">
          <cell r="G551" t="str">
            <v>M-MOBILGARD 330</v>
          </cell>
        </row>
        <row r="552">
          <cell r="G552" t="str">
            <v>M-MOBILGARD 412</v>
          </cell>
        </row>
        <row r="553">
          <cell r="G553" t="str">
            <v>M-MOBILGARD 412 DRUM-L 55USG E/S</v>
          </cell>
        </row>
        <row r="554">
          <cell r="G554" t="str">
            <v>M-MOBILGARD 430</v>
          </cell>
        </row>
        <row r="555">
          <cell r="G555" t="str">
            <v>M-MOBILGARD 430 IBC 275USG E/S</v>
          </cell>
        </row>
        <row r="556">
          <cell r="G556" t="str">
            <v>M-MOBILGARD 440</v>
          </cell>
        </row>
        <row r="557">
          <cell r="G557" t="str">
            <v>M-MOBILGARD 442 DRUM-L 55USG E/S</v>
          </cell>
        </row>
        <row r="558">
          <cell r="G558" t="str">
            <v>M-MOBILGARD 448</v>
          </cell>
        </row>
        <row r="559">
          <cell r="G559" t="str">
            <v>M-MOBILGARD 570</v>
          </cell>
        </row>
        <row r="560">
          <cell r="G560" t="str">
            <v>M-MOBILGARD 570 DRUM-L 55USG E/S</v>
          </cell>
        </row>
        <row r="561">
          <cell r="G561" t="str">
            <v>M-MOBILGARD ADL 30 DRUM-L 208.2L E/S</v>
          </cell>
        </row>
        <row r="562">
          <cell r="G562" t="str">
            <v>M-MOBILGARD ADL 40 DRUM-L 55USG E/S</v>
          </cell>
        </row>
        <row r="563">
          <cell r="G563" t="str">
            <v>M-MOBILGARD M330</v>
          </cell>
        </row>
        <row r="564">
          <cell r="G564" t="str">
            <v>M-MOBILGARD M330 DRUM-L 55USG E/S</v>
          </cell>
        </row>
        <row r="565">
          <cell r="G565" t="str">
            <v>M-MOBILGARD M430</v>
          </cell>
        </row>
        <row r="566">
          <cell r="G566" t="str">
            <v>M-MOBILGARD M430 DRUM-L 55USG E/S</v>
          </cell>
        </row>
        <row r="567">
          <cell r="G567" t="str">
            <v>M-MOBILGARD M440</v>
          </cell>
        </row>
        <row r="568">
          <cell r="G568" t="str">
            <v>M-MOBILGARD M440 DRUM-L 55USG E/S</v>
          </cell>
        </row>
        <row r="569">
          <cell r="G569" t="str">
            <v>M-MOBILITH AW 1 DRUM-G 180KG E/S</v>
          </cell>
        </row>
        <row r="570">
          <cell r="G570" t="str">
            <v>M-MOBILITH SHC 007 DRUM-G 180KG E/S</v>
          </cell>
        </row>
        <row r="571">
          <cell r="G571" t="str">
            <v>M-MOBILITH SHC 007 PAIL 16KG E/S</v>
          </cell>
        </row>
        <row r="572">
          <cell r="G572" t="str">
            <v>M-MOBILITH SHC 100 KEG 50KG E/S</v>
          </cell>
        </row>
        <row r="573">
          <cell r="G573" t="str">
            <v>M-MOBILITH SHC 100 PAIL 16KG E/S</v>
          </cell>
        </row>
        <row r="574">
          <cell r="G574" t="str">
            <v>M-MOBILITH SHC 1500 PAIL 16KG E/S</v>
          </cell>
        </row>
        <row r="575">
          <cell r="G575" t="str">
            <v>M-MOBILITH SHC 220 DRUM-G 180KG E/S</v>
          </cell>
        </row>
        <row r="576">
          <cell r="G576" t="str">
            <v>M-MOBILITH SHC 220 PAIL 16KG E/S</v>
          </cell>
        </row>
        <row r="577">
          <cell r="G577" t="str">
            <v>M-MOBILITH SHC 460 DRUM-G 180KG E/S</v>
          </cell>
        </row>
        <row r="578">
          <cell r="G578" t="str">
            <v>M-MOBILITH SHC 460 PAIL 16KG E/S</v>
          </cell>
        </row>
        <row r="579">
          <cell r="G579" t="str">
            <v>M-MOBILITH SHC PM DRUM-G 180KG E/S</v>
          </cell>
        </row>
        <row r="580">
          <cell r="G580" t="str">
            <v>M-MOBILITH SHC PM KEG 50KG E/S</v>
          </cell>
        </row>
        <row r="581">
          <cell r="G581" t="str">
            <v>M-MOBILJET 254 24x0.25USG E/S</v>
          </cell>
        </row>
        <row r="582">
          <cell r="G582" t="str">
            <v>M-MOBILJET OIL II 24x0.25USG E/S</v>
          </cell>
        </row>
        <row r="583">
          <cell r="G583" t="str">
            <v>M-MOBILJET OIL II DRUM-L 55USG E/S</v>
          </cell>
        </row>
        <row r="584">
          <cell r="G584" t="str">
            <v>M-MOBILMET 101</v>
          </cell>
        </row>
        <row r="585">
          <cell r="G585" t="str">
            <v>M-MOBILMET 101 DRUM-C 55USG E/S</v>
          </cell>
        </row>
        <row r="586">
          <cell r="G586" t="str">
            <v>M-MOBILMET GAMMA DRUM-L 55USG E/S</v>
          </cell>
        </row>
        <row r="587">
          <cell r="G587" t="str">
            <v>M-MOBILSOL 30</v>
          </cell>
        </row>
        <row r="588">
          <cell r="G588" t="str">
            <v>M-MOBILSOL A DRUM-L 55USG E/S</v>
          </cell>
        </row>
        <row r="589">
          <cell r="G589" t="str">
            <v>M-MOBILTAC 375 NC DRUM-G 180KG E/S</v>
          </cell>
        </row>
        <row r="590">
          <cell r="G590" t="str">
            <v>M-MOBILTAC QQ DRUM-L 53USG E/S</v>
          </cell>
        </row>
        <row r="591">
          <cell r="G591" t="str">
            <v>M-MOBILTEMP 78 DRUM-G 180KG E/S</v>
          </cell>
        </row>
        <row r="592">
          <cell r="G592" t="str">
            <v>M-MOBILTEMP 78 PAIL 16KG E/S</v>
          </cell>
        </row>
        <row r="593">
          <cell r="G593" t="str">
            <v>M-MOBILTEMP SHC 100 DRUM-G 180KG E/S</v>
          </cell>
        </row>
        <row r="594">
          <cell r="G594" t="str">
            <v>M-MOBILTEMP SHC 100 PAIL 20KG E/S</v>
          </cell>
        </row>
        <row r="595">
          <cell r="G595" t="str">
            <v>M-MOBILTHERM 603</v>
          </cell>
        </row>
        <row r="596">
          <cell r="G596" t="str">
            <v>M-MOBILTHERM 603 DRUM-L 55USG E/S</v>
          </cell>
        </row>
        <row r="597">
          <cell r="G597" t="str">
            <v>M-MOBILTHERM 603 IBC 275USG E/S</v>
          </cell>
        </row>
        <row r="598">
          <cell r="G598" t="str">
            <v>M-MOBILTRANS HD 10W</v>
          </cell>
        </row>
        <row r="599">
          <cell r="G599" t="str">
            <v>M-MOBILTRANS HD 10W 2x5USG E/S</v>
          </cell>
        </row>
        <row r="600">
          <cell r="G600" t="str">
            <v>M-MOBILTRANS HD 10W DRUM-L 55USG E/S</v>
          </cell>
        </row>
        <row r="601">
          <cell r="G601" t="str">
            <v>M-MOBILTRANS HD 30</v>
          </cell>
        </row>
        <row r="602">
          <cell r="G602" t="str">
            <v>M-MOBILTRANS HD 30 DRUM-L 55USG E/S</v>
          </cell>
        </row>
        <row r="603">
          <cell r="G603" t="str">
            <v>M-MOBILTRANS HD 50</v>
          </cell>
        </row>
        <row r="604">
          <cell r="G604" t="str">
            <v>M-MOBILTRANS HD 50 DRUM-L 55USG E/S</v>
          </cell>
        </row>
        <row r="605">
          <cell r="G605" t="str">
            <v>M-MOBILTRANS HD 50 IBC 275USG E/S</v>
          </cell>
        </row>
        <row r="606">
          <cell r="G606" t="str">
            <v>M-MOBILTRANS HD 60</v>
          </cell>
        </row>
        <row r="607">
          <cell r="G607" t="str">
            <v>M-MOBILTRANS HD 60 DRUM-L 55USG E/S</v>
          </cell>
        </row>
        <row r="608">
          <cell r="G608" t="str">
            <v>M-MOBILTRANS SHC 50 DRUM-L 55USG E/S</v>
          </cell>
        </row>
        <row r="609">
          <cell r="G609" t="str">
            <v>M-MOBILTRANS SHC 50 PAIL 5USG E/S</v>
          </cell>
        </row>
        <row r="610">
          <cell r="G610" t="str">
            <v>M-MOBILUX 2 DRUM-G 180KG E/S</v>
          </cell>
        </row>
        <row r="611">
          <cell r="G611" t="str">
            <v>M-MOBILUX EP 0 DRUM-G 180KG E/S</v>
          </cell>
        </row>
        <row r="612">
          <cell r="G612" t="str">
            <v>M-MOBILUX EP 0 PAIL 16KG E/S</v>
          </cell>
        </row>
        <row r="613">
          <cell r="G613" t="str">
            <v>M-MOBILUX EP 2 DRUM-G 180KG E/S</v>
          </cell>
        </row>
        <row r="614">
          <cell r="G614" t="str">
            <v>M-MOBILUX EP 2 PAIL 16KG E/S</v>
          </cell>
        </row>
        <row r="615">
          <cell r="G615" t="str">
            <v>M-NYVAC FR 200D DRUM-L 55USG E/S</v>
          </cell>
        </row>
        <row r="616">
          <cell r="G616" t="str">
            <v>MOBIL MULREX 69 DRUM-C 191KG E/S</v>
          </cell>
        </row>
        <row r="617">
          <cell r="G617" t="str">
            <v>MOBILCER 67 DRUM-C 191KG E/S</v>
          </cell>
        </row>
        <row r="618">
          <cell r="G618" t="str">
            <v>MOBILCER A DRUM-C 191KG E/S</v>
          </cell>
        </row>
        <row r="619">
          <cell r="G619" t="str">
            <v>MOBILUBE XFD 60</v>
          </cell>
        </row>
        <row r="620">
          <cell r="G620" t="str">
            <v>MOBILUBE XFD 60 DRUM-L 55USG E/S</v>
          </cell>
        </row>
        <row r="621">
          <cell r="G621" t="str">
            <v>M-OUTBOARD 12x0.25USG E/S</v>
          </cell>
        </row>
        <row r="622">
          <cell r="G622" t="str">
            <v>M-OUTBOARD 24x0.125USG E/S</v>
          </cell>
        </row>
        <row r="623">
          <cell r="G623" t="str">
            <v>M-OUTBOARD PLUS</v>
          </cell>
        </row>
        <row r="624">
          <cell r="G624" t="str">
            <v>M-OUTBOARD PLUS 12x0.25USG E/S</v>
          </cell>
        </row>
        <row r="625">
          <cell r="G625" t="str">
            <v>M-OUTBOARD PLUS 24x0.125USG E/S</v>
          </cell>
        </row>
        <row r="626">
          <cell r="G626" t="str">
            <v>M-OUTBOARD PLUS DRUM-L 53USG E/S</v>
          </cell>
        </row>
        <row r="627">
          <cell r="G627" t="str">
            <v>M-PEGASUS 1 DRUM 208L</v>
          </cell>
        </row>
        <row r="628">
          <cell r="G628" t="str">
            <v>M-PEGASUS 485</v>
          </cell>
        </row>
        <row r="629">
          <cell r="G629" t="str">
            <v>M-PEGASUS 485 DRUM-L 55USG E/S</v>
          </cell>
        </row>
        <row r="630">
          <cell r="G630" t="str">
            <v>M-PEGASUS 701 DRUM-L 55USG E/S</v>
          </cell>
        </row>
        <row r="631">
          <cell r="G631" t="str">
            <v>M-PEGASUS 710 DRUM-L 55USG E/S</v>
          </cell>
        </row>
        <row r="632">
          <cell r="G632" t="str">
            <v>M-PEGASUS 80 DRUM-L 55USG E/S</v>
          </cell>
        </row>
        <row r="633">
          <cell r="G633" t="str">
            <v>M-PEGASUS 805</v>
          </cell>
        </row>
        <row r="634">
          <cell r="G634" t="str">
            <v>M-PEGASUS 805 DRUM-L 55USG E/S</v>
          </cell>
        </row>
        <row r="635">
          <cell r="G635" t="str">
            <v>M-PERMAZONE 12x0.264166667USG E/S</v>
          </cell>
        </row>
        <row r="636">
          <cell r="G636" t="str">
            <v>M-PERMAZONE DRUM-L 55USG E/S</v>
          </cell>
        </row>
        <row r="637">
          <cell r="G637" t="str">
            <v>M-POLYREX EM DRUM-G 180KG E/S</v>
          </cell>
        </row>
        <row r="638">
          <cell r="G638" t="str">
            <v>M-PROREX 36</v>
          </cell>
        </row>
        <row r="639">
          <cell r="G639" t="str">
            <v>M-PROREX 36 DRUM-L 55USG E/S</v>
          </cell>
        </row>
        <row r="640">
          <cell r="G640" t="str">
            <v>M-PROREX 36 IBC 275USG E/S</v>
          </cell>
        </row>
        <row r="641">
          <cell r="G641" t="str">
            <v>M-PYROGARD D DRUM-L 55USG E/S</v>
          </cell>
        </row>
        <row r="642">
          <cell r="G642" t="str">
            <v>M-PYROLUBE 830 DRUM-L 55USG E/S</v>
          </cell>
        </row>
        <row r="643">
          <cell r="G643" t="str">
            <v>M-PYROLUBE 830 PAIL 5USG E/S</v>
          </cell>
        </row>
        <row r="644">
          <cell r="G644" t="str">
            <v>M-RARUS 427 DRUM-L 55USG E/S</v>
          </cell>
        </row>
        <row r="645">
          <cell r="G645" t="str">
            <v>M-RARUS 827 DRUM-L 55USG E/S</v>
          </cell>
        </row>
        <row r="646">
          <cell r="G646" t="str">
            <v>M-RARUS 827 PAIL 5USG E/S</v>
          </cell>
        </row>
        <row r="647">
          <cell r="G647" t="str">
            <v>M-RARUS SHC 1024 DRUM-L 55USG E/S</v>
          </cell>
        </row>
        <row r="648">
          <cell r="G648" t="str">
            <v>M-RARUS SHC 1024 PAIL 5USG E/S</v>
          </cell>
        </row>
        <row r="649">
          <cell r="G649" t="str">
            <v>M-RARUS SHC 1026 PAIL 5USG E/S</v>
          </cell>
        </row>
        <row r="650">
          <cell r="G650" t="str">
            <v>M-SHC 526 DRUM-L 55USG E/S</v>
          </cell>
        </row>
        <row r="651">
          <cell r="G651" t="str">
            <v>M-SHC 624 DRUM-L 55USG E/S</v>
          </cell>
        </row>
        <row r="652">
          <cell r="G652" t="str">
            <v>M-SHC 626 DRUM-L 55USG E/S</v>
          </cell>
        </row>
        <row r="653">
          <cell r="G653" t="str">
            <v>M-SHC 626 PAIL 5USG E/S</v>
          </cell>
        </row>
        <row r="654">
          <cell r="G654" t="str">
            <v>M-SHC 629 DRUM-L 55USG E/S</v>
          </cell>
        </row>
        <row r="655">
          <cell r="G655" t="str">
            <v>M-SHC 629 PAIL 5USG E/S</v>
          </cell>
        </row>
        <row r="656">
          <cell r="G656" t="str">
            <v>M-SHC 630 DRUM-L 55USG E/S</v>
          </cell>
        </row>
        <row r="657">
          <cell r="G657" t="str">
            <v>M-SHC 630 PAIL 5USG E/S</v>
          </cell>
        </row>
        <row r="658">
          <cell r="G658" t="str">
            <v>M-SHC 632</v>
          </cell>
        </row>
        <row r="659">
          <cell r="G659" t="str">
            <v>M-SHC 632 DRUM-L 55USG E/S</v>
          </cell>
        </row>
        <row r="660">
          <cell r="G660" t="str">
            <v>M-SHC 634 DRUM-L 55USG E/S</v>
          </cell>
        </row>
        <row r="661">
          <cell r="G661" t="str">
            <v>M-SHC 634 PAIL 5USG E/S</v>
          </cell>
        </row>
        <row r="662">
          <cell r="G662" t="str">
            <v>M-SHC 636 DRUM-L 55USG E/S</v>
          </cell>
        </row>
        <row r="663">
          <cell r="G663" t="str">
            <v>M-SHC 639 DRUM-L 55USG E/S</v>
          </cell>
        </row>
        <row r="664">
          <cell r="G664" t="str">
            <v>M-SHC 824 DRUM-L 55USG E/S</v>
          </cell>
        </row>
        <row r="665">
          <cell r="G665" t="str">
            <v>M-SM NO 6 DRUM-L 53USG E/S</v>
          </cell>
        </row>
        <row r="666">
          <cell r="G666" t="str">
            <v>M-SM NO 6 DRUM-L 55USG E/S</v>
          </cell>
        </row>
        <row r="667">
          <cell r="G667" t="str">
            <v>M-SOCONY OVEN CONV DRUM-L 55USG E/S</v>
          </cell>
        </row>
        <row r="668">
          <cell r="G668" t="str">
            <v>M-SOCONY OVEN CONV PAIL 5USG E/S</v>
          </cell>
        </row>
        <row r="669">
          <cell r="G669" t="str">
            <v>M-SUP 4T 12x0.25USG E/S</v>
          </cell>
        </row>
        <row r="670">
          <cell r="G670" t="str">
            <v>M-SUP HP 20W50</v>
          </cell>
        </row>
        <row r="671">
          <cell r="G671" t="str">
            <v>M-SUP HP 20W50 12x0.25USG E/S</v>
          </cell>
        </row>
        <row r="672">
          <cell r="G672" t="str">
            <v>M-SUP HP 20W50 6x1USG E/S</v>
          </cell>
        </row>
        <row r="673">
          <cell r="G673" t="str">
            <v>M-SUP HP 20W50 DRUM-L 55USG E/S</v>
          </cell>
        </row>
        <row r="674">
          <cell r="G674" t="str">
            <v>M-SUP HP 20W50 PAIL 5USG E/S</v>
          </cell>
        </row>
        <row r="675">
          <cell r="G675" t="str">
            <v>M-SUP XHP 10W30 12x0.25USG E/S</v>
          </cell>
        </row>
        <row r="676">
          <cell r="G676" t="str">
            <v>M-SUP XHP 20W50 DRUM-L 55USG E/S</v>
          </cell>
        </row>
        <row r="677">
          <cell r="G677" t="str">
            <v>M-SUPER +4T</v>
          </cell>
        </row>
        <row r="678">
          <cell r="G678" t="str">
            <v>M-SUPER +4T 12x0.25USG E/S</v>
          </cell>
        </row>
        <row r="679">
          <cell r="G679" t="str">
            <v>M-SUPER +4T 24x0.125USG E/S</v>
          </cell>
        </row>
        <row r="680">
          <cell r="G680" t="str">
            <v>M-SUPER +4T DRUM-L 55USG E/S</v>
          </cell>
        </row>
        <row r="681">
          <cell r="G681" t="str">
            <v>M-SUPER 2T</v>
          </cell>
        </row>
        <row r="682">
          <cell r="G682" t="str">
            <v>M-SUPER 2T 12x0.25USG E/S</v>
          </cell>
        </row>
        <row r="683">
          <cell r="G683" t="str">
            <v>M-SUPER 2T 24x0.125USG E/S</v>
          </cell>
        </row>
        <row r="684">
          <cell r="G684" t="str">
            <v>M-SUPER 2T DRUM-L 53USG E/S</v>
          </cell>
        </row>
        <row r="685">
          <cell r="G685" t="str">
            <v>M-SUPER CYL DRUM-L 55USG E/S</v>
          </cell>
        </row>
        <row r="686">
          <cell r="G686" t="str">
            <v>M-VACTRA BB</v>
          </cell>
        </row>
        <row r="687">
          <cell r="G687" t="str">
            <v>M-VACTRA BB DRUM-L 55USG E/S</v>
          </cell>
        </row>
        <row r="688">
          <cell r="G688" t="str">
            <v>M-VACTRA EXT HVY</v>
          </cell>
        </row>
        <row r="689">
          <cell r="G689" t="str">
            <v>M-VACTRA EXT HVY 2x5USG E/S</v>
          </cell>
        </row>
        <row r="690">
          <cell r="G690" t="str">
            <v>M-VACTRA EXT HVY DRUM-L 55USG E/S</v>
          </cell>
        </row>
        <row r="691">
          <cell r="G691" t="str">
            <v>M-VACTRA HVY MED</v>
          </cell>
        </row>
        <row r="692">
          <cell r="G692" t="str">
            <v>M-VACTRA NO 2</v>
          </cell>
        </row>
        <row r="693">
          <cell r="G693" t="str">
            <v>M-VACTRA NO 2 DRUM-L 55USG E/S</v>
          </cell>
        </row>
        <row r="694">
          <cell r="G694" t="str">
            <v>M-VACUOLINE 1409 DRUM-L 55USG E/S</v>
          </cell>
        </row>
        <row r="695">
          <cell r="G695" t="str">
            <v>M-VACUOLINE 525</v>
          </cell>
        </row>
        <row r="696">
          <cell r="G696" t="str">
            <v>M-VACUOLINE 525 DRUM-L 55USG E/S</v>
          </cell>
        </row>
        <row r="697">
          <cell r="G697" t="str">
            <v>M-VACUOLINE 546</v>
          </cell>
        </row>
        <row r="698">
          <cell r="G698" t="str">
            <v>M-VACUOLINE 546 DRUM-L 55USG E/S</v>
          </cell>
        </row>
        <row r="699">
          <cell r="G699" t="str">
            <v>M-VACUUM PUMPOIL PAIL 5USG E/S</v>
          </cell>
        </row>
        <row r="700">
          <cell r="G700" t="str">
            <v>M-VELOCITE NO 6 DRUM-L 55USG E/S</v>
          </cell>
        </row>
        <row r="701">
          <cell r="G701" t="str">
            <v>M-WHITEREX 309 DRUM-L 55USG E/S</v>
          </cell>
        </row>
        <row r="702">
          <cell r="G702" t="str">
            <v>OIL GAS 30 DRUM-L 55USG E/S</v>
          </cell>
        </row>
        <row r="703">
          <cell r="G703" t="str">
            <v>PARA MICRO 170/190 KEG 25KG E/S</v>
          </cell>
        </row>
        <row r="704">
          <cell r="G704" t="str">
            <v>SGO 80W140 PAIL 15.88KG E/S</v>
          </cell>
        </row>
        <row r="705">
          <cell r="G705" t="str">
            <v>VOLVO VDS 15W40 PAIL 5USG E/S</v>
          </cell>
        </row>
        <row r="706">
          <cell r="G706" t="str">
            <v>WAXREX 2405 WAX KEG 27.27KG E/S</v>
          </cell>
        </row>
        <row r="707">
          <cell r="G707" t="str">
            <v>E-AVIALUB</v>
          </cell>
        </row>
        <row r="708">
          <cell r="G708" t="str">
            <v>E-GEAR</v>
          </cell>
        </row>
        <row r="709">
          <cell r="G709" t="str">
            <v>E-GREASE</v>
          </cell>
        </row>
        <row r="710">
          <cell r="G710" t="str">
            <v>E-GASENGN</v>
          </cell>
        </row>
        <row r="711">
          <cell r="G711" t="str">
            <v>E-HDDO</v>
          </cell>
        </row>
        <row r="712">
          <cell r="G712" t="str">
            <v>E-INDUS</v>
          </cell>
        </row>
        <row r="713">
          <cell r="G713" t="str">
            <v>E-MARLUB</v>
          </cell>
        </row>
        <row r="714">
          <cell r="G714" t="str">
            <v>E-MTWORK</v>
          </cell>
        </row>
        <row r="715">
          <cell r="G715" t="str">
            <v>E-PCEO</v>
          </cell>
        </row>
        <row r="716">
          <cell r="G716" t="str">
            <v>E-MCO</v>
          </cell>
        </row>
        <row r="717">
          <cell r="G717" t="str">
            <v>E-PO</v>
          </cell>
        </row>
        <row r="718">
          <cell r="G718" t="str">
            <v>E-TO</v>
          </cell>
        </row>
        <row r="719">
          <cell r="G719" t="str">
            <v>E-WO</v>
          </cell>
        </row>
        <row r="720">
          <cell r="G720" t="str">
            <v>M-AVIALUB</v>
          </cell>
        </row>
        <row r="721">
          <cell r="G721" t="str">
            <v>M-GASENGN</v>
          </cell>
        </row>
        <row r="722">
          <cell r="G722" t="str">
            <v>M-GEAR</v>
          </cell>
        </row>
        <row r="723">
          <cell r="G723" t="str">
            <v>M-GREASE</v>
          </cell>
        </row>
        <row r="724">
          <cell r="G724" t="str">
            <v>M-HDDO</v>
          </cell>
        </row>
        <row r="725">
          <cell r="G725" t="str">
            <v>M-INDUS</v>
          </cell>
        </row>
        <row r="726">
          <cell r="G726" t="str">
            <v>M-MARLUB</v>
          </cell>
        </row>
        <row r="727">
          <cell r="G727" t="str">
            <v>M-MCO</v>
          </cell>
        </row>
        <row r="728">
          <cell r="G728" t="str">
            <v>M-MTWORK</v>
          </cell>
        </row>
        <row r="729">
          <cell r="G729" t="str">
            <v>M-PCEO</v>
          </cell>
        </row>
        <row r="730">
          <cell r="G730" t="str">
            <v>M-PO</v>
          </cell>
        </row>
        <row r="731">
          <cell r="G731" t="str">
            <v>M-TO</v>
          </cell>
        </row>
        <row r="732">
          <cell r="G732" t="str">
            <v>M-WO</v>
          </cell>
        </row>
        <row r="733">
          <cell r="G733" t="str">
            <v>U-AVIALUB</v>
          </cell>
        </row>
        <row r="734">
          <cell r="G734" t="str">
            <v>U-GASENGN</v>
          </cell>
        </row>
        <row r="735">
          <cell r="G735" t="str">
            <v>U-GEAR</v>
          </cell>
        </row>
        <row r="736">
          <cell r="G736" t="str">
            <v>U-GREASE</v>
          </cell>
        </row>
        <row r="737">
          <cell r="G737" t="str">
            <v>U-HDDO</v>
          </cell>
        </row>
        <row r="738">
          <cell r="G738" t="str">
            <v>U-INDUS</v>
          </cell>
        </row>
        <row r="739">
          <cell r="G739" t="str">
            <v>U-MARLUB</v>
          </cell>
        </row>
        <row r="740">
          <cell r="G740" t="str">
            <v>U-MCO</v>
          </cell>
        </row>
        <row r="741">
          <cell r="G741" t="str">
            <v>U-MTWORK</v>
          </cell>
        </row>
        <row r="742">
          <cell r="G742" t="str">
            <v>U-PCEO</v>
          </cell>
        </row>
        <row r="743">
          <cell r="G743" t="str">
            <v>U-PO</v>
          </cell>
        </row>
        <row r="744">
          <cell r="G744" t="str">
            <v>U-TO</v>
          </cell>
        </row>
        <row r="745">
          <cell r="G745" t="str">
            <v>U-WO</v>
          </cell>
        </row>
        <row r="746">
          <cell r="G746" t="str">
            <v>WAX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jas"/>
      <sheetName val="Ventas"/>
      <sheetName val="Tablas"/>
      <sheetName val="Hoja1 (2)"/>
      <sheetName val="Analisis"/>
    </sheetNames>
    <sheetDataSet>
      <sheetData sheetId="0"/>
      <sheetData sheetId="1"/>
      <sheetData sheetId="2" refreshError="1">
        <row r="4">
          <cell r="J4">
            <v>4</v>
          </cell>
          <cell r="K4" t="str">
            <v>ESSO AUT</v>
          </cell>
        </row>
        <row r="5">
          <cell r="J5">
            <v>5</v>
          </cell>
          <cell r="K5" t="str">
            <v>ESSO IND</v>
          </cell>
        </row>
        <row r="6">
          <cell r="J6">
            <v>9</v>
          </cell>
          <cell r="K6" t="str">
            <v>ESSO AVI</v>
          </cell>
        </row>
        <row r="7">
          <cell r="J7">
            <v>16</v>
          </cell>
          <cell r="K7" t="str">
            <v>MOBIL AUT</v>
          </cell>
        </row>
        <row r="8">
          <cell r="J8">
            <v>17</v>
          </cell>
          <cell r="K8" t="str">
            <v>MOBIL IND</v>
          </cell>
        </row>
        <row r="9">
          <cell r="J9">
            <v>18</v>
          </cell>
          <cell r="K9" t="str">
            <v>MOBIL AVI</v>
          </cell>
        </row>
      </sheetData>
      <sheetData sheetId="3">
        <row r="4">
          <cell r="K4" t="str">
            <v>Total</v>
          </cell>
        </row>
      </sheetData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fo Mail"/>
      <sheetName val="Ventas por Canal"/>
      <sheetName val="Evolucion Diari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fo Mail"/>
      <sheetName val="Ventas por Canal"/>
      <sheetName val="Evolucion Diari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P&amp;L"/>
      <sheetName val="Tabla Grupo"/>
      <sheetName val="Familia de Productos"/>
      <sheetName val="Productos Siderar"/>
      <sheetName val="MAESTRO ESSO"/>
    </sheetNames>
    <sheetDataSet>
      <sheetData sheetId="0" refreshError="1">
        <row r="2">
          <cell r="A2">
            <v>1</v>
          </cell>
          <cell r="B2" t="str">
            <v>Aceites Industriales Mayores</v>
          </cell>
        </row>
        <row r="3">
          <cell r="A3">
            <v>2</v>
          </cell>
          <cell r="B3" t="str">
            <v>Lubricantes Industriales y Automotrices MOBIL</v>
          </cell>
        </row>
        <row r="4">
          <cell r="A4">
            <v>5</v>
          </cell>
          <cell r="B4" t="str">
            <v>Lubricantes Tentativos Mayores</v>
          </cell>
        </row>
        <row r="5">
          <cell r="A5">
            <v>6</v>
          </cell>
          <cell r="B5" t="str">
            <v>Aceites Marinos Uso Rancho</v>
          </cell>
        </row>
        <row r="6">
          <cell r="A6">
            <v>9</v>
          </cell>
          <cell r="B6" t="str">
            <v>Aceites Marinos Mayores</v>
          </cell>
        </row>
        <row r="7">
          <cell r="A7">
            <v>28</v>
          </cell>
          <cell r="B7" t="str">
            <v>Grasas Automotrices y Multiusos</v>
          </cell>
        </row>
        <row r="8">
          <cell r="A8">
            <v>29</v>
          </cell>
          <cell r="B8" t="str">
            <v>Grasas Industriales y Automotrices MOBIL</v>
          </cell>
        </row>
        <row r="9">
          <cell r="A9">
            <v>32</v>
          </cell>
          <cell r="B9" t="str">
            <v>Grasas Uso Rancho</v>
          </cell>
        </row>
        <row r="10">
          <cell r="A10">
            <v>33</v>
          </cell>
          <cell r="B10" t="str">
            <v>Bases Lubricantes Mayores</v>
          </cell>
        </row>
        <row r="11">
          <cell r="A11">
            <v>34</v>
          </cell>
          <cell r="B11" t="str">
            <v>Bases Lubricantes Menores</v>
          </cell>
        </row>
        <row r="12">
          <cell r="A12">
            <v>37</v>
          </cell>
          <cell r="B12" t="str">
            <v>Aceites para Engranajes</v>
          </cell>
        </row>
        <row r="13">
          <cell r="A13">
            <v>38</v>
          </cell>
          <cell r="B13" t="str">
            <v>Grasas Liquidas para Engranajes</v>
          </cell>
        </row>
        <row r="14">
          <cell r="A14">
            <v>39</v>
          </cell>
          <cell r="B14" t="str">
            <v>Fluidos Hidraulicos</v>
          </cell>
        </row>
        <row r="15">
          <cell r="A15">
            <v>40</v>
          </cell>
          <cell r="B15" t="str">
            <v>Aceites de Aviacion</v>
          </cell>
        </row>
        <row r="16">
          <cell r="A16">
            <v>41</v>
          </cell>
          <cell r="B16" t="str">
            <v>Turbo Oils</v>
          </cell>
        </row>
        <row r="17">
          <cell r="A17">
            <v>42</v>
          </cell>
          <cell r="B17" t="str">
            <v>Aceites Automotrices Mayores</v>
          </cell>
        </row>
        <row r="18">
          <cell r="A18">
            <v>43</v>
          </cell>
          <cell r="B18" t="str">
            <v>Aceites Automotrices Menores</v>
          </cell>
        </row>
        <row r="19">
          <cell r="A19">
            <v>44</v>
          </cell>
          <cell r="B19" t="str">
            <v>Aceites para Transmision Menores</v>
          </cell>
        </row>
        <row r="20">
          <cell r="A20">
            <v>47</v>
          </cell>
          <cell r="B20" t="str">
            <v>???</v>
          </cell>
        </row>
        <row r="21">
          <cell r="A21">
            <v>49</v>
          </cell>
          <cell r="B21" t="str">
            <v>Grasas</v>
          </cell>
        </row>
        <row r="22">
          <cell r="A22">
            <v>50</v>
          </cell>
          <cell r="B22" t="str">
            <v>???</v>
          </cell>
        </row>
        <row r="23">
          <cell r="A23">
            <v>53</v>
          </cell>
          <cell r="B23" t="str">
            <v>???</v>
          </cell>
        </row>
        <row r="24">
          <cell r="A24">
            <v>65</v>
          </cell>
          <cell r="B24" t="str">
            <v>???</v>
          </cell>
        </row>
        <row r="25">
          <cell r="A25">
            <v>278</v>
          </cell>
          <cell r="B25" t="str">
            <v>???</v>
          </cell>
        </row>
        <row r="26">
          <cell r="A26">
            <v>279</v>
          </cell>
          <cell r="B26" t="str">
            <v>???</v>
          </cell>
        </row>
        <row r="27">
          <cell r="A27">
            <v>280</v>
          </cell>
          <cell r="B27" t="str">
            <v>???</v>
          </cell>
        </row>
        <row r="28">
          <cell r="A28">
            <v>282</v>
          </cell>
          <cell r="B28" t="str">
            <v>???</v>
          </cell>
        </row>
        <row r="29">
          <cell r="A29">
            <v>283</v>
          </cell>
          <cell r="B29" t="str">
            <v>???</v>
          </cell>
        </row>
        <row r="30">
          <cell r="A30">
            <v>284</v>
          </cell>
          <cell r="B30" t="str">
            <v>???</v>
          </cell>
        </row>
        <row r="31">
          <cell r="A31">
            <v>285</v>
          </cell>
          <cell r="B31" t="str">
            <v>???</v>
          </cell>
        </row>
        <row r="32">
          <cell r="A32">
            <v>286</v>
          </cell>
          <cell r="B32" t="str">
            <v>???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SO"/>
      <sheetName val="Fletes"/>
      <sheetName val="Datos"/>
      <sheetName val="Hoja1"/>
      <sheetName val="Analisis"/>
      <sheetName val="Analisis (2)"/>
    </sheetNames>
    <sheetDataSet>
      <sheetData sheetId="0" refreshError="1"/>
      <sheetData sheetId="1" refreshError="1"/>
      <sheetData sheetId="2" refreshError="1">
        <row r="6">
          <cell r="E6">
            <v>0</v>
          </cell>
          <cell r="F6">
            <v>1</v>
          </cell>
          <cell r="G6" t="str">
            <v>LTS</v>
          </cell>
          <cell r="H6">
            <v>0</v>
          </cell>
          <cell r="I6">
            <v>8.5811247575953459E-2</v>
          </cell>
        </row>
        <row r="7">
          <cell r="E7">
            <v>1</v>
          </cell>
          <cell r="F7">
            <v>205</v>
          </cell>
          <cell r="G7" t="str">
            <v>LTS</v>
          </cell>
          <cell r="H7">
            <v>2</v>
          </cell>
          <cell r="I7">
            <v>0.11837881219903691</v>
          </cell>
        </row>
        <row r="8">
          <cell r="E8">
            <v>2</v>
          </cell>
          <cell r="F8">
            <v>205</v>
          </cell>
          <cell r="G8" t="str">
            <v>LTS</v>
          </cell>
          <cell r="H8">
            <v>2</v>
          </cell>
          <cell r="I8">
            <v>0.11837881219903691</v>
          </cell>
        </row>
        <row r="9">
          <cell r="E9">
            <v>3</v>
          </cell>
          <cell r="F9">
            <v>1</v>
          </cell>
          <cell r="G9" t="str">
            <v>KGS</v>
          </cell>
          <cell r="H9">
            <v>3</v>
          </cell>
          <cell r="I9">
            <v>9.8633617903394782E-2</v>
          </cell>
        </row>
        <row r="10">
          <cell r="E10">
            <v>4</v>
          </cell>
          <cell r="F10">
            <v>191</v>
          </cell>
          <cell r="G10" t="str">
            <v>KGS</v>
          </cell>
          <cell r="H10" t="str">
            <v>IK</v>
          </cell>
          <cell r="I10">
            <v>5.619047619047618E-2</v>
          </cell>
        </row>
        <row r="11">
          <cell r="E11">
            <v>5</v>
          </cell>
          <cell r="F11">
            <v>24</v>
          </cell>
          <cell r="G11" t="str">
            <v>LTS</v>
          </cell>
          <cell r="H11" t="str">
            <v>IL</v>
          </cell>
          <cell r="I11">
            <v>5.0571428571428566E-2</v>
          </cell>
        </row>
        <row r="12">
          <cell r="E12">
            <v>6</v>
          </cell>
          <cell r="F12">
            <v>950</v>
          </cell>
          <cell r="G12" t="str">
            <v>LTS</v>
          </cell>
          <cell r="H12">
            <v>26</v>
          </cell>
          <cell r="I12">
            <v>0.11644736842105265</v>
          </cell>
        </row>
        <row r="13">
          <cell r="E13">
            <v>7</v>
          </cell>
          <cell r="F13">
            <v>6</v>
          </cell>
          <cell r="G13" t="str">
            <v>LTS</v>
          </cell>
          <cell r="H13" t="str">
            <v>IL</v>
          </cell>
          <cell r="I13">
            <v>5.0571428571428566E-2</v>
          </cell>
        </row>
        <row r="14">
          <cell r="E14">
            <v>8</v>
          </cell>
          <cell r="F14">
            <v>1</v>
          </cell>
          <cell r="G14" t="str">
            <v>LTS</v>
          </cell>
          <cell r="H14" t="str">
            <v>IL</v>
          </cell>
          <cell r="I14">
            <v>5.0571428571428566E-2</v>
          </cell>
        </row>
        <row r="15">
          <cell r="E15">
            <v>9</v>
          </cell>
          <cell r="F15">
            <v>16</v>
          </cell>
          <cell r="G15" t="str">
            <v>KGS</v>
          </cell>
          <cell r="H15" t="str">
            <v>IK</v>
          </cell>
          <cell r="I15">
            <v>5.619047619047618E-2</v>
          </cell>
        </row>
        <row r="16">
          <cell r="E16">
            <v>10</v>
          </cell>
          <cell r="F16">
            <v>19</v>
          </cell>
          <cell r="G16" t="str">
            <v>LTS</v>
          </cell>
          <cell r="H16" t="str">
            <v>IL</v>
          </cell>
          <cell r="I16">
            <v>5.0571428571428566E-2</v>
          </cell>
        </row>
        <row r="17">
          <cell r="E17">
            <v>11</v>
          </cell>
          <cell r="F17">
            <v>0.94599999999999995</v>
          </cell>
          <cell r="G17" t="str">
            <v>LTS</v>
          </cell>
          <cell r="H17" t="str">
            <v>IL</v>
          </cell>
          <cell r="I17">
            <v>5.0571428571428566E-2</v>
          </cell>
        </row>
        <row r="18">
          <cell r="E18">
            <v>12</v>
          </cell>
          <cell r="F18">
            <v>15.875999999999999</v>
          </cell>
          <cell r="G18" t="str">
            <v>KGS</v>
          </cell>
          <cell r="H18" t="str">
            <v>IK</v>
          </cell>
          <cell r="I18">
            <v>5.619047619047618E-2</v>
          </cell>
        </row>
        <row r="19">
          <cell r="E19">
            <v>13</v>
          </cell>
          <cell r="F19">
            <v>443</v>
          </cell>
          <cell r="G19" t="str">
            <v>LTS</v>
          </cell>
          <cell r="H19">
            <v>85</v>
          </cell>
          <cell r="I19">
            <v>0.12126363867038822</v>
          </cell>
        </row>
        <row r="20">
          <cell r="E20">
            <v>14</v>
          </cell>
          <cell r="F20">
            <v>25</v>
          </cell>
          <cell r="G20" t="str">
            <v>LTS</v>
          </cell>
          <cell r="H20" t="str">
            <v>IL</v>
          </cell>
          <cell r="I20">
            <v>5.0571428571428566E-2</v>
          </cell>
        </row>
        <row r="21">
          <cell r="E21">
            <v>15</v>
          </cell>
          <cell r="F21">
            <v>175</v>
          </cell>
          <cell r="G21" t="str">
            <v>KGS</v>
          </cell>
          <cell r="H21" t="str">
            <v>IK</v>
          </cell>
          <cell r="I21">
            <v>5.619047619047618E-2</v>
          </cell>
        </row>
        <row r="22">
          <cell r="E22">
            <v>16</v>
          </cell>
          <cell r="F22">
            <v>2</v>
          </cell>
          <cell r="G22" t="str">
            <v>LTS</v>
          </cell>
          <cell r="H22" t="str">
            <v>IL</v>
          </cell>
          <cell r="I22">
            <v>5.0571428571428566E-2</v>
          </cell>
        </row>
        <row r="23">
          <cell r="E23">
            <v>17</v>
          </cell>
          <cell r="F23">
            <v>999.99900000000002</v>
          </cell>
          <cell r="G23" t="str">
            <v>LTS</v>
          </cell>
          <cell r="H23" t="str">
            <v>IL</v>
          </cell>
          <cell r="I23">
            <v>5.0571428571428566E-2</v>
          </cell>
        </row>
        <row r="24">
          <cell r="E24">
            <v>18</v>
          </cell>
          <cell r="F24">
            <v>304</v>
          </cell>
          <cell r="G24" t="str">
            <v>LTS</v>
          </cell>
          <cell r="H24" t="str">
            <v>IL</v>
          </cell>
          <cell r="I24">
            <v>5.0571428571428566E-2</v>
          </cell>
        </row>
        <row r="25">
          <cell r="E25">
            <v>19</v>
          </cell>
          <cell r="F25">
            <v>0.1</v>
          </cell>
          <cell r="G25" t="str">
            <v>LTS</v>
          </cell>
          <cell r="H25">
            <v>42</v>
          </cell>
          <cell r="I25">
            <v>0.47410714285714278</v>
          </cell>
        </row>
        <row r="26">
          <cell r="E26">
            <v>20</v>
          </cell>
          <cell r="F26">
            <v>12</v>
          </cell>
          <cell r="G26" t="str">
            <v>LTS</v>
          </cell>
          <cell r="H26" t="str">
            <v>IL</v>
          </cell>
          <cell r="I26">
            <v>5.0571428571428566E-2</v>
          </cell>
        </row>
        <row r="27">
          <cell r="E27">
            <v>21</v>
          </cell>
          <cell r="F27">
            <v>174</v>
          </cell>
          <cell r="G27" t="str">
            <v>KGS</v>
          </cell>
          <cell r="H27" t="str">
            <v>IK</v>
          </cell>
          <cell r="I27">
            <v>5.619047619047618E-2</v>
          </cell>
        </row>
        <row r="28">
          <cell r="E28">
            <v>22</v>
          </cell>
          <cell r="F28">
            <v>181</v>
          </cell>
          <cell r="G28" t="str">
            <v>KGS</v>
          </cell>
          <cell r="H28" t="str">
            <v>IK</v>
          </cell>
          <cell r="I28">
            <v>5.619047619047618E-2</v>
          </cell>
        </row>
        <row r="29">
          <cell r="E29">
            <v>23</v>
          </cell>
          <cell r="F29">
            <v>11.352</v>
          </cell>
          <cell r="G29" t="str">
            <v>LTS</v>
          </cell>
          <cell r="H29" t="str">
            <v>IL</v>
          </cell>
          <cell r="I29">
            <v>5.0571428571428566E-2</v>
          </cell>
        </row>
        <row r="30">
          <cell r="E30">
            <v>24</v>
          </cell>
          <cell r="F30">
            <v>208</v>
          </cell>
          <cell r="G30" t="str">
            <v>LTS</v>
          </cell>
          <cell r="H30" t="str">
            <v>IL</v>
          </cell>
          <cell r="I30">
            <v>5.0571428571428566E-2</v>
          </cell>
        </row>
        <row r="31">
          <cell r="E31">
            <v>25</v>
          </cell>
          <cell r="F31">
            <v>208.19</v>
          </cell>
          <cell r="G31" t="str">
            <v>LTS</v>
          </cell>
          <cell r="H31" t="str">
            <v>IL</v>
          </cell>
          <cell r="I31">
            <v>5.0571428571428566E-2</v>
          </cell>
        </row>
        <row r="32">
          <cell r="E32">
            <v>26</v>
          </cell>
          <cell r="F32">
            <v>950</v>
          </cell>
          <cell r="G32" t="str">
            <v>LTS</v>
          </cell>
          <cell r="H32">
            <v>26</v>
          </cell>
          <cell r="I32">
            <v>0.11644736842105265</v>
          </cell>
        </row>
        <row r="33">
          <cell r="E33">
            <v>27</v>
          </cell>
          <cell r="F33">
            <v>60</v>
          </cell>
          <cell r="G33" t="str">
            <v>LTS</v>
          </cell>
          <cell r="H33" t="str">
            <v>IL</v>
          </cell>
          <cell r="I33">
            <v>5.0571428571428566E-2</v>
          </cell>
        </row>
        <row r="34">
          <cell r="E34">
            <v>28</v>
          </cell>
          <cell r="F34">
            <v>0.85</v>
          </cell>
          <cell r="G34" t="str">
            <v>KGS</v>
          </cell>
          <cell r="H34">
            <v>83</v>
          </cell>
          <cell r="I34">
            <v>0.52678571428571441</v>
          </cell>
        </row>
        <row r="35">
          <cell r="E35">
            <v>29</v>
          </cell>
          <cell r="F35">
            <v>10.896000000000001</v>
          </cell>
          <cell r="G35" t="str">
            <v>KGS</v>
          </cell>
          <cell r="H35" t="str">
            <v>IK</v>
          </cell>
          <cell r="I35">
            <v>5.619047619047618E-2</v>
          </cell>
        </row>
        <row r="36">
          <cell r="E36">
            <v>30</v>
          </cell>
          <cell r="F36">
            <v>205</v>
          </cell>
          <cell r="G36" t="str">
            <v>LTS</v>
          </cell>
          <cell r="H36">
            <v>2</v>
          </cell>
          <cell r="I36">
            <v>0.11837881219903691</v>
          </cell>
        </row>
        <row r="37">
          <cell r="E37">
            <v>31</v>
          </cell>
          <cell r="F37">
            <v>199.02500000000001</v>
          </cell>
          <cell r="G37" t="str">
            <v>LTS</v>
          </cell>
          <cell r="H37" t="str">
            <v>IL</v>
          </cell>
          <cell r="I37">
            <v>5.0571428571428566E-2</v>
          </cell>
          <cell r="L37" t="str">
            <v>L</v>
          </cell>
          <cell r="M37">
            <v>1</v>
          </cell>
          <cell r="N37" t="str">
            <v>KG/LT</v>
          </cell>
        </row>
        <row r="38">
          <cell r="E38">
            <v>32</v>
          </cell>
          <cell r="F38">
            <v>180</v>
          </cell>
          <cell r="G38" t="str">
            <v>KGS</v>
          </cell>
          <cell r="H38">
            <v>32</v>
          </cell>
          <cell r="I38">
            <v>0.18322981366459665</v>
          </cell>
          <cell r="L38" t="str">
            <v>K</v>
          </cell>
          <cell r="M38">
            <v>0.9</v>
          </cell>
          <cell r="N38" t="str">
            <v>KG/LT</v>
          </cell>
        </row>
        <row r="39">
          <cell r="E39">
            <v>33</v>
          </cell>
          <cell r="F39">
            <v>560</v>
          </cell>
          <cell r="G39" t="str">
            <v>LTS</v>
          </cell>
          <cell r="H39" t="str">
            <v>IL</v>
          </cell>
          <cell r="I39">
            <v>5.0571428571428566E-2</v>
          </cell>
        </row>
        <row r="40">
          <cell r="E40">
            <v>34</v>
          </cell>
          <cell r="F40">
            <v>206.4</v>
          </cell>
          <cell r="G40" t="str">
            <v>LTS</v>
          </cell>
          <cell r="H40" t="str">
            <v>IL</v>
          </cell>
          <cell r="I40">
            <v>5.0571428571428566E-2</v>
          </cell>
        </row>
        <row r="41">
          <cell r="E41">
            <v>35</v>
          </cell>
          <cell r="F41">
            <v>236</v>
          </cell>
          <cell r="G41" t="str">
            <v>LTS</v>
          </cell>
          <cell r="H41">
            <v>55</v>
          </cell>
          <cell r="I41">
            <v>0.1537644787644788</v>
          </cell>
        </row>
        <row r="42">
          <cell r="E42">
            <v>36</v>
          </cell>
          <cell r="F42">
            <v>214</v>
          </cell>
          <cell r="G42" t="str">
            <v>LTS</v>
          </cell>
          <cell r="H42" t="str">
            <v>IL</v>
          </cell>
          <cell r="I42">
            <v>5.0571428571428566E-2</v>
          </cell>
        </row>
        <row r="43">
          <cell r="E43">
            <v>37</v>
          </cell>
          <cell r="F43">
            <v>13.64</v>
          </cell>
          <cell r="G43" t="str">
            <v>KGS</v>
          </cell>
          <cell r="H43" t="str">
            <v>IK</v>
          </cell>
          <cell r="I43">
            <v>5.619047619047618E-2</v>
          </cell>
        </row>
        <row r="44">
          <cell r="E44">
            <v>38</v>
          </cell>
          <cell r="F44">
            <v>18</v>
          </cell>
          <cell r="G44" t="str">
            <v>LTS</v>
          </cell>
          <cell r="H44" t="str">
            <v>IL</v>
          </cell>
          <cell r="I44">
            <v>5.0571428571428566E-2</v>
          </cell>
        </row>
        <row r="45">
          <cell r="E45">
            <v>39</v>
          </cell>
          <cell r="F45">
            <v>0.2</v>
          </cell>
          <cell r="G45" t="str">
            <v>LTS</v>
          </cell>
          <cell r="H45" t="str">
            <v>IL</v>
          </cell>
          <cell r="I45">
            <v>5.0571428571428566E-2</v>
          </cell>
        </row>
        <row r="46">
          <cell r="E46">
            <v>40</v>
          </cell>
          <cell r="F46">
            <v>5</v>
          </cell>
          <cell r="G46" t="str">
            <v>LTS</v>
          </cell>
          <cell r="H46" t="str">
            <v>IL</v>
          </cell>
          <cell r="I46">
            <v>5.0571428571428566E-2</v>
          </cell>
        </row>
        <row r="47">
          <cell r="E47">
            <v>41</v>
          </cell>
          <cell r="F47">
            <v>20</v>
          </cell>
          <cell r="G47" t="str">
            <v>LTS</v>
          </cell>
          <cell r="H47" t="str">
            <v>IL</v>
          </cell>
          <cell r="I47">
            <v>5.0571428571428566E-2</v>
          </cell>
        </row>
        <row r="48">
          <cell r="E48">
            <v>42</v>
          </cell>
          <cell r="F48">
            <v>4.8</v>
          </cell>
          <cell r="G48" t="str">
            <v>LTS</v>
          </cell>
          <cell r="H48">
            <v>42</v>
          </cell>
          <cell r="I48">
            <v>0.47410714285714278</v>
          </cell>
        </row>
        <row r="49">
          <cell r="E49">
            <v>43</v>
          </cell>
          <cell r="F49">
            <v>0.5</v>
          </cell>
          <cell r="G49" t="str">
            <v>LTS</v>
          </cell>
          <cell r="H49" t="str">
            <v>IL</v>
          </cell>
          <cell r="I49">
            <v>5.0571428571428566E-2</v>
          </cell>
        </row>
        <row r="50">
          <cell r="E50">
            <v>44</v>
          </cell>
          <cell r="F50">
            <v>6</v>
          </cell>
          <cell r="G50" t="str">
            <v>LTS</v>
          </cell>
          <cell r="H50" t="str">
            <v>IL</v>
          </cell>
          <cell r="I50">
            <v>5.0571428571428566E-2</v>
          </cell>
        </row>
        <row r="51">
          <cell r="E51">
            <v>45</v>
          </cell>
          <cell r="F51">
            <v>30</v>
          </cell>
          <cell r="G51" t="str">
            <v>LTS</v>
          </cell>
          <cell r="H51" t="str">
            <v>IL</v>
          </cell>
          <cell r="I51">
            <v>5.0571428571428566E-2</v>
          </cell>
        </row>
        <row r="52">
          <cell r="E52">
            <v>46</v>
          </cell>
          <cell r="F52">
            <v>24</v>
          </cell>
          <cell r="G52" t="str">
            <v>LTS</v>
          </cell>
          <cell r="H52" t="str">
            <v>IL</v>
          </cell>
          <cell r="I52">
            <v>5.0571428571428566E-2</v>
          </cell>
        </row>
        <row r="53">
          <cell r="E53">
            <v>47</v>
          </cell>
          <cell r="F53">
            <v>12</v>
          </cell>
          <cell r="G53" t="str">
            <v>LTS</v>
          </cell>
          <cell r="H53" t="str">
            <v>IL</v>
          </cell>
          <cell r="I53">
            <v>5.0571428571428566E-2</v>
          </cell>
        </row>
        <row r="54">
          <cell r="E54">
            <v>48</v>
          </cell>
          <cell r="F54">
            <v>181.4</v>
          </cell>
          <cell r="G54" t="str">
            <v>KGS</v>
          </cell>
          <cell r="H54" t="str">
            <v>IK</v>
          </cell>
          <cell r="I54">
            <v>5.619047619047618E-2</v>
          </cell>
        </row>
        <row r="55">
          <cell r="E55">
            <v>49</v>
          </cell>
          <cell r="F55">
            <v>22.704000000000001</v>
          </cell>
          <cell r="G55" t="str">
            <v>LTS</v>
          </cell>
          <cell r="H55" t="str">
            <v>IL</v>
          </cell>
          <cell r="I55">
            <v>5.0571428571428566E-2</v>
          </cell>
        </row>
        <row r="56">
          <cell r="E56">
            <v>50</v>
          </cell>
          <cell r="F56">
            <v>16</v>
          </cell>
          <cell r="G56" t="str">
            <v>LTS</v>
          </cell>
          <cell r="H56">
            <v>50</v>
          </cell>
          <cell r="I56">
            <v>0.18205714285714289</v>
          </cell>
        </row>
        <row r="57">
          <cell r="E57">
            <v>51</v>
          </cell>
          <cell r="F57">
            <v>12</v>
          </cell>
          <cell r="G57" t="str">
            <v>LTS</v>
          </cell>
          <cell r="H57" t="str">
            <v>IL</v>
          </cell>
          <cell r="I57">
            <v>5.0571428571428566E-2</v>
          </cell>
        </row>
        <row r="58">
          <cell r="E58">
            <v>52</v>
          </cell>
          <cell r="F58">
            <v>24</v>
          </cell>
          <cell r="G58" t="str">
            <v>LTS</v>
          </cell>
          <cell r="H58">
            <v>55</v>
          </cell>
          <cell r="I58">
            <v>0.1537644787644788</v>
          </cell>
        </row>
        <row r="59">
          <cell r="E59">
            <v>53</v>
          </cell>
          <cell r="F59">
            <v>208.19</v>
          </cell>
          <cell r="G59" t="str">
            <v>LTS</v>
          </cell>
          <cell r="H59" t="str">
            <v>IL</v>
          </cell>
          <cell r="I59">
            <v>5.0571428571428566E-2</v>
          </cell>
        </row>
        <row r="60">
          <cell r="E60">
            <v>54</v>
          </cell>
          <cell r="F60">
            <v>16</v>
          </cell>
          <cell r="G60" t="str">
            <v>LTS</v>
          </cell>
          <cell r="H60" t="str">
            <v>IL</v>
          </cell>
          <cell r="I60">
            <v>5.0571428571428566E-2</v>
          </cell>
        </row>
        <row r="61">
          <cell r="E61">
            <v>55</v>
          </cell>
          <cell r="F61">
            <v>16</v>
          </cell>
          <cell r="G61" t="str">
            <v>LTS</v>
          </cell>
          <cell r="H61">
            <v>55</v>
          </cell>
          <cell r="I61">
            <v>0.1537644787644788</v>
          </cell>
        </row>
        <row r="62">
          <cell r="E62">
            <v>56</v>
          </cell>
          <cell r="F62">
            <v>18.93</v>
          </cell>
          <cell r="G62" t="str">
            <v>LTS</v>
          </cell>
          <cell r="H62" t="str">
            <v>IL</v>
          </cell>
          <cell r="I62">
            <v>5.0571428571428566E-2</v>
          </cell>
        </row>
        <row r="63">
          <cell r="E63">
            <v>57</v>
          </cell>
          <cell r="F63">
            <v>1</v>
          </cell>
          <cell r="G63" t="str">
            <v>LTS</v>
          </cell>
          <cell r="H63">
            <v>50</v>
          </cell>
          <cell r="I63">
            <v>0.18205714285714289</v>
          </cell>
        </row>
        <row r="64">
          <cell r="E64">
            <v>58</v>
          </cell>
          <cell r="F64">
            <v>16</v>
          </cell>
          <cell r="G64" t="str">
            <v>LTS</v>
          </cell>
          <cell r="H64" t="str">
            <v>IL</v>
          </cell>
          <cell r="I64">
            <v>5.0571428571428566E-2</v>
          </cell>
        </row>
        <row r="65">
          <cell r="E65">
            <v>59</v>
          </cell>
          <cell r="F65">
            <v>4</v>
          </cell>
          <cell r="G65" t="str">
            <v>LTS</v>
          </cell>
          <cell r="H65">
            <v>55</v>
          </cell>
          <cell r="I65">
            <v>0.1537644787644788</v>
          </cell>
        </row>
        <row r="66">
          <cell r="E66">
            <v>60</v>
          </cell>
          <cell r="F66">
            <v>24</v>
          </cell>
          <cell r="G66" t="str">
            <v>LTS</v>
          </cell>
          <cell r="H66" t="str">
            <v>IL</v>
          </cell>
          <cell r="I66">
            <v>5.0571428571428566E-2</v>
          </cell>
        </row>
        <row r="67">
          <cell r="E67">
            <v>61</v>
          </cell>
          <cell r="F67">
            <v>24</v>
          </cell>
          <cell r="G67" t="str">
            <v>LTS</v>
          </cell>
          <cell r="H67" t="str">
            <v>IL</v>
          </cell>
          <cell r="I67">
            <v>5.0571428571428566E-2</v>
          </cell>
        </row>
        <row r="68">
          <cell r="E68">
            <v>62</v>
          </cell>
          <cell r="F68">
            <v>10</v>
          </cell>
          <cell r="G68" t="str">
            <v>LTS</v>
          </cell>
          <cell r="H68" t="str">
            <v>IL</v>
          </cell>
          <cell r="I68">
            <v>5.0571428571428566E-2</v>
          </cell>
        </row>
        <row r="69">
          <cell r="E69">
            <v>63</v>
          </cell>
          <cell r="F69">
            <v>2</v>
          </cell>
          <cell r="G69" t="str">
            <v>LTS</v>
          </cell>
          <cell r="H69" t="str">
            <v>IL</v>
          </cell>
          <cell r="I69">
            <v>5.0571428571428566E-2</v>
          </cell>
        </row>
        <row r="70">
          <cell r="E70">
            <v>64</v>
          </cell>
          <cell r="F70">
            <v>20</v>
          </cell>
          <cell r="G70" t="str">
            <v>LTS</v>
          </cell>
          <cell r="H70" t="str">
            <v>IL</v>
          </cell>
          <cell r="I70">
            <v>5.0571428571428566E-2</v>
          </cell>
        </row>
        <row r="71">
          <cell r="E71">
            <v>65</v>
          </cell>
          <cell r="F71">
            <v>1</v>
          </cell>
          <cell r="G71" t="str">
            <v>LTS</v>
          </cell>
          <cell r="H71" t="str">
            <v>IL</v>
          </cell>
          <cell r="I71">
            <v>5.0571428571428566E-2</v>
          </cell>
        </row>
        <row r="72">
          <cell r="E72">
            <v>66</v>
          </cell>
          <cell r="F72">
            <v>4</v>
          </cell>
          <cell r="G72" t="str">
            <v>LTS</v>
          </cell>
          <cell r="H72" t="str">
            <v>IL</v>
          </cell>
          <cell r="I72">
            <v>5.0571428571428566E-2</v>
          </cell>
        </row>
        <row r="73">
          <cell r="E73">
            <v>67</v>
          </cell>
          <cell r="F73">
            <v>401</v>
          </cell>
          <cell r="G73" t="str">
            <v>LTS</v>
          </cell>
          <cell r="H73">
            <v>85</v>
          </cell>
          <cell r="I73">
            <v>0.12126363867038822</v>
          </cell>
        </row>
        <row r="74">
          <cell r="E74">
            <v>68</v>
          </cell>
          <cell r="F74">
            <v>200</v>
          </cell>
          <cell r="G74" t="str">
            <v>LTS</v>
          </cell>
          <cell r="H74" t="str">
            <v>IL</v>
          </cell>
          <cell r="I74">
            <v>5.0571428571428566E-2</v>
          </cell>
        </row>
        <row r="75">
          <cell r="E75">
            <v>69</v>
          </cell>
          <cell r="F75">
            <v>15.16</v>
          </cell>
          <cell r="G75" t="str">
            <v>KGS</v>
          </cell>
          <cell r="H75" t="str">
            <v>IK</v>
          </cell>
          <cell r="I75">
            <v>5.619047619047618E-2</v>
          </cell>
        </row>
        <row r="76">
          <cell r="E76">
            <v>70</v>
          </cell>
          <cell r="F76">
            <v>23.82</v>
          </cell>
          <cell r="G76" t="str">
            <v>KGS</v>
          </cell>
          <cell r="H76" t="str">
            <v>IK</v>
          </cell>
          <cell r="I76">
            <v>5.619047619047618E-2</v>
          </cell>
        </row>
        <row r="77">
          <cell r="E77">
            <v>71</v>
          </cell>
          <cell r="F77">
            <v>24.23</v>
          </cell>
          <cell r="G77" t="str">
            <v>LTS</v>
          </cell>
          <cell r="H77" t="str">
            <v>IL</v>
          </cell>
          <cell r="I77">
            <v>5.0571428571428566E-2</v>
          </cell>
        </row>
        <row r="78">
          <cell r="E78">
            <v>72</v>
          </cell>
          <cell r="F78">
            <v>10</v>
          </cell>
          <cell r="G78" t="str">
            <v>KGS</v>
          </cell>
          <cell r="H78">
            <v>72</v>
          </cell>
          <cell r="I78">
            <v>0.31607142857142889</v>
          </cell>
        </row>
        <row r="79">
          <cell r="E79">
            <v>73</v>
          </cell>
          <cell r="F79">
            <v>30</v>
          </cell>
          <cell r="G79" t="str">
            <v>KGS</v>
          </cell>
          <cell r="H79" t="str">
            <v>IK</v>
          </cell>
          <cell r="I79">
            <v>5.619047619047618E-2</v>
          </cell>
        </row>
        <row r="80">
          <cell r="E80">
            <v>74</v>
          </cell>
          <cell r="F80">
            <v>18.925000000000001</v>
          </cell>
          <cell r="G80" t="str">
            <v>LTS</v>
          </cell>
          <cell r="H80" t="str">
            <v>IL</v>
          </cell>
          <cell r="I80">
            <v>5.0571428571428566E-2</v>
          </cell>
        </row>
        <row r="81">
          <cell r="E81">
            <v>75</v>
          </cell>
          <cell r="F81">
            <v>441</v>
          </cell>
          <cell r="G81" t="str">
            <v>LTS</v>
          </cell>
          <cell r="H81">
            <v>85</v>
          </cell>
          <cell r="I81">
            <v>0.12126363867038822</v>
          </cell>
        </row>
        <row r="82">
          <cell r="E82">
            <v>76</v>
          </cell>
          <cell r="F82">
            <v>190</v>
          </cell>
          <cell r="G82" t="str">
            <v>KGS</v>
          </cell>
          <cell r="H82" t="str">
            <v>IK</v>
          </cell>
          <cell r="I82">
            <v>5.619047619047618E-2</v>
          </cell>
        </row>
        <row r="83">
          <cell r="E83">
            <v>77</v>
          </cell>
          <cell r="F83">
            <v>9.6</v>
          </cell>
          <cell r="G83" t="str">
            <v>KGS</v>
          </cell>
          <cell r="H83" t="str">
            <v>IK</v>
          </cell>
          <cell r="I83">
            <v>5.619047619047618E-2</v>
          </cell>
        </row>
        <row r="84">
          <cell r="E84">
            <v>78</v>
          </cell>
          <cell r="F84">
            <v>5</v>
          </cell>
          <cell r="G84" t="str">
            <v>LTS</v>
          </cell>
          <cell r="H84" t="str">
            <v>IL</v>
          </cell>
          <cell r="I84">
            <v>5.0571428571428566E-2</v>
          </cell>
        </row>
        <row r="85">
          <cell r="E85">
            <v>79</v>
          </cell>
          <cell r="F85">
            <v>185</v>
          </cell>
          <cell r="G85" t="str">
            <v>KGS</v>
          </cell>
          <cell r="H85" t="str">
            <v>IK</v>
          </cell>
          <cell r="I85">
            <v>5.619047619047618E-2</v>
          </cell>
        </row>
        <row r="86">
          <cell r="E86">
            <v>80</v>
          </cell>
          <cell r="F86">
            <v>17</v>
          </cell>
          <cell r="G86" t="str">
            <v>KGS</v>
          </cell>
          <cell r="H86" t="str">
            <v>IK</v>
          </cell>
          <cell r="I86">
            <v>5.619047619047618E-2</v>
          </cell>
        </row>
        <row r="87">
          <cell r="E87">
            <v>81</v>
          </cell>
          <cell r="F87">
            <v>18</v>
          </cell>
          <cell r="G87" t="str">
            <v>KGS</v>
          </cell>
          <cell r="H87" t="str">
            <v>IK</v>
          </cell>
          <cell r="I87">
            <v>5.619047619047618E-2</v>
          </cell>
        </row>
        <row r="88">
          <cell r="E88">
            <v>82</v>
          </cell>
          <cell r="F88">
            <v>182</v>
          </cell>
          <cell r="G88" t="str">
            <v>KGS</v>
          </cell>
          <cell r="H88" t="str">
            <v>IK</v>
          </cell>
          <cell r="I88">
            <v>5.619047619047618E-2</v>
          </cell>
        </row>
        <row r="89">
          <cell r="E89">
            <v>83</v>
          </cell>
          <cell r="F89">
            <v>25.5</v>
          </cell>
          <cell r="G89" t="str">
            <v>KGS</v>
          </cell>
          <cell r="H89">
            <v>83</v>
          </cell>
          <cell r="I89">
            <v>0.52678571428571441</v>
          </cell>
        </row>
        <row r="90">
          <cell r="E90">
            <v>84</v>
          </cell>
          <cell r="F90">
            <v>218</v>
          </cell>
          <cell r="G90" t="str">
            <v>LTS</v>
          </cell>
          <cell r="H90" t="str">
            <v>IL</v>
          </cell>
          <cell r="I90">
            <v>5.0571428571428566E-2</v>
          </cell>
        </row>
        <row r="91">
          <cell r="E91">
            <v>85</v>
          </cell>
          <cell r="F91">
            <v>20</v>
          </cell>
          <cell r="G91" t="str">
            <v>LTS</v>
          </cell>
          <cell r="H91">
            <v>85</v>
          </cell>
          <cell r="I91">
            <v>0.12126363867038822</v>
          </cell>
        </row>
        <row r="92">
          <cell r="E92">
            <v>86</v>
          </cell>
          <cell r="F92">
            <v>500</v>
          </cell>
          <cell r="G92" t="str">
            <v>LTS</v>
          </cell>
          <cell r="H92">
            <v>26</v>
          </cell>
          <cell r="I92">
            <v>0.11644736842105265</v>
          </cell>
        </row>
        <row r="93">
          <cell r="E93">
            <v>87</v>
          </cell>
          <cell r="F93">
            <v>1</v>
          </cell>
          <cell r="G93" t="str">
            <v>LTS</v>
          </cell>
          <cell r="H93">
            <v>50</v>
          </cell>
          <cell r="I93">
            <v>0.18205714285714289</v>
          </cell>
        </row>
        <row r="94">
          <cell r="E94">
            <v>88</v>
          </cell>
          <cell r="F94">
            <v>176</v>
          </cell>
          <cell r="G94" t="str">
            <v>LTS</v>
          </cell>
          <cell r="H94">
            <v>55</v>
          </cell>
          <cell r="I94">
            <v>0.1537644787644788</v>
          </cell>
        </row>
        <row r="95">
          <cell r="E95">
            <v>89</v>
          </cell>
          <cell r="F95">
            <v>50</v>
          </cell>
          <cell r="G95" t="str">
            <v>LTS</v>
          </cell>
          <cell r="H95" t="str">
            <v>IL</v>
          </cell>
          <cell r="I95">
            <v>5.0571428571428566E-2</v>
          </cell>
        </row>
        <row r="96">
          <cell r="E96">
            <v>90</v>
          </cell>
          <cell r="F96">
            <v>25</v>
          </cell>
          <cell r="G96" t="str">
            <v>LTS</v>
          </cell>
          <cell r="H96" t="str">
            <v>IL</v>
          </cell>
          <cell r="I96">
            <v>5.0571428571428566E-2</v>
          </cell>
        </row>
        <row r="97">
          <cell r="E97">
            <v>91</v>
          </cell>
          <cell r="F97">
            <v>170</v>
          </cell>
          <cell r="G97" t="str">
            <v>KGS</v>
          </cell>
          <cell r="H97" t="str">
            <v>IK</v>
          </cell>
          <cell r="I97">
            <v>5.619047619047618E-2</v>
          </cell>
        </row>
        <row r="98">
          <cell r="E98">
            <v>92</v>
          </cell>
          <cell r="F98">
            <v>24</v>
          </cell>
          <cell r="G98" t="str">
            <v>LTS</v>
          </cell>
          <cell r="H98" t="str">
            <v>IL</v>
          </cell>
          <cell r="I98">
            <v>5.0571428571428566E-2</v>
          </cell>
        </row>
        <row r="99">
          <cell r="E99">
            <v>93</v>
          </cell>
          <cell r="F99">
            <v>22</v>
          </cell>
          <cell r="G99" t="str">
            <v>KGS</v>
          </cell>
          <cell r="H99" t="str">
            <v>IK</v>
          </cell>
          <cell r="I99">
            <v>5.619047619047618E-2</v>
          </cell>
        </row>
        <row r="100">
          <cell r="E100">
            <v>94</v>
          </cell>
          <cell r="F100">
            <v>20</v>
          </cell>
          <cell r="G100" t="str">
            <v>LTS</v>
          </cell>
          <cell r="H100" t="str">
            <v>IL</v>
          </cell>
          <cell r="I100">
            <v>5.0571428571428566E-2</v>
          </cell>
        </row>
        <row r="101">
          <cell r="E101">
            <v>95</v>
          </cell>
          <cell r="F101">
            <v>2</v>
          </cell>
          <cell r="G101" t="str">
            <v>LTS</v>
          </cell>
          <cell r="H101" t="str">
            <v>IL</v>
          </cell>
          <cell r="I101">
            <v>5.0571428571428566E-2</v>
          </cell>
        </row>
        <row r="102">
          <cell r="E102">
            <v>96</v>
          </cell>
          <cell r="F102">
            <v>3</v>
          </cell>
          <cell r="G102" t="str">
            <v>LTS</v>
          </cell>
          <cell r="H102" t="str">
            <v>IL</v>
          </cell>
          <cell r="I102">
            <v>5.0571428571428566E-2</v>
          </cell>
        </row>
        <row r="103">
          <cell r="E103">
            <v>97</v>
          </cell>
          <cell r="F103">
            <v>148</v>
          </cell>
          <cell r="G103" t="str">
            <v>LTS</v>
          </cell>
          <cell r="H103" t="str">
            <v>IL</v>
          </cell>
          <cell r="I103">
            <v>5.0571428571428566E-2</v>
          </cell>
        </row>
        <row r="104">
          <cell r="E104">
            <v>98</v>
          </cell>
          <cell r="F104">
            <v>200</v>
          </cell>
          <cell r="G104" t="str">
            <v>LTS</v>
          </cell>
          <cell r="H104">
            <v>85</v>
          </cell>
          <cell r="I104">
            <v>0.12126363867038822</v>
          </cell>
        </row>
        <row r="105">
          <cell r="E105">
            <v>99</v>
          </cell>
          <cell r="F105">
            <v>1</v>
          </cell>
          <cell r="G105" t="str">
            <v>LTS</v>
          </cell>
          <cell r="H105" t="str">
            <v>---</v>
          </cell>
          <cell r="I105" t="str">
            <v>---</v>
          </cell>
        </row>
      </sheetData>
      <sheetData sheetId="3">
        <row r="6">
          <cell r="F6" t="str">
            <v>VOL. PROYECTADO (mes)</v>
          </cell>
        </row>
      </sheetData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s"/>
      <sheetName val="PLEASE REVIEW FIRST"/>
      <sheetName val="Cross-LOB Guidance"/>
      <sheetName val="USA Guidance"/>
      <sheetName val="Am South Guidance"/>
      <sheetName val="US OEM"/>
      <sheetName val="US Airline"/>
      <sheetName val="US Av Cnsmr"/>
      <sheetName val="Estimated Freight"/>
      <sheetName val="US Analysis"/>
      <sheetName val="Aero &amp; MG 27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>
        <row r="1">
          <cell r="A1" t="str">
            <v>Price List Name:  AM US AVIATION OEM CA AND GA AND GOVT OCT 2008</v>
          </cell>
          <cell r="J1" t="str">
            <v xml:space="preserve">CRM Download:  </v>
          </cell>
          <cell r="K1">
            <v>39687</v>
          </cell>
        </row>
        <row r="2">
          <cell r="B2" t="str">
            <v>(This price list contains Av Piston Oils....the US Airline price list does not.)</v>
          </cell>
        </row>
        <row r="3">
          <cell r="A3" t="str">
            <v>Part #</v>
          </cell>
          <cell r="B3" t="str">
            <v>Name</v>
          </cell>
          <cell r="C3" t="str">
            <v>List Price</v>
          </cell>
          <cell r="D3" t="str">
            <v>UOM</v>
          </cell>
          <cell r="E3" t="str">
            <v>Adjustment Type</v>
          </cell>
          <cell r="F3" t="str">
            <v>Target Price Adj</v>
          </cell>
          <cell r="G3" t="str">
            <v>Target Price</v>
          </cell>
          <cell r="H3" t="str">
            <v>DL1 Adj</v>
          </cell>
          <cell r="I3" t="str">
            <v>DL1 Price</v>
          </cell>
          <cell r="J3" t="str">
            <v>DL2 Adj</v>
          </cell>
          <cell r="K3" t="str">
            <v>DL2 Price</v>
          </cell>
          <cell r="L3" t="str">
            <v>Floor Adj</v>
          </cell>
          <cell r="M3" t="str">
            <v>Floor Price</v>
          </cell>
          <cell r="N3" t="str">
            <v>Action Code</v>
          </cell>
          <cell r="O3" t="str">
            <v>Interface Status</v>
          </cell>
          <cell r="P3" t="str">
            <v>Interface Message</v>
          </cell>
          <cell r="Q3" t="str">
            <v>Last Updated By</v>
          </cell>
          <cell r="R3" t="str">
            <v>Last Updated</v>
          </cell>
          <cell r="S3" t="str">
            <v>Global Brand Architecture</v>
          </cell>
          <cell r="T3" t="str">
            <v>Source System ID</v>
          </cell>
          <cell r="U3" t="str">
            <v>Global Synthetic Indicator</v>
          </cell>
          <cell r="V3" t="str">
            <v>Global Product Group</v>
          </cell>
          <cell r="W3" t="str">
            <v>Global Product Family</v>
          </cell>
          <cell r="X3" t="str">
            <v>Global Package Group</v>
          </cell>
          <cell r="Y3" t="str">
            <v>Type</v>
          </cell>
          <cell r="Z3" t="str">
            <v>Product Line</v>
          </cell>
        </row>
        <row r="4">
          <cell r="A4">
            <v>987555</v>
          </cell>
          <cell r="B4" t="str">
            <v>AERO HF,24X1QT.</v>
          </cell>
          <cell r="C4">
            <v>23.29</v>
          </cell>
          <cell r="D4" t="str">
            <v>NG</v>
          </cell>
          <cell r="E4" t="str">
            <v>Adjustment Amount</v>
          </cell>
          <cell r="F4">
            <v>1.75</v>
          </cell>
          <cell r="G4">
            <v>21.54</v>
          </cell>
          <cell r="H4">
            <v>2.25</v>
          </cell>
          <cell r="I4">
            <v>21.04</v>
          </cell>
          <cell r="J4">
            <v>3.75</v>
          </cell>
          <cell r="K4">
            <v>19.54</v>
          </cell>
          <cell r="L4">
            <v>4.75</v>
          </cell>
          <cell r="M4">
            <v>18.54</v>
          </cell>
          <cell r="O4" t="str">
            <v>Integration Successful</v>
          </cell>
          <cell r="Q4" t="str">
            <v>SADMIN</v>
          </cell>
          <cell r="R4">
            <v>39687.340543981481</v>
          </cell>
          <cell r="S4" t="str">
            <v>COMP</v>
          </cell>
          <cell r="T4" t="str">
            <v>S4</v>
          </cell>
          <cell r="U4" t="str">
            <v>MIN</v>
          </cell>
          <cell r="V4" t="str">
            <v>AVIHYD</v>
          </cell>
          <cell r="W4" t="str">
            <v>AERO</v>
          </cell>
          <cell r="X4" t="str">
            <v>BOSM</v>
          </cell>
          <cell r="Y4" t="str">
            <v>Product</v>
          </cell>
          <cell r="Z4" t="str">
            <v>AVI</v>
          </cell>
          <cell r="AA4" t="str">
            <v>Product</v>
          </cell>
        </row>
        <row r="5">
          <cell r="A5">
            <v>982997</v>
          </cell>
          <cell r="B5" t="str">
            <v>AERO HF,55GA.</v>
          </cell>
          <cell r="C5">
            <v>22.74</v>
          </cell>
          <cell r="D5" t="str">
            <v>NG</v>
          </cell>
          <cell r="E5" t="str">
            <v>Adjustment Amount</v>
          </cell>
          <cell r="F5">
            <v>1.75</v>
          </cell>
          <cell r="G5">
            <v>20.99</v>
          </cell>
          <cell r="H5">
            <v>2.25</v>
          </cell>
          <cell r="I5">
            <v>20.49</v>
          </cell>
          <cell r="J5">
            <v>3.75</v>
          </cell>
          <cell r="K5">
            <v>18.989999999999998</v>
          </cell>
          <cell r="L5">
            <v>4.75</v>
          </cell>
          <cell r="M5">
            <v>17.989999999999998</v>
          </cell>
          <cell r="O5" t="str">
            <v>Integration Successful</v>
          </cell>
          <cell r="Q5" t="str">
            <v>SADMIN</v>
          </cell>
          <cell r="R5">
            <v>39687.340543981481</v>
          </cell>
          <cell r="S5" t="str">
            <v>COMP</v>
          </cell>
          <cell r="T5" t="str">
            <v>S4</v>
          </cell>
          <cell r="U5" t="str">
            <v>MIN</v>
          </cell>
          <cell r="V5" t="str">
            <v>AVIHYD</v>
          </cell>
          <cell r="W5" t="str">
            <v>AERO</v>
          </cell>
          <cell r="X5" t="str">
            <v>DRUM</v>
          </cell>
          <cell r="Y5" t="str">
            <v>Product</v>
          </cell>
          <cell r="Z5" t="str">
            <v>AVI</v>
          </cell>
          <cell r="AA5" t="str">
            <v>Product</v>
          </cell>
        </row>
        <row r="6">
          <cell r="A6" t="str">
            <v>98A498</v>
          </cell>
          <cell r="B6" t="str">
            <v>AERO HF,5GA.</v>
          </cell>
          <cell r="C6">
            <v>23.89</v>
          </cell>
          <cell r="D6" t="str">
            <v>NG</v>
          </cell>
          <cell r="E6" t="str">
            <v>Adjustment Amount</v>
          </cell>
          <cell r="F6">
            <v>1.75</v>
          </cell>
          <cell r="G6">
            <v>22.14</v>
          </cell>
          <cell r="H6">
            <v>2.25</v>
          </cell>
          <cell r="I6">
            <v>21.64</v>
          </cell>
          <cell r="J6">
            <v>3.75</v>
          </cell>
          <cell r="K6">
            <v>20.14</v>
          </cell>
          <cell r="L6">
            <v>4.75</v>
          </cell>
          <cell r="M6">
            <v>19.14</v>
          </cell>
          <cell r="O6" t="str">
            <v>Integration Successful</v>
          </cell>
          <cell r="Q6" t="str">
            <v>SADMIN</v>
          </cell>
          <cell r="R6">
            <v>39687.340543981481</v>
          </cell>
          <cell r="S6" t="str">
            <v>COMP</v>
          </cell>
          <cell r="T6" t="str">
            <v>S4</v>
          </cell>
          <cell r="U6" t="str">
            <v>MIN</v>
          </cell>
          <cell r="V6" t="str">
            <v>AVIHYD</v>
          </cell>
          <cell r="W6" t="str">
            <v>AERO</v>
          </cell>
          <cell r="X6" t="str">
            <v>PAIL</v>
          </cell>
          <cell r="Y6" t="str">
            <v>Product</v>
          </cell>
          <cell r="Z6" t="str">
            <v>AVI</v>
          </cell>
          <cell r="AA6" t="str">
            <v>Product</v>
          </cell>
        </row>
        <row r="7">
          <cell r="A7" t="str">
            <v>98E659</v>
          </cell>
          <cell r="B7" t="str">
            <v>AERO HF,6X1GA.</v>
          </cell>
          <cell r="C7">
            <v>24.2</v>
          </cell>
          <cell r="D7" t="str">
            <v>NG</v>
          </cell>
          <cell r="E7" t="str">
            <v>Adjustment Amount</v>
          </cell>
          <cell r="F7">
            <v>1.75</v>
          </cell>
          <cell r="G7">
            <v>22.45</v>
          </cell>
          <cell r="H7">
            <v>2.25</v>
          </cell>
          <cell r="I7">
            <v>21.95</v>
          </cell>
          <cell r="J7">
            <v>3.75</v>
          </cell>
          <cell r="K7">
            <v>20.45</v>
          </cell>
          <cell r="L7">
            <v>4.75</v>
          </cell>
          <cell r="M7">
            <v>19.45</v>
          </cell>
          <cell r="O7" t="str">
            <v>Integration Successful</v>
          </cell>
          <cell r="Q7" t="str">
            <v>SADMIN</v>
          </cell>
          <cell r="R7">
            <v>39687.340543981481</v>
          </cell>
          <cell r="S7" t="str">
            <v>COMP</v>
          </cell>
          <cell r="T7" t="str">
            <v>S4</v>
          </cell>
          <cell r="U7" t="str">
            <v>MIN</v>
          </cell>
          <cell r="V7" t="str">
            <v>AVIHYD</v>
          </cell>
          <cell r="W7" t="str">
            <v>AERO</v>
          </cell>
          <cell r="X7" t="str">
            <v>BOLG</v>
          </cell>
          <cell r="Y7" t="str">
            <v>Product</v>
          </cell>
          <cell r="Z7" t="str">
            <v>AVI</v>
          </cell>
          <cell r="AA7" t="str">
            <v>Product</v>
          </cell>
        </row>
        <row r="8">
          <cell r="A8" t="str">
            <v>98E334</v>
          </cell>
          <cell r="B8" t="str">
            <v>AERO HFA,55GA.</v>
          </cell>
          <cell r="C8">
            <v>21.81</v>
          </cell>
          <cell r="D8" t="str">
            <v>NG</v>
          </cell>
          <cell r="E8" t="str">
            <v>Adjustment Amount</v>
          </cell>
          <cell r="F8">
            <v>1.75</v>
          </cell>
          <cell r="G8">
            <v>20.059999999999999</v>
          </cell>
          <cell r="H8">
            <v>2.25</v>
          </cell>
          <cell r="I8">
            <v>19.559999999999999</v>
          </cell>
          <cell r="J8">
            <v>3.75</v>
          </cell>
          <cell r="K8">
            <v>18.059999999999999</v>
          </cell>
          <cell r="L8">
            <v>4.75</v>
          </cell>
          <cell r="M8">
            <v>17.059999999999999</v>
          </cell>
          <cell r="O8" t="str">
            <v>Integration Successful</v>
          </cell>
          <cell r="Q8" t="str">
            <v>SADMIN</v>
          </cell>
          <cell r="R8">
            <v>39687.340543981481</v>
          </cell>
          <cell r="S8" t="str">
            <v>COMP</v>
          </cell>
          <cell r="T8" t="str">
            <v>S4</v>
          </cell>
          <cell r="U8" t="str">
            <v>MIN</v>
          </cell>
          <cell r="V8" t="str">
            <v>AVIHYD</v>
          </cell>
          <cell r="W8" t="str">
            <v>AERO</v>
          </cell>
          <cell r="X8" t="str">
            <v>DRUM</v>
          </cell>
          <cell r="Y8" t="str">
            <v>Product</v>
          </cell>
          <cell r="Z8" t="str">
            <v>AVI</v>
          </cell>
          <cell r="AA8" t="str">
            <v>Product</v>
          </cell>
        </row>
        <row r="9">
          <cell r="A9" t="str">
            <v>98E497</v>
          </cell>
          <cell r="B9" t="str">
            <v>AERO HFA,5GA.</v>
          </cell>
          <cell r="C9">
            <v>22.97</v>
          </cell>
          <cell r="D9" t="str">
            <v>NG</v>
          </cell>
          <cell r="E9" t="str">
            <v>Adjustment Amount</v>
          </cell>
          <cell r="F9">
            <v>1.75</v>
          </cell>
          <cell r="G9">
            <v>21.22</v>
          </cell>
          <cell r="H9">
            <v>2.25</v>
          </cell>
          <cell r="I9">
            <v>20.72</v>
          </cell>
          <cell r="J9">
            <v>3.75</v>
          </cell>
          <cell r="K9">
            <v>19.22</v>
          </cell>
          <cell r="L9">
            <v>4.75</v>
          </cell>
          <cell r="M9">
            <v>18.22</v>
          </cell>
          <cell r="O9" t="str">
            <v>Integration Successful</v>
          </cell>
          <cell r="Q9" t="str">
            <v>SADMIN</v>
          </cell>
          <cell r="R9">
            <v>39687.340543981481</v>
          </cell>
          <cell r="S9" t="str">
            <v>COMP</v>
          </cell>
          <cell r="T9" t="str">
            <v>S4</v>
          </cell>
          <cell r="U9" t="str">
            <v>MIN</v>
          </cell>
          <cell r="V9" t="str">
            <v>AVIHYD</v>
          </cell>
          <cell r="W9" t="str">
            <v>AERO</v>
          </cell>
          <cell r="X9" t="str">
            <v>PAIL</v>
          </cell>
          <cell r="Y9" t="str">
            <v>Product</v>
          </cell>
          <cell r="Z9" t="str">
            <v>AVI</v>
          </cell>
          <cell r="AA9" t="str">
            <v>Product</v>
          </cell>
        </row>
        <row r="10">
          <cell r="A10" t="str">
            <v>98J735</v>
          </cell>
          <cell r="B10" t="str">
            <v>AERO HFS,5GA.</v>
          </cell>
          <cell r="C10">
            <v>25.9</v>
          </cell>
          <cell r="D10" t="str">
            <v>NG</v>
          </cell>
          <cell r="E10" t="str">
            <v>Adjustment Amount</v>
          </cell>
          <cell r="F10">
            <v>0.5</v>
          </cell>
          <cell r="G10">
            <v>25.4</v>
          </cell>
          <cell r="H10">
            <v>0.75</v>
          </cell>
          <cell r="I10">
            <v>25.15</v>
          </cell>
          <cell r="J10">
            <v>1.5</v>
          </cell>
          <cell r="K10">
            <v>24.4</v>
          </cell>
          <cell r="L10">
            <v>2</v>
          </cell>
          <cell r="M10">
            <v>23.9</v>
          </cell>
          <cell r="O10" t="str">
            <v>Integration Successful</v>
          </cell>
          <cell r="Q10" t="str">
            <v>SADMIN</v>
          </cell>
          <cell r="R10">
            <v>39687.340543981481</v>
          </cell>
          <cell r="S10" t="str">
            <v>COMP</v>
          </cell>
          <cell r="T10" t="str">
            <v>S4</v>
          </cell>
          <cell r="U10" t="str">
            <v>SYN</v>
          </cell>
          <cell r="V10" t="str">
            <v>AVIHYD</v>
          </cell>
          <cell r="W10" t="str">
            <v>AERO</v>
          </cell>
          <cell r="X10" t="str">
            <v>PAIL</v>
          </cell>
          <cell r="Y10" t="str">
            <v>Product</v>
          </cell>
          <cell r="Z10" t="str">
            <v>AVI</v>
          </cell>
          <cell r="AA10" t="str">
            <v>Product</v>
          </cell>
        </row>
        <row r="11">
          <cell r="A11" t="str">
            <v>98278D</v>
          </cell>
          <cell r="B11" t="str">
            <v>AERO HFS,6X1GA.</v>
          </cell>
          <cell r="C11">
            <v>26.15</v>
          </cell>
          <cell r="D11" t="str">
            <v>NG</v>
          </cell>
          <cell r="E11" t="str">
            <v>Adjustment Amount</v>
          </cell>
          <cell r="F11">
            <v>0.5</v>
          </cell>
          <cell r="G11">
            <v>25.65</v>
          </cell>
          <cell r="H11">
            <v>0.75</v>
          </cell>
          <cell r="I11">
            <v>25.4</v>
          </cell>
          <cell r="J11">
            <v>1.5</v>
          </cell>
          <cell r="K11">
            <v>24.65</v>
          </cell>
          <cell r="L11">
            <v>2</v>
          </cell>
          <cell r="M11">
            <v>24.15</v>
          </cell>
          <cell r="O11" t="str">
            <v>Integration Successful</v>
          </cell>
          <cell r="Q11" t="str">
            <v>SADMIN</v>
          </cell>
          <cell r="R11">
            <v>39687.340543981481</v>
          </cell>
          <cell r="S11" t="str">
            <v>COMP</v>
          </cell>
          <cell r="T11" t="str">
            <v>S4</v>
          </cell>
          <cell r="U11" t="str">
            <v>SYN</v>
          </cell>
          <cell r="V11" t="str">
            <v>AVIHYD</v>
          </cell>
          <cell r="W11" t="str">
            <v>AERO</v>
          </cell>
          <cell r="X11" t="str">
            <v>BOLG</v>
          </cell>
          <cell r="Y11" t="str">
            <v>Product</v>
          </cell>
          <cell r="Z11" t="str">
            <v>AVI</v>
          </cell>
          <cell r="AA11" t="str">
            <v>Product</v>
          </cell>
        </row>
        <row r="12">
          <cell r="A12" t="str">
            <v>98104Q</v>
          </cell>
          <cell r="B12" t="str">
            <v>AVIATION GREASE SHC 100,112LB.</v>
          </cell>
          <cell r="C12">
            <v>8.25</v>
          </cell>
          <cell r="D12" t="str">
            <v>LBR</v>
          </cell>
          <cell r="E12" t="str">
            <v>Adjustment Amount</v>
          </cell>
          <cell r="F12">
            <v>1</v>
          </cell>
          <cell r="G12">
            <v>7.25</v>
          </cell>
          <cell r="H12">
            <v>1.5</v>
          </cell>
          <cell r="I12">
            <v>6.75</v>
          </cell>
          <cell r="J12">
            <v>1.95</v>
          </cell>
          <cell r="K12">
            <v>6.3</v>
          </cell>
          <cell r="L12">
            <v>2.2000000000000002</v>
          </cell>
          <cell r="M12">
            <v>6.05</v>
          </cell>
          <cell r="O12" t="str">
            <v>Integration Successful</v>
          </cell>
          <cell r="Q12" t="str">
            <v>SADMIN</v>
          </cell>
          <cell r="R12">
            <v>39687.340543981481</v>
          </cell>
          <cell r="S12" t="str">
            <v>FLAG</v>
          </cell>
          <cell r="T12" t="str">
            <v>S4</v>
          </cell>
          <cell r="U12" t="str">
            <v>SYN</v>
          </cell>
          <cell r="V12" t="str">
            <v>AVIGREAS</v>
          </cell>
          <cell r="W12" t="str">
            <v>MOGRSE</v>
          </cell>
          <cell r="X12" t="str">
            <v>KEG</v>
          </cell>
          <cell r="Y12" t="str">
            <v>Product</v>
          </cell>
          <cell r="Z12" t="str">
            <v>AVI</v>
          </cell>
          <cell r="AA12" t="str">
            <v>Product</v>
          </cell>
        </row>
        <row r="13">
          <cell r="A13" t="str">
            <v>98HY81</v>
          </cell>
          <cell r="B13" t="str">
            <v>AVIATION GREASE SHC 100,16KG/35.2LB.</v>
          </cell>
          <cell r="C13">
            <v>8.32</v>
          </cell>
          <cell r="D13" t="str">
            <v>LBR</v>
          </cell>
          <cell r="E13" t="str">
            <v>Adjustment Amount</v>
          </cell>
          <cell r="F13">
            <v>1</v>
          </cell>
          <cell r="G13">
            <v>7.32</v>
          </cell>
          <cell r="H13">
            <v>1.5</v>
          </cell>
          <cell r="I13">
            <v>6.82</v>
          </cell>
          <cell r="J13">
            <v>1.95</v>
          </cell>
          <cell r="K13">
            <v>6.37</v>
          </cell>
          <cell r="L13">
            <v>2.2000000000000002</v>
          </cell>
          <cell r="M13">
            <v>6.12</v>
          </cell>
          <cell r="O13" t="str">
            <v>Integration Successful</v>
          </cell>
          <cell r="Q13" t="str">
            <v>SADMIN</v>
          </cell>
          <cell r="R13">
            <v>39687.340543981481</v>
          </cell>
          <cell r="S13" t="str">
            <v>FLAG</v>
          </cell>
          <cell r="T13" t="str">
            <v>S4</v>
          </cell>
          <cell r="U13" t="str">
            <v>SYN</v>
          </cell>
          <cell r="V13" t="str">
            <v>AVIGREAS</v>
          </cell>
          <cell r="W13" t="str">
            <v>MOGRSE</v>
          </cell>
          <cell r="X13" t="str">
            <v>PAIL</v>
          </cell>
          <cell r="Y13" t="str">
            <v>Product</v>
          </cell>
          <cell r="Z13" t="str">
            <v>AVI</v>
          </cell>
          <cell r="AA13" t="str">
            <v>Product</v>
          </cell>
        </row>
        <row r="14">
          <cell r="A14" t="str">
            <v>98655F</v>
          </cell>
          <cell r="B14" t="str">
            <v>AVIATION GREASE SHC 100,35LB.</v>
          </cell>
          <cell r="C14">
            <v>8.32</v>
          </cell>
          <cell r="D14" t="str">
            <v>LBR</v>
          </cell>
          <cell r="E14" t="str">
            <v>Adjustment Amount</v>
          </cell>
          <cell r="F14">
            <v>1</v>
          </cell>
          <cell r="G14">
            <v>7.32</v>
          </cell>
          <cell r="H14">
            <v>1.5</v>
          </cell>
          <cell r="I14">
            <v>6.82</v>
          </cell>
          <cell r="J14">
            <v>1.95</v>
          </cell>
          <cell r="K14">
            <v>6.37</v>
          </cell>
          <cell r="L14">
            <v>2.2000000000000002</v>
          </cell>
          <cell r="M14">
            <v>6.12</v>
          </cell>
          <cell r="O14" t="str">
            <v>Integration Successful</v>
          </cell>
          <cell r="Q14" t="str">
            <v>SADMIN</v>
          </cell>
          <cell r="R14">
            <v>39687.340543981481</v>
          </cell>
          <cell r="S14" t="str">
            <v>FLAG</v>
          </cell>
          <cell r="T14" t="str">
            <v>S4</v>
          </cell>
          <cell r="U14" t="str">
            <v>SYN</v>
          </cell>
          <cell r="V14" t="str">
            <v>AVIGREAS</v>
          </cell>
          <cell r="W14" t="str">
            <v>MOGRSE</v>
          </cell>
          <cell r="X14" t="str">
            <v>PAIL</v>
          </cell>
          <cell r="Y14" t="str">
            <v>Product</v>
          </cell>
          <cell r="Z14" t="str">
            <v>AVI</v>
          </cell>
          <cell r="AA14" t="str">
            <v>Product</v>
          </cell>
        </row>
        <row r="15">
          <cell r="A15" t="str">
            <v>98HR72</v>
          </cell>
          <cell r="B15" t="str">
            <v>AVIATION GREASE SHC 100,4X2.0KG/4.4LB.</v>
          </cell>
          <cell r="C15">
            <v>8.99</v>
          </cell>
          <cell r="D15" t="str">
            <v>LBR</v>
          </cell>
          <cell r="E15" t="str">
            <v>Adjustment Amount</v>
          </cell>
          <cell r="F15">
            <v>1</v>
          </cell>
          <cell r="G15">
            <v>7.99</v>
          </cell>
          <cell r="H15">
            <v>1.5</v>
          </cell>
          <cell r="I15">
            <v>7.49</v>
          </cell>
          <cell r="J15">
            <v>1.95</v>
          </cell>
          <cell r="K15">
            <v>7.04</v>
          </cell>
          <cell r="L15">
            <v>2.2000000000000002</v>
          </cell>
          <cell r="M15">
            <v>6.79</v>
          </cell>
          <cell r="O15" t="str">
            <v>Integration Successful</v>
          </cell>
          <cell r="Q15" t="str">
            <v>SADMIN</v>
          </cell>
          <cell r="R15">
            <v>39687.340543981481</v>
          </cell>
          <cell r="S15" t="str">
            <v>FLAG</v>
          </cell>
          <cell r="T15" t="str">
            <v>S4</v>
          </cell>
          <cell r="U15" t="str">
            <v>SYN</v>
          </cell>
          <cell r="V15" t="str">
            <v>AVIGREAS</v>
          </cell>
          <cell r="W15" t="str">
            <v>MOGRSE</v>
          </cell>
          <cell r="X15" t="str">
            <v>BOSM</v>
          </cell>
          <cell r="Y15" t="str">
            <v>Product</v>
          </cell>
          <cell r="Z15" t="str">
            <v>AVI</v>
          </cell>
          <cell r="AA15" t="str">
            <v>Product</v>
          </cell>
        </row>
        <row r="16">
          <cell r="A16" t="str">
            <v>98HY80</v>
          </cell>
          <cell r="B16" t="str">
            <v>AVIATION GREASE SHC 100,50KG/110.2LB.</v>
          </cell>
          <cell r="C16">
            <v>8.25</v>
          </cell>
          <cell r="D16" t="str">
            <v>LBR</v>
          </cell>
          <cell r="E16" t="str">
            <v>Adjustment Amount</v>
          </cell>
          <cell r="F16">
            <v>1</v>
          </cell>
          <cell r="G16">
            <v>7.25</v>
          </cell>
          <cell r="H16">
            <v>1.5</v>
          </cell>
          <cell r="I16">
            <v>6.75</v>
          </cell>
          <cell r="J16">
            <v>1.95</v>
          </cell>
          <cell r="K16">
            <v>6.3</v>
          </cell>
          <cell r="L16">
            <v>2.2000000000000002</v>
          </cell>
          <cell r="M16">
            <v>6.05</v>
          </cell>
          <cell r="O16" t="str">
            <v>Integration Successful</v>
          </cell>
          <cell r="Q16" t="str">
            <v>SADMIN</v>
          </cell>
          <cell r="R16">
            <v>39687.340543981481</v>
          </cell>
          <cell r="S16" t="str">
            <v>FLAG</v>
          </cell>
          <cell r="T16" t="str">
            <v>S4</v>
          </cell>
          <cell r="U16" t="str">
            <v>SYN</v>
          </cell>
          <cell r="V16" t="str">
            <v>AVIGREAS</v>
          </cell>
          <cell r="W16" t="str">
            <v>MOGRSE</v>
          </cell>
          <cell r="X16" t="str">
            <v>KEG</v>
          </cell>
          <cell r="Y16" t="str">
            <v>Product</v>
          </cell>
          <cell r="Z16" t="str">
            <v>AVI</v>
          </cell>
          <cell r="AA16" t="str">
            <v>Product</v>
          </cell>
        </row>
        <row r="17">
          <cell r="A17" t="str">
            <v>98202F</v>
          </cell>
          <cell r="B17" t="str">
            <v>AVIATION GREASE SHC 100,6X5LB.</v>
          </cell>
          <cell r="C17">
            <v>8.99</v>
          </cell>
          <cell r="D17" t="str">
            <v>LBR</v>
          </cell>
          <cell r="E17" t="str">
            <v>Adjustment Amount</v>
          </cell>
          <cell r="F17">
            <v>1</v>
          </cell>
          <cell r="G17">
            <v>7.99</v>
          </cell>
          <cell r="H17">
            <v>1.5</v>
          </cell>
          <cell r="I17">
            <v>7.49</v>
          </cell>
          <cell r="J17">
            <v>1.95</v>
          </cell>
          <cell r="K17">
            <v>7.04</v>
          </cell>
          <cell r="L17">
            <v>2.2000000000000002</v>
          </cell>
          <cell r="M17">
            <v>6.79</v>
          </cell>
          <cell r="O17" t="str">
            <v>Integration Successful</v>
          </cell>
          <cell r="Q17" t="str">
            <v>SADMIN</v>
          </cell>
          <cell r="R17">
            <v>39687.340543981481</v>
          </cell>
          <cell r="S17" t="str">
            <v>FLAG</v>
          </cell>
          <cell r="T17" t="str">
            <v>S4</v>
          </cell>
          <cell r="U17" t="str">
            <v>SYN</v>
          </cell>
          <cell r="V17" t="str">
            <v>AVIGREAS</v>
          </cell>
          <cell r="W17" t="str">
            <v>MOGRSE</v>
          </cell>
          <cell r="X17" t="str">
            <v>BOSM</v>
          </cell>
          <cell r="Y17" t="str">
            <v>Product</v>
          </cell>
          <cell r="Z17" t="str">
            <v>AVI</v>
          </cell>
          <cell r="AA17" t="str">
            <v>Product</v>
          </cell>
        </row>
        <row r="18">
          <cell r="A18" t="str">
            <v>98BC97</v>
          </cell>
          <cell r="B18" t="str">
            <v>AVIATION OIL 100,12X1QT.</v>
          </cell>
          <cell r="C18">
            <v>15.32</v>
          </cell>
          <cell r="D18" t="str">
            <v>NG</v>
          </cell>
          <cell r="E18" t="str">
            <v>Adjustment Amount</v>
          </cell>
          <cell r="F18">
            <v>1.25</v>
          </cell>
          <cell r="G18">
            <v>14.07</v>
          </cell>
          <cell r="H18">
            <v>1.5</v>
          </cell>
          <cell r="I18">
            <v>13.82</v>
          </cell>
          <cell r="J18">
            <v>2.5</v>
          </cell>
          <cell r="K18">
            <v>12.82</v>
          </cell>
          <cell r="L18">
            <v>3.75</v>
          </cell>
          <cell r="M18">
            <v>11.57</v>
          </cell>
          <cell r="O18" t="str">
            <v>Integration Successful</v>
          </cell>
          <cell r="Q18" t="str">
            <v>SADMIN</v>
          </cell>
          <cell r="R18">
            <v>39687.340543981481</v>
          </cell>
          <cell r="S18" t="str">
            <v>COMP</v>
          </cell>
          <cell r="T18" t="str">
            <v>S4</v>
          </cell>
          <cell r="U18" t="str">
            <v>MIN</v>
          </cell>
          <cell r="V18" t="str">
            <v>AVIPIST</v>
          </cell>
          <cell r="W18" t="str">
            <v>AVIATI</v>
          </cell>
          <cell r="X18" t="str">
            <v>BOSM</v>
          </cell>
          <cell r="Y18" t="str">
            <v>Product</v>
          </cell>
          <cell r="Z18" t="str">
            <v>AVI</v>
          </cell>
          <cell r="AA18" t="str">
            <v>Product</v>
          </cell>
        </row>
        <row r="19">
          <cell r="A19" t="str">
            <v>98BC98</v>
          </cell>
          <cell r="B19" t="str">
            <v>AVIATION OIL 100,55GA.</v>
          </cell>
          <cell r="C19">
            <v>14.67</v>
          </cell>
          <cell r="D19" t="str">
            <v>NG</v>
          </cell>
          <cell r="E19" t="str">
            <v>Adjustment Amount</v>
          </cell>
          <cell r="F19">
            <v>1.25</v>
          </cell>
          <cell r="G19">
            <v>13.42</v>
          </cell>
          <cell r="H19">
            <v>1.5</v>
          </cell>
          <cell r="I19">
            <v>13.17</v>
          </cell>
          <cell r="J19">
            <v>2.5</v>
          </cell>
          <cell r="K19">
            <v>12.17</v>
          </cell>
          <cell r="L19">
            <v>3.75</v>
          </cell>
          <cell r="M19">
            <v>10.92</v>
          </cell>
          <cell r="O19" t="str">
            <v>Integration Successful</v>
          </cell>
          <cell r="Q19" t="str">
            <v>SADMIN</v>
          </cell>
          <cell r="R19">
            <v>39687.340543981481</v>
          </cell>
          <cell r="S19" t="str">
            <v>COMP</v>
          </cell>
          <cell r="T19" t="str">
            <v>S4</v>
          </cell>
          <cell r="U19" t="str">
            <v>MIN</v>
          </cell>
          <cell r="V19" t="str">
            <v>AVIPIST</v>
          </cell>
          <cell r="W19" t="str">
            <v>AVIATI</v>
          </cell>
          <cell r="X19" t="str">
            <v>DRUM</v>
          </cell>
          <cell r="Y19" t="str">
            <v>Product</v>
          </cell>
          <cell r="Z19" t="str">
            <v>AVI</v>
          </cell>
          <cell r="AA19" t="str">
            <v>Product</v>
          </cell>
        </row>
        <row r="20">
          <cell r="A20" t="str">
            <v>98BC99</v>
          </cell>
          <cell r="B20" t="str">
            <v>AVIATION OIL 100,5GA PLASTIC.</v>
          </cell>
          <cell r="C20">
            <v>15</v>
          </cell>
          <cell r="D20" t="str">
            <v>NG</v>
          </cell>
          <cell r="E20" t="str">
            <v>Adjustment Amount</v>
          </cell>
          <cell r="F20">
            <v>1.25</v>
          </cell>
          <cell r="G20">
            <v>13.75</v>
          </cell>
          <cell r="H20">
            <v>1.5</v>
          </cell>
          <cell r="I20">
            <v>13.5</v>
          </cell>
          <cell r="J20">
            <v>2.5</v>
          </cell>
          <cell r="K20">
            <v>12.5</v>
          </cell>
          <cell r="L20">
            <v>3.75</v>
          </cell>
          <cell r="M20">
            <v>11.25</v>
          </cell>
          <cell r="O20" t="str">
            <v>Integration Successful</v>
          </cell>
          <cell r="Q20" t="str">
            <v>SADMIN</v>
          </cell>
          <cell r="R20">
            <v>39687.340543981481</v>
          </cell>
          <cell r="S20" t="str">
            <v>COMP</v>
          </cell>
          <cell r="T20" t="str">
            <v>S4</v>
          </cell>
          <cell r="U20" t="str">
            <v>MIN</v>
          </cell>
          <cell r="V20" t="str">
            <v>AVIPIST</v>
          </cell>
          <cell r="W20" t="str">
            <v>AVIATI</v>
          </cell>
          <cell r="X20" t="str">
            <v>PAIL</v>
          </cell>
          <cell r="Y20" t="str">
            <v>Product</v>
          </cell>
          <cell r="Z20" t="str">
            <v>AVI</v>
          </cell>
          <cell r="AA20" t="str">
            <v>Product</v>
          </cell>
        </row>
        <row r="21">
          <cell r="A21" t="str">
            <v>98BD01</v>
          </cell>
          <cell r="B21" t="str">
            <v>AVIATION OIL 120,12X1QT.</v>
          </cell>
          <cell r="C21">
            <v>15.32</v>
          </cell>
          <cell r="D21" t="str">
            <v>NG</v>
          </cell>
          <cell r="E21" t="str">
            <v>Adjustment Amount</v>
          </cell>
          <cell r="F21">
            <v>1.25</v>
          </cell>
          <cell r="G21">
            <v>14.07</v>
          </cell>
          <cell r="H21">
            <v>1.5</v>
          </cell>
          <cell r="I21">
            <v>13.82</v>
          </cell>
          <cell r="J21">
            <v>2.5</v>
          </cell>
          <cell r="K21">
            <v>12.82</v>
          </cell>
          <cell r="L21">
            <v>3.75</v>
          </cell>
          <cell r="M21">
            <v>11.57</v>
          </cell>
          <cell r="O21" t="str">
            <v>Integration Successful</v>
          </cell>
          <cell r="Q21" t="str">
            <v>SADMIN</v>
          </cell>
          <cell r="R21">
            <v>39687.340543981481</v>
          </cell>
          <cell r="S21" t="str">
            <v>COMP</v>
          </cell>
          <cell r="T21" t="str">
            <v>S4</v>
          </cell>
          <cell r="U21" t="str">
            <v>MIN</v>
          </cell>
          <cell r="V21" t="str">
            <v>AVIPIST</v>
          </cell>
          <cell r="W21" t="str">
            <v>AVIATI</v>
          </cell>
          <cell r="X21" t="str">
            <v>BOSM</v>
          </cell>
          <cell r="Y21" t="str">
            <v>Product</v>
          </cell>
          <cell r="Z21" t="str">
            <v>AVI</v>
          </cell>
          <cell r="AA21" t="str">
            <v>Product</v>
          </cell>
        </row>
        <row r="22">
          <cell r="A22" t="str">
            <v>98BD02</v>
          </cell>
          <cell r="B22" t="str">
            <v>AVIATION OIL 120,55GA.</v>
          </cell>
          <cell r="C22">
            <v>14.67</v>
          </cell>
          <cell r="D22" t="str">
            <v>NG</v>
          </cell>
          <cell r="E22" t="str">
            <v>Adjustment Amount</v>
          </cell>
          <cell r="F22">
            <v>1.25</v>
          </cell>
          <cell r="G22">
            <v>13.42</v>
          </cell>
          <cell r="H22">
            <v>1.5</v>
          </cell>
          <cell r="I22">
            <v>13.17</v>
          </cell>
          <cell r="J22">
            <v>2.5</v>
          </cell>
          <cell r="K22">
            <v>12.17</v>
          </cell>
          <cell r="L22">
            <v>3.75</v>
          </cell>
          <cell r="M22">
            <v>10.92</v>
          </cell>
          <cell r="O22" t="str">
            <v>Integration Successful</v>
          </cell>
          <cell r="Q22" t="str">
            <v>SADMIN</v>
          </cell>
          <cell r="R22">
            <v>39687.340543981481</v>
          </cell>
          <cell r="S22" t="str">
            <v>COMP</v>
          </cell>
          <cell r="T22" t="str">
            <v>S4</v>
          </cell>
          <cell r="U22" t="str">
            <v>MIN</v>
          </cell>
          <cell r="V22" t="str">
            <v>AVIPIST</v>
          </cell>
          <cell r="W22" t="str">
            <v>AVIATI</v>
          </cell>
          <cell r="X22" t="str">
            <v>DRUM</v>
          </cell>
          <cell r="Y22" t="str">
            <v>Product</v>
          </cell>
          <cell r="Z22" t="str">
            <v>AVI</v>
          </cell>
          <cell r="AA22" t="str">
            <v>Product</v>
          </cell>
        </row>
        <row r="23">
          <cell r="A23" t="str">
            <v>98BV62</v>
          </cell>
          <cell r="B23" t="str">
            <v>AVIATION OIL 120,5GA PLASTIC.</v>
          </cell>
          <cell r="C23">
            <v>15</v>
          </cell>
          <cell r="D23" t="str">
            <v>NG</v>
          </cell>
          <cell r="E23" t="str">
            <v>Adjustment Amount</v>
          </cell>
          <cell r="F23">
            <v>1.25</v>
          </cell>
          <cell r="G23">
            <v>13.75</v>
          </cell>
          <cell r="H23">
            <v>1.5</v>
          </cell>
          <cell r="I23">
            <v>13.5</v>
          </cell>
          <cell r="J23">
            <v>2.5</v>
          </cell>
          <cell r="K23">
            <v>12.5</v>
          </cell>
          <cell r="L23">
            <v>3.75</v>
          </cell>
          <cell r="M23">
            <v>11.25</v>
          </cell>
          <cell r="O23" t="str">
            <v>Integration Successful</v>
          </cell>
          <cell r="Q23" t="str">
            <v>SADMIN</v>
          </cell>
          <cell r="R23">
            <v>39687.340543981481</v>
          </cell>
          <cell r="S23" t="str">
            <v>COMP</v>
          </cell>
          <cell r="T23" t="str">
            <v>S4</v>
          </cell>
          <cell r="U23" t="str">
            <v>MIN</v>
          </cell>
          <cell r="V23" t="str">
            <v>AVIPIST</v>
          </cell>
          <cell r="W23" t="str">
            <v>AVIATI</v>
          </cell>
          <cell r="X23" t="str">
            <v>PAIL</v>
          </cell>
          <cell r="Y23" t="str">
            <v>Product</v>
          </cell>
          <cell r="Z23" t="str">
            <v>AVI</v>
          </cell>
          <cell r="AA23" t="str">
            <v>Product</v>
          </cell>
        </row>
        <row r="24">
          <cell r="A24" t="str">
            <v>98HC38</v>
          </cell>
          <cell r="B24" t="str">
            <v>AVIATION OIL 20W50,12X1QT.</v>
          </cell>
          <cell r="C24">
            <v>15.17</v>
          </cell>
          <cell r="D24" t="str">
            <v>NG</v>
          </cell>
          <cell r="E24" t="str">
            <v>Adjustment Amount</v>
          </cell>
          <cell r="F24">
            <v>1.25</v>
          </cell>
          <cell r="G24">
            <v>13.92</v>
          </cell>
          <cell r="H24">
            <v>1.5</v>
          </cell>
          <cell r="I24">
            <v>13.67</v>
          </cell>
          <cell r="J24">
            <v>4</v>
          </cell>
          <cell r="K24">
            <v>11.17</v>
          </cell>
          <cell r="L24">
            <v>5</v>
          </cell>
          <cell r="M24">
            <v>10.17</v>
          </cell>
          <cell r="O24" t="str">
            <v>Integration Successful</v>
          </cell>
          <cell r="Q24" t="str">
            <v>SADMIN</v>
          </cell>
          <cell r="R24">
            <v>39687.340543981481</v>
          </cell>
          <cell r="S24" t="str">
            <v>COMP</v>
          </cell>
          <cell r="T24" t="str">
            <v>S4</v>
          </cell>
          <cell r="U24" t="str">
            <v>MIN</v>
          </cell>
          <cell r="V24" t="str">
            <v>AVIPIST</v>
          </cell>
          <cell r="W24" t="str">
            <v>AVIATI</v>
          </cell>
          <cell r="X24" t="str">
            <v>BOSM</v>
          </cell>
          <cell r="Y24" t="str">
            <v>Product</v>
          </cell>
          <cell r="Z24" t="str">
            <v>AVI</v>
          </cell>
          <cell r="AA24" t="str">
            <v>Product</v>
          </cell>
        </row>
        <row r="25">
          <cell r="A25" t="str">
            <v>98HC39</v>
          </cell>
          <cell r="B25" t="str">
            <v>AVIATION OIL 20W50,55GA.</v>
          </cell>
          <cell r="C25">
            <v>14.67</v>
          </cell>
          <cell r="D25" t="str">
            <v>NG</v>
          </cell>
          <cell r="E25" t="str">
            <v>Adjustment Amount</v>
          </cell>
          <cell r="F25">
            <v>1.25</v>
          </cell>
          <cell r="G25">
            <v>13.42</v>
          </cell>
          <cell r="H25">
            <v>1.5</v>
          </cell>
          <cell r="I25">
            <v>13.17</v>
          </cell>
          <cell r="J25">
            <v>4</v>
          </cell>
          <cell r="K25">
            <v>10.67</v>
          </cell>
          <cell r="L25">
            <v>5</v>
          </cell>
          <cell r="M25">
            <v>9.67</v>
          </cell>
          <cell r="O25" t="str">
            <v>Integration Successful</v>
          </cell>
          <cell r="Q25" t="str">
            <v>SADMIN</v>
          </cell>
          <cell r="R25">
            <v>39687.340543981481</v>
          </cell>
          <cell r="S25" t="str">
            <v>COMP</v>
          </cell>
          <cell r="T25" t="str">
            <v>S4</v>
          </cell>
          <cell r="U25" t="str">
            <v>MIN</v>
          </cell>
          <cell r="V25" t="str">
            <v>AVIPIST</v>
          </cell>
          <cell r="W25" t="str">
            <v>AVIATI</v>
          </cell>
          <cell r="X25" t="str">
            <v>DRUM</v>
          </cell>
          <cell r="Y25" t="str">
            <v>Product</v>
          </cell>
          <cell r="Z25" t="str">
            <v>AVI</v>
          </cell>
          <cell r="AA25" t="str">
            <v>Product</v>
          </cell>
        </row>
        <row r="26">
          <cell r="A26" t="str">
            <v>98BB31</v>
          </cell>
          <cell r="B26" t="str">
            <v>AVIATION OIL EE 100,12X1QT.</v>
          </cell>
          <cell r="C26">
            <v>15.72</v>
          </cell>
          <cell r="D26" t="str">
            <v>NG</v>
          </cell>
          <cell r="E26" t="str">
            <v>Adjustment Amount</v>
          </cell>
          <cell r="F26">
            <v>1.25</v>
          </cell>
          <cell r="G26">
            <v>14.47</v>
          </cell>
          <cell r="H26">
            <v>1.5</v>
          </cell>
          <cell r="I26">
            <v>14.22</v>
          </cell>
          <cell r="J26">
            <v>2.5</v>
          </cell>
          <cell r="K26">
            <v>13.22</v>
          </cell>
          <cell r="L26">
            <v>3.75</v>
          </cell>
          <cell r="M26">
            <v>11.97</v>
          </cell>
          <cell r="O26" t="str">
            <v>Integration Successful</v>
          </cell>
          <cell r="Q26" t="str">
            <v>SADMIN</v>
          </cell>
          <cell r="R26">
            <v>39687.340543981481</v>
          </cell>
          <cell r="S26" t="str">
            <v>COMP</v>
          </cell>
          <cell r="T26" t="str">
            <v>S4</v>
          </cell>
          <cell r="U26" t="str">
            <v>MIN</v>
          </cell>
          <cell r="V26" t="str">
            <v>AVIPIST</v>
          </cell>
          <cell r="W26" t="str">
            <v>AVIATI</v>
          </cell>
          <cell r="X26" t="str">
            <v>BOSM</v>
          </cell>
          <cell r="Y26" t="str">
            <v>Product</v>
          </cell>
          <cell r="Z26" t="str">
            <v>AVI</v>
          </cell>
          <cell r="AA26" t="str">
            <v>Product</v>
          </cell>
        </row>
        <row r="27">
          <cell r="A27" t="str">
            <v>98BB32</v>
          </cell>
          <cell r="B27" t="str">
            <v>AVIATION OIL EE 100,55GA.</v>
          </cell>
          <cell r="C27">
            <v>15.07</v>
          </cell>
          <cell r="D27" t="str">
            <v>NG</v>
          </cell>
          <cell r="E27" t="str">
            <v>Adjustment Amount</v>
          </cell>
          <cell r="F27">
            <v>1.25</v>
          </cell>
          <cell r="G27">
            <v>13.82</v>
          </cell>
          <cell r="H27">
            <v>1.5</v>
          </cell>
          <cell r="I27">
            <v>13.57</v>
          </cell>
          <cell r="J27">
            <v>2.5</v>
          </cell>
          <cell r="K27">
            <v>12.57</v>
          </cell>
          <cell r="L27">
            <v>3.75</v>
          </cell>
          <cell r="M27">
            <v>11.32</v>
          </cell>
          <cell r="O27" t="str">
            <v>Integration Successful</v>
          </cell>
          <cell r="Q27" t="str">
            <v>SADMIN</v>
          </cell>
          <cell r="R27">
            <v>39687.340543981481</v>
          </cell>
          <cell r="S27" t="str">
            <v>COMP</v>
          </cell>
          <cell r="T27" t="str">
            <v>S4</v>
          </cell>
          <cell r="U27" t="str">
            <v>MIN</v>
          </cell>
          <cell r="V27" t="str">
            <v>AVIPIST</v>
          </cell>
          <cell r="W27" t="str">
            <v>AVIATI</v>
          </cell>
          <cell r="X27" t="str">
            <v>DRUM</v>
          </cell>
          <cell r="Y27" t="str">
            <v>Product</v>
          </cell>
          <cell r="Z27" t="str">
            <v>AVI</v>
          </cell>
          <cell r="AA27" t="str">
            <v>Product</v>
          </cell>
        </row>
        <row r="28">
          <cell r="A28" t="str">
            <v>98BB33</v>
          </cell>
          <cell r="B28" t="str">
            <v>AVIATION OIL EE 100,5GA PLASTIC.</v>
          </cell>
          <cell r="C28">
            <v>15.4</v>
          </cell>
          <cell r="D28" t="str">
            <v>NG</v>
          </cell>
          <cell r="E28" t="str">
            <v>Adjustment Amount</v>
          </cell>
          <cell r="F28">
            <v>1.25</v>
          </cell>
          <cell r="G28">
            <v>14.15</v>
          </cell>
          <cell r="H28">
            <v>1.5</v>
          </cell>
          <cell r="I28">
            <v>13.9</v>
          </cell>
          <cell r="J28">
            <v>2.5</v>
          </cell>
          <cell r="K28">
            <v>12.9</v>
          </cell>
          <cell r="L28">
            <v>3.75</v>
          </cell>
          <cell r="M28">
            <v>11.65</v>
          </cell>
          <cell r="O28" t="str">
            <v>Integration Successful</v>
          </cell>
          <cell r="Q28" t="str">
            <v>SADMIN</v>
          </cell>
          <cell r="R28">
            <v>39687.340543981481</v>
          </cell>
          <cell r="S28" t="str">
            <v>COMP</v>
          </cell>
          <cell r="T28" t="str">
            <v>S4</v>
          </cell>
          <cell r="U28" t="str">
            <v>MIN</v>
          </cell>
          <cell r="V28" t="str">
            <v>AVIPIST</v>
          </cell>
          <cell r="W28" t="str">
            <v>AVIATI</v>
          </cell>
          <cell r="X28" t="str">
            <v>PAIL</v>
          </cell>
          <cell r="Y28" t="str">
            <v>Product</v>
          </cell>
          <cell r="Z28" t="str">
            <v>AVI</v>
          </cell>
          <cell r="AA28" t="str">
            <v>Product</v>
          </cell>
        </row>
        <row r="29">
          <cell r="A29" t="str">
            <v>98BB35</v>
          </cell>
          <cell r="B29" t="str">
            <v>AVIATION OIL EE 120,12X1QT.</v>
          </cell>
          <cell r="C29">
            <v>15.72</v>
          </cell>
          <cell r="D29" t="str">
            <v>NG</v>
          </cell>
          <cell r="E29" t="str">
            <v>Adjustment Amount</v>
          </cell>
          <cell r="F29">
            <v>1.25</v>
          </cell>
          <cell r="G29">
            <v>14.47</v>
          </cell>
          <cell r="H29">
            <v>1.5</v>
          </cell>
          <cell r="I29">
            <v>14.22</v>
          </cell>
          <cell r="J29">
            <v>2.5</v>
          </cell>
          <cell r="K29">
            <v>13.22</v>
          </cell>
          <cell r="L29">
            <v>3.75</v>
          </cell>
          <cell r="M29">
            <v>11.97</v>
          </cell>
          <cell r="O29" t="str">
            <v>Integration Successful</v>
          </cell>
          <cell r="Q29" t="str">
            <v>SADMIN</v>
          </cell>
          <cell r="R29">
            <v>39687.340543981481</v>
          </cell>
          <cell r="S29" t="str">
            <v>COMP</v>
          </cell>
          <cell r="T29" t="str">
            <v>S4</v>
          </cell>
          <cell r="U29" t="str">
            <v>MIN</v>
          </cell>
          <cell r="V29" t="str">
            <v>AVIPIST</v>
          </cell>
          <cell r="W29" t="str">
            <v>AVIATI</v>
          </cell>
          <cell r="X29" t="str">
            <v>BOSM</v>
          </cell>
          <cell r="Y29" t="str">
            <v>Product</v>
          </cell>
          <cell r="Z29" t="str">
            <v>AVI</v>
          </cell>
          <cell r="AA29" t="str">
            <v>Product</v>
          </cell>
        </row>
        <row r="30">
          <cell r="A30" t="str">
            <v>98BB36</v>
          </cell>
          <cell r="B30" t="str">
            <v>AVIATION OIL EE 120,55GA.</v>
          </cell>
          <cell r="C30">
            <v>15.07</v>
          </cell>
          <cell r="D30" t="str">
            <v>NG</v>
          </cell>
          <cell r="E30" t="str">
            <v>Adjustment Amount</v>
          </cell>
          <cell r="F30">
            <v>1.25</v>
          </cell>
          <cell r="G30">
            <v>13.82</v>
          </cell>
          <cell r="H30">
            <v>1.5</v>
          </cell>
          <cell r="I30">
            <v>13.57</v>
          </cell>
          <cell r="J30">
            <v>2.5</v>
          </cell>
          <cell r="K30">
            <v>12.57</v>
          </cell>
          <cell r="L30">
            <v>3.75</v>
          </cell>
          <cell r="M30">
            <v>11.32</v>
          </cell>
          <cell r="O30" t="str">
            <v>Integration Successful</v>
          </cell>
          <cell r="Q30" t="str">
            <v>SADMIN</v>
          </cell>
          <cell r="R30">
            <v>39687.340543981481</v>
          </cell>
          <cell r="S30" t="str">
            <v>COMP</v>
          </cell>
          <cell r="T30" t="str">
            <v>S4</v>
          </cell>
          <cell r="U30" t="str">
            <v>MIN</v>
          </cell>
          <cell r="V30" t="str">
            <v>AVIPIST</v>
          </cell>
          <cell r="W30" t="str">
            <v>AVIATI</v>
          </cell>
          <cell r="X30" t="str">
            <v>DRUM</v>
          </cell>
          <cell r="Y30" t="str">
            <v>Product</v>
          </cell>
          <cell r="Z30" t="str">
            <v>AVI</v>
          </cell>
          <cell r="AA30" t="str">
            <v>Product</v>
          </cell>
        </row>
        <row r="31">
          <cell r="A31" t="str">
            <v>98HK69</v>
          </cell>
          <cell r="B31" t="str">
            <v>AVIATION OIL EE 120,55GA.-MIL</v>
          </cell>
          <cell r="C31">
            <v>15.41</v>
          </cell>
          <cell r="D31" t="str">
            <v>NG</v>
          </cell>
          <cell r="E31" t="str">
            <v>Adjustment Amount</v>
          </cell>
          <cell r="F31">
            <v>1.25</v>
          </cell>
          <cell r="G31">
            <v>14.16</v>
          </cell>
          <cell r="H31">
            <v>1.5</v>
          </cell>
          <cell r="I31">
            <v>13.91</v>
          </cell>
          <cell r="J31">
            <v>2.5</v>
          </cell>
          <cell r="K31">
            <v>12.91</v>
          </cell>
          <cell r="L31">
            <v>3.75</v>
          </cell>
          <cell r="M31">
            <v>11.66</v>
          </cell>
          <cell r="O31" t="str">
            <v>Integration Successful</v>
          </cell>
          <cell r="Q31" t="str">
            <v>SADMIN</v>
          </cell>
          <cell r="R31">
            <v>39687.340543981481</v>
          </cell>
          <cell r="S31" t="str">
            <v>COMP</v>
          </cell>
          <cell r="T31" t="str">
            <v>S4</v>
          </cell>
          <cell r="U31" t="str">
            <v>MIN</v>
          </cell>
          <cell r="V31" t="str">
            <v>AVIPIST</v>
          </cell>
          <cell r="W31" t="str">
            <v>AVIATI</v>
          </cell>
          <cell r="X31" t="str">
            <v>DRUM</v>
          </cell>
          <cell r="Y31" t="str">
            <v>Product</v>
          </cell>
          <cell r="Z31" t="str">
            <v>AVI</v>
          </cell>
          <cell r="AA31" t="str">
            <v>Product</v>
          </cell>
        </row>
        <row r="32">
          <cell r="A32" t="str">
            <v>98GV67</v>
          </cell>
          <cell r="B32" t="str">
            <v>AVIATION OIL EE 65,12X1QT.</v>
          </cell>
          <cell r="C32">
            <v>15.72</v>
          </cell>
          <cell r="D32" t="str">
            <v>NG</v>
          </cell>
          <cell r="E32" t="str">
            <v>Adjustment Amount</v>
          </cell>
          <cell r="F32">
            <v>1.25</v>
          </cell>
          <cell r="G32">
            <v>14.47</v>
          </cell>
          <cell r="H32">
            <v>1.5</v>
          </cell>
          <cell r="I32">
            <v>14.22</v>
          </cell>
          <cell r="J32">
            <v>2.5</v>
          </cell>
          <cell r="K32">
            <v>13.22</v>
          </cell>
          <cell r="L32">
            <v>3.75</v>
          </cell>
          <cell r="M32">
            <v>11.97</v>
          </cell>
          <cell r="O32" t="str">
            <v>Integration Successful</v>
          </cell>
          <cell r="Q32" t="str">
            <v>SADMIN</v>
          </cell>
          <cell r="R32">
            <v>39687.340543981481</v>
          </cell>
          <cell r="S32" t="str">
            <v>COMP</v>
          </cell>
          <cell r="T32" t="str">
            <v>S4</v>
          </cell>
          <cell r="U32" t="str">
            <v>MIN</v>
          </cell>
          <cell r="V32" t="str">
            <v>AVIPIST</v>
          </cell>
          <cell r="W32" t="str">
            <v>AVIATI</v>
          </cell>
          <cell r="X32" t="str">
            <v>BOSM</v>
          </cell>
          <cell r="Y32" t="str">
            <v>Product</v>
          </cell>
          <cell r="Z32" t="str">
            <v>AVI</v>
          </cell>
          <cell r="AA32" t="str">
            <v>Product</v>
          </cell>
        </row>
        <row r="33">
          <cell r="A33" t="str">
            <v>98GV68</v>
          </cell>
          <cell r="B33" t="str">
            <v>AVIATION OIL EE 65,55GA.</v>
          </cell>
          <cell r="C33">
            <v>15.07</v>
          </cell>
          <cell r="D33" t="str">
            <v>NG</v>
          </cell>
          <cell r="E33" t="str">
            <v>Adjustment Amount</v>
          </cell>
          <cell r="F33">
            <v>1.25</v>
          </cell>
          <cell r="G33">
            <v>13.82</v>
          </cell>
          <cell r="H33">
            <v>1.5</v>
          </cell>
          <cell r="I33">
            <v>13.57</v>
          </cell>
          <cell r="J33">
            <v>2.5</v>
          </cell>
          <cell r="K33">
            <v>12.57</v>
          </cell>
          <cell r="L33">
            <v>3.75</v>
          </cell>
          <cell r="M33">
            <v>11.32</v>
          </cell>
          <cell r="O33" t="str">
            <v>Integration Successful</v>
          </cell>
          <cell r="Q33" t="str">
            <v>SADMIN</v>
          </cell>
          <cell r="R33">
            <v>39687.340543981481</v>
          </cell>
          <cell r="S33" t="str">
            <v>COMP</v>
          </cell>
          <cell r="T33" t="str">
            <v>S4</v>
          </cell>
          <cell r="U33" t="str">
            <v>MIN</v>
          </cell>
          <cell r="V33" t="str">
            <v>AVIPIST</v>
          </cell>
          <cell r="W33" t="str">
            <v>AVIATI</v>
          </cell>
          <cell r="X33" t="str">
            <v>DRUM</v>
          </cell>
          <cell r="Y33" t="str">
            <v>Product</v>
          </cell>
          <cell r="Z33" t="str">
            <v>AVI</v>
          </cell>
          <cell r="AA33" t="str">
            <v>Product</v>
          </cell>
        </row>
        <row r="34">
          <cell r="A34" t="str">
            <v>98BB28</v>
          </cell>
          <cell r="B34" t="str">
            <v>AVIATION OIL EE 80,12X1QT.</v>
          </cell>
          <cell r="C34">
            <v>15.72</v>
          </cell>
          <cell r="D34" t="str">
            <v>NG</v>
          </cell>
          <cell r="E34" t="str">
            <v>Adjustment Amount</v>
          </cell>
          <cell r="F34">
            <v>1.25</v>
          </cell>
          <cell r="G34">
            <v>14.47</v>
          </cell>
          <cell r="H34">
            <v>1.5</v>
          </cell>
          <cell r="I34">
            <v>14.22</v>
          </cell>
          <cell r="J34">
            <v>2.5</v>
          </cell>
          <cell r="K34">
            <v>13.22</v>
          </cell>
          <cell r="L34">
            <v>3.75</v>
          </cell>
          <cell r="M34">
            <v>11.97</v>
          </cell>
          <cell r="O34" t="str">
            <v>Integration Successful</v>
          </cell>
          <cell r="Q34" t="str">
            <v>SADMIN</v>
          </cell>
          <cell r="R34">
            <v>39687.340543981481</v>
          </cell>
          <cell r="S34" t="str">
            <v>COMP</v>
          </cell>
          <cell r="T34" t="str">
            <v>S4</v>
          </cell>
          <cell r="U34" t="str">
            <v>MIN</v>
          </cell>
          <cell r="V34" t="str">
            <v>AVIPIST</v>
          </cell>
          <cell r="W34" t="str">
            <v>AVIATI</v>
          </cell>
          <cell r="X34" t="str">
            <v>BOSM</v>
          </cell>
          <cell r="Y34" t="str">
            <v>Product</v>
          </cell>
          <cell r="Z34" t="str">
            <v>AVI</v>
          </cell>
          <cell r="AA34" t="str">
            <v>Product</v>
          </cell>
        </row>
        <row r="35">
          <cell r="A35" t="str">
            <v>98BB29</v>
          </cell>
          <cell r="B35" t="str">
            <v>AVIATION OIL EE 80,55GA.</v>
          </cell>
          <cell r="C35">
            <v>15.07</v>
          </cell>
          <cell r="D35" t="str">
            <v>NG</v>
          </cell>
          <cell r="E35" t="str">
            <v>Adjustment Amount</v>
          </cell>
          <cell r="F35">
            <v>1.25</v>
          </cell>
          <cell r="G35">
            <v>13.82</v>
          </cell>
          <cell r="H35">
            <v>1.5</v>
          </cell>
          <cell r="I35">
            <v>13.57</v>
          </cell>
          <cell r="J35">
            <v>2.5</v>
          </cell>
          <cell r="K35">
            <v>12.57</v>
          </cell>
          <cell r="L35">
            <v>3.75</v>
          </cell>
          <cell r="M35">
            <v>11.32</v>
          </cell>
          <cell r="O35" t="str">
            <v>Integration Successful</v>
          </cell>
          <cell r="Q35" t="str">
            <v>SADMIN</v>
          </cell>
          <cell r="R35">
            <v>39687.340543981481</v>
          </cell>
          <cell r="S35" t="str">
            <v>COMP</v>
          </cell>
          <cell r="T35" t="str">
            <v>S4</v>
          </cell>
          <cell r="U35" t="str">
            <v>MIN</v>
          </cell>
          <cell r="V35" t="str">
            <v>AVIPIST</v>
          </cell>
          <cell r="W35" t="str">
            <v>AVIATI</v>
          </cell>
          <cell r="X35" t="str">
            <v>DRUM</v>
          </cell>
          <cell r="Y35" t="str">
            <v>Product</v>
          </cell>
          <cell r="Z35" t="str">
            <v>AVI</v>
          </cell>
          <cell r="AA35" t="str">
            <v>Product</v>
          </cell>
        </row>
        <row r="36">
          <cell r="A36" t="str">
            <v>98EZ75</v>
          </cell>
          <cell r="B36" t="str">
            <v>AVIATION OIL ELITE 20W-50,12X1 QT.</v>
          </cell>
          <cell r="C36">
            <v>19.670000000000002</v>
          </cell>
          <cell r="D36" t="str">
            <v>NG</v>
          </cell>
          <cell r="E36" t="str">
            <v>Adjustment Amount</v>
          </cell>
          <cell r="F36">
            <v>1.25</v>
          </cell>
          <cell r="G36">
            <v>18.420000000000002</v>
          </cell>
          <cell r="H36">
            <v>1.5</v>
          </cell>
          <cell r="I36">
            <v>18.170000000000002</v>
          </cell>
          <cell r="J36">
            <v>4.09</v>
          </cell>
          <cell r="K36">
            <v>15.58</v>
          </cell>
          <cell r="L36">
            <v>5.67</v>
          </cell>
          <cell r="M36">
            <v>14</v>
          </cell>
          <cell r="O36" t="str">
            <v>Integration Successful</v>
          </cell>
          <cell r="Q36" t="str">
            <v>SADMIN</v>
          </cell>
          <cell r="R36">
            <v>39687.340543981481</v>
          </cell>
          <cell r="S36" t="str">
            <v>FLAG</v>
          </cell>
          <cell r="T36" t="str">
            <v>S4</v>
          </cell>
          <cell r="U36" t="str">
            <v>SEM</v>
          </cell>
          <cell r="V36" t="str">
            <v>AVIPIST</v>
          </cell>
          <cell r="W36" t="str">
            <v>AVIATI</v>
          </cell>
          <cell r="X36" t="str">
            <v>BOSM</v>
          </cell>
          <cell r="Y36" t="str">
            <v>Product</v>
          </cell>
          <cell r="Z36" t="str">
            <v>AVI</v>
          </cell>
          <cell r="AA36" t="str">
            <v>Product</v>
          </cell>
        </row>
        <row r="37">
          <cell r="A37" t="str">
            <v>98EZ76</v>
          </cell>
          <cell r="B37" t="str">
            <v>AVIATION OIL ELITE 20W-50,55GA.</v>
          </cell>
          <cell r="C37">
            <v>19.14</v>
          </cell>
          <cell r="D37" t="str">
            <v>NG</v>
          </cell>
          <cell r="E37" t="str">
            <v>Adjustment Amount</v>
          </cell>
          <cell r="F37">
            <v>1.25</v>
          </cell>
          <cell r="G37">
            <v>17.89</v>
          </cell>
          <cell r="H37">
            <v>1.5</v>
          </cell>
          <cell r="I37">
            <v>17.64</v>
          </cell>
          <cell r="J37">
            <v>3.56</v>
          </cell>
          <cell r="K37">
            <v>15.58</v>
          </cell>
          <cell r="L37">
            <v>5.14</v>
          </cell>
          <cell r="M37">
            <v>14</v>
          </cell>
          <cell r="O37" t="str">
            <v>Integration Successful</v>
          </cell>
          <cell r="Q37" t="str">
            <v>SADMIN</v>
          </cell>
          <cell r="R37">
            <v>39687.340543981481</v>
          </cell>
          <cell r="S37" t="str">
            <v>FLAG</v>
          </cell>
          <cell r="T37" t="str">
            <v>S4</v>
          </cell>
          <cell r="U37" t="str">
            <v>SEM</v>
          </cell>
          <cell r="V37" t="str">
            <v>AVIPIST</v>
          </cell>
          <cell r="W37" t="str">
            <v>AVIATI</v>
          </cell>
          <cell r="X37" t="str">
            <v>DRUM</v>
          </cell>
          <cell r="Y37" t="str">
            <v>Product</v>
          </cell>
          <cell r="Z37" t="str">
            <v>AVI</v>
          </cell>
          <cell r="AA37" t="str">
            <v>Product</v>
          </cell>
        </row>
        <row r="38">
          <cell r="A38" t="str">
            <v>98H269</v>
          </cell>
          <cell r="B38" t="str">
            <v>AVREX M TURBO 201/1010,55GA.</v>
          </cell>
          <cell r="C38">
            <v>23.14</v>
          </cell>
          <cell r="D38" t="str">
            <v>NG</v>
          </cell>
          <cell r="E38" t="str">
            <v>Adjustment Amount</v>
          </cell>
          <cell r="F38">
            <v>1.5</v>
          </cell>
          <cell r="G38">
            <v>21.64</v>
          </cell>
          <cell r="H38">
            <v>1.55</v>
          </cell>
          <cell r="I38">
            <v>21.59</v>
          </cell>
          <cell r="J38">
            <v>3.1</v>
          </cell>
          <cell r="K38">
            <v>20.04</v>
          </cell>
          <cell r="L38">
            <v>4.25</v>
          </cell>
          <cell r="M38">
            <v>18.89</v>
          </cell>
          <cell r="O38" t="str">
            <v>Integration Successful</v>
          </cell>
          <cell r="Q38" t="str">
            <v>SADMIN</v>
          </cell>
          <cell r="R38">
            <v>39687.340543981481</v>
          </cell>
          <cell r="S38" t="str">
            <v>COMP</v>
          </cell>
          <cell r="T38" t="str">
            <v>S4</v>
          </cell>
          <cell r="U38" t="str">
            <v>MIN</v>
          </cell>
          <cell r="V38" t="str">
            <v>AVITURB</v>
          </cell>
          <cell r="W38" t="str">
            <v>JETOIL</v>
          </cell>
          <cell r="X38" t="str">
            <v>DRUM</v>
          </cell>
          <cell r="Y38" t="str">
            <v>Product</v>
          </cell>
          <cell r="Z38" t="str">
            <v>AVI</v>
          </cell>
          <cell r="AA38" t="str">
            <v>Product</v>
          </cell>
        </row>
        <row r="39">
          <cell r="A39" t="str">
            <v>98958D</v>
          </cell>
          <cell r="B39" t="str">
            <v>AVREX M TURBO 201/1010,5GA.</v>
          </cell>
          <cell r="C39">
            <v>23.73</v>
          </cell>
          <cell r="D39" t="str">
            <v>NG</v>
          </cell>
          <cell r="E39" t="str">
            <v>Adjustment Amount</v>
          </cell>
          <cell r="F39">
            <v>1.5</v>
          </cell>
          <cell r="G39">
            <v>22.23</v>
          </cell>
          <cell r="H39">
            <v>1.55</v>
          </cell>
          <cell r="I39">
            <v>22.18</v>
          </cell>
          <cell r="J39">
            <v>3.1</v>
          </cell>
          <cell r="K39">
            <v>20.63</v>
          </cell>
          <cell r="L39">
            <v>4.25</v>
          </cell>
          <cell r="M39">
            <v>19.48</v>
          </cell>
          <cell r="O39" t="str">
            <v>Integration Successful</v>
          </cell>
          <cell r="Q39" t="str">
            <v>SADMIN</v>
          </cell>
          <cell r="R39">
            <v>39687.340543981481</v>
          </cell>
          <cell r="S39" t="str">
            <v>COMP</v>
          </cell>
          <cell r="T39" t="str">
            <v>S4</v>
          </cell>
          <cell r="U39" t="str">
            <v>MIN</v>
          </cell>
          <cell r="V39" t="str">
            <v>AVITURB</v>
          </cell>
          <cell r="W39" t="str">
            <v>JETOIL</v>
          </cell>
          <cell r="X39" t="str">
            <v>PAIL</v>
          </cell>
          <cell r="Y39" t="str">
            <v>Product</v>
          </cell>
          <cell r="Z39" t="str">
            <v>AVI</v>
          </cell>
          <cell r="AA39" t="str">
            <v>Product</v>
          </cell>
        </row>
        <row r="40">
          <cell r="A40" t="str">
            <v>98F537</v>
          </cell>
          <cell r="B40" t="str">
            <v>AVREX S TURBO 256,24X1QT.</v>
          </cell>
          <cell r="C40">
            <v>36.08</v>
          </cell>
          <cell r="D40" t="str">
            <v>NG</v>
          </cell>
          <cell r="E40" t="str">
            <v>Adjustment Amount</v>
          </cell>
          <cell r="F40">
            <v>3.25</v>
          </cell>
          <cell r="G40">
            <v>32.83</v>
          </cell>
          <cell r="H40">
            <v>3.75</v>
          </cell>
          <cell r="I40">
            <v>32.33</v>
          </cell>
          <cell r="J40">
            <v>5.75</v>
          </cell>
          <cell r="K40">
            <v>30.33</v>
          </cell>
          <cell r="L40">
            <v>7.75</v>
          </cell>
          <cell r="M40">
            <v>28.33</v>
          </cell>
          <cell r="O40" t="str">
            <v>Integration Successful</v>
          </cell>
          <cell r="Q40" t="str">
            <v>SADMIN</v>
          </cell>
          <cell r="R40">
            <v>39687.340543981481</v>
          </cell>
          <cell r="S40" t="str">
            <v>COMP</v>
          </cell>
          <cell r="T40" t="str">
            <v>S4</v>
          </cell>
          <cell r="U40" t="str">
            <v>SYN</v>
          </cell>
          <cell r="V40" t="str">
            <v>AVITURB</v>
          </cell>
          <cell r="W40" t="str">
            <v>JETOIL</v>
          </cell>
          <cell r="X40" t="str">
            <v>BOSM</v>
          </cell>
          <cell r="Y40" t="str">
            <v>Product</v>
          </cell>
          <cell r="Z40" t="str">
            <v>AVI</v>
          </cell>
          <cell r="AA40" t="str">
            <v>Product</v>
          </cell>
        </row>
        <row r="41">
          <cell r="A41" t="str">
            <v>98L045</v>
          </cell>
          <cell r="B41" t="str">
            <v>AVREX S TURBO 256,55GA.</v>
          </cell>
          <cell r="C41">
            <v>35.83</v>
          </cell>
          <cell r="D41" t="str">
            <v>NG</v>
          </cell>
          <cell r="E41" t="str">
            <v>Adjustment Amount</v>
          </cell>
          <cell r="F41">
            <v>3.25</v>
          </cell>
          <cell r="G41">
            <v>32.58</v>
          </cell>
          <cell r="H41">
            <v>3.75</v>
          </cell>
          <cell r="I41">
            <v>32.08</v>
          </cell>
          <cell r="J41">
            <v>5.75</v>
          </cell>
          <cell r="K41">
            <v>30.08</v>
          </cell>
          <cell r="L41">
            <v>7.75</v>
          </cell>
          <cell r="M41">
            <v>28.08</v>
          </cell>
          <cell r="O41" t="str">
            <v>Integration Successful</v>
          </cell>
          <cell r="Q41" t="str">
            <v>SADMIN</v>
          </cell>
          <cell r="R41">
            <v>39687.340543981481</v>
          </cell>
          <cell r="S41" t="str">
            <v>COMP</v>
          </cell>
          <cell r="T41" t="str">
            <v>S4</v>
          </cell>
          <cell r="U41" t="str">
            <v>SYN</v>
          </cell>
          <cell r="V41" t="str">
            <v>AVITURB</v>
          </cell>
          <cell r="W41" t="str">
            <v>JETOIL</v>
          </cell>
          <cell r="X41" t="str">
            <v>DRUM</v>
          </cell>
          <cell r="Y41" t="str">
            <v>Product</v>
          </cell>
          <cell r="Z41" t="str">
            <v>AVI</v>
          </cell>
          <cell r="AA41" t="str">
            <v>Product</v>
          </cell>
        </row>
        <row r="42">
          <cell r="A42" t="str">
            <v>98EL03</v>
          </cell>
          <cell r="B42" t="str">
            <v>COOLANOL 20,1GA CAN.</v>
          </cell>
          <cell r="C42">
            <v>578</v>
          </cell>
          <cell r="D42" t="str">
            <v>NG</v>
          </cell>
          <cell r="E42" t="str">
            <v>Adjustment Amount</v>
          </cell>
          <cell r="F42">
            <v>10</v>
          </cell>
          <cell r="G42">
            <v>568</v>
          </cell>
          <cell r="H42">
            <v>20</v>
          </cell>
          <cell r="I42">
            <v>558</v>
          </cell>
          <cell r="J42">
            <v>30</v>
          </cell>
          <cell r="K42">
            <v>548</v>
          </cell>
          <cell r="L42">
            <v>40</v>
          </cell>
          <cell r="M42">
            <v>538</v>
          </cell>
          <cell r="O42" t="str">
            <v>Integration Successful</v>
          </cell>
          <cell r="Q42" t="str">
            <v>SADMIN</v>
          </cell>
          <cell r="R42">
            <v>39687.340543981481</v>
          </cell>
          <cell r="S42" t="str">
            <v>FLAG</v>
          </cell>
          <cell r="T42" t="str">
            <v>S4</v>
          </cell>
          <cell r="U42" t="str">
            <v>SYN</v>
          </cell>
          <cell r="V42" t="str">
            <v>AVIDIEL</v>
          </cell>
          <cell r="W42" t="str">
            <v>COLANL</v>
          </cell>
          <cell r="X42" t="str">
            <v>PAIL</v>
          </cell>
          <cell r="Y42" t="str">
            <v>Product</v>
          </cell>
          <cell r="Z42" t="str">
            <v>AVI</v>
          </cell>
          <cell r="AA42" t="str">
            <v>Product</v>
          </cell>
        </row>
        <row r="43">
          <cell r="A43" t="str">
            <v>98BJ12</v>
          </cell>
          <cell r="B43" t="str">
            <v>COOLANOL 20,5GA METAL.</v>
          </cell>
          <cell r="C43">
            <v>507</v>
          </cell>
          <cell r="D43" t="str">
            <v>NG</v>
          </cell>
          <cell r="E43" t="str">
            <v>Adjustment Amount</v>
          </cell>
          <cell r="F43">
            <v>10</v>
          </cell>
          <cell r="G43">
            <v>497</v>
          </cell>
          <cell r="H43">
            <v>20</v>
          </cell>
          <cell r="I43">
            <v>487</v>
          </cell>
          <cell r="J43">
            <v>30</v>
          </cell>
          <cell r="K43">
            <v>477</v>
          </cell>
          <cell r="L43">
            <v>40</v>
          </cell>
          <cell r="M43">
            <v>467</v>
          </cell>
          <cell r="O43" t="str">
            <v>Integration Successful</v>
          </cell>
          <cell r="Q43" t="str">
            <v>SADMIN</v>
          </cell>
          <cell r="R43">
            <v>39687.340543981481</v>
          </cell>
          <cell r="S43" t="str">
            <v>FLAG</v>
          </cell>
          <cell r="T43" t="str">
            <v>S4</v>
          </cell>
          <cell r="U43" t="str">
            <v>SYN</v>
          </cell>
          <cell r="V43" t="str">
            <v>AVIDIEL</v>
          </cell>
          <cell r="W43" t="str">
            <v>COLANL</v>
          </cell>
          <cell r="X43" t="str">
            <v>PAIL</v>
          </cell>
          <cell r="Y43" t="str">
            <v>Product</v>
          </cell>
          <cell r="Z43" t="str">
            <v>AVI</v>
          </cell>
          <cell r="AA43" t="str">
            <v>Product</v>
          </cell>
        </row>
        <row r="44">
          <cell r="A44" t="str">
            <v>98BJ14</v>
          </cell>
          <cell r="B44" t="str">
            <v>COOLANOL 20,6X1GA CAN.</v>
          </cell>
          <cell r="C44">
            <v>562</v>
          </cell>
          <cell r="D44" t="str">
            <v>NG</v>
          </cell>
          <cell r="E44" t="str">
            <v>Adjustment Amount</v>
          </cell>
          <cell r="F44">
            <v>10</v>
          </cell>
          <cell r="G44">
            <v>552</v>
          </cell>
          <cell r="H44">
            <v>20</v>
          </cell>
          <cell r="I44">
            <v>542</v>
          </cell>
          <cell r="J44">
            <v>30</v>
          </cell>
          <cell r="K44">
            <v>532</v>
          </cell>
          <cell r="L44">
            <v>40</v>
          </cell>
          <cell r="M44">
            <v>522</v>
          </cell>
          <cell r="O44" t="str">
            <v>Integration Successful</v>
          </cell>
          <cell r="Q44" t="str">
            <v>SADMIN</v>
          </cell>
          <cell r="R44">
            <v>39687.340543981481</v>
          </cell>
          <cell r="S44" t="str">
            <v>FLAG</v>
          </cell>
          <cell r="T44" t="str">
            <v>S4</v>
          </cell>
          <cell r="U44" t="str">
            <v>SYN</v>
          </cell>
          <cell r="V44" t="str">
            <v>AVIDIEL</v>
          </cell>
          <cell r="W44" t="str">
            <v>COLANL</v>
          </cell>
          <cell r="X44" t="str">
            <v>BOLG</v>
          </cell>
          <cell r="Y44" t="str">
            <v>Product</v>
          </cell>
          <cell r="Z44" t="str">
            <v>AVI</v>
          </cell>
          <cell r="AA44" t="str">
            <v>Product</v>
          </cell>
        </row>
        <row r="45">
          <cell r="A45" t="str">
            <v>98EL04</v>
          </cell>
          <cell r="B45" t="str">
            <v>COOLANOL 25R,1GA CAN.</v>
          </cell>
          <cell r="C45">
            <v>428</v>
          </cell>
          <cell r="D45" t="str">
            <v>NG</v>
          </cell>
          <cell r="E45" t="str">
            <v>Adjustment Amount</v>
          </cell>
          <cell r="F45">
            <v>10</v>
          </cell>
          <cell r="G45">
            <v>418</v>
          </cell>
          <cell r="H45">
            <v>20</v>
          </cell>
          <cell r="I45">
            <v>408</v>
          </cell>
          <cell r="J45">
            <v>30</v>
          </cell>
          <cell r="K45">
            <v>398</v>
          </cell>
          <cell r="L45">
            <v>40</v>
          </cell>
          <cell r="M45">
            <v>388</v>
          </cell>
          <cell r="O45" t="str">
            <v>Integration Successful</v>
          </cell>
          <cell r="Q45" t="str">
            <v>SADMIN</v>
          </cell>
          <cell r="R45">
            <v>39687.340543981481</v>
          </cell>
          <cell r="S45" t="str">
            <v>FLAG</v>
          </cell>
          <cell r="T45" t="str">
            <v>S4</v>
          </cell>
          <cell r="U45" t="str">
            <v>SYN</v>
          </cell>
          <cell r="V45" t="str">
            <v>AVIDIEL</v>
          </cell>
          <cell r="W45" t="str">
            <v>COLANL</v>
          </cell>
          <cell r="X45" t="str">
            <v>PAIL</v>
          </cell>
          <cell r="Y45" t="str">
            <v>Product</v>
          </cell>
          <cell r="Z45" t="str">
            <v>AVI</v>
          </cell>
          <cell r="AA45" t="str">
            <v>Product</v>
          </cell>
        </row>
        <row r="46">
          <cell r="A46" t="str">
            <v>98BJ17</v>
          </cell>
          <cell r="B46" t="str">
            <v>COOLANOL 25R,5GA METAL.</v>
          </cell>
          <cell r="C46">
            <v>357</v>
          </cell>
          <cell r="D46" t="str">
            <v>NG</v>
          </cell>
          <cell r="E46" t="str">
            <v>Adjustment Amount</v>
          </cell>
          <cell r="F46">
            <v>10</v>
          </cell>
          <cell r="G46">
            <v>347</v>
          </cell>
          <cell r="H46">
            <v>20</v>
          </cell>
          <cell r="I46">
            <v>337</v>
          </cell>
          <cell r="J46">
            <v>30</v>
          </cell>
          <cell r="K46">
            <v>327</v>
          </cell>
          <cell r="L46">
            <v>40</v>
          </cell>
          <cell r="M46">
            <v>317</v>
          </cell>
          <cell r="O46" t="str">
            <v>Integration Successful</v>
          </cell>
          <cell r="Q46" t="str">
            <v>SADMIN</v>
          </cell>
          <cell r="R46">
            <v>39687.340543981481</v>
          </cell>
          <cell r="S46" t="str">
            <v>FLAG</v>
          </cell>
          <cell r="T46" t="str">
            <v>S4</v>
          </cell>
          <cell r="U46" t="str">
            <v>SYN</v>
          </cell>
          <cell r="V46" t="str">
            <v>AVIDIEL</v>
          </cell>
          <cell r="W46" t="str">
            <v>COLANL</v>
          </cell>
          <cell r="X46" t="str">
            <v>PAIL</v>
          </cell>
          <cell r="Y46" t="str">
            <v>Product</v>
          </cell>
          <cell r="Z46" t="str">
            <v>AVI</v>
          </cell>
          <cell r="AA46" t="str">
            <v>Product</v>
          </cell>
        </row>
        <row r="47">
          <cell r="A47" t="str">
            <v>98BJ19</v>
          </cell>
          <cell r="B47" t="str">
            <v>COOLANOL 25R,6X1GA CAN.</v>
          </cell>
          <cell r="C47">
            <v>412</v>
          </cell>
          <cell r="D47" t="str">
            <v>NG</v>
          </cell>
          <cell r="E47" t="str">
            <v>Adjustment Amount</v>
          </cell>
          <cell r="F47">
            <v>10</v>
          </cell>
          <cell r="G47">
            <v>402</v>
          </cell>
          <cell r="H47">
            <v>20</v>
          </cell>
          <cell r="I47">
            <v>392</v>
          </cell>
          <cell r="J47">
            <v>30</v>
          </cell>
          <cell r="K47">
            <v>382</v>
          </cell>
          <cell r="L47">
            <v>40</v>
          </cell>
          <cell r="M47">
            <v>372</v>
          </cell>
          <cell r="O47" t="str">
            <v>Integration Successful</v>
          </cell>
          <cell r="Q47" t="str">
            <v>SADMIN</v>
          </cell>
          <cell r="R47">
            <v>39687.340543981481</v>
          </cell>
          <cell r="S47" t="str">
            <v>FLAG</v>
          </cell>
          <cell r="T47" t="str">
            <v>S4</v>
          </cell>
          <cell r="U47" t="str">
            <v>SYN</v>
          </cell>
          <cell r="V47" t="str">
            <v>AVIDIEL</v>
          </cell>
          <cell r="W47" t="str">
            <v>COLANL</v>
          </cell>
          <cell r="X47" t="str">
            <v>BOLG</v>
          </cell>
          <cell r="Y47" t="str">
            <v>Product</v>
          </cell>
          <cell r="Z47" t="str">
            <v>AVI</v>
          </cell>
          <cell r="AA47" t="str">
            <v>Product</v>
          </cell>
        </row>
        <row r="48">
          <cell r="A48" t="str">
            <v>98BS28</v>
          </cell>
          <cell r="B48" t="str">
            <v>COOLANOL 35R,1GA CAN.</v>
          </cell>
          <cell r="C48">
            <v>578</v>
          </cell>
          <cell r="D48" t="str">
            <v>NG</v>
          </cell>
          <cell r="E48" t="str">
            <v>Adjustment Amount</v>
          </cell>
          <cell r="F48">
            <v>10</v>
          </cell>
          <cell r="G48">
            <v>568</v>
          </cell>
          <cell r="H48">
            <v>20</v>
          </cell>
          <cell r="I48">
            <v>558</v>
          </cell>
          <cell r="J48">
            <v>30</v>
          </cell>
          <cell r="K48">
            <v>548</v>
          </cell>
          <cell r="L48">
            <v>40</v>
          </cell>
          <cell r="M48">
            <v>538</v>
          </cell>
          <cell r="O48" t="str">
            <v>Integration Successful</v>
          </cell>
          <cell r="Q48" t="str">
            <v>SADMIN</v>
          </cell>
          <cell r="R48">
            <v>39687.340543981481</v>
          </cell>
          <cell r="S48" t="str">
            <v>FLAG</v>
          </cell>
          <cell r="T48" t="str">
            <v>S4</v>
          </cell>
          <cell r="U48" t="str">
            <v>SYN</v>
          </cell>
          <cell r="V48" t="str">
            <v>AVIDIEL</v>
          </cell>
          <cell r="W48" t="str">
            <v>COLANL</v>
          </cell>
          <cell r="X48" t="str">
            <v>PAIL</v>
          </cell>
          <cell r="Y48" t="str">
            <v>Product</v>
          </cell>
          <cell r="Z48" t="str">
            <v>AVI</v>
          </cell>
          <cell r="AA48" t="str">
            <v>Product</v>
          </cell>
        </row>
        <row r="49">
          <cell r="A49" t="str">
            <v>98BJ28</v>
          </cell>
          <cell r="B49" t="str">
            <v>COOLANOL 35R,5GA METAL.</v>
          </cell>
          <cell r="C49">
            <v>507</v>
          </cell>
          <cell r="D49" t="str">
            <v>NG</v>
          </cell>
          <cell r="E49" t="str">
            <v>Adjustment Amount</v>
          </cell>
          <cell r="F49">
            <v>10</v>
          </cell>
          <cell r="G49">
            <v>497</v>
          </cell>
          <cell r="H49">
            <v>20</v>
          </cell>
          <cell r="I49">
            <v>487</v>
          </cell>
          <cell r="J49">
            <v>30</v>
          </cell>
          <cell r="K49">
            <v>477</v>
          </cell>
          <cell r="L49">
            <v>40</v>
          </cell>
          <cell r="M49">
            <v>467</v>
          </cell>
          <cell r="O49" t="str">
            <v>Integration Successful</v>
          </cell>
          <cell r="Q49" t="str">
            <v>SADMIN</v>
          </cell>
          <cell r="R49">
            <v>39687.340543981481</v>
          </cell>
          <cell r="S49" t="str">
            <v>FLAG</v>
          </cell>
          <cell r="T49" t="str">
            <v>S4</v>
          </cell>
          <cell r="U49" t="str">
            <v>SYN</v>
          </cell>
          <cell r="V49" t="str">
            <v>AVIDIEL</v>
          </cell>
          <cell r="W49" t="str">
            <v>COLANL</v>
          </cell>
          <cell r="X49" t="str">
            <v>PAIL</v>
          </cell>
          <cell r="Y49" t="str">
            <v>Product</v>
          </cell>
          <cell r="Z49" t="str">
            <v>AVI</v>
          </cell>
          <cell r="AA49" t="str">
            <v>Product</v>
          </cell>
        </row>
        <row r="50">
          <cell r="A50" t="str">
            <v>98BJ30</v>
          </cell>
          <cell r="B50" t="str">
            <v>COOLANOL 35R,6X1GA CAN.</v>
          </cell>
          <cell r="C50">
            <v>562</v>
          </cell>
          <cell r="D50" t="str">
            <v>NG</v>
          </cell>
          <cell r="E50" t="str">
            <v>Adjustment Amount</v>
          </cell>
          <cell r="F50">
            <v>10</v>
          </cell>
          <cell r="G50">
            <v>552</v>
          </cell>
          <cell r="H50">
            <v>20</v>
          </cell>
          <cell r="I50">
            <v>542</v>
          </cell>
          <cell r="J50">
            <v>30</v>
          </cell>
          <cell r="K50">
            <v>532</v>
          </cell>
          <cell r="L50">
            <v>40</v>
          </cell>
          <cell r="M50">
            <v>522</v>
          </cell>
          <cell r="O50" t="str">
            <v>Integration Successful</v>
          </cell>
          <cell r="Q50" t="str">
            <v>SADMIN</v>
          </cell>
          <cell r="R50">
            <v>39687.340543981481</v>
          </cell>
          <cell r="S50" t="str">
            <v>FLAG</v>
          </cell>
          <cell r="T50" t="str">
            <v>S4</v>
          </cell>
          <cell r="U50" t="str">
            <v>SYN</v>
          </cell>
          <cell r="V50" t="str">
            <v>AVIDIEL</v>
          </cell>
          <cell r="W50" t="str">
            <v>COLANL</v>
          </cell>
          <cell r="X50" t="str">
            <v>BOLG</v>
          </cell>
          <cell r="Y50" t="str">
            <v>Product</v>
          </cell>
          <cell r="Z50" t="str">
            <v>AVI</v>
          </cell>
          <cell r="AA50" t="str">
            <v>Product</v>
          </cell>
        </row>
        <row r="51">
          <cell r="A51" t="str">
            <v>98EY78</v>
          </cell>
          <cell r="B51" t="str">
            <v>COOLANOL 45R,1GA.</v>
          </cell>
          <cell r="C51">
            <v>612</v>
          </cell>
          <cell r="D51" t="str">
            <v>NG</v>
          </cell>
          <cell r="E51" t="str">
            <v>Adjustment Amount</v>
          </cell>
          <cell r="F51">
            <v>10</v>
          </cell>
          <cell r="G51">
            <v>602</v>
          </cell>
          <cell r="H51">
            <v>20</v>
          </cell>
          <cell r="I51">
            <v>592</v>
          </cell>
          <cell r="J51">
            <v>30</v>
          </cell>
          <cell r="K51">
            <v>582</v>
          </cell>
          <cell r="L51">
            <v>40</v>
          </cell>
          <cell r="M51">
            <v>572</v>
          </cell>
          <cell r="O51" t="str">
            <v>Integration Successful</v>
          </cell>
          <cell r="Q51" t="str">
            <v>SADMIN</v>
          </cell>
          <cell r="R51">
            <v>39687.340543981481</v>
          </cell>
          <cell r="S51" t="str">
            <v>FLAG</v>
          </cell>
          <cell r="T51" t="str">
            <v>S4</v>
          </cell>
          <cell r="U51" t="str">
            <v>SYN</v>
          </cell>
          <cell r="V51" t="str">
            <v>AVIDIEL</v>
          </cell>
          <cell r="W51" t="str">
            <v>COLANL</v>
          </cell>
          <cell r="X51" t="str">
            <v>PAIL</v>
          </cell>
          <cell r="Y51" t="str">
            <v>Product</v>
          </cell>
          <cell r="Z51" t="str">
            <v>AVI</v>
          </cell>
          <cell r="AA51" t="str">
            <v>Product</v>
          </cell>
        </row>
        <row r="52">
          <cell r="A52" t="str">
            <v>98BJ33</v>
          </cell>
          <cell r="B52" t="str">
            <v>COOLANOL 45R,5GA METAL.</v>
          </cell>
          <cell r="C52">
            <v>538</v>
          </cell>
          <cell r="D52" t="str">
            <v>NG</v>
          </cell>
          <cell r="E52" t="str">
            <v>Adjustment Amount</v>
          </cell>
          <cell r="F52">
            <v>10</v>
          </cell>
          <cell r="G52">
            <v>528</v>
          </cell>
          <cell r="H52">
            <v>20</v>
          </cell>
          <cell r="I52">
            <v>518</v>
          </cell>
          <cell r="J52">
            <v>30</v>
          </cell>
          <cell r="K52">
            <v>508</v>
          </cell>
          <cell r="L52">
            <v>40</v>
          </cell>
          <cell r="M52">
            <v>498</v>
          </cell>
          <cell r="O52" t="str">
            <v>Integration Successful</v>
          </cell>
          <cell r="Q52" t="str">
            <v>SADMIN</v>
          </cell>
          <cell r="R52">
            <v>39687.340543981481</v>
          </cell>
          <cell r="S52" t="str">
            <v>FLAG</v>
          </cell>
          <cell r="T52" t="str">
            <v>S4</v>
          </cell>
          <cell r="U52" t="str">
            <v>SYN</v>
          </cell>
          <cell r="V52" t="str">
            <v>AVIDIEL</v>
          </cell>
          <cell r="W52" t="str">
            <v>COLANL</v>
          </cell>
          <cell r="X52" t="str">
            <v>PAIL</v>
          </cell>
          <cell r="Y52" t="str">
            <v>Product</v>
          </cell>
          <cell r="Z52" t="str">
            <v>AVI</v>
          </cell>
          <cell r="AA52" t="str">
            <v>Product</v>
          </cell>
        </row>
        <row r="53">
          <cell r="A53" t="str">
            <v>98BJ35</v>
          </cell>
          <cell r="B53" t="str">
            <v>COOLANOL 45R,6X1GA CAN.</v>
          </cell>
          <cell r="C53">
            <v>596</v>
          </cell>
          <cell r="D53" t="str">
            <v>NG</v>
          </cell>
          <cell r="E53" t="str">
            <v>Adjustment Amount</v>
          </cell>
          <cell r="F53">
            <v>10</v>
          </cell>
          <cell r="G53">
            <v>586</v>
          </cell>
          <cell r="H53">
            <v>20</v>
          </cell>
          <cell r="I53">
            <v>576</v>
          </cell>
          <cell r="J53">
            <v>30</v>
          </cell>
          <cell r="K53">
            <v>566</v>
          </cell>
          <cell r="L53">
            <v>40</v>
          </cell>
          <cell r="M53">
            <v>556</v>
          </cell>
          <cell r="O53" t="str">
            <v>Integration Successful</v>
          </cell>
          <cell r="Q53" t="str">
            <v>SADMIN</v>
          </cell>
          <cell r="R53">
            <v>39687.340543981481</v>
          </cell>
          <cell r="S53" t="str">
            <v>FLAG</v>
          </cell>
          <cell r="T53" t="str">
            <v>S4</v>
          </cell>
          <cell r="U53" t="str">
            <v>SYN</v>
          </cell>
          <cell r="V53" t="str">
            <v>AVIDIEL</v>
          </cell>
          <cell r="W53" t="str">
            <v>COLANL</v>
          </cell>
          <cell r="X53" t="str">
            <v>BOLG</v>
          </cell>
          <cell r="Y53" t="str">
            <v>Product</v>
          </cell>
          <cell r="Z53" t="str">
            <v>AVI</v>
          </cell>
          <cell r="AA53" t="str">
            <v>Product</v>
          </cell>
        </row>
        <row r="54">
          <cell r="A54" t="str">
            <v>98EL05</v>
          </cell>
          <cell r="B54" t="str">
            <v>COOLANOL OS-59,1GA CAN.</v>
          </cell>
          <cell r="C54">
            <v>578</v>
          </cell>
          <cell r="D54" t="str">
            <v>NG</v>
          </cell>
          <cell r="E54" t="str">
            <v>Adjustment Amount</v>
          </cell>
          <cell r="F54">
            <v>10</v>
          </cell>
          <cell r="G54">
            <v>568</v>
          </cell>
          <cell r="H54">
            <v>20</v>
          </cell>
          <cell r="I54">
            <v>558</v>
          </cell>
          <cell r="J54">
            <v>30</v>
          </cell>
          <cell r="K54">
            <v>548</v>
          </cell>
          <cell r="L54">
            <v>40</v>
          </cell>
          <cell r="M54">
            <v>538</v>
          </cell>
          <cell r="O54" t="str">
            <v>Integration Successful</v>
          </cell>
          <cell r="Q54" t="str">
            <v>SADMIN</v>
          </cell>
          <cell r="R54">
            <v>39687.340543981481</v>
          </cell>
          <cell r="S54" t="str">
            <v>FLAG</v>
          </cell>
          <cell r="T54" t="str">
            <v>S4</v>
          </cell>
          <cell r="U54" t="str">
            <v>SYN</v>
          </cell>
          <cell r="V54" t="str">
            <v>AVIDIEL</v>
          </cell>
          <cell r="W54" t="str">
            <v>COLANL</v>
          </cell>
          <cell r="X54" t="str">
            <v>PAIL</v>
          </cell>
          <cell r="Y54" t="str">
            <v>Product</v>
          </cell>
          <cell r="Z54" t="str">
            <v>AVI</v>
          </cell>
          <cell r="AA54" t="str">
            <v>Product</v>
          </cell>
        </row>
        <row r="55">
          <cell r="A55" t="str">
            <v>98BJ38</v>
          </cell>
          <cell r="B55" t="str">
            <v>COOLANOL OS-59,5GA METAL.</v>
          </cell>
          <cell r="C55">
            <v>507</v>
          </cell>
          <cell r="D55" t="str">
            <v>NG</v>
          </cell>
          <cell r="E55" t="str">
            <v>Adjustment Amount</v>
          </cell>
          <cell r="F55">
            <v>10</v>
          </cell>
          <cell r="G55">
            <v>497</v>
          </cell>
          <cell r="H55">
            <v>20</v>
          </cell>
          <cell r="I55">
            <v>487</v>
          </cell>
          <cell r="J55">
            <v>30</v>
          </cell>
          <cell r="K55">
            <v>477</v>
          </cell>
          <cell r="L55">
            <v>40</v>
          </cell>
          <cell r="M55">
            <v>467</v>
          </cell>
          <cell r="O55" t="str">
            <v>Integration Successful</v>
          </cell>
          <cell r="Q55" t="str">
            <v>SADMIN</v>
          </cell>
          <cell r="R55">
            <v>39687.340543981481</v>
          </cell>
          <cell r="S55" t="str">
            <v>FLAG</v>
          </cell>
          <cell r="T55" t="str">
            <v>S4</v>
          </cell>
          <cell r="U55" t="str">
            <v>SYN</v>
          </cell>
          <cell r="V55" t="str">
            <v>AVIDIEL</v>
          </cell>
          <cell r="W55" t="str">
            <v>COLANL</v>
          </cell>
          <cell r="X55" t="str">
            <v>PAIL</v>
          </cell>
          <cell r="Y55" t="str">
            <v>Product</v>
          </cell>
          <cell r="Z55" t="str">
            <v>AVI</v>
          </cell>
          <cell r="AA55" t="str">
            <v>Product</v>
          </cell>
        </row>
        <row r="56">
          <cell r="A56" t="str">
            <v>98BJ40</v>
          </cell>
          <cell r="B56" t="str">
            <v>COOLANOL OS-59,6X1GA CAN.</v>
          </cell>
          <cell r="C56">
            <v>562</v>
          </cell>
          <cell r="D56" t="str">
            <v>NG</v>
          </cell>
          <cell r="E56" t="str">
            <v>Adjustment Amount</v>
          </cell>
          <cell r="F56">
            <v>10</v>
          </cell>
          <cell r="G56">
            <v>552</v>
          </cell>
          <cell r="H56">
            <v>20</v>
          </cell>
          <cell r="I56">
            <v>542</v>
          </cell>
          <cell r="J56">
            <v>30</v>
          </cell>
          <cell r="K56">
            <v>532</v>
          </cell>
          <cell r="L56">
            <v>40</v>
          </cell>
          <cell r="M56">
            <v>522</v>
          </cell>
          <cell r="O56" t="str">
            <v>Integration Successful</v>
          </cell>
          <cell r="Q56" t="str">
            <v>SADMIN</v>
          </cell>
          <cell r="R56">
            <v>39687.340543981481</v>
          </cell>
          <cell r="S56" t="str">
            <v>FLAG</v>
          </cell>
          <cell r="T56" t="str">
            <v>S4</v>
          </cell>
          <cell r="U56" t="str">
            <v>SYN</v>
          </cell>
          <cell r="V56" t="str">
            <v>AVIDIEL</v>
          </cell>
          <cell r="W56" t="str">
            <v>COLANL</v>
          </cell>
          <cell r="X56" t="str">
            <v>BOLG</v>
          </cell>
          <cell r="Y56" t="str">
            <v>Product</v>
          </cell>
          <cell r="Z56" t="str">
            <v>AVI</v>
          </cell>
          <cell r="AA56" t="str">
            <v>Product</v>
          </cell>
        </row>
        <row r="57">
          <cell r="A57" t="str">
            <v>98803Q</v>
          </cell>
          <cell r="B57" t="str">
            <v>GREASE 27,35LB.</v>
          </cell>
          <cell r="C57">
            <v>5</v>
          </cell>
          <cell r="D57" t="str">
            <v>LBR</v>
          </cell>
          <cell r="E57" t="str">
            <v>Adjustment Amount</v>
          </cell>
          <cell r="F57">
            <v>0.25</v>
          </cell>
          <cell r="G57">
            <v>4.75</v>
          </cell>
          <cell r="H57">
            <v>0.35</v>
          </cell>
          <cell r="I57">
            <v>4.6500000000000004</v>
          </cell>
          <cell r="J57">
            <v>0.7</v>
          </cell>
          <cell r="K57">
            <v>4.3</v>
          </cell>
          <cell r="L57">
            <v>0.95</v>
          </cell>
          <cell r="M57">
            <v>4.05</v>
          </cell>
          <cell r="O57" t="str">
            <v>Integration Successful</v>
          </cell>
          <cell r="Q57" t="str">
            <v>SADMIN</v>
          </cell>
          <cell r="R57">
            <v>39687.340543981481</v>
          </cell>
          <cell r="S57" t="str">
            <v>COMP</v>
          </cell>
          <cell r="T57" t="str">
            <v>S4</v>
          </cell>
          <cell r="U57" t="str">
            <v>SYN</v>
          </cell>
          <cell r="V57" t="str">
            <v>AVIGREAS</v>
          </cell>
          <cell r="W57" t="str">
            <v>MOGRSE</v>
          </cell>
          <cell r="X57" t="str">
            <v>PAIL</v>
          </cell>
          <cell r="Y57" t="str">
            <v>Product</v>
          </cell>
          <cell r="Z57" t="str">
            <v>AVI</v>
          </cell>
          <cell r="AA57" t="str">
            <v>Product</v>
          </cell>
        </row>
        <row r="58">
          <cell r="A58" t="str">
            <v>98J017</v>
          </cell>
          <cell r="B58" t="str">
            <v>GREASE 28,112LB.</v>
          </cell>
          <cell r="C58">
            <v>7.67</v>
          </cell>
          <cell r="D58" t="str">
            <v>LBR</v>
          </cell>
          <cell r="E58" t="str">
            <v>Adjustment Amount</v>
          </cell>
          <cell r="F58">
            <v>1</v>
          </cell>
          <cell r="G58">
            <v>6.67</v>
          </cell>
          <cell r="H58">
            <v>1.5</v>
          </cell>
          <cell r="I58">
            <v>6.17</v>
          </cell>
          <cell r="J58">
            <v>1.95</v>
          </cell>
          <cell r="K58">
            <v>5.72</v>
          </cell>
          <cell r="L58">
            <v>2.2000000000000002</v>
          </cell>
          <cell r="M58">
            <v>5.47</v>
          </cell>
          <cell r="O58" t="str">
            <v>Integration Successful</v>
          </cell>
          <cell r="Q58" t="str">
            <v>SADMIN</v>
          </cell>
          <cell r="R58">
            <v>39687.340543981481</v>
          </cell>
          <cell r="S58" t="str">
            <v>PREM</v>
          </cell>
          <cell r="T58" t="str">
            <v>S4</v>
          </cell>
          <cell r="U58" t="str">
            <v>SYN</v>
          </cell>
          <cell r="V58" t="str">
            <v>AVIGREAS</v>
          </cell>
          <cell r="W58" t="str">
            <v>MOGRSE</v>
          </cell>
          <cell r="X58" t="str">
            <v>KEG</v>
          </cell>
          <cell r="Y58" t="str">
            <v>Product</v>
          </cell>
          <cell r="Z58" t="str">
            <v>AVI</v>
          </cell>
          <cell r="AA58" t="str">
            <v>Product</v>
          </cell>
        </row>
        <row r="59">
          <cell r="A59" t="str">
            <v>98HY84</v>
          </cell>
          <cell r="B59" t="str">
            <v>GREASE 28,16KG/35.2LB.</v>
          </cell>
          <cell r="C59">
            <v>7.73</v>
          </cell>
          <cell r="D59" t="str">
            <v>LBR</v>
          </cell>
          <cell r="E59" t="str">
            <v>Adjustment Amount</v>
          </cell>
          <cell r="F59">
            <v>1</v>
          </cell>
          <cell r="G59">
            <v>6.73</v>
          </cell>
          <cell r="H59">
            <v>1.5</v>
          </cell>
          <cell r="I59">
            <v>6.23</v>
          </cell>
          <cell r="J59">
            <v>1.95</v>
          </cell>
          <cell r="K59">
            <v>5.78</v>
          </cell>
          <cell r="L59">
            <v>2.2000000000000002</v>
          </cell>
          <cell r="M59">
            <v>5.53</v>
          </cell>
          <cell r="O59" t="str">
            <v>Integration Successful</v>
          </cell>
          <cell r="Q59" t="str">
            <v>SADMIN</v>
          </cell>
          <cell r="R59">
            <v>39687.340543981481</v>
          </cell>
          <cell r="S59" t="str">
            <v>PREM</v>
          </cell>
          <cell r="T59" t="str">
            <v>S4</v>
          </cell>
          <cell r="U59" t="str">
            <v>SYN</v>
          </cell>
          <cell r="V59" t="str">
            <v>AVIGREAS</v>
          </cell>
          <cell r="W59" t="str">
            <v>MOGRSE</v>
          </cell>
          <cell r="X59" t="str">
            <v>PAIL</v>
          </cell>
          <cell r="Y59" t="str">
            <v>Product</v>
          </cell>
          <cell r="Z59" t="str">
            <v>AVI</v>
          </cell>
          <cell r="AA59" t="str">
            <v>Product</v>
          </cell>
        </row>
        <row r="60">
          <cell r="A60" t="str">
            <v>98HY85</v>
          </cell>
          <cell r="B60" t="str">
            <v>GREASE 28,174KG/383.6LB.</v>
          </cell>
          <cell r="C60">
            <v>7.59</v>
          </cell>
          <cell r="D60" t="str">
            <v>LBR</v>
          </cell>
          <cell r="E60" t="str">
            <v>Adjustment Amount</v>
          </cell>
          <cell r="F60">
            <v>1</v>
          </cell>
          <cell r="G60">
            <v>6.59</v>
          </cell>
          <cell r="H60">
            <v>1.5</v>
          </cell>
          <cell r="I60">
            <v>6.09</v>
          </cell>
          <cell r="J60">
            <v>1.95</v>
          </cell>
          <cell r="K60">
            <v>5.64</v>
          </cell>
          <cell r="L60">
            <v>2.2000000000000002</v>
          </cell>
          <cell r="M60">
            <v>5.39</v>
          </cell>
          <cell r="O60" t="str">
            <v>Integration Successful</v>
          </cell>
          <cell r="Q60" t="str">
            <v>SADMIN</v>
          </cell>
          <cell r="R60">
            <v>39687.340543981481</v>
          </cell>
          <cell r="S60" t="str">
            <v>PREM</v>
          </cell>
          <cell r="T60" t="str">
            <v>S4</v>
          </cell>
          <cell r="U60" t="str">
            <v>SYN</v>
          </cell>
          <cell r="V60" t="str">
            <v>AVIGREAS</v>
          </cell>
          <cell r="W60" t="str">
            <v>MOGRSE</v>
          </cell>
          <cell r="X60" t="str">
            <v>DRUM</v>
          </cell>
          <cell r="Y60" t="str">
            <v>Product</v>
          </cell>
          <cell r="Z60" t="str">
            <v>AVI</v>
          </cell>
          <cell r="AA60" t="str">
            <v>Product</v>
          </cell>
        </row>
        <row r="61">
          <cell r="A61">
            <v>983985</v>
          </cell>
          <cell r="B61" t="str">
            <v>GREASE 28,35LB.</v>
          </cell>
          <cell r="C61">
            <v>7.73</v>
          </cell>
          <cell r="D61" t="str">
            <v>LBR</v>
          </cell>
          <cell r="E61" t="str">
            <v>Adjustment Amount</v>
          </cell>
          <cell r="F61">
            <v>1</v>
          </cell>
          <cell r="G61">
            <v>6.73</v>
          </cell>
          <cell r="H61">
            <v>1.5</v>
          </cell>
          <cell r="I61">
            <v>6.23</v>
          </cell>
          <cell r="J61">
            <v>1.95</v>
          </cell>
          <cell r="K61">
            <v>5.78</v>
          </cell>
          <cell r="L61">
            <v>2.2000000000000002</v>
          </cell>
          <cell r="M61">
            <v>5.53</v>
          </cell>
          <cell r="O61" t="str">
            <v>Integration Successful</v>
          </cell>
          <cell r="Q61" t="str">
            <v>SADMIN</v>
          </cell>
          <cell r="R61">
            <v>39687.340543981481</v>
          </cell>
          <cell r="S61" t="str">
            <v>PREM</v>
          </cell>
          <cell r="T61" t="str">
            <v>S4</v>
          </cell>
          <cell r="U61" t="str">
            <v>SYN</v>
          </cell>
          <cell r="V61" t="str">
            <v>AVIGREAS</v>
          </cell>
          <cell r="W61" t="str">
            <v>MOGRSE</v>
          </cell>
          <cell r="X61" t="str">
            <v>PAIL</v>
          </cell>
          <cell r="Y61" t="str">
            <v>Product</v>
          </cell>
          <cell r="Z61" t="str">
            <v>AVI</v>
          </cell>
          <cell r="AA61" t="str">
            <v>Product</v>
          </cell>
        </row>
        <row r="62">
          <cell r="A62" t="str">
            <v>98JF51</v>
          </cell>
          <cell r="B62" t="str">
            <v>GREASE 28,40X390GRAMS/13.7OZ.</v>
          </cell>
          <cell r="C62">
            <v>9.6</v>
          </cell>
          <cell r="D62" t="str">
            <v>LBR</v>
          </cell>
          <cell r="E62" t="str">
            <v>Adjustment Amount</v>
          </cell>
          <cell r="F62">
            <v>1</v>
          </cell>
          <cell r="G62">
            <v>8.6</v>
          </cell>
          <cell r="H62">
            <v>1.5</v>
          </cell>
          <cell r="I62">
            <v>8.1</v>
          </cell>
          <cell r="J62">
            <v>1.95</v>
          </cell>
          <cell r="K62">
            <v>7.65</v>
          </cell>
          <cell r="L62">
            <v>2.2000000000000002</v>
          </cell>
          <cell r="M62">
            <v>7.4</v>
          </cell>
          <cell r="O62" t="str">
            <v>Integration Successful</v>
          </cell>
          <cell r="Q62" t="str">
            <v>SADMIN</v>
          </cell>
          <cell r="R62">
            <v>39687.340543981481</v>
          </cell>
          <cell r="S62" t="str">
            <v>PREM</v>
          </cell>
          <cell r="T62" t="str">
            <v>S4</v>
          </cell>
          <cell r="U62" t="str">
            <v>SYN</v>
          </cell>
          <cell r="V62" t="str">
            <v>AVIGREAS</v>
          </cell>
          <cell r="W62" t="str">
            <v>MOGRSE</v>
          </cell>
          <cell r="X62" t="str">
            <v>CART</v>
          </cell>
          <cell r="Y62" t="str">
            <v>Product</v>
          </cell>
          <cell r="Z62" t="str">
            <v>AVI</v>
          </cell>
          <cell r="AA62" t="str">
            <v>Product</v>
          </cell>
        </row>
        <row r="63">
          <cell r="A63" t="str">
            <v>98HR71</v>
          </cell>
          <cell r="B63" t="str">
            <v>GREASE 28,4X2.0KG/4.4LB.</v>
          </cell>
          <cell r="C63">
            <v>8.41</v>
          </cell>
          <cell r="D63" t="str">
            <v>LBR</v>
          </cell>
          <cell r="E63" t="str">
            <v>Adjustment Amount</v>
          </cell>
          <cell r="F63">
            <v>1</v>
          </cell>
          <cell r="G63">
            <v>7.41</v>
          </cell>
          <cell r="H63">
            <v>1.5</v>
          </cell>
          <cell r="I63">
            <v>6.91</v>
          </cell>
          <cell r="J63">
            <v>1.95</v>
          </cell>
          <cell r="K63">
            <v>6.46</v>
          </cell>
          <cell r="L63">
            <v>2.2000000000000002</v>
          </cell>
          <cell r="M63">
            <v>6.21</v>
          </cell>
          <cell r="O63" t="str">
            <v>Integration Successful</v>
          </cell>
          <cell r="Q63" t="str">
            <v>SADMIN</v>
          </cell>
          <cell r="R63">
            <v>39687.340543981481</v>
          </cell>
          <cell r="S63" t="str">
            <v>PREM</v>
          </cell>
          <cell r="T63" t="str">
            <v>S4</v>
          </cell>
          <cell r="U63" t="str">
            <v>SYN</v>
          </cell>
          <cell r="V63" t="str">
            <v>AVIGREAS</v>
          </cell>
          <cell r="W63" t="str">
            <v>MOGRSE</v>
          </cell>
          <cell r="X63" t="str">
            <v>BOSM</v>
          </cell>
          <cell r="Y63" t="str">
            <v>Product</v>
          </cell>
          <cell r="Z63" t="str">
            <v>AVI</v>
          </cell>
          <cell r="AA63" t="str">
            <v>Product</v>
          </cell>
        </row>
        <row r="64">
          <cell r="A64" t="str">
            <v>98HY83</v>
          </cell>
          <cell r="B64" t="str">
            <v>GREASE 28,50KG/110.2LB.</v>
          </cell>
          <cell r="C64">
            <v>7.67</v>
          </cell>
          <cell r="D64" t="str">
            <v>LBR</v>
          </cell>
          <cell r="E64" t="str">
            <v>Adjustment Amount</v>
          </cell>
          <cell r="F64">
            <v>1</v>
          </cell>
          <cell r="G64">
            <v>6.67</v>
          </cell>
          <cell r="H64">
            <v>1.5</v>
          </cell>
          <cell r="I64">
            <v>6.17</v>
          </cell>
          <cell r="J64">
            <v>1.95</v>
          </cell>
          <cell r="K64">
            <v>5.72</v>
          </cell>
          <cell r="L64">
            <v>2.2000000000000002</v>
          </cell>
          <cell r="M64">
            <v>5.47</v>
          </cell>
          <cell r="O64" t="str">
            <v>Integration Successful</v>
          </cell>
          <cell r="Q64" t="str">
            <v>SADMIN</v>
          </cell>
          <cell r="R64">
            <v>39687.340543981481</v>
          </cell>
          <cell r="S64" t="str">
            <v>PREM</v>
          </cell>
          <cell r="T64" t="str">
            <v>S4</v>
          </cell>
          <cell r="U64" t="str">
            <v>SYN</v>
          </cell>
          <cell r="V64" t="str">
            <v>AVIGREAS</v>
          </cell>
          <cell r="W64" t="str">
            <v>MOGRSE</v>
          </cell>
          <cell r="X64" t="str">
            <v>KEG</v>
          </cell>
          <cell r="Y64" t="str">
            <v>Product</v>
          </cell>
          <cell r="Z64" t="str">
            <v>AVI</v>
          </cell>
          <cell r="AA64" t="str">
            <v>Product</v>
          </cell>
        </row>
        <row r="65">
          <cell r="A65" t="str">
            <v>98HU09</v>
          </cell>
          <cell r="B65" t="str">
            <v>GREASE 33,16KG/35.2LB.</v>
          </cell>
          <cell r="C65">
            <v>9.9600000000000009</v>
          </cell>
          <cell r="D65" t="str">
            <v>LBR</v>
          </cell>
          <cell r="E65" t="str">
            <v>Adjustment Amount</v>
          </cell>
          <cell r="F65">
            <v>1</v>
          </cell>
          <cell r="G65">
            <v>8.9600000000000009</v>
          </cell>
          <cell r="H65">
            <v>1.5</v>
          </cell>
          <cell r="I65">
            <v>8.4600000000000009</v>
          </cell>
          <cell r="J65">
            <v>3.25</v>
          </cell>
          <cell r="K65">
            <v>6.71</v>
          </cell>
          <cell r="L65">
            <v>3.75</v>
          </cell>
          <cell r="M65">
            <v>6.21</v>
          </cell>
          <cell r="O65" t="str">
            <v>Integration Successful</v>
          </cell>
          <cell r="Q65" t="str">
            <v>SADMIN</v>
          </cell>
          <cell r="R65">
            <v>39687.340543981481</v>
          </cell>
          <cell r="S65" t="str">
            <v>FLAG</v>
          </cell>
          <cell r="T65" t="str">
            <v>S4</v>
          </cell>
          <cell r="U65" t="str">
            <v>SYN</v>
          </cell>
          <cell r="V65" t="str">
            <v>AVIGREAS</v>
          </cell>
          <cell r="W65" t="str">
            <v>MOGRSE</v>
          </cell>
          <cell r="X65" t="str">
            <v>PAIL</v>
          </cell>
          <cell r="Y65" t="str">
            <v>Product</v>
          </cell>
          <cell r="Z65" t="str">
            <v>AVI</v>
          </cell>
          <cell r="AA65" t="str">
            <v>Product</v>
          </cell>
        </row>
        <row r="66">
          <cell r="A66" t="str">
            <v>98JF53</v>
          </cell>
          <cell r="B66" t="str">
            <v>GREASE 33,40X390GRAMS/13.7OZ.</v>
          </cell>
          <cell r="C66">
            <v>11.02</v>
          </cell>
          <cell r="D66" t="str">
            <v>LBR</v>
          </cell>
          <cell r="E66" t="str">
            <v>Adjustment Amount</v>
          </cell>
          <cell r="F66">
            <v>2.25</v>
          </cell>
          <cell r="G66">
            <v>8.77</v>
          </cell>
          <cell r="H66">
            <v>2.5</v>
          </cell>
          <cell r="I66">
            <v>8.52</v>
          </cell>
          <cell r="J66">
            <v>4.25</v>
          </cell>
          <cell r="K66">
            <v>6.77</v>
          </cell>
          <cell r="L66">
            <v>5</v>
          </cell>
          <cell r="M66">
            <v>6.02</v>
          </cell>
          <cell r="O66" t="str">
            <v>Integration Successful</v>
          </cell>
          <cell r="Q66" t="str">
            <v>SADMIN</v>
          </cell>
          <cell r="R66">
            <v>39687.340543981481</v>
          </cell>
          <cell r="S66" t="str">
            <v>FLAG</v>
          </cell>
          <cell r="T66" t="str">
            <v>S4</v>
          </cell>
          <cell r="U66" t="str">
            <v>SYN</v>
          </cell>
          <cell r="V66" t="str">
            <v>AVIGREAS</v>
          </cell>
          <cell r="W66" t="str">
            <v>MOGRSE</v>
          </cell>
          <cell r="X66" t="str">
            <v>CART</v>
          </cell>
          <cell r="Y66" t="str">
            <v>Product</v>
          </cell>
          <cell r="Z66" t="str">
            <v>AVI</v>
          </cell>
          <cell r="AA66" t="str">
            <v>Product</v>
          </cell>
        </row>
        <row r="67">
          <cell r="A67" t="str">
            <v>98JX66</v>
          </cell>
          <cell r="B67" t="str">
            <v>GREASE 33,4X2.0KG/4.4LB.</v>
          </cell>
          <cell r="C67">
            <v>10.65</v>
          </cell>
          <cell r="D67" t="str">
            <v>LBR</v>
          </cell>
          <cell r="E67" t="str">
            <v>Adjustment Amount</v>
          </cell>
          <cell r="F67">
            <v>1</v>
          </cell>
          <cell r="G67">
            <v>9.65</v>
          </cell>
          <cell r="H67">
            <v>1.5</v>
          </cell>
          <cell r="I67">
            <v>9.15</v>
          </cell>
          <cell r="J67">
            <v>3.25</v>
          </cell>
          <cell r="K67">
            <v>7.4</v>
          </cell>
          <cell r="L67">
            <v>3.75</v>
          </cell>
          <cell r="M67">
            <v>6.9</v>
          </cell>
          <cell r="O67" t="str">
            <v>Integration Successful</v>
          </cell>
          <cell r="Q67" t="str">
            <v>SADMIN</v>
          </cell>
          <cell r="R67">
            <v>39687.340543981481</v>
          </cell>
          <cell r="S67" t="str">
            <v>FLAG</v>
          </cell>
          <cell r="T67" t="str">
            <v>S4</v>
          </cell>
          <cell r="U67" t="str">
            <v>SYN</v>
          </cell>
          <cell r="V67" t="str">
            <v>AVIGREAS</v>
          </cell>
          <cell r="W67" t="str">
            <v>MOGRSE</v>
          </cell>
          <cell r="X67" t="str">
            <v>N/A</v>
          </cell>
          <cell r="Y67" t="str">
            <v>Product</v>
          </cell>
          <cell r="Z67" t="str">
            <v>AVI</v>
          </cell>
          <cell r="AA67" t="str">
            <v>Product</v>
          </cell>
        </row>
        <row r="68">
          <cell r="A68" t="str">
            <v>98JN63</v>
          </cell>
          <cell r="B68" t="str">
            <v>GREASE 33,50KG/110.2LB.</v>
          </cell>
          <cell r="C68">
            <v>9.9</v>
          </cell>
          <cell r="D68" t="str">
            <v>LBR</v>
          </cell>
          <cell r="E68" t="str">
            <v>Adjustment Amount</v>
          </cell>
          <cell r="F68">
            <v>1</v>
          </cell>
          <cell r="G68">
            <v>8.9</v>
          </cell>
          <cell r="H68">
            <v>1.5</v>
          </cell>
          <cell r="I68">
            <v>8.4</v>
          </cell>
          <cell r="J68">
            <v>3.25</v>
          </cell>
          <cell r="K68">
            <v>6.65</v>
          </cell>
          <cell r="L68">
            <v>3.75</v>
          </cell>
          <cell r="M68">
            <v>6.15</v>
          </cell>
          <cell r="O68" t="str">
            <v>Integration Successful</v>
          </cell>
          <cell r="Q68" t="str">
            <v>SADMIN</v>
          </cell>
          <cell r="R68">
            <v>39687.340543981481</v>
          </cell>
          <cell r="S68" t="str">
            <v>FLAG</v>
          </cell>
          <cell r="T68" t="str">
            <v>S4</v>
          </cell>
          <cell r="U68" t="str">
            <v>SYN</v>
          </cell>
          <cell r="V68" t="str">
            <v>AVIGREAS</v>
          </cell>
          <cell r="W68" t="str">
            <v>MOGRSE</v>
          </cell>
          <cell r="X68" t="str">
            <v>KEG</v>
          </cell>
          <cell r="Y68" t="str">
            <v>Product</v>
          </cell>
          <cell r="Z68" t="str">
            <v>AVI</v>
          </cell>
          <cell r="AA68" t="str">
            <v>Product</v>
          </cell>
        </row>
        <row r="69">
          <cell r="A69" t="str">
            <v>98CF99</v>
          </cell>
          <cell r="B69" t="str">
            <v>HYJET IV-A PLUS,24X1QT.</v>
          </cell>
          <cell r="C69">
            <v>53.18</v>
          </cell>
          <cell r="D69" t="str">
            <v>NG</v>
          </cell>
          <cell r="E69" t="str">
            <v>Adjustment Amount</v>
          </cell>
          <cell r="F69">
            <v>5</v>
          </cell>
          <cell r="G69">
            <v>48.18</v>
          </cell>
          <cell r="H69">
            <v>6.75</v>
          </cell>
          <cell r="I69">
            <v>46.43</v>
          </cell>
          <cell r="J69">
            <v>10</v>
          </cell>
          <cell r="K69">
            <v>43.18</v>
          </cell>
          <cell r="L69">
            <v>16</v>
          </cell>
          <cell r="M69">
            <v>37.18</v>
          </cell>
          <cell r="O69" t="str">
            <v>Integration Successful</v>
          </cell>
          <cell r="Q69" t="str">
            <v>SADMIN</v>
          </cell>
          <cell r="R69">
            <v>39687.340543981481</v>
          </cell>
          <cell r="S69" t="str">
            <v>FLAG</v>
          </cell>
          <cell r="T69" t="str">
            <v>S4</v>
          </cell>
          <cell r="U69" t="str">
            <v>SYN</v>
          </cell>
          <cell r="V69" t="str">
            <v>AVIHYD</v>
          </cell>
          <cell r="W69" t="str">
            <v>HYJET</v>
          </cell>
          <cell r="X69" t="str">
            <v>BOSM</v>
          </cell>
          <cell r="Y69" t="str">
            <v>Product</v>
          </cell>
          <cell r="Z69" t="str">
            <v>AVI</v>
          </cell>
          <cell r="AA69" t="str">
            <v>Product</v>
          </cell>
        </row>
        <row r="70">
          <cell r="A70" t="str">
            <v>98BB39</v>
          </cell>
          <cell r="B70" t="str">
            <v>HYJET IV-A PLUS,55GA.</v>
          </cell>
          <cell r="C70">
            <v>51.68</v>
          </cell>
          <cell r="D70" t="str">
            <v>NG</v>
          </cell>
          <cell r="E70" t="str">
            <v>Adjustment Amount</v>
          </cell>
          <cell r="F70">
            <v>5</v>
          </cell>
          <cell r="G70">
            <v>46.68</v>
          </cell>
          <cell r="H70">
            <v>6.75</v>
          </cell>
          <cell r="I70">
            <v>44.93</v>
          </cell>
          <cell r="J70">
            <v>10</v>
          </cell>
          <cell r="K70">
            <v>41.68</v>
          </cell>
          <cell r="L70">
            <v>16</v>
          </cell>
          <cell r="M70">
            <v>35.68</v>
          </cell>
          <cell r="O70" t="str">
            <v>Integration Successful</v>
          </cell>
          <cell r="Q70" t="str">
            <v>SADMIN</v>
          </cell>
          <cell r="R70">
            <v>39687.340543981481</v>
          </cell>
          <cell r="S70" t="str">
            <v>FLAG</v>
          </cell>
          <cell r="T70" t="str">
            <v>S4</v>
          </cell>
          <cell r="U70" t="str">
            <v>SYN</v>
          </cell>
          <cell r="V70" t="str">
            <v>AVIHYD</v>
          </cell>
          <cell r="W70" t="str">
            <v>HYJET</v>
          </cell>
          <cell r="X70" t="str">
            <v>DRUM</v>
          </cell>
          <cell r="Y70" t="str">
            <v>Product</v>
          </cell>
          <cell r="Z70" t="str">
            <v>AVI</v>
          </cell>
          <cell r="AA70" t="str">
            <v>Product</v>
          </cell>
        </row>
        <row r="71">
          <cell r="A71" t="str">
            <v>98BB40</v>
          </cell>
          <cell r="B71" t="str">
            <v>HYJET IV-A PLUS,5GA METAL.</v>
          </cell>
          <cell r="C71">
            <v>52.79</v>
          </cell>
          <cell r="D71" t="str">
            <v>NG</v>
          </cell>
          <cell r="E71" t="str">
            <v>Adjustment Amount</v>
          </cell>
          <cell r="F71">
            <v>5</v>
          </cell>
          <cell r="G71">
            <v>47.79</v>
          </cell>
          <cell r="H71">
            <v>6.75</v>
          </cell>
          <cell r="I71">
            <v>46.04</v>
          </cell>
          <cell r="J71">
            <v>10</v>
          </cell>
          <cell r="K71">
            <v>42.79</v>
          </cell>
          <cell r="L71">
            <v>16</v>
          </cell>
          <cell r="M71">
            <v>36.79</v>
          </cell>
          <cell r="O71" t="str">
            <v>Integration Successful</v>
          </cell>
          <cell r="Q71" t="str">
            <v>SADMIN</v>
          </cell>
          <cell r="R71">
            <v>39687.340543981481</v>
          </cell>
          <cell r="S71" t="str">
            <v>FLAG</v>
          </cell>
          <cell r="T71" t="str">
            <v>S4</v>
          </cell>
          <cell r="U71" t="str">
            <v>SYN</v>
          </cell>
          <cell r="V71" t="str">
            <v>AVIHYD</v>
          </cell>
          <cell r="W71" t="str">
            <v>HYJET</v>
          </cell>
          <cell r="X71" t="str">
            <v>PAIL</v>
          </cell>
          <cell r="Y71" t="str">
            <v>Product</v>
          </cell>
          <cell r="Z71" t="str">
            <v>AVI</v>
          </cell>
          <cell r="AA71" t="str">
            <v>Product</v>
          </cell>
        </row>
        <row r="72">
          <cell r="A72" t="str">
            <v>98BB38</v>
          </cell>
          <cell r="B72" t="str">
            <v>HYJET IV-A PLUS,6X1GA.</v>
          </cell>
          <cell r="C72">
            <v>54.24</v>
          </cell>
          <cell r="D72" t="str">
            <v>NG</v>
          </cell>
          <cell r="E72" t="str">
            <v>Adjustment Amount</v>
          </cell>
          <cell r="F72">
            <v>5</v>
          </cell>
          <cell r="G72">
            <v>49.24</v>
          </cell>
          <cell r="H72">
            <v>6.75</v>
          </cell>
          <cell r="I72">
            <v>47.49</v>
          </cell>
          <cell r="J72">
            <v>10.75</v>
          </cell>
          <cell r="K72">
            <v>43.49</v>
          </cell>
          <cell r="L72">
            <v>16.75</v>
          </cell>
          <cell r="M72">
            <v>37.49</v>
          </cell>
          <cell r="O72" t="str">
            <v>Integration Successful</v>
          </cell>
          <cell r="Q72" t="str">
            <v>SADMIN</v>
          </cell>
          <cell r="R72">
            <v>39687.340543981481</v>
          </cell>
          <cell r="S72" t="str">
            <v>FLAG</v>
          </cell>
          <cell r="T72" t="str">
            <v>S4</v>
          </cell>
          <cell r="U72" t="str">
            <v>SYN</v>
          </cell>
          <cell r="V72" t="str">
            <v>AVIHYD</v>
          </cell>
          <cell r="W72" t="str">
            <v>HYJET</v>
          </cell>
          <cell r="X72" t="str">
            <v>BOLG</v>
          </cell>
          <cell r="Y72" t="str">
            <v>Product</v>
          </cell>
          <cell r="Z72" t="str">
            <v>AVI</v>
          </cell>
          <cell r="AA72" t="str">
            <v>Product</v>
          </cell>
        </row>
        <row r="73">
          <cell r="A73" t="str">
            <v>98GV91</v>
          </cell>
          <cell r="B73" t="str">
            <v>HYJET V,24X1QT.</v>
          </cell>
          <cell r="C73">
            <v>55.68</v>
          </cell>
          <cell r="D73" t="str">
            <v>NG</v>
          </cell>
          <cell r="E73" t="str">
            <v>Adjustment Amount</v>
          </cell>
          <cell r="F73">
            <v>5</v>
          </cell>
          <cell r="G73">
            <v>50.68</v>
          </cell>
          <cell r="H73">
            <v>6.75</v>
          </cell>
          <cell r="I73">
            <v>48.93</v>
          </cell>
          <cell r="J73">
            <v>11.25</v>
          </cell>
          <cell r="K73">
            <v>44.43</v>
          </cell>
          <cell r="L73">
            <v>18.5</v>
          </cell>
          <cell r="M73">
            <v>37.18</v>
          </cell>
          <cell r="O73" t="str">
            <v>Integration Successful</v>
          </cell>
          <cell r="Q73" t="str">
            <v>SADMIN</v>
          </cell>
          <cell r="R73">
            <v>39687.340543981481</v>
          </cell>
          <cell r="S73" t="str">
            <v>FLAG</v>
          </cell>
          <cell r="T73" t="str">
            <v>S4</v>
          </cell>
          <cell r="U73" t="str">
            <v>SYN</v>
          </cell>
          <cell r="V73" t="str">
            <v>AVIHYD</v>
          </cell>
          <cell r="W73" t="str">
            <v>HYJET</v>
          </cell>
          <cell r="X73" t="str">
            <v>BOSM</v>
          </cell>
          <cell r="Y73" t="str">
            <v>Product</v>
          </cell>
          <cell r="Z73" t="str">
            <v>AVI</v>
          </cell>
          <cell r="AA73" t="str">
            <v>Product</v>
          </cell>
        </row>
        <row r="74">
          <cell r="A74" t="str">
            <v>98GV88</v>
          </cell>
          <cell r="B74" t="str">
            <v>HYJET V,55GA.</v>
          </cell>
          <cell r="C74">
            <v>54.18</v>
          </cell>
          <cell r="D74" t="str">
            <v>NG</v>
          </cell>
          <cell r="E74" t="str">
            <v>Adjustment Amount</v>
          </cell>
          <cell r="F74">
            <v>5</v>
          </cell>
          <cell r="G74">
            <v>49.18</v>
          </cell>
          <cell r="H74">
            <v>6.75</v>
          </cell>
          <cell r="I74">
            <v>47.43</v>
          </cell>
          <cell r="J74">
            <v>11.25</v>
          </cell>
          <cell r="K74">
            <v>42.93</v>
          </cell>
          <cell r="L74">
            <v>18.5</v>
          </cell>
          <cell r="M74">
            <v>35.68</v>
          </cell>
          <cell r="O74" t="str">
            <v>Integration Successful</v>
          </cell>
          <cell r="Q74" t="str">
            <v>SADMIN</v>
          </cell>
          <cell r="R74">
            <v>39687.340543981481</v>
          </cell>
          <cell r="S74" t="str">
            <v>FLAG</v>
          </cell>
          <cell r="T74" t="str">
            <v>S4</v>
          </cell>
          <cell r="U74" t="str">
            <v>SYN</v>
          </cell>
          <cell r="V74" t="str">
            <v>AVIHYD</v>
          </cell>
          <cell r="W74" t="str">
            <v>HYJET</v>
          </cell>
          <cell r="X74" t="str">
            <v>DRUM</v>
          </cell>
          <cell r="Y74" t="str">
            <v>Product</v>
          </cell>
          <cell r="Z74" t="str">
            <v>AVI</v>
          </cell>
          <cell r="AA74" t="str">
            <v>Product</v>
          </cell>
        </row>
        <row r="75">
          <cell r="A75" t="str">
            <v>98GV89</v>
          </cell>
          <cell r="B75" t="str">
            <v>HYJET V,5GA.</v>
          </cell>
          <cell r="C75">
            <v>55.29</v>
          </cell>
          <cell r="D75" t="str">
            <v>NG</v>
          </cell>
          <cell r="E75" t="str">
            <v>Adjustment Amount</v>
          </cell>
          <cell r="F75">
            <v>5</v>
          </cell>
          <cell r="G75">
            <v>50.29</v>
          </cell>
          <cell r="H75">
            <v>6.75</v>
          </cell>
          <cell r="I75">
            <v>48.54</v>
          </cell>
          <cell r="J75">
            <v>11.25</v>
          </cell>
          <cell r="K75">
            <v>44.04</v>
          </cell>
          <cell r="L75">
            <v>18.5</v>
          </cell>
          <cell r="M75">
            <v>36.79</v>
          </cell>
          <cell r="O75" t="str">
            <v>Integration Successful</v>
          </cell>
          <cell r="Q75" t="str">
            <v>SADMIN</v>
          </cell>
          <cell r="R75">
            <v>39687.340543981481</v>
          </cell>
          <cell r="S75" t="str">
            <v>FLAG</v>
          </cell>
          <cell r="T75" t="str">
            <v>S4</v>
          </cell>
          <cell r="U75" t="str">
            <v>SYN</v>
          </cell>
          <cell r="V75" t="str">
            <v>AVIHYD</v>
          </cell>
          <cell r="W75" t="str">
            <v>HYJET</v>
          </cell>
          <cell r="X75" t="str">
            <v>PAIL</v>
          </cell>
          <cell r="Y75" t="str">
            <v>Product</v>
          </cell>
          <cell r="Z75" t="str">
            <v>AVI</v>
          </cell>
          <cell r="AA75" t="str">
            <v>Product</v>
          </cell>
        </row>
        <row r="76">
          <cell r="A76" t="str">
            <v>98GV90</v>
          </cell>
          <cell r="B76" t="str">
            <v>HYJET V,6X1GA.</v>
          </cell>
          <cell r="C76">
            <v>56.74</v>
          </cell>
          <cell r="D76" t="str">
            <v>NG</v>
          </cell>
          <cell r="E76" t="str">
            <v>Adjustment Amount</v>
          </cell>
          <cell r="F76">
            <v>5</v>
          </cell>
          <cell r="G76">
            <v>51.74</v>
          </cell>
          <cell r="H76">
            <v>6.75</v>
          </cell>
          <cell r="I76">
            <v>49.99</v>
          </cell>
          <cell r="J76">
            <v>12</v>
          </cell>
          <cell r="K76">
            <v>44.74</v>
          </cell>
          <cell r="L76">
            <v>19.25</v>
          </cell>
          <cell r="M76">
            <v>37.49</v>
          </cell>
          <cell r="O76" t="str">
            <v>Integration Successful</v>
          </cell>
          <cell r="Q76" t="str">
            <v>SADMIN</v>
          </cell>
          <cell r="R76">
            <v>39687.340543981481</v>
          </cell>
          <cell r="S76" t="str">
            <v>FLAG</v>
          </cell>
          <cell r="T76" t="str">
            <v>S4</v>
          </cell>
          <cell r="U76" t="str">
            <v>SYN</v>
          </cell>
          <cell r="V76" t="str">
            <v>AVIHYD</v>
          </cell>
          <cell r="W76" t="str">
            <v>HYJET</v>
          </cell>
          <cell r="X76" t="str">
            <v>BOLG</v>
          </cell>
          <cell r="Y76" t="str">
            <v>Product</v>
          </cell>
          <cell r="Z76" t="str">
            <v>AVI</v>
          </cell>
          <cell r="AA76" t="str">
            <v>Product</v>
          </cell>
        </row>
        <row r="77">
          <cell r="A77">
            <v>982808</v>
          </cell>
          <cell r="B77" t="str">
            <v>JET OIL 254,24X1QT.</v>
          </cell>
          <cell r="C77">
            <v>37.18</v>
          </cell>
          <cell r="D77" t="str">
            <v>NG</v>
          </cell>
          <cell r="E77" t="str">
            <v>Adjustment Amount</v>
          </cell>
          <cell r="F77">
            <v>3.25</v>
          </cell>
          <cell r="G77">
            <v>33.93</v>
          </cell>
          <cell r="H77">
            <v>3.75</v>
          </cell>
          <cell r="I77">
            <v>33.43</v>
          </cell>
          <cell r="J77">
            <v>5.5</v>
          </cell>
          <cell r="K77">
            <v>31.68</v>
          </cell>
          <cell r="L77">
            <v>7.5</v>
          </cell>
          <cell r="M77">
            <v>29.68</v>
          </cell>
          <cell r="O77" t="str">
            <v>Integration Successful</v>
          </cell>
          <cell r="Q77" t="str">
            <v>SADMIN</v>
          </cell>
          <cell r="R77">
            <v>39687.340543981481</v>
          </cell>
          <cell r="S77" t="str">
            <v>PREM</v>
          </cell>
          <cell r="T77" t="str">
            <v>S4</v>
          </cell>
          <cell r="U77" t="str">
            <v>SYN</v>
          </cell>
          <cell r="V77" t="str">
            <v>AVITURB</v>
          </cell>
          <cell r="W77" t="str">
            <v>JETOIL</v>
          </cell>
          <cell r="X77" t="str">
            <v>BOSM</v>
          </cell>
          <cell r="Y77" t="str">
            <v>Product</v>
          </cell>
          <cell r="Z77" t="str">
            <v>AVI</v>
          </cell>
          <cell r="AA77" t="str">
            <v>Product</v>
          </cell>
        </row>
        <row r="78">
          <cell r="A78" t="str">
            <v>98GD32</v>
          </cell>
          <cell r="B78" t="str">
            <v>JET OIL 254,24X1QT. - MILITARY</v>
          </cell>
          <cell r="C78">
            <v>33.97</v>
          </cell>
          <cell r="D78" t="str">
            <v>NG</v>
          </cell>
          <cell r="E78" t="str">
            <v>Adjustment Amount</v>
          </cell>
          <cell r="F78">
            <v>1</v>
          </cell>
          <cell r="G78">
            <v>32.97</v>
          </cell>
          <cell r="H78">
            <v>2</v>
          </cell>
          <cell r="I78">
            <v>31.97</v>
          </cell>
          <cell r="J78">
            <v>4.5</v>
          </cell>
          <cell r="K78">
            <v>29.47</v>
          </cell>
          <cell r="L78">
            <v>6.5</v>
          </cell>
          <cell r="M78">
            <v>27.47</v>
          </cell>
          <cell r="O78" t="str">
            <v>Integration Successful</v>
          </cell>
          <cell r="Q78" t="str">
            <v>SADMIN</v>
          </cell>
          <cell r="R78">
            <v>39687.340543981481</v>
          </cell>
          <cell r="S78" t="str">
            <v>PREM</v>
          </cell>
          <cell r="T78" t="str">
            <v>S4</v>
          </cell>
          <cell r="U78" t="str">
            <v>SYN</v>
          </cell>
          <cell r="V78" t="str">
            <v>AVITURB</v>
          </cell>
          <cell r="W78" t="str">
            <v>JETOIL</v>
          </cell>
          <cell r="X78" t="str">
            <v>BOSM</v>
          </cell>
          <cell r="Y78" t="str">
            <v>Product</v>
          </cell>
          <cell r="Z78" t="str">
            <v>AVI</v>
          </cell>
          <cell r="AA78" t="str">
            <v>Product</v>
          </cell>
        </row>
        <row r="79">
          <cell r="A79" t="str">
            <v>98F010</v>
          </cell>
          <cell r="B79" t="str">
            <v>JET OIL 254,55GA.</v>
          </cell>
          <cell r="C79">
            <v>37.18</v>
          </cell>
          <cell r="D79" t="str">
            <v>NG</v>
          </cell>
          <cell r="E79" t="str">
            <v>Adjustment Amount</v>
          </cell>
          <cell r="F79">
            <v>3.25</v>
          </cell>
          <cell r="G79">
            <v>33.93</v>
          </cell>
          <cell r="H79">
            <v>3.75</v>
          </cell>
          <cell r="I79">
            <v>33.43</v>
          </cell>
          <cell r="J79">
            <v>5.5</v>
          </cell>
          <cell r="K79">
            <v>31.68</v>
          </cell>
          <cell r="L79">
            <v>7.5</v>
          </cell>
          <cell r="M79">
            <v>29.68</v>
          </cell>
          <cell r="O79" t="str">
            <v>Integration Successful</v>
          </cell>
          <cell r="Q79" t="str">
            <v>SADMIN</v>
          </cell>
          <cell r="R79">
            <v>39687.340543981481</v>
          </cell>
          <cell r="S79" t="str">
            <v>PREM</v>
          </cell>
          <cell r="T79" t="str">
            <v>S4</v>
          </cell>
          <cell r="U79" t="str">
            <v>SYN</v>
          </cell>
          <cell r="V79" t="str">
            <v>AVITURB</v>
          </cell>
          <cell r="W79" t="str">
            <v>JETOIL</v>
          </cell>
          <cell r="X79" t="str">
            <v>DRUM</v>
          </cell>
          <cell r="Y79" t="str">
            <v>Product</v>
          </cell>
          <cell r="Z79" t="str">
            <v>AVI</v>
          </cell>
          <cell r="AA79" t="str">
            <v>Product</v>
          </cell>
        </row>
        <row r="80">
          <cell r="A80" t="str">
            <v>98JH53</v>
          </cell>
          <cell r="B80" t="str">
            <v>JET OIL 387 FSE,24X1QT.</v>
          </cell>
          <cell r="C80">
            <v>25.56</v>
          </cell>
          <cell r="D80" t="str">
            <v>NG</v>
          </cell>
          <cell r="E80" t="str">
            <v>Adjustment Amount</v>
          </cell>
          <cell r="F80">
            <v>0</v>
          </cell>
          <cell r="G80">
            <v>25.56</v>
          </cell>
          <cell r="H80">
            <v>0</v>
          </cell>
          <cell r="I80">
            <v>25.56</v>
          </cell>
          <cell r="J80">
            <v>6.86</v>
          </cell>
          <cell r="K80">
            <v>18.7</v>
          </cell>
          <cell r="L80">
            <v>15.92</v>
          </cell>
          <cell r="M80">
            <v>9.64</v>
          </cell>
          <cell r="O80" t="str">
            <v>Integration Successful</v>
          </cell>
          <cell r="Q80" t="str">
            <v>SADMIN</v>
          </cell>
          <cell r="R80">
            <v>39687.340543981481</v>
          </cell>
          <cell r="S80" t="str">
            <v>FLAG</v>
          </cell>
          <cell r="T80" t="str">
            <v>S4</v>
          </cell>
          <cell r="U80" t="str">
            <v>SYN</v>
          </cell>
          <cell r="V80" t="str">
            <v>AVITURB</v>
          </cell>
          <cell r="W80" t="str">
            <v>JETOIL</v>
          </cell>
          <cell r="X80" t="str">
            <v>BOSM</v>
          </cell>
          <cell r="Y80" t="str">
            <v>Product</v>
          </cell>
          <cell r="Z80" t="str">
            <v>AVI</v>
          </cell>
          <cell r="AA80" t="str">
            <v>Product</v>
          </cell>
        </row>
        <row r="81">
          <cell r="A81" t="str">
            <v>98JH54</v>
          </cell>
          <cell r="B81" t="str">
            <v>JET OIL 387 FSE,55GA.</v>
          </cell>
          <cell r="C81">
            <v>25.56</v>
          </cell>
          <cell r="D81" t="str">
            <v>NG</v>
          </cell>
          <cell r="E81" t="str">
            <v>Adjustment Amount</v>
          </cell>
          <cell r="F81">
            <v>0</v>
          </cell>
          <cell r="G81">
            <v>25.56</v>
          </cell>
          <cell r="H81">
            <v>0</v>
          </cell>
          <cell r="I81">
            <v>25.56</v>
          </cell>
          <cell r="J81">
            <v>6.86</v>
          </cell>
          <cell r="K81">
            <v>18.7</v>
          </cell>
          <cell r="L81">
            <v>15.92</v>
          </cell>
          <cell r="M81">
            <v>9.64</v>
          </cell>
          <cell r="O81" t="str">
            <v>Integration Successful</v>
          </cell>
          <cell r="Q81" t="str">
            <v>SADMIN</v>
          </cell>
          <cell r="R81">
            <v>39687.340543981481</v>
          </cell>
          <cell r="S81" t="str">
            <v>FLAG</v>
          </cell>
          <cell r="T81" t="str">
            <v>S4</v>
          </cell>
          <cell r="U81" t="str">
            <v>SYN</v>
          </cell>
          <cell r="V81" t="str">
            <v>AVITURB</v>
          </cell>
          <cell r="W81" t="str">
            <v>JETOIL</v>
          </cell>
          <cell r="X81" t="str">
            <v>DRUM</v>
          </cell>
          <cell r="Y81" t="str">
            <v>Product</v>
          </cell>
          <cell r="Z81" t="str">
            <v>AVI</v>
          </cell>
          <cell r="AA81" t="str">
            <v>Product</v>
          </cell>
        </row>
        <row r="82">
          <cell r="A82">
            <v>982710</v>
          </cell>
          <cell r="B82" t="str">
            <v>JET OIL II,24X1QT.</v>
          </cell>
          <cell r="C82">
            <v>34.950000000000003</v>
          </cell>
          <cell r="D82" t="str">
            <v>NG</v>
          </cell>
          <cell r="E82" t="str">
            <v>Adjustment Amount</v>
          </cell>
          <cell r="F82">
            <v>3.25</v>
          </cell>
          <cell r="G82">
            <v>31.7</v>
          </cell>
          <cell r="H82">
            <v>3.75</v>
          </cell>
          <cell r="I82">
            <v>31.2</v>
          </cell>
          <cell r="J82">
            <v>5.75</v>
          </cell>
          <cell r="K82">
            <v>29.2</v>
          </cell>
          <cell r="L82">
            <v>7.75</v>
          </cell>
          <cell r="M82">
            <v>27.2</v>
          </cell>
          <cell r="O82" t="str">
            <v>Integration Successful</v>
          </cell>
          <cell r="Q82" t="str">
            <v>SADMIN</v>
          </cell>
          <cell r="R82">
            <v>39687.340543981481</v>
          </cell>
          <cell r="S82" t="str">
            <v>PREM</v>
          </cell>
          <cell r="T82" t="str">
            <v>S4</v>
          </cell>
          <cell r="U82" t="str">
            <v>SYN</v>
          </cell>
          <cell r="V82" t="str">
            <v>AVITURB</v>
          </cell>
          <cell r="W82" t="str">
            <v>JETOIL</v>
          </cell>
          <cell r="X82" t="str">
            <v>BOSM</v>
          </cell>
          <cell r="Y82" t="str">
            <v>Product</v>
          </cell>
          <cell r="Z82" t="str">
            <v>AVI</v>
          </cell>
          <cell r="AA82" t="str">
            <v>Product</v>
          </cell>
        </row>
        <row r="83">
          <cell r="A83" t="str">
            <v>98HX67</v>
          </cell>
          <cell r="B83" t="str">
            <v>JET OIL II,330GA. - BIN</v>
          </cell>
          <cell r="C83">
            <v>34.950000000000003</v>
          </cell>
          <cell r="D83" t="str">
            <v>NG</v>
          </cell>
          <cell r="E83" t="str">
            <v>Adjustment Amount</v>
          </cell>
          <cell r="F83">
            <v>3.25</v>
          </cell>
          <cell r="G83">
            <v>31.7</v>
          </cell>
          <cell r="H83">
            <v>3.75</v>
          </cell>
          <cell r="I83">
            <v>31.2</v>
          </cell>
          <cell r="J83">
            <v>5.75</v>
          </cell>
          <cell r="K83">
            <v>29.2</v>
          </cell>
          <cell r="L83">
            <v>7.75</v>
          </cell>
          <cell r="M83">
            <v>27.2</v>
          </cell>
          <cell r="O83" t="str">
            <v>Integration Successful</v>
          </cell>
          <cell r="Q83" t="str">
            <v>SADMIN</v>
          </cell>
          <cell r="R83">
            <v>39687.340543981481</v>
          </cell>
          <cell r="S83" t="str">
            <v>PREM</v>
          </cell>
          <cell r="T83" t="str">
            <v>S4</v>
          </cell>
          <cell r="U83" t="str">
            <v>SYN</v>
          </cell>
          <cell r="V83" t="str">
            <v>AVITURB</v>
          </cell>
          <cell r="W83" t="str">
            <v>JETOIL</v>
          </cell>
          <cell r="X83" t="str">
            <v>IBC</v>
          </cell>
          <cell r="Y83" t="str">
            <v>Product</v>
          </cell>
          <cell r="Z83" t="str">
            <v>AVI</v>
          </cell>
          <cell r="AA83" t="str">
            <v>Product</v>
          </cell>
        </row>
        <row r="84">
          <cell r="A84" t="str">
            <v>98AU84</v>
          </cell>
          <cell r="B84" t="str">
            <v>JET OIL II,340GA. - BIN</v>
          </cell>
          <cell r="C84">
            <v>34.950000000000003</v>
          </cell>
          <cell r="D84" t="str">
            <v>NG</v>
          </cell>
          <cell r="E84" t="str">
            <v>Adjustment Amount</v>
          </cell>
          <cell r="F84">
            <v>3.25</v>
          </cell>
          <cell r="G84">
            <v>31.7</v>
          </cell>
          <cell r="H84">
            <v>3.75</v>
          </cell>
          <cell r="I84">
            <v>31.2</v>
          </cell>
          <cell r="J84">
            <v>5.75</v>
          </cell>
          <cell r="K84">
            <v>29.2</v>
          </cell>
          <cell r="L84">
            <v>7.75</v>
          </cell>
          <cell r="M84">
            <v>27.2</v>
          </cell>
          <cell r="O84" t="str">
            <v>Integration Successful</v>
          </cell>
          <cell r="Q84" t="str">
            <v>SADMIN</v>
          </cell>
          <cell r="R84">
            <v>39687.340543981481</v>
          </cell>
          <cell r="S84" t="str">
            <v>PREM</v>
          </cell>
          <cell r="T84" t="str">
            <v>S4</v>
          </cell>
          <cell r="U84" t="str">
            <v>SYN</v>
          </cell>
          <cell r="V84" t="str">
            <v>AVITURB</v>
          </cell>
          <cell r="W84" t="str">
            <v>JETOIL</v>
          </cell>
          <cell r="X84" t="str">
            <v>BULK</v>
          </cell>
          <cell r="Y84" t="str">
            <v>Product</v>
          </cell>
          <cell r="Z84" t="str">
            <v>AVI</v>
          </cell>
          <cell r="AA84" t="str">
            <v>Product</v>
          </cell>
        </row>
        <row r="85">
          <cell r="A85">
            <v>987445</v>
          </cell>
          <cell r="B85" t="str">
            <v>JET OIL II,55GA.</v>
          </cell>
          <cell r="C85">
            <v>34.950000000000003</v>
          </cell>
          <cell r="D85" t="str">
            <v>NG</v>
          </cell>
          <cell r="E85" t="str">
            <v>Adjustment Amount</v>
          </cell>
          <cell r="F85">
            <v>3.25</v>
          </cell>
          <cell r="G85">
            <v>31.7</v>
          </cell>
          <cell r="H85">
            <v>3.75</v>
          </cell>
          <cell r="I85">
            <v>31.2</v>
          </cell>
          <cell r="J85">
            <v>5.75</v>
          </cell>
          <cell r="K85">
            <v>29.2</v>
          </cell>
          <cell r="L85">
            <v>7.75</v>
          </cell>
          <cell r="M85">
            <v>27.2</v>
          </cell>
          <cell r="O85" t="str">
            <v>Integration Successful</v>
          </cell>
          <cell r="Q85" t="str">
            <v>SADMIN</v>
          </cell>
          <cell r="R85">
            <v>39687.340543981481</v>
          </cell>
          <cell r="S85" t="str">
            <v>PREM</v>
          </cell>
          <cell r="T85" t="str">
            <v>S4</v>
          </cell>
          <cell r="U85" t="str">
            <v>SYN</v>
          </cell>
          <cell r="V85" t="str">
            <v>AVITURB</v>
          </cell>
          <cell r="W85" t="str">
            <v>JETOIL</v>
          </cell>
          <cell r="X85" t="str">
            <v>DRUM</v>
          </cell>
          <cell r="Y85" t="str">
            <v>Product</v>
          </cell>
          <cell r="Z85" t="str">
            <v>AVI</v>
          </cell>
          <cell r="AA85" t="str">
            <v>Product</v>
          </cell>
        </row>
        <row r="86">
          <cell r="A86" t="str">
            <v>98E617</v>
          </cell>
          <cell r="B86" t="str">
            <v>JET OIL II,5GA.</v>
          </cell>
          <cell r="C86">
            <v>34.950000000000003</v>
          </cell>
          <cell r="D86" t="str">
            <v>NG</v>
          </cell>
          <cell r="E86" t="str">
            <v>Adjustment Amount</v>
          </cell>
          <cell r="F86">
            <v>3.25</v>
          </cell>
          <cell r="G86">
            <v>31.7</v>
          </cell>
          <cell r="H86">
            <v>3.75</v>
          </cell>
          <cell r="I86">
            <v>31.2</v>
          </cell>
          <cell r="J86">
            <v>5.75</v>
          </cell>
          <cell r="K86">
            <v>29.2</v>
          </cell>
          <cell r="L86">
            <v>7.75</v>
          </cell>
          <cell r="M86">
            <v>27.2</v>
          </cell>
          <cell r="O86" t="str">
            <v>Integration Successful</v>
          </cell>
          <cell r="Q86" t="str">
            <v>SADMIN</v>
          </cell>
          <cell r="R86">
            <v>39687.340543981481</v>
          </cell>
          <cell r="S86" t="str">
            <v>PREM</v>
          </cell>
          <cell r="T86" t="str">
            <v>S4</v>
          </cell>
          <cell r="U86" t="str">
            <v>SYN</v>
          </cell>
          <cell r="V86" t="str">
            <v>AVITURB</v>
          </cell>
          <cell r="W86" t="str">
            <v>JETOIL</v>
          </cell>
          <cell r="X86" t="str">
            <v>PAIL</v>
          </cell>
          <cell r="Y86" t="str">
            <v>Product</v>
          </cell>
          <cell r="Z86" t="str">
            <v>AVI</v>
          </cell>
          <cell r="AA86" t="str">
            <v>Product</v>
          </cell>
        </row>
        <row r="87">
          <cell r="A87" t="str">
            <v>98BJ08</v>
          </cell>
          <cell r="B87" t="str">
            <v>M2-V,16GA.</v>
          </cell>
          <cell r="C87">
            <v>177.43</v>
          </cell>
          <cell r="D87" t="str">
            <v>NG</v>
          </cell>
          <cell r="E87" t="str">
            <v>Adjustment Amount</v>
          </cell>
          <cell r="F87">
            <v>2</v>
          </cell>
          <cell r="G87">
            <v>175.43</v>
          </cell>
          <cell r="H87">
            <v>4</v>
          </cell>
          <cell r="I87">
            <v>173.43</v>
          </cell>
          <cell r="J87">
            <v>6</v>
          </cell>
          <cell r="K87">
            <v>171.43</v>
          </cell>
          <cell r="L87">
            <v>8</v>
          </cell>
          <cell r="M87">
            <v>169.43</v>
          </cell>
          <cell r="O87" t="str">
            <v>Integration Successful</v>
          </cell>
          <cell r="Q87" t="str">
            <v>SADMIN</v>
          </cell>
          <cell r="R87">
            <v>39687.340543981481</v>
          </cell>
          <cell r="S87" t="str">
            <v>FLAG</v>
          </cell>
          <cell r="T87" t="str">
            <v>S4</v>
          </cell>
          <cell r="U87" t="str">
            <v>SYN</v>
          </cell>
          <cell r="V87" t="str">
            <v>AVIHYD</v>
          </cell>
          <cell r="W87" t="str">
            <v>AVIHYD</v>
          </cell>
          <cell r="X87" t="str">
            <v>KEG</v>
          </cell>
          <cell r="Y87" t="str">
            <v>Product</v>
          </cell>
          <cell r="Z87" t="str">
            <v>AVI</v>
          </cell>
          <cell r="AA87" t="str">
            <v>Product</v>
          </cell>
        </row>
        <row r="88">
          <cell r="A88" t="str">
            <v>98EM89</v>
          </cell>
          <cell r="B88" t="str">
            <v>M2-V,1GA.</v>
          </cell>
          <cell r="C88">
            <v>177.43</v>
          </cell>
          <cell r="D88" t="str">
            <v>NG</v>
          </cell>
          <cell r="E88" t="str">
            <v>Adjustment Amount</v>
          </cell>
          <cell r="F88">
            <v>2</v>
          </cell>
          <cell r="G88">
            <v>175.43</v>
          </cell>
          <cell r="H88">
            <v>4</v>
          </cell>
          <cell r="I88">
            <v>173.43</v>
          </cell>
          <cell r="J88">
            <v>6</v>
          </cell>
          <cell r="K88">
            <v>171.43</v>
          </cell>
          <cell r="L88">
            <v>8</v>
          </cell>
          <cell r="M88">
            <v>169.43</v>
          </cell>
          <cell r="O88" t="str">
            <v>Integration Successful</v>
          </cell>
          <cell r="Q88" t="str">
            <v>SADMIN</v>
          </cell>
          <cell r="R88">
            <v>39687.340543981481</v>
          </cell>
          <cell r="S88" t="str">
            <v>FLAG</v>
          </cell>
          <cell r="T88" t="str">
            <v>S4</v>
          </cell>
          <cell r="U88" t="str">
            <v>SYN</v>
          </cell>
          <cell r="V88" t="str">
            <v>AVIHYD</v>
          </cell>
          <cell r="W88" t="str">
            <v>AVIHYD</v>
          </cell>
          <cell r="X88" t="str">
            <v>PAIL</v>
          </cell>
          <cell r="Y88" t="str">
            <v>Product</v>
          </cell>
          <cell r="Z88" t="str">
            <v>AVI</v>
          </cell>
          <cell r="AA88" t="str">
            <v>Product</v>
          </cell>
        </row>
        <row r="89">
          <cell r="A89" t="str">
            <v>98BJ07</v>
          </cell>
          <cell r="B89" t="str">
            <v>M2-V,24X1QT.</v>
          </cell>
          <cell r="C89">
            <v>177.43</v>
          </cell>
          <cell r="D89" t="str">
            <v>NG</v>
          </cell>
          <cell r="E89" t="str">
            <v>Adjustment Amount</v>
          </cell>
          <cell r="F89">
            <v>2</v>
          </cell>
          <cell r="G89">
            <v>175.43</v>
          </cell>
          <cell r="H89">
            <v>4</v>
          </cell>
          <cell r="I89">
            <v>173.43</v>
          </cell>
          <cell r="J89">
            <v>6</v>
          </cell>
          <cell r="K89">
            <v>171.43</v>
          </cell>
          <cell r="L89">
            <v>8</v>
          </cell>
          <cell r="M89">
            <v>169.43</v>
          </cell>
          <cell r="O89" t="str">
            <v>Integration Successful</v>
          </cell>
          <cell r="Q89" t="str">
            <v>SADMIN</v>
          </cell>
          <cell r="R89">
            <v>39687.340543981481</v>
          </cell>
          <cell r="S89" t="str">
            <v>FLAG</v>
          </cell>
          <cell r="T89" t="str">
            <v>S4</v>
          </cell>
          <cell r="U89" t="str">
            <v>SYN</v>
          </cell>
          <cell r="V89" t="str">
            <v>AVIHYD</v>
          </cell>
          <cell r="W89" t="str">
            <v>AVIHYD</v>
          </cell>
          <cell r="X89" t="str">
            <v>BOSM</v>
          </cell>
          <cell r="Y89" t="str">
            <v>Product</v>
          </cell>
          <cell r="Z89" t="str">
            <v>AVI</v>
          </cell>
          <cell r="AA89" t="str">
            <v>Product</v>
          </cell>
        </row>
        <row r="90">
          <cell r="A90" t="str">
            <v>98HB64</v>
          </cell>
          <cell r="B90" t="str">
            <v>RM 284 A,55GA.</v>
          </cell>
          <cell r="C90">
            <v>41.34</v>
          </cell>
          <cell r="D90" t="str">
            <v>NG</v>
          </cell>
          <cell r="E90" t="str">
            <v>Adjustment Amount</v>
          </cell>
          <cell r="F90">
            <v>3.25</v>
          </cell>
          <cell r="G90">
            <v>38.090000000000003</v>
          </cell>
          <cell r="H90">
            <v>4.25</v>
          </cell>
          <cell r="I90">
            <v>37.090000000000003</v>
          </cell>
          <cell r="J90">
            <v>11.5</v>
          </cell>
          <cell r="K90">
            <v>29.84</v>
          </cell>
          <cell r="L90">
            <v>13.5</v>
          </cell>
          <cell r="M90">
            <v>27.84</v>
          </cell>
          <cell r="O90" t="str">
            <v>Integration Successful</v>
          </cell>
          <cell r="Q90" t="str">
            <v>SADMIN</v>
          </cell>
          <cell r="R90">
            <v>39687.340543981481</v>
          </cell>
          <cell r="S90" t="str">
            <v>COMP</v>
          </cell>
          <cell r="T90" t="str">
            <v>S4</v>
          </cell>
          <cell r="U90" t="str">
            <v>SYN</v>
          </cell>
          <cell r="V90" t="str">
            <v>AVITURB</v>
          </cell>
          <cell r="W90" t="str">
            <v>JETOIL</v>
          </cell>
          <cell r="X90" t="str">
            <v>DRUM</v>
          </cell>
          <cell r="Y90" t="str">
            <v>Product</v>
          </cell>
          <cell r="Z90" t="str">
            <v>AVI</v>
          </cell>
          <cell r="AA90" t="str">
            <v>Product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6A617-EB5E-4DFF-AB64-C0EEC7A02DC2}">
  <sheetPr codeName="Hoja1"/>
  <dimension ref="B2:N47"/>
  <sheetViews>
    <sheetView showGridLines="0" tabSelected="1" zoomScale="80" zoomScaleNormal="80" zoomScaleSheetLayoutView="100" workbookViewId="0">
      <selection activeCell="N8" sqref="N8"/>
    </sheetView>
  </sheetViews>
  <sheetFormatPr baseColWidth="10" defaultColWidth="11.42578125" defaultRowHeight="15" x14ac:dyDescent="0.25"/>
  <cols>
    <col min="1" max="1" width="5.5703125" style="1" customWidth="1"/>
    <col min="2" max="2" width="7.42578125" style="1" customWidth="1"/>
    <col min="3" max="3" width="7.140625" style="1" customWidth="1"/>
    <col min="4" max="4" width="9.42578125" style="1" bestFit="1" customWidth="1"/>
    <col min="5" max="5" width="27.28515625" style="1" customWidth="1"/>
    <col min="6" max="6" width="17.85546875" style="1" bestFit="1" customWidth="1"/>
    <col min="7" max="7" width="8.42578125" style="1" bestFit="1" customWidth="1"/>
    <col min="8" max="8" width="8" style="1" bestFit="1" customWidth="1"/>
    <col min="9" max="9" width="8.42578125" style="1" bestFit="1" customWidth="1"/>
    <col min="10" max="10" width="11.5703125" style="1" bestFit="1" customWidth="1"/>
    <col min="11" max="12" width="16.5703125" style="1" bestFit="1" customWidth="1"/>
    <col min="13" max="13" width="24" style="1" customWidth="1"/>
    <col min="14" max="14" width="14.42578125" style="1" customWidth="1"/>
    <col min="15" max="16384" width="11.42578125" style="1"/>
  </cols>
  <sheetData>
    <row r="2" spans="2:14" ht="15.75" x14ac:dyDescent="0.25">
      <c r="B2" s="93"/>
      <c r="C2" s="93"/>
      <c r="D2" s="93"/>
      <c r="E2" s="96" t="s">
        <v>4796</v>
      </c>
      <c r="F2" s="97"/>
      <c r="G2" s="97"/>
      <c r="H2" s="97"/>
      <c r="I2" s="97"/>
      <c r="J2" s="97"/>
      <c r="K2" s="97"/>
      <c r="L2" s="97"/>
      <c r="M2" s="94" t="s">
        <v>4797</v>
      </c>
      <c r="N2" s="94" t="s">
        <v>4798</v>
      </c>
    </row>
    <row r="3" spans="2:14" ht="23.25" customHeight="1" x14ac:dyDescent="0.25">
      <c r="B3" s="93"/>
      <c r="C3" s="93"/>
      <c r="D3" s="93"/>
      <c r="E3" s="97"/>
      <c r="F3" s="97"/>
      <c r="G3" s="97"/>
      <c r="H3" s="97"/>
      <c r="I3" s="97"/>
      <c r="J3" s="97"/>
      <c r="K3" s="97"/>
      <c r="L3" s="97"/>
      <c r="M3" s="94" t="s">
        <v>4799</v>
      </c>
      <c r="N3" s="95">
        <v>45352</v>
      </c>
    </row>
    <row r="4" spans="2:14" ht="15.75" x14ac:dyDescent="0.25">
      <c r="B4" s="93"/>
      <c r="C4" s="93"/>
      <c r="D4" s="93"/>
      <c r="E4" s="97"/>
      <c r="F4" s="97"/>
      <c r="G4" s="97"/>
      <c r="H4" s="97"/>
      <c r="I4" s="97"/>
      <c r="J4" s="97"/>
      <c r="K4" s="97"/>
      <c r="L4" s="97"/>
      <c r="M4" s="94" t="s">
        <v>4800</v>
      </c>
      <c r="N4" s="94">
        <v>0</v>
      </c>
    </row>
    <row r="6" spans="2:14" ht="15.75" thickBot="1" x14ac:dyDescent="0.3"/>
    <row r="7" spans="2:14" ht="15" customHeight="1" x14ac:dyDescent="0.25">
      <c r="B7" s="38"/>
      <c r="C7" s="78" t="s">
        <v>0</v>
      </c>
      <c r="D7" s="78"/>
      <c r="E7" s="78"/>
      <c r="F7" s="78"/>
      <c r="G7" s="78"/>
      <c r="H7" s="78"/>
      <c r="I7" s="78"/>
      <c r="J7" s="78"/>
      <c r="K7" s="78"/>
      <c r="L7" s="78"/>
      <c r="M7" s="78"/>
      <c r="N7" s="37"/>
    </row>
    <row r="8" spans="2:14" ht="22.5" customHeight="1" x14ac:dyDescent="0.25">
      <c r="B8" s="2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3"/>
    </row>
    <row r="9" spans="2:14" x14ac:dyDescent="0.25">
      <c r="B9" s="2"/>
      <c r="N9" s="3"/>
    </row>
    <row r="10" spans="2:14" x14ac:dyDescent="0.25">
      <c r="B10" s="2"/>
      <c r="D10" s="4" t="s">
        <v>2401</v>
      </c>
      <c r="E10" s="4" t="s">
        <v>1</v>
      </c>
      <c r="F10" s="32">
        <v>45108</v>
      </c>
      <c r="G10" s="32">
        <v>45139</v>
      </c>
      <c r="H10" s="32">
        <v>45170</v>
      </c>
      <c r="I10" s="32">
        <v>45200</v>
      </c>
      <c r="J10" s="32">
        <v>45231</v>
      </c>
      <c r="K10" s="32" t="s">
        <v>2400</v>
      </c>
      <c r="L10" s="4" t="s">
        <v>3</v>
      </c>
      <c r="M10" s="4" t="s">
        <v>2</v>
      </c>
      <c r="N10" s="3"/>
    </row>
    <row r="11" spans="2:14" x14ac:dyDescent="0.25">
      <c r="B11" s="2"/>
      <c r="D11" s="33"/>
      <c r="E11" s="34" t="str">
        <f>+IFERROR(VLOOKUP(D11,DATA!$A:$B,2,0),"-")</f>
        <v>-</v>
      </c>
      <c r="F11" s="40">
        <f>+IFERROR(VLOOKUP(D11,'MES A MES'!$A:$G,3,0),0)</f>
        <v>0</v>
      </c>
      <c r="G11" s="40">
        <f>+IFERROR(VLOOKUP(D11,'MES A MES'!$A:$G,4,0),0)</f>
        <v>0</v>
      </c>
      <c r="H11" s="40">
        <f>+IFERROR(VLOOKUP(D11,'MES A MES'!$A:$G,5,0),0)</f>
        <v>0</v>
      </c>
      <c r="I11" s="40">
        <f>+IFERROR(VLOOKUP(D11,'MES A MES'!$A:$G,6,0),0)</f>
        <v>0</v>
      </c>
      <c r="J11" s="40">
        <f>+IFERROR(VLOOKUP(D11,'MES A MES'!$A:$G,7,0),0)</f>
        <v>0</v>
      </c>
      <c r="K11" s="40">
        <f t="shared" ref="K11:K17" si="0">+SUM(F11:J11)</f>
        <v>0</v>
      </c>
      <c r="L11" s="56">
        <f>+IFERROR(VLOOKUP(D11,DATA!$A:$E,4,0),0)</f>
        <v>0</v>
      </c>
      <c r="M11" s="56">
        <f>+IFERROR(VLOOKUP(D11,DATA!$A:$E,5,0),0)</f>
        <v>0</v>
      </c>
      <c r="N11" s="3"/>
    </row>
    <row r="12" spans="2:14" x14ac:dyDescent="0.25">
      <c r="B12" s="2"/>
      <c r="D12" s="33"/>
      <c r="E12" s="34" t="str">
        <f>+IFERROR(VLOOKUP(D12,DATA!$A:$B,2,0),"-")</f>
        <v>-</v>
      </c>
      <c r="F12" s="40">
        <f>+IFERROR(VLOOKUP(D12,'MES A MES'!$A:$G,3,0),0)</f>
        <v>0</v>
      </c>
      <c r="G12" s="40">
        <f>+IFERROR(VLOOKUP(D12,'MES A MES'!$A:$G,4,0),0)</f>
        <v>0</v>
      </c>
      <c r="H12" s="40">
        <f>+IFERROR(VLOOKUP(D12,'MES A MES'!$A:$G,5,0),0)</f>
        <v>0</v>
      </c>
      <c r="I12" s="40">
        <f>+IFERROR(VLOOKUP(D12,'MES A MES'!$A:$G,6,0),0)</f>
        <v>0</v>
      </c>
      <c r="J12" s="40">
        <f>+IFERROR(VLOOKUP(D12,'MES A MES'!$A:$G,7,0),0)</f>
        <v>0</v>
      </c>
      <c r="K12" s="40">
        <f t="shared" si="0"/>
        <v>0</v>
      </c>
      <c r="L12" s="56">
        <f>+IFERROR(VLOOKUP(D12,DATA!$A:$E,4,0),0)</f>
        <v>0</v>
      </c>
      <c r="M12" s="56">
        <f>+IFERROR(VLOOKUP(D12,DATA!$A:$E,5,0),0)</f>
        <v>0</v>
      </c>
      <c r="N12" s="3"/>
    </row>
    <row r="13" spans="2:14" x14ac:dyDescent="0.25">
      <c r="B13" s="2"/>
      <c r="D13" s="33"/>
      <c r="E13" s="34" t="str">
        <f>+IFERROR(VLOOKUP(D13,DATA!$A:$B,2,0),"-")</f>
        <v>-</v>
      </c>
      <c r="F13" s="40">
        <f>+IFERROR(VLOOKUP(D13,'MES A MES'!$A:$G,3,0),0)</f>
        <v>0</v>
      </c>
      <c r="G13" s="40">
        <f>+IFERROR(VLOOKUP(D13,'MES A MES'!$A:$G,4,0),0)</f>
        <v>0</v>
      </c>
      <c r="H13" s="40">
        <f>+IFERROR(VLOOKUP(D13,'MES A MES'!$A:$G,5,0),0)</f>
        <v>0</v>
      </c>
      <c r="I13" s="40">
        <f>+IFERROR(VLOOKUP(D13,'MES A MES'!$A:$G,6,0),0)</f>
        <v>0</v>
      </c>
      <c r="J13" s="40">
        <f>+IFERROR(VLOOKUP(D13,'MES A MES'!$A:$G,7,0),0)</f>
        <v>0</v>
      </c>
      <c r="K13" s="40">
        <f t="shared" si="0"/>
        <v>0</v>
      </c>
      <c r="L13" s="56">
        <f>+IFERROR(VLOOKUP(D13,DATA!$A:$E,4,0),0)</f>
        <v>0</v>
      </c>
      <c r="M13" s="56">
        <f>+IFERROR(VLOOKUP(D13,DATA!$A:$E,5,0),0)</f>
        <v>0</v>
      </c>
      <c r="N13" s="3"/>
    </row>
    <row r="14" spans="2:14" x14ac:dyDescent="0.25">
      <c r="B14" s="2"/>
      <c r="D14" s="33"/>
      <c r="E14" s="34" t="str">
        <f>+IFERROR(VLOOKUP(D14,DATA!$A:$B,2,0),"-")</f>
        <v>-</v>
      </c>
      <c r="F14" s="40">
        <f>+IFERROR(VLOOKUP(D14,'MES A MES'!$A:$G,3,0),0)</f>
        <v>0</v>
      </c>
      <c r="G14" s="40">
        <f>+IFERROR(VLOOKUP(D14,'MES A MES'!$A:$G,4,0),0)</f>
        <v>0</v>
      </c>
      <c r="H14" s="40">
        <f>+IFERROR(VLOOKUP(D14,'MES A MES'!$A:$G,5,0),0)</f>
        <v>0</v>
      </c>
      <c r="I14" s="40">
        <f>+IFERROR(VLOOKUP(D14,'MES A MES'!$A:$G,6,0),0)</f>
        <v>0</v>
      </c>
      <c r="J14" s="40">
        <f>+IFERROR(VLOOKUP(D14,'MES A MES'!$A:$G,7,0),0)</f>
        <v>0</v>
      </c>
      <c r="K14" s="40">
        <f t="shared" si="0"/>
        <v>0</v>
      </c>
      <c r="L14" s="56">
        <f>+IFERROR(VLOOKUP(D14,DATA!$A:$E,4,0),0)</f>
        <v>0</v>
      </c>
      <c r="M14" s="56">
        <f>+IFERROR(VLOOKUP(D14,DATA!$A:$E,5,0),0)</f>
        <v>0</v>
      </c>
      <c r="N14" s="3"/>
    </row>
    <row r="15" spans="2:14" x14ac:dyDescent="0.25">
      <c r="B15" s="2"/>
      <c r="D15" s="33"/>
      <c r="E15" s="34" t="str">
        <f>+IFERROR(VLOOKUP(D15,DATA!$A:$B,2,0),"-")</f>
        <v>-</v>
      </c>
      <c r="F15" s="40">
        <f>+IFERROR(VLOOKUP(D15,'MES A MES'!$A:$G,3,0),0)</f>
        <v>0</v>
      </c>
      <c r="G15" s="40">
        <f>+IFERROR(VLOOKUP(D15,'MES A MES'!$A:$G,4,0),0)</f>
        <v>0</v>
      </c>
      <c r="H15" s="40">
        <f>+IFERROR(VLOOKUP(D15,'MES A MES'!$A:$G,5,0),0)</f>
        <v>0</v>
      </c>
      <c r="I15" s="40">
        <f>+IFERROR(VLOOKUP(D15,'MES A MES'!$A:$G,6,0),0)</f>
        <v>0</v>
      </c>
      <c r="J15" s="40">
        <f>+IFERROR(VLOOKUP(D15,'MES A MES'!$A:$G,7,0),0)</f>
        <v>0</v>
      </c>
      <c r="K15" s="40">
        <f t="shared" si="0"/>
        <v>0</v>
      </c>
      <c r="L15" s="56">
        <f>+IFERROR(VLOOKUP(D15,DATA!$A:$E,4,0),0)</f>
        <v>0</v>
      </c>
      <c r="M15" s="56">
        <f>+IFERROR(VLOOKUP(D15,DATA!$A:$E,5,0),0)</f>
        <v>0</v>
      </c>
      <c r="N15" s="3"/>
    </row>
    <row r="16" spans="2:14" x14ac:dyDescent="0.25">
      <c r="B16" s="2"/>
      <c r="D16" s="33"/>
      <c r="E16" s="34" t="str">
        <f>+IFERROR(VLOOKUP(D16,DATA!$A:$B,2,0),"-")</f>
        <v>-</v>
      </c>
      <c r="F16" s="40">
        <f>+IFERROR(VLOOKUP(D16,'MES A MES'!$A:$G,3,0),0)</f>
        <v>0</v>
      </c>
      <c r="G16" s="40">
        <f>+IFERROR(VLOOKUP(D16,'MES A MES'!$A:$G,4,0),0)</f>
        <v>0</v>
      </c>
      <c r="H16" s="40">
        <f>+IFERROR(VLOOKUP(D16,'MES A MES'!$A:$G,5,0),0)</f>
        <v>0</v>
      </c>
      <c r="I16" s="40">
        <f>+IFERROR(VLOOKUP(D16,'MES A MES'!$A:$G,6,0),0)</f>
        <v>0</v>
      </c>
      <c r="J16" s="40">
        <f>+IFERROR(VLOOKUP(D16,'MES A MES'!$A:$G,7,0),0)</f>
        <v>0</v>
      </c>
      <c r="K16" s="40">
        <f t="shared" si="0"/>
        <v>0</v>
      </c>
      <c r="L16" s="56">
        <f>+IFERROR(VLOOKUP(D16,DATA!$A:$E,4,0),0)</f>
        <v>0</v>
      </c>
      <c r="M16" s="56">
        <f>+IFERROR(VLOOKUP(D16,DATA!$A:$E,5,0),0)</f>
        <v>0</v>
      </c>
      <c r="N16" s="3"/>
    </row>
    <row r="17" spans="2:14" x14ac:dyDescent="0.25">
      <c r="B17" s="2"/>
      <c r="D17" s="35"/>
      <c r="E17" s="34" t="str">
        <f>+IFERROR(VLOOKUP(D17,DATA!$A:$B,2,0),"-")</f>
        <v>-</v>
      </c>
      <c r="F17" s="40">
        <f>+IFERROR(VLOOKUP(D17,'MES A MES'!$A:$G,3,0),0)</f>
        <v>0</v>
      </c>
      <c r="G17" s="40">
        <f>+IFERROR(VLOOKUP(D17,'MES A MES'!$A:$G,4,0),0)</f>
        <v>0</v>
      </c>
      <c r="H17" s="40">
        <f>+IFERROR(VLOOKUP(D17,'MES A MES'!$A:$G,5,0),0)</f>
        <v>0</v>
      </c>
      <c r="I17" s="40">
        <f>+IFERROR(VLOOKUP(D17,'MES A MES'!$A:$G,6,0),0)</f>
        <v>0</v>
      </c>
      <c r="J17" s="40">
        <f>+IFERROR(VLOOKUP(D17,'MES A MES'!$A:$G,7,0),0)</f>
        <v>0</v>
      </c>
      <c r="K17" s="40">
        <f t="shared" si="0"/>
        <v>0</v>
      </c>
      <c r="L17" s="56">
        <f>+IFERROR(VLOOKUP(D17,DATA!$A:$E,4,0),0)</f>
        <v>0</v>
      </c>
      <c r="M17" s="56">
        <f>+IFERROR(VLOOKUP(D17,DATA!$A:$E,5,0),0)</f>
        <v>0</v>
      </c>
      <c r="N17" s="3"/>
    </row>
    <row r="18" spans="2:14" x14ac:dyDescent="0.25">
      <c r="B18" s="2"/>
      <c r="D18" s="80" t="s">
        <v>1495</v>
      </c>
      <c r="E18" s="81"/>
      <c r="F18" s="41">
        <f>+SUM(F11:F17)</f>
        <v>0</v>
      </c>
      <c r="G18" s="41">
        <f t="shared" ref="G18:M18" si="1">+SUM(G11:G17)</f>
        <v>0</v>
      </c>
      <c r="H18" s="41">
        <f t="shared" si="1"/>
        <v>0</v>
      </c>
      <c r="I18" s="41">
        <f t="shared" si="1"/>
        <v>0</v>
      </c>
      <c r="J18" s="41">
        <f t="shared" si="1"/>
        <v>0</v>
      </c>
      <c r="K18" s="41">
        <f t="shared" si="1"/>
        <v>0</v>
      </c>
      <c r="L18" s="57">
        <f t="shared" si="1"/>
        <v>0</v>
      </c>
      <c r="M18" s="57">
        <f t="shared" si="1"/>
        <v>0</v>
      </c>
      <c r="N18" s="3"/>
    </row>
    <row r="19" spans="2:14" ht="15.75" thickBot="1" x14ac:dyDescent="0.3">
      <c r="B19" s="22"/>
      <c r="C19" s="23"/>
      <c r="D19" s="23"/>
      <c r="E19" s="23"/>
      <c r="F19" s="23"/>
      <c r="G19" s="39"/>
      <c r="H19" s="23"/>
      <c r="I19" s="23"/>
      <c r="J19" s="23"/>
      <c r="K19" s="23"/>
      <c r="L19" s="23"/>
      <c r="M19" s="23"/>
      <c r="N19" s="24"/>
    </row>
    <row r="20" spans="2:14" ht="15.75" thickBot="1" x14ac:dyDescent="0.3">
      <c r="G20" s="30"/>
    </row>
    <row r="21" spans="2:14" ht="15.75" thickBot="1" x14ac:dyDescent="0.3">
      <c r="B21" s="38"/>
      <c r="C21" s="36"/>
      <c r="D21" s="36"/>
      <c r="E21" s="36"/>
      <c r="F21" s="36"/>
      <c r="G21" s="36"/>
      <c r="H21" s="36"/>
      <c r="I21" s="37"/>
    </row>
    <row r="22" spans="2:14" x14ac:dyDescent="0.25">
      <c r="B22" s="2"/>
      <c r="E22" s="5" t="s">
        <v>4</v>
      </c>
      <c r="F22" s="6" t="str">
        <f>IFERROR((L18-M18)/L18,"-")</f>
        <v>-</v>
      </c>
      <c r="I22" s="27"/>
    </row>
    <row r="23" spans="2:14" x14ac:dyDescent="0.25">
      <c r="B23" s="2"/>
      <c r="E23" s="7" t="s">
        <v>5</v>
      </c>
      <c r="F23" s="8" t="str">
        <f>IFERROR(L18/K18,"-")</f>
        <v>-</v>
      </c>
      <c r="I23" s="27"/>
      <c r="K23" s="46"/>
    </row>
    <row r="24" spans="2:14" x14ac:dyDescent="0.25">
      <c r="B24" s="2"/>
      <c r="E24" s="7" t="s">
        <v>6</v>
      </c>
      <c r="F24" s="8" t="str">
        <f>IFERROR(M18/K18,"-")</f>
        <v>-</v>
      </c>
      <c r="I24" s="27"/>
    </row>
    <row r="25" spans="2:14" ht="15.75" thickBot="1" x14ac:dyDescent="0.3">
      <c r="B25" s="2"/>
      <c r="E25" s="7" t="s">
        <v>7</v>
      </c>
      <c r="F25" s="25">
        <f>AVERAGE(F18:J18)</f>
        <v>0</v>
      </c>
      <c r="I25" s="27"/>
      <c r="J25" s="46"/>
      <c r="K25" s="45"/>
    </row>
    <row r="26" spans="2:14" ht="15" customHeight="1" x14ac:dyDescent="0.25">
      <c r="B26" s="2"/>
      <c r="E26" s="5" t="s">
        <v>8</v>
      </c>
      <c r="F26" s="9"/>
      <c r="H26" s="82" t="s">
        <v>9</v>
      </c>
      <c r="I26" s="83"/>
      <c r="J26" s="46"/>
    </row>
    <row r="27" spans="2:14" ht="15" customHeight="1" x14ac:dyDescent="0.25">
      <c r="B27" s="2"/>
      <c r="E27" s="7" t="s">
        <v>10</v>
      </c>
      <c r="F27" s="10"/>
      <c r="H27" s="82"/>
      <c r="I27" s="83"/>
      <c r="K27" s="70"/>
      <c r="L27" s="69"/>
      <c r="M27" s="59"/>
    </row>
    <row r="28" spans="2:14" ht="15.75" customHeight="1" thickBot="1" x14ac:dyDescent="0.3">
      <c r="B28" s="2"/>
      <c r="E28" s="11" t="s">
        <v>11</v>
      </c>
      <c r="F28" s="12"/>
      <c r="H28" s="82"/>
      <c r="I28" s="83"/>
      <c r="J28" s="46"/>
      <c r="L28" s="44"/>
      <c r="M28" s="44"/>
    </row>
    <row r="29" spans="2:14" ht="23.25" x14ac:dyDescent="0.25">
      <c r="B29" s="2"/>
      <c r="E29" s="13" t="s">
        <v>12</v>
      </c>
      <c r="F29" s="14">
        <f>IF(F28&gt;0,F25+(F25*F28),0)</f>
        <v>0</v>
      </c>
      <c r="G29" s="68"/>
      <c r="I29" s="27"/>
      <c r="J29" s="46"/>
      <c r="K29" s="45"/>
      <c r="L29" s="45"/>
      <c r="M29" s="45"/>
    </row>
    <row r="30" spans="2:14" ht="23.25" x14ac:dyDescent="0.25">
      <c r="B30" s="2"/>
      <c r="E30" s="15" t="s">
        <v>13</v>
      </c>
      <c r="F30" s="8">
        <f>IFERROR(F29*F26,"-")</f>
        <v>0</v>
      </c>
      <c r="G30" s="68"/>
      <c r="I30" s="27"/>
      <c r="J30" s="30"/>
      <c r="K30" s="60"/>
      <c r="L30" s="45"/>
    </row>
    <row r="31" spans="2:14" x14ac:dyDescent="0.25">
      <c r="B31" s="2"/>
      <c r="E31" s="7" t="s">
        <v>14</v>
      </c>
      <c r="F31" s="8">
        <f>+IF(F29&gt;0,IFERROR(F29-F25,"-"),0)</f>
        <v>0</v>
      </c>
      <c r="I31" s="27"/>
    </row>
    <row r="32" spans="2:14" x14ac:dyDescent="0.25">
      <c r="B32" s="2"/>
      <c r="E32" s="7" t="s">
        <v>15</v>
      </c>
      <c r="F32" s="8" t="str">
        <f>IFERROR((F29*F26)*F23,"-")</f>
        <v>-</v>
      </c>
      <c r="G32" s="31"/>
      <c r="I32" s="27"/>
      <c r="K32" s="30"/>
    </row>
    <row r="33" spans="2:13" x14ac:dyDescent="0.25">
      <c r="B33" s="2"/>
      <c r="E33" s="7" t="s">
        <v>16</v>
      </c>
      <c r="F33" s="16" t="str">
        <f>IFERROR((F29*F24)*F26,"-")</f>
        <v>-</v>
      </c>
      <c r="I33" s="27"/>
      <c r="K33" s="58"/>
      <c r="L33" s="26"/>
      <c r="M33" s="26"/>
    </row>
    <row r="34" spans="2:13" x14ac:dyDescent="0.25">
      <c r="B34" s="2"/>
      <c r="E34" s="7" t="s">
        <v>17</v>
      </c>
      <c r="F34" s="17" t="str">
        <f>IFERROR(F32-F33,"-")</f>
        <v>-</v>
      </c>
      <c r="I34" s="27"/>
      <c r="K34" s="59"/>
    </row>
    <row r="35" spans="2:13" x14ac:dyDescent="0.25">
      <c r="B35" s="2"/>
      <c r="E35" s="7" t="s">
        <v>18</v>
      </c>
      <c r="F35" s="18" t="str">
        <f>IFERROR(F34/F32,"-")</f>
        <v>-</v>
      </c>
      <c r="I35" s="27"/>
      <c r="K35" s="60"/>
    </row>
    <row r="36" spans="2:13" x14ac:dyDescent="0.25">
      <c r="B36" s="2"/>
      <c r="E36" s="7" t="s">
        <v>19</v>
      </c>
      <c r="F36" s="17" t="str">
        <f>IFERROR(F34-F27,"-")</f>
        <v>-</v>
      </c>
      <c r="I36" s="27"/>
      <c r="K36" s="59"/>
    </row>
    <row r="37" spans="2:13" x14ac:dyDescent="0.25">
      <c r="B37" s="2"/>
      <c r="E37" s="7" t="s">
        <v>20</v>
      </c>
      <c r="F37" s="19" t="str">
        <f>IFERROR(F36/F32,"-")</f>
        <v>-</v>
      </c>
      <c r="I37" s="27"/>
      <c r="K37" s="60"/>
    </row>
    <row r="38" spans="2:13" ht="15.75" thickBot="1" x14ac:dyDescent="0.3">
      <c r="B38" s="2"/>
      <c r="E38" s="20" t="s">
        <v>22</v>
      </c>
      <c r="F38" s="21" t="str">
        <f>IFERROR(F27/F32,"-")</f>
        <v>-</v>
      </c>
      <c r="I38" s="27"/>
      <c r="K38" s="60"/>
    </row>
    <row r="39" spans="2:13" ht="15.75" thickBot="1" x14ac:dyDescent="0.3">
      <c r="B39" s="22"/>
      <c r="C39" s="23"/>
      <c r="D39" s="23"/>
      <c r="E39" s="23"/>
      <c r="F39" s="23"/>
      <c r="G39" s="23"/>
      <c r="H39" s="23"/>
      <c r="I39" s="24"/>
    </row>
    <row r="40" spans="2:13" x14ac:dyDescent="0.25">
      <c r="B40" s="84" t="s">
        <v>21</v>
      </c>
      <c r="C40" s="85"/>
      <c r="D40" s="85"/>
      <c r="E40" s="85"/>
      <c r="F40" s="85"/>
      <c r="G40" s="85"/>
      <c r="H40" s="85"/>
      <c r="I40" s="86"/>
    </row>
    <row r="41" spans="2:13" x14ac:dyDescent="0.25">
      <c r="B41" s="87"/>
      <c r="C41" s="88"/>
      <c r="D41" s="88"/>
      <c r="E41" s="88"/>
      <c r="F41" s="88"/>
      <c r="G41" s="88"/>
      <c r="H41" s="88"/>
      <c r="I41" s="89"/>
    </row>
    <row r="42" spans="2:13" x14ac:dyDescent="0.25">
      <c r="B42" s="87"/>
      <c r="C42" s="88"/>
      <c r="D42" s="88"/>
      <c r="E42" s="88"/>
      <c r="F42" s="88"/>
      <c r="G42" s="88"/>
      <c r="H42" s="88"/>
      <c r="I42" s="89"/>
    </row>
    <row r="43" spans="2:13" ht="15.75" thickBot="1" x14ac:dyDescent="0.3">
      <c r="B43" s="90"/>
      <c r="C43" s="91"/>
      <c r="D43" s="91"/>
      <c r="E43" s="91"/>
      <c r="F43" s="91"/>
      <c r="G43" s="91"/>
      <c r="H43" s="91"/>
      <c r="I43" s="92"/>
    </row>
    <row r="45" spans="2:13" x14ac:dyDescent="0.25">
      <c r="H45" s="61"/>
    </row>
    <row r="46" spans="2:13" x14ac:dyDescent="0.25">
      <c r="H46" s="46"/>
    </row>
    <row r="47" spans="2:13" x14ac:dyDescent="0.25">
      <c r="H47" s="46"/>
    </row>
  </sheetData>
  <mergeCells count="6">
    <mergeCell ref="C7:M8"/>
    <mergeCell ref="D18:E18"/>
    <mergeCell ref="H26:I28"/>
    <mergeCell ref="B40:I43"/>
    <mergeCell ref="B2:D4"/>
    <mergeCell ref="E2:L4"/>
  </mergeCells>
  <conditionalFormatting sqref="F37">
    <cfRule type="cellIs" dxfId="3" priority="1" operator="between">
      <formula>0.001</formula>
      <formula>0.174</formula>
    </cfRule>
    <cfRule type="cellIs" dxfId="2" priority="2" operator="between">
      <formula>0.175</formula>
      <formula>1</formula>
    </cfRule>
  </conditionalFormatting>
  <conditionalFormatting sqref="F38">
    <cfRule type="cellIs" dxfId="1" priority="3" operator="between">
      <formula>0.001</formula>
      <formula>0.0249</formula>
    </cfRule>
    <cfRule type="cellIs" dxfId="0" priority="4" operator="between">
      <formula>0.025</formula>
      <formula>1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L5541"/>
  <sheetViews>
    <sheetView topLeftCell="H1" workbookViewId="0">
      <selection activeCell="G1" sqref="A1:G1048576"/>
    </sheetView>
  </sheetViews>
  <sheetFormatPr baseColWidth="10" defaultRowHeight="15" x14ac:dyDescent="0.25"/>
  <cols>
    <col min="1" max="1" width="11.42578125" hidden="1" customWidth="1"/>
    <col min="2" max="2" width="75.28515625" hidden="1" customWidth="1"/>
    <col min="3" max="7" width="11.42578125" hidden="1" customWidth="1"/>
    <col min="8" max="8" width="11.42578125" style="42" customWidth="1"/>
    <col min="9" max="13" width="11.42578125" customWidth="1"/>
  </cols>
  <sheetData>
    <row r="1" spans="1:12" ht="30" x14ac:dyDescent="0.25">
      <c r="A1" s="73" t="s">
        <v>2636</v>
      </c>
      <c r="B1" s="74" t="s">
        <v>24</v>
      </c>
      <c r="C1" s="63">
        <v>45108</v>
      </c>
      <c r="D1" s="63">
        <v>45139</v>
      </c>
      <c r="E1" s="63">
        <v>45170</v>
      </c>
      <c r="F1" s="63">
        <v>45200</v>
      </c>
      <c r="G1" s="63">
        <v>45231</v>
      </c>
      <c r="H1" s="47"/>
      <c r="I1" s="47"/>
      <c r="J1" s="47"/>
      <c r="K1" s="47"/>
      <c r="L1" s="47"/>
    </row>
    <row r="2" spans="1:12" x14ac:dyDescent="0.25">
      <c r="A2" s="64">
        <v>123424</v>
      </c>
      <c r="B2" t="s">
        <v>2990</v>
      </c>
      <c r="C2" s="75">
        <v>3717.2799999999997</v>
      </c>
      <c r="D2" s="75">
        <v>5004.1299999999983</v>
      </c>
      <c r="E2" s="75">
        <v>4279.07</v>
      </c>
      <c r="F2" s="75">
        <v>3251.0199999999995</v>
      </c>
      <c r="G2" s="75">
        <v>4050.0099999999993</v>
      </c>
      <c r="H2" s="50"/>
      <c r="I2" s="50"/>
      <c r="J2" s="50"/>
      <c r="K2" s="50"/>
    </row>
    <row r="3" spans="1:12" x14ac:dyDescent="0.25">
      <c r="A3" s="64">
        <v>104696</v>
      </c>
      <c r="B3" t="s">
        <v>25</v>
      </c>
      <c r="C3" s="75">
        <v>2892.9303</v>
      </c>
      <c r="D3" s="75">
        <v>2121.2611999999999</v>
      </c>
      <c r="E3" s="75">
        <v>3392.4400000000005</v>
      </c>
      <c r="F3" s="75">
        <v>2942.7100000000005</v>
      </c>
      <c r="G3" s="75">
        <v>2753.31</v>
      </c>
      <c r="H3" s="50"/>
      <c r="I3" s="50"/>
      <c r="J3" s="50"/>
      <c r="K3" s="50"/>
    </row>
    <row r="4" spans="1:12" x14ac:dyDescent="0.25">
      <c r="A4" s="64">
        <v>104501</v>
      </c>
      <c r="B4" t="s">
        <v>2325</v>
      </c>
      <c r="C4" s="75">
        <v>30</v>
      </c>
      <c r="D4" s="75">
        <v>9568.2200000000012</v>
      </c>
      <c r="E4" s="75">
        <v>139.25</v>
      </c>
      <c r="F4" s="75">
        <v>43.35</v>
      </c>
      <c r="G4" s="75">
        <v>147.68</v>
      </c>
      <c r="H4" s="50"/>
      <c r="I4" s="50"/>
      <c r="J4" s="50"/>
      <c r="K4" s="50"/>
    </row>
    <row r="5" spans="1:12" x14ac:dyDescent="0.25">
      <c r="A5" s="64">
        <v>137140</v>
      </c>
      <c r="B5" t="s">
        <v>2215</v>
      </c>
      <c r="C5" s="75">
        <v>1305.5600000000002</v>
      </c>
      <c r="D5" s="75">
        <v>1358.74</v>
      </c>
      <c r="E5" s="75">
        <v>1538.4499999999998</v>
      </c>
      <c r="F5" s="75">
        <v>1621.45</v>
      </c>
      <c r="G5" s="75">
        <v>1498.67</v>
      </c>
      <c r="H5" s="50"/>
      <c r="I5" s="50"/>
      <c r="J5" s="50"/>
      <c r="K5" s="50"/>
    </row>
    <row r="6" spans="1:12" x14ac:dyDescent="0.25">
      <c r="A6" s="64">
        <v>122091</v>
      </c>
      <c r="B6" t="s">
        <v>26</v>
      </c>
      <c r="C6" s="75">
        <v>936.75</v>
      </c>
      <c r="D6" s="75">
        <v>1159.2</v>
      </c>
      <c r="E6" s="75">
        <v>1504.47</v>
      </c>
      <c r="F6" s="75">
        <v>1722.87</v>
      </c>
      <c r="G6" s="75">
        <v>1519.5</v>
      </c>
      <c r="H6" s="50"/>
      <c r="I6" s="50"/>
      <c r="J6" s="50"/>
      <c r="K6" s="50"/>
    </row>
    <row r="7" spans="1:12" x14ac:dyDescent="0.25">
      <c r="A7" s="64">
        <v>123724</v>
      </c>
      <c r="B7" t="s">
        <v>2991</v>
      </c>
      <c r="C7" s="75">
        <v>888.65</v>
      </c>
      <c r="D7" s="75">
        <v>1549</v>
      </c>
      <c r="E7" s="75">
        <v>1540</v>
      </c>
      <c r="F7" s="75">
        <v>1891.95</v>
      </c>
      <c r="G7" s="75">
        <v>940</v>
      </c>
      <c r="H7" s="50"/>
      <c r="I7" s="50"/>
      <c r="J7" s="50"/>
      <c r="K7" s="50"/>
    </row>
    <row r="8" spans="1:12" x14ac:dyDescent="0.25">
      <c r="A8" s="64">
        <v>103976</v>
      </c>
      <c r="B8" t="s">
        <v>29</v>
      </c>
      <c r="C8" s="75">
        <v>1254.96</v>
      </c>
      <c r="D8" s="75">
        <v>1549.3500000000004</v>
      </c>
      <c r="E8" s="75">
        <v>1261.1299999999999</v>
      </c>
      <c r="F8" s="75">
        <v>1338.5099999999998</v>
      </c>
      <c r="G8" s="75">
        <v>1358.3899999999999</v>
      </c>
      <c r="H8" s="50"/>
      <c r="I8" s="50"/>
      <c r="J8" s="50"/>
      <c r="K8" s="50"/>
    </row>
    <row r="9" spans="1:12" x14ac:dyDescent="0.25">
      <c r="A9" s="64">
        <v>117277</v>
      </c>
      <c r="B9" t="s">
        <v>28</v>
      </c>
      <c r="C9" s="75">
        <v>589.02</v>
      </c>
      <c r="D9" s="75">
        <v>312.68</v>
      </c>
      <c r="E9" s="75">
        <v>14</v>
      </c>
      <c r="F9" s="75">
        <v>4071.15</v>
      </c>
      <c r="G9" s="75">
        <v>662</v>
      </c>
      <c r="H9" s="50"/>
      <c r="I9" s="50"/>
      <c r="J9" s="50"/>
      <c r="K9" s="50"/>
    </row>
    <row r="10" spans="1:12" x14ac:dyDescent="0.25">
      <c r="A10" s="64">
        <v>115017</v>
      </c>
      <c r="B10" t="s">
        <v>30</v>
      </c>
      <c r="C10" s="75">
        <v>945.78120000000013</v>
      </c>
      <c r="D10" s="75">
        <v>2979.6727999999998</v>
      </c>
      <c r="E10" s="75">
        <v>444.46</v>
      </c>
      <c r="F10" s="75">
        <v>257.74</v>
      </c>
      <c r="G10" s="75">
        <v>335.34000000000003</v>
      </c>
      <c r="H10" s="50"/>
      <c r="I10" s="50"/>
      <c r="J10" s="50"/>
      <c r="K10" s="50"/>
    </row>
    <row r="11" spans="1:12" x14ac:dyDescent="0.25">
      <c r="A11" s="64">
        <v>132772</v>
      </c>
      <c r="B11" t="s">
        <v>1564</v>
      </c>
      <c r="C11" s="75">
        <v>970</v>
      </c>
      <c r="D11" s="75">
        <v>500</v>
      </c>
      <c r="E11" s="75">
        <v>1234.06</v>
      </c>
      <c r="F11" s="75">
        <v>1030</v>
      </c>
      <c r="G11" s="75">
        <v>798</v>
      </c>
      <c r="H11" s="50"/>
      <c r="I11" s="50"/>
      <c r="J11" s="50"/>
      <c r="K11" s="50"/>
    </row>
    <row r="12" spans="1:12" x14ac:dyDescent="0.25">
      <c r="A12" s="64">
        <v>132767</v>
      </c>
      <c r="B12" t="s">
        <v>1563</v>
      </c>
      <c r="C12" s="75">
        <v>975.69069999999999</v>
      </c>
      <c r="D12" s="75">
        <v>678.73059999999987</v>
      </c>
      <c r="E12" s="75">
        <v>913.92039999999997</v>
      </c>
      <c r="F12" s="75">
        <v>752.44039999999995</v>
      </c>
      <c r="G12" s="75">
        <v>859.78039999999976</v>
      </c>
      <c r="H12" s="50"/>
      <c r="I12" s="50"/>
      <c r="J12" s="50"/>
      <c r="K12" s="50"/>
    </row>
    <row r="13" spans="1:12" x14ac:dyDescent="0.25">
      <c r="A13" s="64">
        <v>124110</v>
      </c>
      <c r="B13" t="s">
        <v>2993</v>
      </c>
      <c r="C13" s="75">
        <v>228.54</v>
      </c>
      <c r="D13" s="75">
        <v>2405.5010000000002</v>
      </c>
      <c r="E13" s="75"/>
      <c r="F13" s="75">
        <v>1152.0999999999999</v>
      </c>
      <c r="G13" s="75">
        <v>28.3</v>
      </c>
      <c r="H13" s="50"/>
      <c r="I13" s="50"/>
      <c r="J13" s="50"/>
      <c r="K13" s="50"/>
    </row>
    <row r="14" spans="1:12" x14ac:dyDescent="0.25">
      <c r="A14" s="64">
        <v>123891</v>
      </c>
      <c r="B14" t="s">
        <v>57</v>
      </c>
      <c r="C14" s="75">
        <v>790.18000000000006</v>
      </c>
      <c r="D14" s="75">
        <v>516.84</v>
      </c>
      <c r="E14" s="75">
        <v>991.18999999999994</v>
      </c>
      <c r="F14" s="75">
        <v>1272.75</v>
      </c>
      <c r="G14" s="75">
        <v>154.6</v>
      </c>
      <c r="H14" s="50"/>
      <c r="I14" s="50"/>
      <c r="J14" s="50"/>
      <c r="K14" s="50"/>
    </row>
    <row r="15" spans="1:12" x14ac:dyDescent="0.25">
      <c r="A15" s="64">
        <v>201938</v>
      </c>
      <c r="B15" t="s">
        <v>31</v>
      </c>
      <c r="C15" s="75">
        <v>305.5</v>
      </c>
      <c r="D15" s="75">
        <v>2065.1999999999998</v>
      </c>
      <c r="E15" s="75">
        <v>100</v>
      </c>
      <c r="F15" s="75"/>
      <c r="G15" s="75">
        <v>960</v>
      </c>
      <c r="H15" s="50"/>
      <c r="I15" s="50"/>
      <c r="J15" s="50"/>
      <c r="K15" s="50"/>
    </row>
    <row r="16" spans="1:12" x14ac:dyDescent="0.25">
      <c r="A16" s="64">
        <v>121462</v>
      </c>
      <c r="B16" t="s">
        <v>3012</v>
      </c>
      <c r="C16" s="75">
        <v>275</v>
      </c>
      <c r="D16" s="75">
        <v>1595</v>
      </c>
      <c r="E16" s="75">
        <v>660</v>
      </c>
      <c r="F16" s="75">
        <v>445</v>
      </c>
      <c r="G16" s="75">
        <v>275</v>
      </c>
      <c r="H16" s="50"/>
      <c r="I16" s="50"/>
      <c r="J16" s="50"/>
      <c r="K16" s="50"/>
    </row>
    <row r="17" spans="1:11" x14ac:dyDescent="0.25">
      <c r="A17" s="64">
        <v>110265</v>
      </c>
      <c r="B17" t="s">
        <v>2994</v>
      </c>
      <c r="C17" s="75">
        <v>524.65059999999994</v>
      </c>
      <c r="D17" s="75">
        <v>574.08119999999997</v>
      </c>
      <c r="E17" s="75">
        <v>523.60059999999999</v>
      </c>
      <c r="F17" s="75">
        <v>854.84040000000005</v>
      </c>
      <c r="G17" s="75">
        <v>739.3</v>
      </c>
      <c r="H17" s="50"/>
      <c r="I17" s="50"/>
      <c r="J17" s="50"/>
      <c r="K17" s="50"/>
    </row>
    <row r="18" spans="1:11" x14ac:dyDescent="0.25">
      <c r="A18" s="64">
        <v>112493</v>
      </c>
      <c r="B18" t="s">
        <v>164</v>
      </c>
      <c r="C18" s="75">
        <v>213.01</v>
      </c>
      <c r="D18" s="75">
        <v>740.83</v>
      </c>
      <c r="E18" s="75">
        <v>533.03</v>
      </c>
      <c r="F18" s="75">
        <v>846.26</v>
      </c>
      <c r="G18" s="75">
        <v>800.25</v>
      </c>
      <c r="H18" s="50"/>
      <c r="I18" s="50"/>
      <c r="J18" s="50"/>
      <c r="K18" s="50"/>
    </row>
    <row r="19" spans="1:11" x14ac:dyDescent="0.25">
      <c r="A19" s="64">
        <v>104521</v>
      </c>
      <c r="B19" t="s">
        <v>3003</v>
      </c>
      <c r="C19" s="75">
        <v>600.8818</v>
      </c>
      <c r="D19" s="75">
        <v>728.1</v>
      </c>
      <c r="E19" s="75">
        <v>693.76</v>
      </c>
      <c r="F19" s="75">
        <v>220</v>
      </c>
      <c r="G19" s="75">
        <v>606.31999999999994</v>
      </c>
      <c r="H19" s="50"/>
      <c r="I19" s="50"/>
      <c r="J19" s="50"/>
      <c r="K19" s="50"/>
    </row>
    <row r="20" spans="1:11" x14ac:dyDescent="0.25">
      <c r="A20" s="64">
        <v>202611</v>
      </c>
      <c r="B20" t="s">
        <v>1897</v>
      </c>
      <c r="C20" s="75">
        <v>865.65060000000005</v>
      </c>
      <c r="D20" s="75">
        <v>1665</v>
      </c>
      <c r="E20" s="75">
        <v>184</v>
      </c>
      <c r="F20" s="75"/>
      <c r="G20" s="75"/>
      <c r="H20" s="50"/>
      <c r="I20" s="50"/>
      <c r="J20" s="50"/>
      <c r="K20" s="50"/>
    </row>
    <row r="21" spans="1:11" x14ac:dyDescent="0.25">
      <c r="A21" s="64">
        <v>123481</v>
      </c>
      <c r="B21" t="s">
        <v>2995</v>
      </c>
      <c r="C21" s="75">
        <v>664.65059999999994</v>
      </c>
      <c r="D21" s="75">
        <v>284.64</v>
      </c>
      <c r="E21" s="75">
        <v>610</v>
      </c>
      <c r="F21" s="75">
        <v>464.08</v>
      </c>
      <c r="G21" s="75">
        <v>690.52</v>
      </c>
      <c r="H21" s="50"/>
      <c r="I21" s="50"/>
      <c r="J21" s="50"/>
      <c r="K21" s="50"/>
    </row>
    <row r="22" spans="1:11" x14ac:dyDescent="0.25">
      <c r="A22" s="64">
        <v>104767</v>
      </c>
      <c r="B22" t="s">
        <v>1496</v>
      </c>
      <c r="C22" s="75">
        <v>150</v>
      </c>
      <c r="D22" s="75">
        <v>913</v>
      </c>
      <c r="E22" s="75">
        <v>719.86</v>
      </c>
      <c r="F22" s="75">
        <v>59</v>
      </c>
      <c r="G22" s="75">
        <v>819</v>
      </c>
      <c r="H22" s="50"/>
      <c r="I22" s="50"/>
      <c r="J22" s="50"/>
      <c r="K22" s="50"/>
    </row>
    <row r="23" spans="1:11" x14ac:dyDescent="0.25">
      <c r="A23" s="64">
        <v>123472</v>
      </c>
      <c r="B23" t="s">
        <v>463</v>
      </c>
      <c r="C23" s="75">
        <v>430.41059999999999</v>
      </c>
      <c r="D23" s="75">
        <v>565.97059999999999</v>
      </c>
      <c r="E23" s="75">
        <v>475.56</v>
      </c>
      <c r="F23" s="75">
        <v>833.35</v>
      </c>
      <c r="G23" s="75">
        <v>323.52999999999997</v>
      </c>
      <c r="H23" s="50"/>
      <c r="I23" s="50"/>
      <c r="J23" s="50"/>
      <c r="K23" s="50"/>
    </row>
    <row r="24" spans="1:11" x14ac:dyDescent="0.25">
      <c r="A24" s="64">
        <v>104347</v>
      </c>
      <c r="B24" t="s">
        <v>1857</v>
      </c>
      <c r="C24" s="75">
        <v>585.95060000000001</v>
      </c>
      <c r="D24" s="75">
        <v>510.42999999999995</v>
      </c>
      <c r="E24" s="75">
        <v>491.58000000000004</v>
      </c>
      <c r="F24" s="75">
        <v>324.05</v>
      </c>
      <c r="G24" s="75">
        <v>668.08</v>
      </c>
      <c r="H24" s="50"/>
      <c r="I24" s="50"/>
      <c r="J24" s="50"/>
      <c r="K24" s="50"/>
    </row>
    <row r="25" spans="1:11" x14ac:dyDescent="0.25">
      <c r="A25" s="64">
        <v>143553</v>
      </c>
      <c r="B25" t="s">
        <v>3845</v>
      </c>
      <c r="C25" s="75"/>
      <c r="D25" s="75">
        <v>634</v>
      </c>
      <c r="E25" s="75">
        <v>634</v>
      </c>
      <c r="F25" s="75">
        <v>634</v>
      </c>
      <c r="G25" s="75">
        <v>634</v>
      </c>
      <c r="H25" s="50"/>
      <c r="I25" s="50"/>
      <c r="J25" s="50"/>
      <c r="K25" s="50"/>
    </row>
    <row r="26" spans="1:11" x14ac:dyDescent="0.25">
      <c r="A26" s="64">
        <v>123437</v>
      </c>
      <c r="B26" t="s">
        <v>3002</v>
      </c>
      <c r="C26" s="75">
        <v>768.85180000000003</v>
      </c>
      <c r="D26" s="75">
        <v>495</v>
      </c>
      <c r="E26" s="75">
        <v>1005.74</v>
      </c>
      <c r="F26" s="75"/>
      <c r="G26" s="75">
        <v>163.86</v>
      </c>
      <c r="H26" s="50"/>
      <c r="I26" s="50"/>
      <c r="J26" s="50"/>
      <c r="K26" s="50"/>
    </row>
    <row r="27" spans="1:11" x14ac:dyDescent="0.25">
      <c r="A27" s="64">
        <v>202251</v>
      </c>
      <c r="B27" t="s">
        <v>397</v>
      </c>
      <c r="C27" s="75">
        <v>548.15</v>
      </c>
      <c r="D27" s="75">
        <v>551.76</v>
      </c>
      <c r="E27" s="75">
        <v>507.92</v>
      </c>
      <c r="F27" s="75">
        <v>261.76</v>
      </c>
      <c r="G27" s="75">
        <v>335.2</v>
      </c>
      <c r="H27" s="50"/>
      <c r="I27" s="50"/>
      <c r="J27" s="50"/>
      <c r="K27" s="50"/>
    </row>
    <row r="28" spans="1:11" x14ac:dyDescent="0.25">
      <c r="A28" s="64">
        <v>142313</v>
      </c>
      <c r="B28" t="s">
        <v>2734</v>
      </c>
      <c r="C28" s="75">
        <v>628.6</v>
      </c>
      <c r="D28" s="75">
        <v>340</v>
      </c>
      <c r="E28" s="75">
        <v>445</v>
      </c>
      <c r="F28" s="75">
        <v>500</v>
      </c>
      <c r="G28" s="75">
        <v>263</v>
      </c>
      <c r="H28" s="50"/>
      <c r="I28" s="50"/>
      <c r="J28" s="50"/>
      <c r="K28" s="50"/>
    </row>
    <row r="29" spans="1:11" x14ac:dyDescent="0.25">
      <c r="A29" s="64">
        <v>143348</v>
      </c>
      <c r="B29" t="s">
        <v>3652</v>
      </c>
      <c r="C29" s="75">
        <v>250</v>
      </c>
      <c r="D29" s="75">
        <v>350</v>
      </c>
      <c r="E29" s="75">
        <v>875.2</v>
      </c>
      <c r="F29" s="75">
        <v>525</v>
      </c>
      <c r="G29" s="75">
        <v>150</v>
      </c>
      <c r="H29" s="50"/>
      <c r="I29" s="50"/>
      <c r="J29" s="50"/>
      <c r="K29" s="50"/>
    </row>
    <row r="30" spans="1:11" x14ac:dyDescent="0.25">
      <c r="A30" s="64">
        <v>202547</v>
      </c>
      <c r="B30" t="s">
        <v>2736</v>
      </c>
      <c r="C30" s="75">
        <v>0</v>
      </c>
      <c r="D30" s="75">
        <v>436.68999999999988</v>
      </c>
      <c r="E30" s="75">
        <v>587.5</v>
      </c>
      <c r="F30" s="75">
        <v>203</v>
      </c>
      <c r="G30" s="75">
        <v>890.64</v>
      </c>
      <c r="H30" s="50"/>
      <c r="I30" s="50"/>
      <c r="J30" s="50"/>
      <c r="K30" s="50"/>
    </row>
    <row r="31" spans="1:11" x14ac:dyDescent="0.25">
      <c r="A31" s="64">
        <v>121776</v>
      </c>
      <c r="B31" t="s">
        <v>1001</v>
      </c>
      <c r="C31" s="75">
        <v>12</v>
      </c>
      <c r="D31" s="75">
        <v>701.6</v>
      </c>
      <c r="E31" s="75"/>
      <c r="F31" s="75">
        <v>535</v>
      </c>
      <c r="G31" s="75">
        <v>862</v>
      </c>
      <c r="H31" s="50"/>
      <c r="I31" s="50"/>
      <c r="J31" s="50"/>
      <c r="K31" s="50"/>
    </row>
    <row r="32" spans="1:11" x14ac:dyDescent="0.25">
      <c r="A32" s="64">
        <v>112995</v>
      </c>
      <c r="B32" t="s">
        <v>2999</v>
      </c>
      <c r="C32" s="75">
        <v>440.01</v>
      </c>
      <c r="D32" s="75">
        <v>499.98</v>
      </c>
      <c r="E32" s="75">
        <v>304.3218</v>
      </c>
      <c r="F32" s="75">
        <v>533</v>
      </c>
      <c r="G32" s="75">
        <v>315.62180000000001</v>
      </c>
      <c r="H32" s="50"/>
      <c r="I32" s="50"/>
      <c r="J32" s="50"/>
      <c r="K32" s="50"/>
    </row>
    <row r="33" spans="1:11" x14ac:dyDescent="0.25">
      <c r="A33" s="64">
        <v>132063</v>
      </c>
      <c r="B33" t="s">
        <v>1450</v>
      </c>
      <c r="C33" s="75">
        <v>1029.17</v>
      </c>
      <c r="D33" s="75">
        <v>402.02000000000004</v>
      </c>
      <c r="E33" s="75">
        <v>39</v>
      </c>
      <c r="F33" s="75">
        <v>607.5</v>
      </c>
      <c r="G33" s="75">
        <v>9</v>
      </c>
      <c r="H33" s="50"/>
      <c r="I33" s="50"/>
      <c r="J33" s="50"/>
      <c r="K33" s="50"/>
    </row>
    <row r="34" spans="1:11" x14ac:dyDescent="0.25">
      <c r="A34" s="64">
        <v>108343</v>
      </c>
      <c r="B34" t="s">
        <v>58</v>
      </c>
      <c r="C34" s="75">
        <v>372.12120000000004</v>
      </c>
      <c r="D34" s="75">
        <v>667.4</v>
      </c>
      <c r="E34" s="75">
        <v>270.79000000000002</v>
      </c>
      <c r="F34" s="75">
        <v>267.55</v>
      </c>
      <c r="G34" s="75">
        <v>492.13</v>
      </c>
      <c r="H34" s="50"/>
      <c r="I34" s="50"/>
      <c r="J34" s="50"/>
      <c r="K34" s="50"/>
    </row>
    <row r="35" spans="1:11" x14ac:dyDescent="0.25">
      <c r="A35" s="64">
        <v>132923</v>
      </c>
      <c r="B35" t="s">
        <v>2327</v>
      </c>
      <c r="C35" s="75">
        <v>343.70059999999995</v>
      </c>
      <c r="D35" s="75">
        <v>482.51059999999995</v>
      </c>
      <c r="E35" s="75">
        <v>356.32</v>
      </c>
      <c r="F35" s="75">
        <v>331.47</v>
      </c>
      <c r="G35" s="75">
        <v>532.32000000000005</v>
      </c>
      <c r="H35" s="50"/>
      <c r="I35" s="50"/>
      <c r="J35" s="50"/>
      <c r="K35" s="50"/>
    </row>
    <row r="36" spans="1:11" x14ac:dyDescent="0.25">
      <c r="A36" s="64">
        <v>133656</v>
      </c>
      <c r="B36" t="s">
        <v>1622</v>
      </c>
      <c r="C36" s="75">
        <v>110</v>
      </c>
      <c r="D36" s="75">
        <v>134</v>
      </c>
      <c r="E36" s="75">
        <v>1540</v>
      </c>
      <c r="F36" s="75">
        <v>236</v>
      </c>
      <c r="G36" s="75"/>
      <c r="H36" s="50"/>
      <c r="I36" s="50"/>
      <c r="J36" s="50"/>
      <c r="K36" s="50"/>
    </row>
    <row r="37" spans="1:11" x14ac:dyDescent="0.25">
      <c r="A37" s="64">
        <v>111293</v>
      </c>
      <c r="B37" t="s">
        <v>2998</v>
      </c>
      <c r="C37" s="75">
        <v>448.86</v>
      </c>
      <c r="D37" s="75">
        <v>385</v>
      </c>
      <c r="E37" s="75">
        <v>747.90999999999985</v>
      </c>
      <c r="F37" s="75">
        <v>283.48</v>
      </c>
      <c r="G37" s="75">
        <v>150</v>
      </c>
      <c r="H37" s="50"/>
      <c r="I37" s="50"/>
      <c r="J37" s="50"/>
      <c r="K37" s="50"/>
    </row>
    <row r="38" spans="1:11" x14ac:dyDescent="0.25">
      <c r="A38" s="64">
        <v>111672</v>
      </c>
      <c r="B38" t="s">
        <v>118</v>
      </c>
      <c r="C38" s="75">
        <v>36.68</v>
      </c>
      <c r="D38" s="75"/>
      <c r="E38" s="75">
        <v>640</v>
      </c>
      <c r="F38" s="75"/>
      <c r="G38" s="75">
        <v>1286</v>
      </c>
      <c r="H38" s="50"/>
      <c r="I38" s="50"/>
      <c r="J38" s="50"/>
      <c r="K38" s="50"/>
    </row>
    <row r="39" spans="1:11" x14ac:dyDescent="0.25">
      <c r="A39" s="64">
        <v>202289</v>
      </c>
      <c r="B39" t="s">
        <v>1496</v>
      </c>
      <c r="C39" s="75">
        <v>315.43</v>
      </c>
      <c r="D39" s="75">
        <v>647.5</v>
      </c>
      <c r="E39" s="75">
        <v>225.28000000000003</v>
      </c>
      <c r="F39" s="75">
        <v>359.89</v>
      </c>
      <c r="G39" s="75">
        <v>387.92</v>
      </c>
      <c r="H39" s="50"/>
      <c r="I39" s="50"/>
      <c r="J39" s="50"/>
      <c r="K39" s="50"/>
    </row>
    <row r="40" spans="1:11" x14ac:dyDescent="0.25">
      <c r="A40" s="64">
        <v>123504</v>
      </c>
      <c r="B40" t="s">
        <v>2992</v>
      </c>
      <c r="C40" s="75">
        <v>140</v>
      </c>
      <c r="D40" s="75"/>
      <c r="E40" s="75">
        <v>686.34</v>
      </c>
      <c r="F40" s="75">
        <v>411</v>
      </c>
      <c r="G40" s="75">
        <v>695.80000000000018</v>
      </c>
      <c r="H40" s="50"/>
      <c r="I40" s="50"/>
      <c r="J40" s="50"/>
      <c r="K40" s="50"/>
    </row>
    <row r="41" spans="1:11" x14ac:dyDescent="0.25">
      <c r="A41" s="64">
        <v>123400</v>
      </c>
      <c r="B41" t="s">
        <v>49</v>
      </c>
      <c r="C41" s="75">
        <v>460.16059999999993</v>
      </c>
      <c r="D41" s="75">
        <v>399.65000000000003</v>
      </c>
      <c r="E41" s="75">
        <v>358.97999999999996</v>
      </c>
      <c r="F41" s="75">
        <v>368.82</v>
      </c>
      <c r="G41" s="75">
        <v>335.03</v>
      </c>
      <c r="H41" s="50"/>
      <c r="I41" s="50"/>
      <c r="J41" s="50"/>
      <c r="K41" s="50"/>
    </row>
    <row r="42" spans="1:11" x14ac:dyDescent="0.25">
      <c r="A42" s="64">
        <v>121407</v>
      </c>
      <c r="B42" t="s">
        <v>37</v>
      </c>
      <c r="C42" s="75">
        <v>466.09059999999994</v>
      </c>
      <c r="D42" s="75">
        <v>412.27</v>
      </c>
      <c r="E42" s="75">
        <v>453.26</v>
      </c>
      <c r="F42" s="75">
        <v>233.33999999999997</v>
      </c>
      <c r="G42" s="75">
        <v>348.73</v>
      </c>
      <c r="H42" s="50"/>
      <c r="I42" s="50"/>
      <c r="J42" s="50"/>
      <c r="K42" s="50"/>
    </row>
    <row r="43" spans="1:11" x14ac:dyDescent="0.25">
      <c r="A43" s="64">
        <v>133477</v>
      </c>
      <c r="B43" t="s">
        <v>1606</v>
      </c>
      <c r="C43" s="75">
        <v>92.17</v>
      </c>
      <c r="D43" s="75">
        <v>696.86999999999989</v>
      </c>
      <c r="E43" s="75">
        <v>165.21</v>
      </c>
      <c r="F43" s="75">
        <v>41.019999999999996</v>
      </c>
      <c r="G43" s="75">
        <v>882.64999999999986</v>
      </c>
      <c r="H43" s="50"/>
      <c r="I43" s="50"/>
      <c r="J43" s="50"/>
      <c r="K43" s="50"/>
    </row>
    <row r="44" spans="1:11" x14ac:dyDescent="0.25">
      <c r="A44" s="64">
        <v>133710</v>
      </c>
      <c r="B44" t="s">
        <v>1677</v>
      </c>
      <c r="C44" s="75">
        <v>274.39999999999998</v>
      </c>
      <c r="D44" s="75">
        <v>410.79999999999995</v>
      </c>
      <c r="E44" s="75">
        <v>280.39999999999998</v>
      </c>
      <c r="F44" s="75">
        <v>441.4</v>
      </c>
      <c r="G44" s="75">
        <v>470.8</v>
      </c>
      <c r="H44" s="50"/>
      <c r="I44" s="50"/>
      <c r="J44" s="50"/>
      <c r="K44" s="50"/>
    </row>
    <row r="45" spans="1:11" x14ac:dyDescent="0.25">
      <c r="A45" s="64">
        <v>202109</v>
      </c>
      <c r="B45" t="s">
        <v>341</v>
      </c>
      <c r="C45" s="75">
        <v>24.1</v>
      </c>
      <c r="D45" s="75">
        <v>125</v>
      </c>
      <c r="E45" s="75">
        <v>683.23</v>
      </c>
      <c r="F45" s="75">
        <v>378.94000000000005</v>
      </c>
      <c r="G45" s="75">
        <v>658.86</v>
      </c>
      <c r="H45" s="50"/>
      <c r="I45" s="50"/>
      <c r="J45" s="50"/>
      <c r="K45" s="50"/>
    </row>
    <row r="46" spans="1:11" x14ac:dyDescent="0.25">
      <c r="A46" s="64">
        <v>123698</v>
      </c>
      <c r="B46" t="s">
        <v>35</v>
      </c>
      <c r="C46" s="75">
        <v>354.1105</v>
      </c>
      <c r="D46" s="75">
        <v>466.88000000000005</v>
      </c>
      <c r="E46" s="75">
        <v>298.69049999999999</v>
      </c>
      <c r="F46" s="75">
        <v>472.40000000000003</v>
      </c>
      <c r="G46" s="75">
        <v>270.84050000000002</v>
      </c>
      <c r="H46" s="50"/>
      <c r="I46" s="50"/>
      <c r="J46" s="50"/>
      <c r="K46" s="50"/>
    </row>
    <row r="47" spans="1:11" x14ac:dyDescent="0.25">
      <c r="A47" s="64">
        <v>118153</v>
      </c>
      <c r="B47" t="s">
        <v>40</v>
      </c>
      <c r="C47" s="75">
        <v>75.680000000000007</v>
      </c>
      <c r="D47" s="75">
        <v>782</v>
      </c>
      <c r="E47" s="75">
        <v>295.08000000000004</v>
      </c>
      <c r="F47" s="75">
        <v>50.239999999999995</v>
      </c>
      <c r="G47" s="75">
        <v>655.78</v>
      </c>
      <c r="H47" s="50"/>
      <c r="I47" s="50"/>
      <c r="J47" s="50"/>
      <c r="K47" s="50"/>
    </row>
    <row r="48" spans="1:11" x14ac:dyDescent="0.25">
      <c r="A48" s="64">
        <v>201666</v>
      </c>
      <c r="B48" t="s">
        <v>31</v>
      </c>
      <c r="C48" s="75">
        <v>207.04000000000002</v>
      </c>
      <c r="D48" s="75">
        <v>725.75999999999988</v>
      </c>
      <c r="E48" s="75">
        <v>271.04000000000002</v>
      </c>
      <c r="F48" s="75">
        <v>339.28000000000003</v>
      </c>
      <c r="G48" s="75">
        <v>272.03999999999996</v>
      </c>
      <c r="H48" s="50"/>
      <c r="I48" s="50"/>
      <c r="J48" s="50"/>
      <c r="K48" s="50"/>
    </row>
    <row r="49" spans="1:11" x14ac:dyDescent="0.25">
      <c r="A49" s="64">
        <v>103700</v>
      </c>
      <c r="B49" t="s">
        <v>38</v>
      </c>
      <c r="C49" s="75">
        <v>247.24</v>
      </c>
      <c r="D49" s="75">
        <v>513.9</v>
      </c>
      <c r="E49" s="75">
        <v>247</v>
      </c>
      <c r="F49" s="75">
        <v>381</v>
      </c>
      <c r="G49" s="75">
        <v>399.07000000000005</v>
      </c>
      <c r="H49" s="50"/>
      <c r="I49" s="50"/>
      <c r="J49" s="50"/>
      <c r="K49" s="50"/>
    </row>
    <row r="50" spans="1:11" x14ac:dyDescent="0.25">
      <c r="A50" s="64">
        <v>201164</v>
      </c>
      <c r="B50" t="s">
        <v>31</v>
      </c>
      <c r="C50" s="75">
        <v>118.9</v>
      </c>
      <c r="D50" s="75">
        <v>840.42</v>
      </c>
      <c r="E50" s="75">
        <v>4</v>
      </c>
      <c r="F50" s="75">
        <v>105.52000000000001</v>
      </c>
      <c r="G50" s="75">
        <v>719.34</v>
      </c>
      <c r="H50" s="50"/>
      <c r="I50" s="50"/>
      <c r="J50" s="50"/>
      <c r="K50" s="50"/>
    </row>
    <row r="51" spans="1:11" x14ac:dyDescent="0.25">
      <c r="A51" s="64">
        <v>143491</v>
      </c>
      <c r="B51" t="s">
        <v>3860</v>
      </c>
      <c r="C51" s="75"/>
      <c r="D51" s="75">
        <v>107.32000000000001</v>
      </c>
      <c r="E51" s="75">
        <v>440.6</v>
      </c>
      <c r="F51" s="75">
        <v>840.68</v>
      </c>
      <c r="G51" s="75">
        <v>381.4</v>
      </c>
      <c r="H51" s="50"/>
      <c r="I51" s="50"/>
      <c r="J51" s="50"/>
      <c r="K51" s="50"/>
    </row>
    <row r="52" spans="1:11" x14ac:dyDescent="0.25">
      <c r="A52" s="64">
        <v>122129</v>
      </c>
      <c r="B52" t="s">
        <v>3000</v>
      </c>
      <c r="C52" s="75">
        <v>495.00119999999998</v>
      </c>
      <c r="D52" s="75">
        <v>165</v>
      </c>
      <c r="E52" s="75">
        <v>880</v>
      </c>
      <c r="F52" s="75"/>
      <c r="G52" s="75">
        <v>217.82999999999998</v>
      </c>
      <c r="H52" s="50"/>
      <c r="I52" s="50"/>
      <c r="J52" s="50"/>
      <c r="K52" s="50"/>
    </row>
    <row r="53" spans="1:11" x14ac:dyDescent="0.25">
      <c r="A53" s="64">
        <v>124891</v>
      </c>
      <c r="B53" t="s">
        <v>3005</v>
      </c>
      <c r="C53" s="75">
        <v>155.08859999999999</v>
      </c>
      <c r="D53" s="75">
        <v>214.23999999999995</v>
      </c>
      <c r="E53" s="75">
        <v>421.37</v>
      </c>
      <c r="F53" s="75">
        <v>426.03999999999996</v>
      </c>
      <c r="G53" s="75">
        <v>464.83000000000004</v>
      </c>
      <c r="H53" s="50"/>
      <c r="I53" s="50"/>
      <c r="J53" s="50"/>
      <c r="K53" s="50"/>
    </row>
    <row r="54" spans="1:11" x14ac:dyDescent="0.25">
      <c r="A54" s="64">
        <v>130740</v>
      </c>
      <c r="B54" t="s">
        <v>39</v>
      </c>
      <c r="C54" s="75">
        <v>301.21999999999997</v>
      </c>
      <c r="D54" s="75">
        <v>310</v>
      </c>
      <c r="E54" s="75">
        <v>314.17</v>
      </c>
      <c r="F54" s="75">
        <v>382.16999999999996</v>
      </c>
      <c r="G54" s="75">
        <v>361.16999999999996</v>
      </c>
      <c r="H54" s="50"/>
      <c r="I54" s="50"/>
      <c r="J54" s="50"/>
      <c r="K54" s="50"/>
    </row>
    <row r="55" spans="1:11" x14ac:dyDescent="0.25">
      <c r="A55" s="64">
        <v>104764</v>
      </c>
      <c r="B55" t="s">
        <v>591</v>
      </c>
      <c r="C55" s="75">
        <v>349.06</v>
      </c>
      <c r="D55" s="75">
        <v>10.5</v>
      </c>
      <c r="E55" s="75">
        <v>-10.5</v>
      </c>
      <c r="F55" s="75">
        <v>1279.4016000000001</v>
      </c>
      <c r="G55" s="75"/>
      <c r="H55" s="50"/>
      <c r="I55" s="50"/>
      <c r="J55" s="50"/>
      <c r="K55" s="50"/>
    </row>
    <row r="56" spans="1:11" x14ac:dyDescent="0.25">
      <c r="A56" s="64">
        <v>103625</v>
      </c>
      <c r="B56" t="s">
        <v>95</v>
      </c>
      <c r="C56" s="75">
        <v>288.99</v>
      </c>
      <c r="D56" s="75">
        <v>795.94060000000002</v>
      </c>
      <c r="E56" s="75">
        <v>33.5</v>
      </c>
      <c r="F56" s="75">
        <v>320.19</v>
      </c>
      <c r="G56" s="75">
        <v>187.01999999999998</v>
      </c>
      <c r="H56" s="50"/>
      <c r="I56" s="50"/>
      <c r="J56" s="50"/>
      <c r="K56" s="50"/>
    </row>
    <row r="57" spans="1:11" x14ac:dyDescent="0.25">
      <c r="A57" s="64">
        <v>141362</v>
      </c>
      <c r="B57" t="s">
        <v>3650</v>
      </c>
      <c r="C57" s="75">
        <v>366.3599999999999</v>
      </c>
      <c r="D57" s="75">
        <v>569.36</v>
      </c>
      <c r="E57" s="75"/>
      <c r="F57" s="75">
        <v>224.23000000000002</v>
      </c>
      <c r="G57" s="75">
        <v>460.62</v>
      </c>
      <c r="H57" s="50"/>
      <c r="I57" s="50"/>
      <c r="J57" s="50"/>
      <c r="K57" s="50"/>
    </row>
    <row r="58" spans="1:11" x14ac:dyDescent="0.25">
      <c r="A58" s="64">
        <v>104685</v>
      </c>
      <c r="B58" t="s">
        <v>3009</v>
      </c>
      <c r="C58" s="75">
        <v>330</v>
      </c>
      <c r="D58" s="75">
        <v>385</v>
      </c>
      <c r="E58" s="75">
        <v>330</v>
      </c>
      <c r="F58" s="75">
        <v>4.230000000000004</v>
      </c>
      <c r="G58" s="75">
        <v>558.45360000000005</v>
      </c>
      <c r="H58" s="50"/>
      <c r="I58" s="50"/>
      <c r="J58" s="50"/>
      <c r="K58" s="50"/>
    </row>
    <row r="59" spans="1:11" x14ac:dyDescent="0.25">
      <c r="A59" s="64">
        <v>123431</v>
      </c>
      <c r="B59" t="s">
        <v>3004</v>
      </c>
      <c r="C59" s="75">
        <v>390.28239999999994</v>
      </c>
      <c r="D59" s="75">
        <v>495</v>
      </c>
      <c r="E59" s="75">
        <v>220</v>
      </c>
      <c r="F59" s="75">
        <v>220</v>
      </c>
      <c r="G59" s="75">
        <v>279.64</v>
      </c>
      <c r="H59" s="50"/>
      <c r="I59" s="50"/>
      <c r="J59" s="50"/>
      <c r="K59" s="50"/>
    </row>
    <row r="60" spans="1:11" x14ac:dyDescent="0.25">
      <c r="A60" s="64">
        <v>123681</v>
      </c>
      <c r="B60" t="s">
        <v>81</v>
      </c>
      <c r="C60" s="75">
        <v>140.63</v>
      </c>
      <c r="D60" s="75">
        <v>217.01</v>
      </c>
      <c r="E60" s="75">
        <v>457.53999999999996</v>
      </c>
      <c r="F60" s="75">
        <v>265.17</v>
      </c>
      <c r="G60" s="75">
        <v>522.48</v>
      </c>
      <c r="H60" s="50"/>
      <c r="I60" s="50"/>
      <c r="J60" s="50"/>
      <c r="K60" s="50"/>
    </row>
    <row r="61" spans="1:11" x14ac:dyDescent="0.25">
      <c r="A61" s="64">
        <v>115812</v>
      </c>
      <c r="B61" t="s">
        <v>47</v>
      </c>
      <c r="C61" s="75">
        <v>269.24</v>
      </c>
      <c r="D61" s="75">
        <v>556.3098</v>
      </c>
      <c r="E61" s="75">
        <v>313.90000000000003</v>
      </c>
      <c r="F61" s="75">
        <v>127.50999999999999</v>
      </c>
      <c r="G61" s="75">
        <v>332.16999999999996</v>
      </c>
      <c r="H61" s="50"/>
      <c r="I61" s="50"/>
      <c r="J61" s="50"/>
      <c r="K61" s="50"/>
    </row>
    <row r="62" spans="1:11" x14ac:dyDescent="0.25">
      <c r="A62" s="64">
        <v>125570</v>
      </c>
      <c r="B62" t="s">
        <v>3029</v>
      </c>
      <c r="C62" s="75">
        <v>224.22059999999999</v>
      </c>
      <c r="D62" s="75">
        <v>449.22</v>
      </c>
      <c r="E62" s="75">
        <v>169.22</v>
      </c>
      <c r="F62" s="75">
        <v>411.65999999999997</v>
      </c>
      <c r="G62" s="75">
        <v>303.44</v>
      </c>
      <c r="H62" s="50"/>
      <c r="I62" s="50"/>
      <c r="J62" s="50"/>
      <c r="K62" s="50"/>
    </row>
    <row r="63" spans="1:11" x14ac:dyDescent="0.25">
      <c r="A63" s="64">
        <v>125367</v>
      </c>
      <c r="B63" t="s">
        <v>2326</v>
      </c>
      <c r="C63" s="75">
        <v>186.69</v>
      </c>
      <c r="D63" s="75">
        <v>332.67999999999995</v>
      </c>
      <c r="E63" s="75">
        <v>342.0200000000001</v>
      </c>
      <c r="F63" s="75">
        <v>342.18999999999994</v>
      </c>
      <c r="G63" s="75">
        <v>340.34999999999997</v>
      </c>
      <c r="H63" s="50"/>
      <c r="I63" s="50"/>
      <c r="J63" s="50"/>
      <c r="K63" s="50"/>
    </row>
    <row r="64" spans="1:11" x14ac:dyDescent="0.25">
      <c r="A64" s="64">
        <v>120890</v>
      </c>
      <c r="B64" t="s">
        <v>3025</v>
      </c>
      <c r="C64" s="75">
        <v>330.00299999999999</v>
      </c>
      <c r="D64" s="75">
        <v>165</v>
      </c>
      <c r="E64" s="75">
        <v>330</v>
      </c>
      <c r="F64" s="75">
        <v>220</v>
      </c>
      <c r="G64" s="75">
        <v>495</v>
      </c>
      <c r="H64" s="50"/>
      <c r="I64" s="50"/>
      <c r="J64" s="50"/>
      <c r="K64" s="50"/>
    </row>
    <row r="65" spans="1:11" x14ac:dyDescent="0.25">
      <c r="A65" s="64">
        <v>126589</v>
      </c>
      <c r="B65" t="s">
        <v>54</v>
      </c>
      <c r="C65" s="75">
        <v>291.7</v>
      </c>
      <c r="D65" s="75">
        <v>366.71999999999991</v>
      </c>
      <c r="E65" s="75">
        <v>253.15999999999997</v>
      </c>
      <c r="F65" s="75">
        <v>386.61000000000007</v>
      </c>
      <c r="G65" s="75">
        <v>226.4</v>
      </c>
      <c r="H65" s="50"/>
      <c r="I65" s="50"/>
      <c r="J65" s="50"/>
      <c r="K65" s="50"/>
    </row>
    <row r="66" spans="1:11" x14ac:dyDescent="0.25">
      <c r="A66" s="64">
        <v>104760</v>
      </c>
      <c r="B66" t="s">
        <v>106</v>
      </c>
      <c r="C66" s="75">
        <v>425.04</v>
      </c>
      <c r="D66" s="75">
        <v>278.01979999999998</v>
      </c>
      <c r="E66" s="75">
        <v>181</v>
      </c>
      <c r="F66" s="75">
        <v>48</v>
      </c>
      <c r="G66" s="75">
        <v>591.5</v>
      </c>
      <c r="H66" s="50"/>
      <c r="I66" s="50"/>
      <c r="J66" s="50"/>
      <c r="K66" s="50"/>
    </row>
    <row r="67" spans="1:11" x14ac:dyDescent="0.25">
      <c r="A67" s="64">
        <v>104682</v>
      </c>
      <c r="B67" t="s">
        <v>3001</v>
      </c>
      <c r="C67" s="75">
        <v>169.7</v>
      </c>
      <c r="D67" s="75">
        <v>114.2</v>
      </c>
      <c r="E67" s="75">
        <v>283.39999999999998</v>
      </c>
      <c r="F67" s="75">
        <v>228.43</v>
      </c>
      <c r="G67" s="75">
        <v>719.2</v>
      </c>
      <c r="H67" s="50"/>
      <c r="I67" s="50"/>
      <c r="J67" s="50"/>
      <c r="K67" s="50"/>
    </row>
    <row r="68" spans="1:11" x14ac:dyDescent="0.25">
      <c r="A68" s="64">
        <v>123865</v>
      </c>
      <c r="B68" t="s">
        <v>59</v>
      </c>
      <c r="C68" s="75">
        <v>202.74</v>
      </c>
      <c r="D68" s="75">
        <v>234</v>
      </c>
      <c r="E68" s="75">
        <v>477.18999999999994</v>
      </c>
      <c r="F68" s="75">
        <v>346.64</v>
      </c>
      <c r="G68" s="75">
        <v>246.85</v>
      </c>
      <c r="H68" s="50"/>
      <c r="I68" s="50"/>
      <c r="J68" s="50"/>
      <c r="K68" s="50"/>
    </row>
    <row r="69" spans="1:11" x14ac:dyDescent="0.25">
      <c r="A69" s="64">
        <v>126395</v>
      </c>
      <c r="B69" t="s">
        <v>51</v>
      </c>
      <c r="C69" s="75">
        <v>532.04999999999995</v>
      </c>
      <c r="D69" s="75">
        <v>433.44</v>
      </c>
      <c r="E69" s="75">
        <v>72.06</v>
      </c>
      <c r="F69" s="75">
        <v>49.7</v>
      </c>
      <c r="G69" s="75">
        <v>396.25</v>
      </c>
      <c r="H69" s="50"/>
      <c r="I69" s="50"/>
      <c r="J69" s="50"/>
      <c r="K69" s="50"/>
    </row>
    <row r="70" spans="1:11" x14ac:dyDescent="0.25">
      <c r="A70" s="64">
        <v>202605</v>
      </c>
      <c r="B70" t="s">
        <v>3008</v>
      </c>
      <c r="C70" s="75">
        <v>69.17</v>
      </c>
      <c r="D70" s="75">
        <v>228.92999999999998</v>
      </c>
      <c r="E70" s="75">
        <v>165</v>
      </c>
      <c r="F70" s="75">
        <v>513.61</v>
      </c>
      <c r="G70" s="75">
        <v>494.99</v>
      </c>
      <c r="H70" s="50"/>
      <c r="I70" s="50"/>
      <c r="J70" s="50"/>
      <c r="K70" s="50"/>
    </row>
    <row r="71" spans="1:11" x14ac:dyDescent="0.25">
      <c r="A71" s="64">
        <v>133781</v>
      </c>
      <c r="B71" t="s">
        <v>1619</v>
      </c>
      <c r="C71" s="75">
        <v>135.85</v>
      </c>
      <c r="D71" s="75">
        <v>311</v>
      </c>
      <c r="E71" s="75">
        <v>344.54</v>
      </c>
      <c r="F71" s="75">
        <v>295.85000000000002</v>
      </c>
      <c r="G71" s="75">
        <v>368.85</v>
      </c>
      <c r="H71" s="50"/>
      <c r="I71" s="50"/>
      <c r="J71" s="50"/>
      <c r="K71" s="50"/>
    </row>
    <row r="72" spans="1:11" x14ac:dyDescent="0.25">
      <c r="A72" s="64">
        <v>123571</v>
      </c>
      <c r="B72" t="s">
        <v>77</v>
      </c>
      <c r="C72" s="75">
        <v>483.06060000000002</v>
      </c>
      <c r="D72" s="75">
        <v>225.33999999999997</v>
      </c>
      <c r="E72" s="75">
        <v>268.88999999999993</v>
      </c>
      <c r="F72" s="75">
        <v>274.98999999999995</v>
      </c>
      <c r="G72" s="75">
        <v>191.85</v>
      </c>
      <c r="H72" s="50"/>
      <c r="I72" s="50"/>
      <c r="J72" s="50"/>
      <c r="K72" s="50"/>
    </row>
    <row r="73" spans="1:11" x14ac:dyDescent="0.25">
      <c r="A73" s="64">
        <v>126829</v>
      </c>
      <c r="B73" t="s">
        <v>218</v>
      </c>
      <c r="C73" s="75">
        <v>210</v>
      </c>
      <c r="D73" s="75">
        <v>138.17000000000002</v>
      </c>
      <c r="E73" s="75">
        <v>335</v>
      </c>
      <c r="F73" s="75">
        <v>137</v>
      </c>
      <c r="G73" s="75">
        <v>622.02</v>
      </c>
      <c r="H73" s="50"/>
      <c r="I73" s="50"/>
      <c r="J73" s="50"/>
      <c r="K73" s="50"/>
    </row>
    <row r="74" spans="1:11" x14ac:dyDescent="0.25">
      <c r="A74" s="64">
        <v>141398</v>
      </c>
      <c r="B74" t="s">
        <v>2500</v>
      </c>
      <c r="C74" s="75">
        <v>551.6</v>
      </c>
      <c r="D74" s="75">
        <v>231.66</v>
      </c>
      <c r="E74" s="75">
        <v>50</v>
      </c>
      <c r="F74" s="75">
        <v>436.5</v>
      </c>
      <c r="G74" s="75">
        <v>145.4</v>
      </c>
      <c r="H74" s="50"/>
      <c r="I74" s="50"/>
      <c r="J74" s="50"/>
      <c r="K74" s="50"/>
    </row>
    <row r="75" spans="1:11" x14ac:dyDescent="0.25">
      <c r="A75" s="64">
        <v>141417</v>
      </c>
      <c r="B75" t="s">
        <v>2579</v>
      </c>
      <c r="C75" s="75">
        <v>175.2</v>
      </c>
      <c r="D75" s="75">
        <v>213.84</v>
      </c>
      <c r="E75" s="75">
        <v>642.19999999999993</v>
      </c>
      <c r="F75" s="75">
        <v>125.5</v>
      </c>
      <c r="G75" s="75">
        <v>257</v>
      </c>
      <c r="H75" s="50"/>
      <c r="I75" s="50"/>
      <c r="J75" s="50"/>
      <c r="K75" s="50"/>
    </row>
    <row r="76" spans="1:11" x14ac:dyDescent="0.25">
      <c r="A76" s="64">
        <v>103582</v>
      </c>
      <c r="B76" t="s">
        <v>50</v>
      </c>
      <c r="C76" s="75">
        <v>218.40929999999997</v>
      </c>
      <c r="D76" s="75">
        <v>437.50000000000006</v>
      </c>
      <c r="E76" s="75">
        <v>231.99999999999991</v>
      </c>
      <c r="F76" s="75">
        <v>253.56999999999994</v>
      </c>
      <c r="G76" s="75">
        <v>271.46999999999997</v>
      </c>
      <c r="H76" s="50"/>
      <c r="I76" s="50"/>
      <c r="J76" s="50"/>
      <c r="K76" s="50"/>
    </row>
    <row r="77" spans="1:11" x14ac:dyDescent="0.25">
      <c r="A77" s="64">
        <v>126720</v>
      </c>
      <c r="B77" t="s">
        <v>43</v>
      </c>
      <c r="C77" s="75">
        <v>203.7</v>
      </c>
      <c r="D77" s="75">
        <v>262.13</v>
      </c>
      <c r="E77" s="75">
        <v>290.19</v>
      </c>
      <c r="F77" s="75">
        <v>270.01</v>
      </c>
      <c r="G77" s="75">
        <v>386.87</v>
      </c>
      <c r="H77" s="50"/>
      <c r="I77" s="50"/>
      <c r="J77" s="50"/>
      <c r="K77" s="50"/>
    </row>
    <row r="78" spans="1:11" x14ac:dyDescent="0.25">
      <c r="A78" s="64">
        <v>103553</v>
      </c>
      <c r="B78" t="s">
        <v>36</v>
      </c>
      <c r="C78" s="75">
        <v>239.58</v>
      </c>
      <c r="D78" s="75">
        <v>357.75</v>
      </c>
      <c r="E78" s="75">
        <v>284.87</v>
      </c>
      <c r="F78" s="75">
        <v>266.75</v>
      </c>
      <c r="G78" s="75">
        <v>240.04999999999998</v>
      </c>
      <c r="H78" s="50"/>
      <c r="I78" s="50"/>
      <c r="J78" s="50"/>
      <c r="K78" s="50"/>
    </row>
    <row r="79" spans="1:11" x14ac:dyDescent="0.25">
      <c r="A79" s="64">
        <v>122184</v>
      </c>
      <c r="B79" t="s">
        <v>66</v>
      </c>
      <c r="C79" s="75">
        <v>427.0806</v>
      </c>
      <c r="D79" s="75">
        <v>177.19</v>
      </c>
      <c r="E79" s="75">
        <v>236.85</v>
      </c>
      <c r="F79" s="75">
        <v>291.52999999999997</v>
      </c>
      <c r="G79" s="75">
        <v>253.17</v>
      </c>
      <c r="H79" s="50"/>
      <c r="I79" s="50"/>
      <c r="J79" s="50"/>
      <c r="K79" s="50"/>
    </row>
    <row r="80" spans="1:11" x14ac:dyDescent="0.25">
      <c r="A80" s="64">
        <v>110959</v>
      </c>
      <c r="B80" t="s">
        <v>3015</v>
      </c>
      <c r="C80" s="75"/>
      <c r="D80" s="75">
        <v>803.2</v>
      </c>
      <c r="E80" s="75">
        <v>60</v>
      </c>
      <c r="F80" s="75">
        <v>502</v>
      </c>
      <c r="G80" s="75"/>
      <c r="H80" s="50"/>
      <c r="I80" s="50"/>
      <c r="J80" s="50"/>
      <c r="K80" s="50"/>
    </row>
    <row r="81" spans="1:11" x14ac:dyDescent="0.25">
      <c r="A81" s="64">
        <v>123097</v>
      </c>
      <c r="B81" t="s">
        <v>52</v>
      </c>
      <c r="C81" s="75">
        <v>325.39</v>
      </c>
      <c r="D81" s="75">
        <v>233.47000000000003</v>
      </c>
      <c r="E81" s="75">
        <v>317.35999999999996</v>
      </c>
      <c r="F81" s="75">
        <v>245.01999999999998</v>
      </c>
      <c r="G81" s="75">
        <v>234.02999999999994</v>
      </c>
      <c r="H81" s="50"/>
      <c r="I81" s="50"/>
      <c r="J81" s="50"/>
      <c r="K81" s="50"/>
    </row>
    <row r="82" spans="1:11" x14ac:dyDescent="0.25">
      <c r="A82" s="64">
        <v>121216</v>
      </c>
      <c r="B82" t="s">
        <v>3011</v>
      </c>
      <c r="C82" s="75">
        <v>327.2</v>
      </c>
      <c r="D82" s="75">
        <v>162.19999999999999</v>
      </c>
      <c r="E82" s="75"/>
      <c r="F82" s="75">
        <v>605</v>
      </c>
      <c r="G82" s="75">
        <v>220</v>
      </c>
      <c r="H82" s="50"/>
      <c r="I82" s="50"/>
      <c r="J82" s="50"/>
      <c r="K82" s="50"/>
    </row>
    <row r="83" spans="1:11" x14ac:dyDescent="0.25">
      <c r="A83" s="64">
        <v>123904</v>
      </c>
      <c r="B83" t="s">
        <v>74</v>
      </c>
      <c r="C83" s="75">
        <v>249.82059999999998</v>
      </c>
      <c r="D83" s="75">
        <v>340</v>
      </c>
      <c r="E83" s="75">
        <v>173</v>
      </c>
      <c r="F83" s="75">
        <v>288.85000000000002</v>
      </c>
      <c r="G83" s="75">
        <v>245</v>
      </c>
      <c r="H83" s="50"/>
      <c r="I83" s="50"/>
      <c r="J83" s="50"/>
      <c r="K83" s="50"/>
    </row>
    <row r="84" spans="1:11" x14ac:dyDescent="0.25">
      <c r="A84" s="64">
        <v>122485</v>
      </c>
      <c r="B84" t="s">
        <v>44</v>
      </c>
      <c r="C84" s="75">
        <v>350.96999999999997</v>
      </c>
      <c r="D84" s="75">
        <v>139.38000000000002</v>
      </c>
      <c r="E84" s="75">
        <v>431.34000000000003</v>
      </c>
      <c r="F84" s="75">
        <v>4</v>
      </c>
      <c r="G84" s="75">
        <v>370.76</v>
      </c>
      <c r="H84" s="50"/>
      <c r="I84" s="50"/>
      <c r="J84" s="50"/>
      <c r="K84" s="50"/>
    </row>
    <row r="85" spans="1:11" x14ac:dyDescent="0.25">
      <c r="A85" s="64">
        <v>126645</v>
      </c>
      <c r="B85" t="s">
        <v>64</v>
      </c>
      <c r="C85" s="75">
        <v>313.95</v>
      </c>
      <c r="D85" s="75">
        <v>319.58</v>
      </c>
      <c r="E85" s="75">
        <v>301.82019999999994</v>
      </c>
      <c r="F85" s="75">
        <v>115.89000000000001</v>
      </c>
      <c r="G85" s="75">
        <v>243.65019999999998</v>
      </c>
      <c r="H85" s="50"/>
      <c r="I85" s="50"/>
      <c r="J85" s="50"/>
      <c r="K85" s="50"/>
    </row>
    <row r="86" spans="1:11" x14ac:dyDescent="0.25">
      <c r="A86" s="64">
        <v>122489</v>
      </c>
      <c r="B86" t="s">
        <v>33</v>
      </c>
      <c r="C86" s="75"/>
      <c r="D86" s="75">
        <v>661.5</v>
      </c>
      <c r="E86" s="75">
        <v>627.5</v>
      </c>
      <c r="F86" s="75"/>
      <c r="G86" s="75"/>
      <c r="H86" s="50"/>
      <c r="I86" s="50"/>
      <c r="J86" s="50"/>
      <c r="K86" s="50"/>
    </row>
    <row r="87" spans="1:11" x14ac:dyDescent="0.25">
      <c r="A87" s="64">
        <v>104516</v>
      </c>
      <c r="B87" t="s">
        <v>3017</v>
      </c>
      <c r="C87" s="75">
        <v>245.00059999999999</v>
      </c>
      <c r="D87" s="75">
        <v>310</v>
      </c>
      <c r="E87" s="75">
        <v>290</v>
      </c>
      <c r="F87" s="75">
        <v>285</v>
      </c>
      <c r="G87" s="75">
        <v>150</v>
      </c>
      <c r="H87" s="50"/>
      <c r="I87" s="50"/>
      <c r="J87" s="50"/>
      <c r="K87" s="50"/>
    </row>
    <row r="88" spans="1:11" x14ac:dyDescent="0.25">
      <c r="A88" s="64">
        <v>111823</v>
      </c>
      <c r="B88" t="s">
        <v>3293</v>
      </c>
      <c r="C88" s="75"/>
      <c r="D88" s="75">
        <v>317</v>
      </c>
      <c r="E88" s="75">
        <v>317</v>
      </c>
      <c r="F88" s="75">
        <v>634</v>
      </c>
      <c r="G88" s="75"/>
      <c r="H88" s="50"/>
      <c r="I88" s="50"/>
      <c r="J88" s="50"/>
      <c r="K88" s="50"/>
    </row>
    <row r="89" spans="1:11" x14ac:dyDescent="0.25">
      <c r="A89" s="64">
        <v>126714</v>
      </c>
      <c r="B89" t="s">
        <v>75</v>
      </c>
      <c r="C89" s="75">
        <v>204.35999999999999</v>
      </c>
      <c r="D89" s="75">
        <v>384.36000000000007</v>
      </c>
      <c r="E89" s="75">
        <v>143.02860000000001</v>
      </c>
      <c r="F89" s="75">
        <v>301.48139999999995</v>
      </c>
      <c r="G89" s="75">
        <v>233.45000000000002</v>
      </c>
      <c r="H89" s="50"/>
      <c r="I89" s="50"/>
      <c r="J89" s="50"/>
      <c r="K89" s="50"/>
    </row>
    <row r="90" spans="1:11" x14ac:dyDescent="0.25">
      <c r="A90" s="64">
        <v>202659</v>
      </c>
      <c r="B90" t="s">
        <v>2503</v>
      </c>
      <c r="C90" s="75">
        <v>407.95239999999995</v>
      </c>
      <c r="D90" s="75">
        <v>204.01999999999998</v>
      </c>
      <c r="E90" s="75">
        <v>299</v>
      </c>
      <c r="F90" s="75">
        <v>139.00049999999999</v>
      </c>
      <c r="G90" s="75">
        <v>213.53</v>
      </c>
      <c r="H90" s="50"/>
      <c r="I90" s="50"/>
      <c r="J90" s="50"/>
      <c r="K90" s="50"/>
    </row>
    <row r="91" spans="1:11" x14ac:dyDescent="0.25">
      <c r="A91" s="64">
        <v>201685</v>
      </c>
      <c r="B91" t="s">
        <v>88</v>
      </c>
      <c r="C91" s="75">
        <v>252.72</v>
      </c>
      <c r="D91" s="75">
        <v>223.04000000000002</v>
      </c>
      <c r="E91" s="75">
        <v>295.72000000000003</v>
      </c>
      <c r="F91" s="75">
        <v>216.38</v>
      </c>
      <c r="G91" s="75">
        <v>264.89</v>
      </c>
      <c r="H91" s="50"/>
      <c r="I91" s="50"/>
      <c r="J91" s="50"/>
      <c r="K91" s="50"/>
    </row>
    <row r="92" spans="1:11" x14ac:dyDescent="0.25">
      <c r="A92" s="64">
        <v>201434</v>
      </c>
      <c r="B92" t="s">
        <v>31</v>
      </c>
      <c r="C92" s="75">
        <v>427.37</v>
      </c>
      <c r="D92" s="75">
        <v>564.26000000000022</v>
      </c>
      <c r="E92" s="75">
        <v>-6.9699999999999989</v>
      </c>
      <c r="F92" s="75">
        <v>142.29</v>
      </c>
      <c r="G92" s="75">
        <v>103.89</v>
      </c>
      <c r="H92" s="50"/>
      <c r="I92" s="50"/>
      <c r="J92" s="50"/>
      <c r="K92" s="50"/>
    </row>
    <row r="93" spans="1:11" x14ac:dyDescent="0.25">
      <c r="A93" s="64">
        <v>142449</v>
      </c>
      <c r="B93" t="s">
        <v>3039</v>
      </c>
      <c r="C93" s="75">
        <v>220.00119999999998</v>
      </c>
      <c r="D93" s="75">
        <v>330</v>
      </c>
      <c r="E93" s="75">
        <v>300</v>
      </c>
      <c r="F93" s="75">
        <v>110</v>
      </c>
      <c r="G93" s="75">
        <v>220</v>
      </c>
      <c r="H93" s="50"/>
      <c r="I93" s="50"/>
      <c r="J93" s="50"/>
      <c r="K93" s="50"/>
    </row>
    <row r="94" spans="1:11" x14ac:dyDescent="0.25">
      <c r="A94" s="64">
        <v>123452</v>
      </c>
      <c r="B94" t="s">
        <v>113</v>
      </c>
      <c r="C94" s="75">
        <v>273.38119999999998</v>
      </c>
      <c r="D94" s="75">
        <v>70.75</v>
      </c>
      <c r="E94" s="75">
        <v>276</v>
      </c>
      <c r="F94" s="75">
        <v>270.34000000000003</v>
      </c>
      <c r="G94" s="75">
        <v>284</v>
      </c>
      <c r="H94" s="50"/>
      <c r="I94" s="50"/>
      <c r="J94" s="50"/>
      <c r="K94" s="50"/>
    </row>
    <row r="95" spans="1:11" x14ac:dyDescent="0.25">
      <c r="A95" s="64">
        <v>104437</v>
      </c>
      <c r="B95" t="s">
        <v>3036</v>
      </c>
      <c r="C95" s="75">
        <v>364.68</v>
      </c>
      <c r="D95" s="75">
        <v>60.24</v>
      </c>
      <c r="E95" s="75">
        <v>183</v>
      </c>
      <c r="F95" s="75">
        <v>395</v>
      </c>
      <c r="G95" s="75">
        <v>168.75859999999997</v>
      </c>
      <c r="H95" s="50"/>
      <c r="I95" s="50"/>
      <c r="J95" s="50"/>
      <c r="K95" s="50"/>
    </row>
    <row r="96" spans="1:11" x14ac:dyDescent="0.25">
      <c r="A96" s="64">
        <v>129644</v>
      </c>
      <c r="B96" t="s">
        <v>3021</v>
      </c>
      <c r="C96" s="75">
        <v>220</v>
      </c>
      <c r="D96" s="75">
        <v>218.86</v>
      </c>
      <c r="E96" s="75">
        <v>440</v>
      </c>
      <c r="F96" s="75">
        <v>111.14</v>
      </c>
      <c r="G96" s="75">
        <v>165</v>
      </c>
      <c r="H96" s="50"/>
      <c r="I96" s="50"/>
      <c r="J96" s="50"/>
      <c r="K96" s="50"/>
    </row>
    <row r="97" spans="1:11" x14ac:dyDescent="0.25">
      <c r="A97" s="64">
        <v>117961</v>
      </c>
      <c r="B97" t="s">
        <v>63</v>
      </c>
      <c r="C97" s="75">
        <v>23.92</v>
      </c>
      <c r="D97" s="75">
        <v>339.11999999999995</v>
      </c>
      <c r="E97" s="75">
        <v>142.86000000000001</v>
      </c>
      <c r="F97" s="75">
        <v>147.94040000000001</v>
      </c>
      <c r="G97" s="75">
        <v>492.43999999999994</v>
      </c>
      <c r="H97" s="50"/>
      <c r="I97" s="50"/>
      <c r="J97" s="50"/>
      <c r="K97" s="50"/>
    </row>
    <row r="98" spans="1:11" x14ac:dyDescent="0.25">
      <c r="A98" s="64">
        <v>126972</v>
      </c>
      <c r="B98" t="s">
        <v>60</v>
      </c>
      <c r="C98" s="75">
        <v>328.72059999999993</v>
      </c>
      <c r="D98" s="75">
        <v>141.25</v>
      </c>
      <c r="E98" s="75">
        <v>260.75</v>
      </c>
      <c r="F98" s="75">
        <v>218.15</v>
      </c>
      <c r="G98" s="75">
        <v>191.36999999999998</v>
      </c>
      <c r="H98" s="50"/>
      <c r="I98" s="50"/>
      <c r="J98" s="50"/>
      <c r="K98" s="50"/>
    </row>
    <row r="99" spans="1:11" x14ac:dyDescent="0.25">
      <c r="A99" s="64">
        <v>116353</v>
      </c>
      <c r="B99" t="s">
        <v>96</v>
      </c>
      <c r="C99" s="75">
        <v>20.52</v>
      </c>
      <c r="D99" s="75">
        <v>457.05</v>
      </c>
      <c r="E99" s="75">
        <v>82.55</v>
      </c>
      <c r="F99" s="75">
        <v>114.08</v>
      </c>
      <c r="G99" s="75">
        <v>463.40000000000003</v>
      </c>
      <c r="H99" s="50"/>
      <c r="I99" s="50"/>
      <c r="J99" s="50"/>
      <c r="K99" s="50"/>
    </row>
    <row r="100" spans="1:11" x14ac:dyDescent="0.25">
      <c r="A100" s="64">
        <v>104020</v>
      </c>
      <c r="B100" t="s">
        <v>169</v>
      </c>
      <c r="C100" s="75">
        <v>273.41999999999996</v>
      </c>
      <c r="D100" s="75">
        <v>110.32</v>
      </c>
      <c r="E100" s="75">
        <v>265.39999999999998</v>
      </c>
      <c r="F100" s="75">
        <v>165.4</v>
      </c>
      <c r="G100" s="75">
        <v>320.8</v>
      </c>
      <c r="H100" s="50"/>
      <c r="I100" s="50"/>
      <c r="J100" s="50"/>
      <c r="K100" s="50"/>
    </row>
    <row r="101" spans="1:11" x14ac:dyDescent="0.25">
      <c r="A101" s="64">
        <v>123700</v>
      </c>
      <c r="B101" t="s">
        <v>322</v>
      </c>
      <c r="C101" s="75">
        <v>173.67999999999998</v>
      </c>
      <c r="D101" s="75">
        <v>163.18</v>
      </c>
      <c r="E101" s="75">
        <v>406.2</v>
      </c>
      <c r="F101" s="75">
        <v>226.33999999999997</v>
      </c>
      <c r="G101" s="75">
        <v>149.02000000000001</v>
      </c>
      <c r="H101" s="50"/>
      <c r="I101" s="50"/>
      <c r="J101" s="50"/>
      <c r="K101" s="50"/>
    </row>
    <row r="102" spans="1:11" x14ac:dyDescent="0.25">
      <c r="A102" s="64">
        <v>104811</v>
      </c>
      <c r="B102" t="s">
        <v>45</v>
      </c>
      <c r="C102" s="75">
        <v>184.94</v>
      </c>
      <c r="D102" s="75">
        <v>312.52059999999994</v>
      </c>
      <c r="E102" s="75">
        <v>354.02040000000005</v>
      </c>
      <c r="F102" s="75">
        <v>172.04</v>
      </c>
      <c r="G102" s="75">
        <v>83.43</v>
      </c>
      <c r="H102" s="50"/>
      <c r="I102" s="50"/>
      <c r="J102" s="50"/>
      <c r="K102" s="50"/>
    </row>
    <row r="103" spans="1:11" x14ac:dyDescent="0.25">
      <c r="A103" s="64">
        <v>123494</v>
      </c>
      <c r="B103" t="s">
        <v>154</v>
      </c>
      <c r="C103" s="75">
        <v>159.69999999999999</v>
      </c>
      <c r="D103" s="75">
        <v>374.74</v>
      </c>
      <c r="E103" s="75">
        <v>196.7</v>
      </c>
      <c r="F103" s="75">
        <v>147.69999999999999</v>
      </c>
      <c r="G103" s="75">
        <v>226.7</v>
      </c>
      <c r="H103" s="50"/>
      <c r="I103" s="50"/>
      <c r="J103" s="50"/>
      <c r="K103" s="50"/>
    </row>
    <row r="104" spans="1:11" x14ac:dyDescent="0.25">
      <c r="A104" s="64">
        <v>202604</v>
      </c>
      <c r="B104" t="s">
        <v>3008</v>
      </c>
      <c r="C104" s="75">
        <v>28.930000000000003</v>
      </c>
      <c r="D104" s="75">
        <v>110</v>
      </c>
      <c r="E104" s="75">
        <v>395.28</v>
      </c>
      <c r="F104" s="75">
        <v>170</v>
      </c>
      <c r="G104" s="75">
        <v>399.69999999999993</v>
      </c>
      <c r="H104" s="50"/>
      <c r="I104" s="50"/>
      <c r="J104" s="50"/>
      <c r="K104" s="50"/>
    </row>
    <row r="105" spans="1:11" x14ac:dyDescent="0.25">
      <c r="A105" s="64">
        <v>201733</v>
      </c>
      <c r="B105" t="s">
        <v>59</v>
      </c>
      <c r="C105" s="75">
        <v>175.06</v>
      </c>
      <c r="D105" s="75">
        <v>210.51</v>
      </c>
      <c r="E105" s="75">
        <v>141</v>
      </c>
      <c r="F105" s="75">
        <v>375.75</v>
      </c>
      <c r="G105" s="75">
        <v>184.86999999999998</v>
      </c>
      <c r="H105" s="50"/>
      <c r="I105" s="50"/>
      <c r="J105" s="50"/>
      <c r="K105" s="50"/>
    </row>
    <row r="106" spans="1:11" x14ac:dyDescent="0.25">
      <c r="A106" s="64">
        <v>103820</v>
      </c>
      <c r="B106" t="s">
        <v>61</v>
      </c>
      <c r="C106" s="75">
        <v>133.18</v>
      </c>
      <c r="D106" s="75">
        <v>270.84999999999997</v>
      </c>
      <c r="E106" s="75">
        <v>300.84999999999997</v>
      </c>
      <c r="F106" s="75">
        <v>259.84999999999997</v>
      </c>
      <c r="G106" s="75">
        <v>119.72</v>
      </c>
      <c r="H106" s="50"/>
      <c r="I106" s="50"/>
      <c r="J106" s="50"/>
      <c r="K106" s="50"/>
    </row>
    <row r="107" spans="1:11" x14ac:dyDescent="0.25">
      <c r="A107" s="64">
        <v>131686</v>
      </c>
      <c r="B107" t="s">
        <v>887</v>
      </c>
      <c r="C107" s="75">
        <v>-50</v>
      </c>
      <c r="D107" s="75">
        <v>483.28999999999996</v>
      </c>
      <c r="E107" s="75">
        <v>124.85</v>
      </c>
      <c r="F107" s="75"/>
      <c r="G107" s="75">
        <v>509.85</v>
      </c>
      <c r="H107" s="50"/>
      <c r="I107" s="50"/>
      <c r="J107" s="50"/>
      <c r="K107" s="50"/>
    </row>
    <row r="108" spans="1:11" x14ac:dyDescent="0.25">
      <c r="A108" s="64">
        <v>135779</v>
      </c>
      <c r="B108" t="s">
        <v>1897</v>
      </c>
      <c r="C108" s="75">
        <v>124.2</v>
      </c>
      <c r="D108" s="75"/>
      <c r="E108" s="75">
        <v>157</v>
      </c>
      <c r="F108" s="75">
        <v>572.34</v>
      </c>
      <c r="G108" s="75">
        <v>212</v>
      </c>
      <c r="H108" s="50"/>
      <c r="I108" s="50"/>
      <c r="J108" s="50"/>
      <c r="K108" s="50"/>
    </row>
    <row r="109" spans="1:11" x14ac:dyDescent="0.25">
      <c r="A109" s="64">
        <v>127008</v>
      </c>
      <c r="B109" t="s">
        <v>293</v>
      </c>
      <c r="C109" s="75">
        <v>24.17</v>
      </c>
      <c r="D109" s="75">
        <v>330.21000000000004</v>
      </c>
      <c r="E109" s="75">
        <v>275.14</v>
      </c>
      <c r="F109" s="75">
        <v>234.44999999999996</v>
      </c>
      <c r="G109" s="75">
        <v>195.2</v>
      </c>
      <c r="H109" s="50"/>
      <c r="I109" s="50"/>
      <c r="J109" s="50"/>
      <c r="K109" s="50"/>
    </row>
    <row r="110" spans="1:11" x14ac:dyDescent="0.25">
      <c r="A110" s="64">
        <v>103900</v>
      </c>
      <c r="B110" t="s">
        <v>170</v>
      </c>
      <c r="C110" s="75">
        <v>27.68</v>
      </c>
      <c r="D110" s="75"/>
      <c r="E110" s="75">
        <v>344.68000000000006</v>
      </c>
      <c r="F110" s="75">
        <v>12.68</v>
      </c>
      <c r="G110" s="75">
        <v>668.18999999999994</v>
      </c>
      <c r="H110" s="50"/>
      <c r="I110" s="50"/>
      <c r="J110" s="50"/>
      <c r="K110" s="50"/>
    </row>
    <row r="111" spans="1:11" x14ac:dyDescent="0.25">
      <c r="A111" s="64">
        <v>104776</v>
      </c>
      <c r="B111" t="s">
        <v>125</v>
      </c>
      <c r="C111" s="75">
        <v>137.82</v>
      </c>
      <c r="D111" s="75">
        <v>561.41999999999996</v>
      </c>
      <c r="E111" s="75">
        <v>113.74000000000001</v>
      </c>
      <c r="F111" s="75">
        <v>135</v>
      </c>
      <c r="G111" s="75">
        <v>95.97</v>
      </c>
      <c r="H111" s="50"/>
      <c r="I111" s="50"/>
      <c r="J111" s="50"/>
      <c r="K111" s="50"/>
    </row>
    <row r="112" spans="1:11" x14ac:dyDescent="0.25">
      <c r="A112" s="64">
        <v>112170</v>
      </c>
      <c r="B112" t="s">
        <v>3014</v>
      </c>
      <c r="C112" s="75">
        <v>163.86</v>
      </c>
      <c r="D112" s="75">
        <v>220</v>
      </c>
      <c r="E112" s="75">
        <v>220</v>
      </c>
      <c r="F112" s="75">
        <v>328.86</v>
      </c>
      <c r="G112" s="75">
        <v>110</v>
      </c>
      <c r="H112" s="50"/>
      <c r="I112" s="50"/>
      <c r="J112" s="50"/>
      <c r="K112" s="50"/>
    </row>
    <row r="113" spans="1:11" x14ac:dyDescent="0.25">
      <c r="A113" s="64">
        <v>123776</v>
      </c>
      <c r="B113" t="s">
        <v>162</v>
      </c>
      <c r="C113" s="75">
        <v>223.51119999999997</v>
      </c>
      <c r="D113" s="75">
        <v>236.67999999999998</v>
      </c>
      <c r="E113" s="75">
        <v>176.01</v>
      </c>
      <c r="F113" s="75">
        <v>216.5</v>
      </c>
      <c r="G113" s="75">
        <v>188.92</v>
      </c>
      <c r="H113" s="50"/>
      <c r="I113" s="50"/>
      <c r="J113" s="50"/>
      <c r="K113" s="50"/>
    </row>
    <row r="114" spans="1:11" x14ac:dyDescent="0.25">
      <c r="A114" s="64">
        <v>202658</v>
      </c>
      <c r="B114" t="s">
        <v>2503</v>
      </c>
      <c r="C114" s="75">
        <v>253.53</v>
      </c>
      <c r="D114" s="75">
        <v>232.69</v>
      </c>
      <c r="E114" s="75">
        <v>308.01</v>
      </c>
      <c r="F114" s="75">
        <v>79.849999999999994</v>
      </c>
      <c r="G114" s="75">
        <v>150.35</v>
      </c>
      <c r="H114" s="50"/>
      <c r="I114" s="50"/>
      <c r="J114" s="50"/>
      <c r="K114" s="50"/>
    </row>
    <row r="115" spans="1:11" x14ac:dyDescent="0.25">
      <c r="A115" s="64">
        <v>135394</v>
      </c>
      <c r="B115" t="s">
        <v>3007</v>
      </c>
      <c r="C115" s="75">
        <v>235.42060000000001</v>
      </c>
      <c r="D115" s="75">
        <v>134</v>
      </c>
      <c r="E115" s="75">
        <v>170</v>
      </c>
      <c r="F115" s="75">
        <v>30</v>
      </c>
      <c r="G115" s="75">
        <v>455</v>
      </c>
      <c r="H115" s="50"/>
      <c r="I115" s="50"/>
      <c r="J115" s="50"/>
      <c r="K115" s="50"/>
    </row>
    <row r="116" spans="1:11" x14ac:dyDescent="0.25">
      <c r="A116" s="64">
        <v>110755</v>
      </c>
      <c r="B116" t="s">
        <v>68</v>
      </c>
      <c r="C116" s="75"/>
      <c r="D116" s="75">
        <v>562</v>
      </c>
      <c r="E116" s="75"/>
      <c r="F116" s="75"/>
      <c r="G116" s="75">
        <v>460</v>
      </c>
      <c r="H116" s="50"/>
      <c r="I116" s="50"/>
      <c r="J116" s="50"/>
      <c r="K116" s="50"/>
    </row>
    <row r="117" spans="1:11" x14ac:dyDescent="0.25">
      <c r="A117" s="64">
        <v>201732</v>
      </c>
      <c r="B117" t="s">
        <v>59</v>
      </c>
      <c r="C117" s="75">
        <v>44.379999999999995</v>
      </c>
      <c r="D117" s="75">
        <v>376.93</v>
      </c>
      <c r="E117" s="75">
        <v>348.88</v>
      </c>
      <c r="F117" s="75">
        <v>245.83</v>
      </c>
      <c r="G117" s="75"/>
      <c r="H117" s="50"/>
      <c r="I117" s="50"/>
      <c r="J117" s="50"/>
      <c r="K117" s="50"/>
    </row>
    <row r="118" spans="1:11" x14ac:dyDescent="0.25">
      <c r="A118" s="64">
        <v>202510</v>
      </c>
      <c r="B118" t="s">
        <v>1898</v>
      </c>
      <c r="C118" s="75"/>
      <c r="D118" s="75">
        <v>160</v>
      </c>
      <c r="E118" s="75">
        <v>200</v>
      </c>
      <c r="F118" s="75">
        <v>24</v>
      </c>
      <c r="G118" s="75">
        <v>626</v>
      </c>
      <c r="H118" s="50"/>
      <c r="I118" s="50"/>
      <c r="J118" s="50"/>
      <c r="K118" s="50"/>
    </row>
    <row r="119" spans="1:11" x14ac:dyDescent="0.25">
      <c r="A119" s="64">
        <v>104472</v>
      </c>
      <c r="B119" t="s">
        <v>3013</v>
      </c>
      <c r="C119" s="75">
        <v>220.00119999999998</v>
      </c>
      <c r="D119" s="75">
        <v>275</v>
      </c>
      <c r="E119" s="75">
        <v>170</v>
      </c>
      <c r="F119" s="75">
        <v>220</v>
      </c>
      <c r="G119" s="75">
        <v>119.53999999999999</v>
      </c>
      <c r="H119" s="50"/>
      <c r="I119" s="50"/>
      <c r="J119" s="50"/>
      <c r="K119" s="50"/>
    </row>
    <row r="120" spans="1:11" x14ac:dyDescent="0.25">
      <c r="A120" s="64">
        <v>125486</v>
      </c>
      <c r="B120" t="s">
        <v>84</v>
      </c>
      <c r="C120" s="75">
        <v>193.38</v>
      </c>
      <c r="D120" s="75">
        <v>372.73020000000002</v>
      </c>
      <c r="E120" s="75">
        <v>254.30979999999994</v>
      </c>
      <c r="F120" s="75">
        <v>72.530000000000015</v>
      </c>
      <c r="G120" s="75">
        <v>101.71000000000001</v>
      </c>
      <c r="H120" s="50"/>
      <c r="I120" s="50"/>
      <c r="J120" s="50"/>
      <c r="K120" s="50"/>
    </row>
    <row r="121" spans="1:11" x14ac:dyDescent="0.25">
      <c r="A121" s="64">
        <v>131541</v>
      </c>
      <c r="B121" t="s">
        <v>3019</v>
      </c>
      <c r="C121" s="75">
        <v>181.17119999999997</v>
      </c>
      <c r="D121" s="75">
        <v>77.34</v>
      </c>
      <c r="E121" s="75">
        <v>169.22</v>
      </c>
      <c r="F121" s="75">
        <v>333.17</v>
      </c>
      <c r="G121" s="75">
        <v>231.17</v>
      </c>
      <c r="H121" s="50"/>
      <c r="I121" s="50"/>
      <c r="J121" s="50"/>
      <c r="K121" s="50"/>
    </row>
    <row r="122" spans="1:11" x14ac:dyDescent="0.25">
      <c r="A122" s="64">
        <v>143049</v>
      </c>
      <c r="B122" t="s">
        <v>3479</v>
      </c>
      <c r="C122" s="75">
        <v>55</v>
      </c>
      <c r="D122" s="75"/>
      <c r="E122" s="75">
        <v>935</v>
      </c>
      <c r="F122" s="75"/>
      <c r="G122" s="75"/>
      <c r="H122" s="50"/>
      <c r="I122" s="50"/>
      <c r="J122" s="50"/>
      <c r="K122" s="50"/>
    </row>
    <row r="123" spans="1:11" x14ac:dyDescent="0.25">
      <c r="A123" s="64">
        <v>128687</v>
      </c>
      <c r="B123" t="s">
        <v>171</v>
      </c>
      <c r="C123" s="75">
        <v>259.77999999999997</v>
      </c>
      <c r="D123" s="75">
        <v>194.06</v>
      </c>
      <c r="E123" s="75">
        <v>148.84</v>
      </c>
      <c r="F123" s="75">
        <v>141.58020000000002</v>
      </c>
      <c r="G123" s="75">
        <v>240.54999999999995</v>
      </c>
      <c r="H123" s="50"/>
      <c r="I123" s="50"/>
      <c r="J123" s="50"/>
      <c r="K123" s="50"/>
    </row>
    <row r="124" spans="1:11" x14ac:dyDescent="0.25">
      <c r="A124" s="64">
        <v>133008</v>
      </c>
      <c r="B124" t="s">
        <v>1577</v>
      </c>
      <c r="C124" s="75">
        <v>75</v>
      </c>
      <c r="D124" s="75">
        <v>305</v>
      </c>
      <c r="E124" s="75">
        <v>300.16999999999996</v>
      </c>
      <c r="F124" s="75">
        <v>97</v>
      </c>
      <c r="G124" s="75">
        <v>202</v>
      </c>
      <c r="H124" s="50"/>
      <c r="I124" s="50"/>
      <c r="J124" s="50"/>
      <c r="K124" s="50"/>
    </row>
    <row r="125" spans="1:11" x14ac:dyDescent="0.25">
      <c r="A125" s="64">
        <v>104506</v>
      </c>
      <c r="B125" t="s">
        <v>23</v>
      </c>
      <c r="C125" s="75">
        <v>222.55</v>
      </c>
      <c r="D125" s="75">
        <v>304.96000000000004</v>
      </c>
      <c r="E125" s="75">
        <v>159.87</v>
      </c>
      <c r="F125" s="75">
        <v>93.460000000000008</v>
      </c>
      <c r="G125" s="75">
        <v>196.97</v>
      </c>
      <c r="H125" s="50"/>
      <c r="I125" s="50"/>
      <c r="J125" s="50"/>
      <c r="K125" s="50"/>
    </row>
    <row r="126" spans="1:11" x14ac:dyDescent="0.25">
      <c r="A126" s="64">
        <v>201656</v>
      </c>
      <c r="B126" t="s">
        <v>154</v>
      </c>
      <c r="C126" s="75">
        <v>483.84000000000003</v>
      </c>
      <c r="D126" s="75">
        <v>166.7</v>
      </c>
      <c r="E126" s="75">
        <v>40</v>
      </c>
      <c r="F126" s="75">
        <v>186.7</v>
      </c>
      <c r="G126" s="75">
        <v>97</v>
      </c>
      <c r="H126" s="50"/>
      <c r="I126" s="50"/>
      <c r="J126" s="50"/>
      <c r="K126" s="50"/>
    </row>
    <row r="127" spans="1:11" x14ac:dyDescent="0.25">
      <c r="A127" s="64">
        <v>202179</v>
      </c>
      <c r="B127" t="s">
        <v>2736</v>
      </c>
      <c r="C127" s="75">
        <v>305.00000000000011</v>
      </c>
      <c r="D127" s="75">
        <v>204.78</v>
      </c>
      <c r="E127" s="75">
        <v>233.18000000000004</v>
      </c>
      <c r="F127" s="75">
        <v>147.67999999999998</v>
      </c>
      <c r="G127" s="75">
        <v>78.38</v>
      </c>
      <c r="H127" s="50"/>
      <c r="I127" s="50"/>
      <c r="J127" s="50"/>
      <c r="K127" s="50"/>
    </row>
    <row r="128" spans="1:11" x14ac:dyDescent="0.25">
      <c r="A128" s="64">
        <v>123880</v>
      </c>
      <c r="B128" t="s">
        <v>72</v>
      </c>
      <c r="C128" s="75">
        <v>77.25</v>
      </c>
      <c r="D128" s="75">
        <v>224.44999999999993</v>
      </c>
      <c r="E128" s="75">
        <v>182.17</v>
      </c>
      <c r="F128" s="75">
        <v>197.56999999999996</v>
      </c>
      <c r="G128" s="75">
        <v>285.56999999999994</v>
      </c>
      <c r="H128" s="50"/>
      <c r="I128" s="50"/>
      <c r="J128" s="50"/>
      <c r="K128" s="50"/>
    </row>
    <row r="129" spans="1:11" x14ac:dyDescent="0.25">
      <c r="A129" s="64">
        <v>201682</v>
      </c>
      <c r="B129" t="s">
        <v>121</v>
      </c>
      <c r="C129" s="75">
        <v>208.21</v>
      </c>
      <c r="D129" s="75">
        <v>223.19</v>
      </c>
      <c r="E129" s="75">
        <v>208.20999999999998</v>
      </c>
      <c r="F129" s="75">
        <v>159.70000000000002</v>
      </c>
      <c r="G129" s="75">
        <v>167.04000000000002</v>
      </c>
      <c r="H129" s="50"/>
      <c r="I129" s="50"/>
      <c r="J129" s="50"/>
      <c r="K129" s="50"/>
    </row>
    <row r="130" spans="1:11" x14ac:dyDescent="0.25">
      <c r="A130" s="64">
        <v>127313</v>
      </c>
      <c r="B130" t="s">
        <v>86</v>
      </c>
      <c r="C130" s="75">
        <v>403.35999999999996</v>
      </c>
      <c r="D130" s="75">
        <v>15.34</v>
      </c>
      <c r="E130" s="75">
        <v>113.66000000000001</v>
      </c>
      <c r="F130" s="75">
        <v>429.38</v>
      </c>
      <c r="G130" s="75"/>
      <c r="H130" s="50"/>
      <c r="I130" s="50"/>
      <c r="J130" s="50"/>
      <c r="K130" s="50"/>
    </row>
    <row r="131" spans="1:11" x14ac:dyDescent="0.25">
      <c r="A131" s="64">
        <v>142138</v>
      </c>
      <c r="B131" t="s">
        <v>2735</v>
      </c>
      <c r="C131" s="75">
        <v>317</v>
      </c>
      <c r="D131" s="75">
        <v>392.51</v>
      </c>
      <c r="E131" s="75">
        <v>33.340000000000003</v>
      </c>
      <c r="F131" s="75">
        <v>182.83999999999997</v>
      </c>
      <c r="G131" s="75">
        <v>36</v>
      </c>
      <c r="H131" s="50"/>
      <c r="I131" s="50"/>
      <c r="J131" s="50"/>
      <c r="K131" s="50"/>
    </row>
    <row r="132" spans="1:11" x14ac:dyDescent="0.25">
      <c r="A132" s="64">
        <v>104766</v>
      </c>
      <c r="B132" t="s">
        <v>547</v>
      </c>
      <c r="C132" s="75">
        <v>317</v>
      </c>
      <c r="D132" s="75"/>
      <c r="E132" s="75"/>
      <c r="F132" s="75">
        <v>638.4</v>
      </c>
      <c r="G132" s="75"/>
      <c r="H132" s="50"/>
      <c r="I132" s="50"/>
      <c r="J132" s="50"/>
      <c r="K132" s="50"/>
    </row>
    <row r="133" spans="1:11" x14ac:dyDescent="0.25">
      <c r="A133" s="64">
        <v>127288</v>
      </c>
      <c r="B133" t="s">
        <v>3006</v>
      </c>
      <c r="C133" s="75"/>
      <c r="D133" s="75"/>
      <c r="E133" s="75"/>
      <c r="F133" s="75">
        <v>0</v>
      </c>
      <c r="G133" s="75">
        <v>951</v>
      </c>
      <c r="H133" s="50"/>
      <c r="I133" s="50"/>
      <c r="J133" s="50"/>
      <c r="K133" s="50"/>
    </row>
    <row r="134" spans="1:11" x14ac:dyDescent="0.25">
      <c r="A134" s="64">
        <v>202147</v>
      </c>
      <c r="B134" t="s">
        <v>2736</v>
      </c>
      <c r="C134" s="75">
        <v>110.34</v>
      </c>
      <c r="D134" s="75">
        <v>281.33999999999997</v>
      </c>
      <c r="E134" s="75">
        <v>6</v>
      </c>
      <c r="F134" s="75">
        <v>163.34</v>
      </c>
      <c r="G134" s="75">
        <v>389.34000000000003</v>
      </c>
      <c r="H134" s="50"/>
      <c r="I134" s="50"/>
      <c r="J134" s="50"/>
      <c r="K134" s="50"/>
    </row>
    <row r="135" spans="1:11" x14ac:dyDescent="0.25">
      <c r="A135" s="64">
        <v>123706</v>
      </c>
      <c r="B135" t="s">
        <v>48</v>
      </c>
      <c r="C135" s="75"/>
      <c r="D135" s="75">
        <v>90</v>
      </c>
      <c r="E135" s="75">
        <v>90</v>
      </c>
      <c r="F135" s="75">
        <v>407</v>
      </c>
      <c r="G135" s="75">
        <v>362</v>
      </c>
      <c r="H135" s="50"/>
      <c r="I135" s="50"/>
      <c r="J135" s="50"/>
      <c r="K135" s="50"/>
    </row>
    <row r="136" spans="1:11" x14ac:dyDescent="0.25">
      <c r="A136" s="64">
        <v>104320</v>
      </c>
      <c r="B136" t="s">
        <v>56</v>
      </c>
      <c r="C136" s="75">
        <v>248.0804</v>
      </c>
      <c r="D136" s="75">
        <v>194.64020000000002</v>
      </c>
      <c r="E136" s="75">
        <v>205.0102</v>
      </c>
      <c r="F136" s="75">
        <v>78.5</v>
      </c>
      <c r="G136" s="75">
        <v>221.09020000000001</v>
      </c>
      <c r="H136" s="50"/>
      <c r="I136" s="50"/>
      <c r="J136" s="50"/>
      <c r="K136" s="50"/>
    </row>
    <row r="137" spans="1:11" x14ac:dyDescent="0.25">
      <c r="A137" s="64">
        <v>123716</v>
      </c>
      <c r="B137" t="s">
        <v>2741</v>
      </c>
      <c r="C137" s="75">
        <v>206.36</v>
      </c>
      <c r="D137" s="75">
        <v>134</v>
      </c>
      <c r="E137" s="75">
        <v>146.25020000000001</v>
      </c>
      <c r="F137" s="75">
        <v>304.75020000000001</v>
      </c>
      <c r="G137" s="75">
        <v>153.36000000000001</v>
      </c>
      <c r="H137" s="50"/>
      <c r="I137" s="50"/>
      <c r="J137" s="50"/>
      <c r="K137" s="50"/>
    </row>
    <row r="138" spans="1:11" x14ac:dyDescent="0.25">
      <c r="A138" s="64">
        <v>134474</v>
      </c>
      <c r="B138" t="s">
        <v>2792</v>
      </c>
      <c r="C138" s="75">
        <v>187.51999999999998</v>
      </c>
      <c r="D138" s="75">
        <v>250.43</v>
      </c>
      <c r="E138" s="75">
        <v>123.63</v>
      </c>
      <c r="F138" s="75">
        <v>164.84</v>
      </c>
      <c r="G138" s="75">
        <v>206.05</v>
      </c>
      <c r="H138" s="50"/>
      <c r="I138" s="50"/>
      <c r="J138" s="50"/>
      <c r="K138" s="50"/>
    </row>
    <row r="139" spans="1:11" x14ac:dyDescent="0.25">
      <c r="A139" s="64">
        <v>111868</v>
      </c>
      <c r="B139" t="s">
        <v>3037</v>
      </c>
      <c r="C139" s="75">
        <v>166.5</v>
      </c>
      <c r="D139" s="75">
        <v>162.19999999999999</v>
      </c>
      <c r="E139" s="75">
        <v>330</v>
      </c>
      <c r="F139" s="75">
        <v>110</v>
      </c>
      <c r="G139" s="75">
        <v>162.19999999999999</v>
      </c>
      <c r="H139" s="50"/>
      <c r="I139" s="50"/>
      <c r="J139" s="50"/>
      <c r="K139" s="50"/>
    </row>
    <row r="140" spans="1:11" x14ac:dyDescent="0.25">
      <c r="A140" s="64">
        <v>103687</v>
      </c>
      <c r="B140" t="s">
        <v>199</v>
      </c>
      <c r="C140" s="75"/>
      <c r="D140" s="75">
        <v>356</v>
      </c>
      <c r="E140" s="75"/>
      <c r="F140" s="75"/>
      <c r="G140" s="75">
        <v>568</v>
      </c>
      <c r="H140" s="50"/>
      <c r="I140" s="50"/>
      <c r="J140" s="50"/>
      <c r="K140" s="50"/>
    </row>
    <row r="141" spans="1:11" x14ac:dyDescent="0.25">
      <c r="A141" s="64">
        <v>142677</v>
      </c>
      <c r="B141" t="s">
        <v>3055</v>
      </c>
      <c r="C141" s="75">
        <v>321.39999999999998</v>
      </c>
      <c r="D141" s="75">
        <v>15</v>
      </c>
      <c r="E141" s="75">
        <v>185.32</v>
      </c>
      <c r="F141" s="75"/>
      <c r="G141" s="75">
        <v>400</v>
      </c>
      <c r="H141" s="50"/>
      <c r="I141" s="50"/>
      <c r="J141" s="50"/>
      <c r="K141" s="50"/>
    </row>
    <row r="142" spans="1:11" x14ac:dyDescent="0.25">
      <c r="A142" s="64">
        <v>104532</v>
      </c>
      <c r="B142" t="s">
        <v>42</v>
      </c>
      <c r="C142" s="75">
        <v>67</v>
      </c>
      <c r="D142" s="75">
        <v>215.59</v>
      </c>
      <c r="E142" s="75">
        <v>351.11</v>
      </c>
      <c r="F142" s="75">
        <v>16</v>
      </c>
      <c r="G142" s="75">
        <v>268.93</v>
      </c>
      <c r="H142" s="50"/>
      <c r="I142" s="50"/>
      <c r="J142" s="50"/>
      <c r="K142" s="50"/>
    </row>
    <row r="143" spans="1:11" x14ac:dyDescent="0.25">
      <c r="A143" s="64">
        <v>202169</v>
      </c>
      <c r="B143" t="s">
        <v>2736</v>
      </c>
      <c r="C143" s="75">
        <v>143.06</v>
      </c>
      <c r="D143" s="75">
        <v>210.38</v>
      </c>
      <c r="E143" s="75">
        <v>250.1</v>
      </c>
      <c r="F143" s="75">
        <v>108.28999999999999</v>
      </c>
      <c r="G143" s="75">
        <v>203.59</v>
      </c>
      <c r="H143" s="50"/>
      <c r="I143" s="50"/>
      <c r="J143" s="50"/>
      <c r="K143" s="50"/>
    </row>
    <row r="144" spans="1:11" x14ac:dyDescent="0.25">
      <c r="A144" s="64">
        <v>104091</v>
      </c>
      <c r="B144" t="s">
        <v>55</v>
      </c>
      <c r="C144" s="75">
        <v>242.02999999999997</v>
      </c>
      <c r="D144" s="75">
        <v>35.950000000000003</v>
      </c>
      <c r="E144" s="75">
        <v>571.1600000000002</v>
      </c>
      <c r="F144" s="75">
        <v>10</v>
      </c>
      <c r="G144" s="75">
        <v>55.12</v>
      </c>
      <c r="H144" s="50"/>
      <c r="I144" s="50"/>
      <c r="J144" s="50"/>
      <c r="K144" s="50"/>
    </row>
    <row r="145" spans="1:11" x14ac:dyDescent="0.25">
      <c r="A145" s="64">
        <v>202577</v>
      </c>
      <c r="B145" t="s">
        <v>464</v>
      </c>
      <c r="C145" s="75">
        <v>198.4</v>
      </c>
      <c r="D145" s="75">
        <v>211.24</v>
      </c>
      <c r="E145" s="75">
        <v>183.04</v>
      </c>
      <c r="F145" s="75">
        <v>168.21999999999997</v>
      </c>
      <c r="G145" s="75">
        <v>149.87</v>
      </c>
      <c r="H145" s="50"/>
      <c r="I145" s="50"/>
      <c r="J145" s="50"/>
      <c r="K145" s="50"/>
    </row>
    <row r="146" spans="1:11" x14ac:dyDescent="0.25">
      <c r="A146" s="64">
        <v>135701</v>
      </c>
      <c r="B146" t="s">
        <v>1912</v>
      </c>
      <c r="C146" s="75">
        <v>230.2</v>
      </c>
      <c r="D146" s="75">
        <v>320.2</v>
      </c>
      <c r="E146" s="75">
        <v>80.2</v>
      </c>
      <c r="F146" s="75">
        <v>216</v>
      </c>
      <c r="G146" s="75">
        <v>50.2</v>
      </c>
      <c r="H146" s="50"/>
      <c r="I146" s="50"/>
      <c r="J146" s="50"/>
      <c r="K146" s="50"/>
    </row>
    <row r="147" spans="1:11" x14ac:dyDescent="0.25">
      <c r="A147" s="64">
        <v>107083</v>
      </c>
      <c r="B147" t="s">
        <v>123</v>
      </c>
      <c r="C147" s="75">
        <v>228.54000000000002</v>
      </c>
      <c r="D147" s="75">
        <v>150.30000000000001</v>
      </c>
      <c r="E147" s="75">
        <v>130.4</v>
      </c>
      <c r="F147" s="75">
        <v>254.5</v>
      </c>
      <c r="G147" s="75">
        <v>132.30000000000001</v>
      </c>
      <c r="H147" s="50"/>
      <c r="I147" s="50"/>
      <c r="J147" s="50"/>
      <c r="K147" s="50"/>
    </row>
    <row r="148" spans="1:11" x14ac:dyDescent="0.25">
      <c r="A148" s="64">
        <v>136437</v>
      </c>
      <c r="B148" t="s">
        <v>2456</v>
      </c>
      <c r="C148" s="75">
        <v>216.10059999999999</v>
      </c>
      <c r="D148" s="75">
        <v>186.51</v>
      </c>
      <c r="E148" s="75">
        <v>181.34</v>
      </c>
      <c r="F148" s="75">
        <v>84.68</v>
      </c>
      <c r="G148" s="75">
        <v>226.85</v>
      </c>
      <c r="H148" s="50"/>
      <c r="I148" s="50"/>
      <c r="J148" s="50"/>
      <c r="K148" s="50"/>
    </row>
    <row r="149" spans="1:11" x14ac:dyDescent="0.25">
      <c r="A149" s="64">
        <v>121555</v>
      </c>
      <c r="B149" t="s">
        <v>3020</v>
      </c>
      <c r="C149" s="75">
        <v>55.000600000000006</v>
      </c>
      <c r="D149" s="75">
        <v>275.00119999999998</v>
      </c>
      <c r="E149" s="75">
        <v>110</v>
      </c>
      <c r="F149" s="75">
        <v>220</v>
      </c>
      <c r="G149" s="75">
        <v>220</v>
      </c>
      <c r="H149" s="50"/>
      <c r="I149" s="50"/>
      <c r="J149" s="50"/>
      <c r="K149" s="50"/>
    </row>
    <row r="150" spans="1:11" x14ac:dyDescent="0.25">
      <c r="A150" s="64">
        <v>131235</v>
      </c>
      <c r="B150" t="s">
        <v>114</v>
      </c>
      <c r="C150" s="75">
        <v>178.54999999999998</v>
      </c>
      <c r="D150" s="75">
        <v>334.63</v>
      </c>
      <c r="E150" s="75">
        <v>115.69999999999999</v>
      </c>
      <c r="F150" s="75">
        <v>104.85</v>
      </c>
      <c r="G150" s="75">
        <v>139.06</v>
      </c>
      <c r="H150" s="50"/>
      <c r="I150" s="50"/>
      <c r="J150" s="50"/>
      <c r="K150" s="50"/>
    </row>
    <row r="151" spans="1:11" x14ac:dyDescent="0.25">
      <c r="A151" s="64">
        <v>123502</v>
      </c>
      <c r="B151" t="s">
        <v>130</v>
      </c>
      <c r="C151" s="75">
        <v>243.04</v>
      </c>
      <c r="D151" s="75">
        <v>222.07999999999998</v>
      </c>
      <c r="E151" s="75">
        <v>174.17000000000002</v>
      </c>
      <c r="F151" s="75">
        <v>164</v>
      </c>
      <c r="G151" s="75">
        <v>69.02</v>
      </c>
      <c r="H151" s="50"/>
      <c r="I151" s="50"/>
      <c r="J151" s="50"/>
      <c r="K151" s="50"/>
    </row>
    <row r="152" spans="1:11" x14ac:dyDescent="0.25">
      <c r="A152" s="64">
        <v>202104</v>
      </c>
      <c r="B152" t="s">
        <v>31</v>
      </c>
      <c r="C152" s="75"/>
      <c r="D152" s="75">
        <v>802</v>
      </c>
      <c r="E152" s="75"/>
      <c r="F152" s="75">
        <v>24.34</v>
      </c>
      <c r="G152" s="75">
        <v>45</v>
      </c>
      <c r="H152" s="50"/>
      <c r="I152" s="50"/>
      <c r="J152" s="50"/>
      <c r="K152" s="50"/>
    </row>
    <row r="153" spans="1:11" x14ac:dyDescent="0.25">
      <c r="A153" s="64">
        <v>123387</v>
      </c>
      <c r="B153" t="s">
        <v>109</v>
      </c>
      <c r="C153" s="75">
        <v>158.04</v>
      </c>
      <c r="D153" s="75">
        <v>82</v>
      </c>
      <c r="E153" s="75">
        <v>206</v>
      </c>
      <c r="F153" s="75">
        <v>59.019999999999996</v>
      </c>
      <c r="G153" s="75">
        <v>365.03999999999996</v>
      </c>
      <c r="H153" s="50"/>
      <c r="I153" s="50"/>
      <c r="J153" s="50"/>
      <c r="K153" s="50"/>
    </row>
    <row r="154" spans="1:11" x14ac:dyDescent="0.25">
      <c r="A154" s="64">
        <v>201715</v>
      </c>
      <c r="B154" t="s">
        <v>239</v>
      </c>
      <c r="C154" s="75">
        <v>223</v>
      </c>
      <c r="D154" s="75">
        <v>196.89000000000001</v>
      </c>
      <c r="E154" s="75">
        <v>215.36579999999998</v>
      </c>
      <c r="F154" s="75">
        <v>190.68</v>
      </c>
      <c r="G154" s="75">
        <v>40</v>
      </c>
      <c r="H154" s="50"/>
      <c r="I154" s="50"/>
      <c r="J154" s="50"/>
      <c r="K154" s="50"/>
    </row>
    <row r="155" spans="1:11" x14ac:dyDescent="0.25">
      <c r="A155" s="64">
        <v>201996</v>
      </c>
      <c r="B155" t="s">
        <v>131</v>
      </c>
      <c r="C155" s="75">
        <v>214.44000000000003</v>
      </c>
      <c r="D155" s="75">
        <v>132.68</v>
      </c>
      <c r="E155" s="75">
        <v>221.55999999999995</v>
      </c>
      <c r="F155" s="75">
        <v>131.4</v>
      </c>
      <c r="G155" s="75">
        <v>164.35</v>
      </c>
      <c r="H155" s="50"/>
      <c r="I155" s="50"/>
      <c r="J155" s="50"/>
      <c r="K155" s="50"/>
    </row>
    <row r="156" spans="1:11" x14ac:dyDescent="0.25">
      <c r="A156" s="64">
        <v>104667</v>
      </c>
      <c r="B156" t="s">
        <v>2997</v>
      </c>
      <c r="C156" s="75"/>
      <c r="D156" s="75">
        <v>372.40000000000003</v>
      </c>
      <c r="E156" s="75">
        <v>55</v>
      </c>
      <c r="F156" s="75">
        <v>55</v>
      </c>
      <c r="G156" s="75">
        <v>375.39</v>
      </c>
      <c r="H156" s="50"/>
      <c r="I156" s="50"/>
      <c r="J156" s="50"/>
      <c r="K156" s="50"/>
    </row>
    <row r="157" spans="1:11" x14ac:dyDescent="0.25">
      <c r="A157" s="64">
        <v>104800</v>
      </c>
      <c r="B157" t="s">
        <v>145</v>
      </c>
      <c r="C157" s="75">
        <v>183.85</v>
      </c>
      <c r="D157" s="75">
        <v>179.01999999999998</v>
      </c>
      <c r="E157" s="75">
        <v>200.51</v>
      </c>
      <c r="F157" s="75">
        <v>170.68</v>
      </c>
      <c r="G157" s="75">
        <v>114.85000000000001</v>
      </c>
      <c r="H157" s="50"/>
      <c r="I157" s="50"/>
      <c r="J157" s="50"/>
      <c r="K157" s="50"/>
    </row>
    <row r="158" spans="1:11" x14ac:dyDescent="0.25">
      <c r="A158" s="64">
        <v>115536</v>
      </c>
      <c r="B158" t="s">
        <v>2503</v>
      </c>
      <c r="C158" s="75">
        <v>51.51</v>
      </c>
      <c r="D158" s="75"/>
      <c r="E158" s="75">
        <v>727.06</v>
      </c>
      <c r="F158" s="75">
        <v>16</v>
      </c>
      <c r="G158" s="75">
        <v>49</v>
      </c>
      <c r="H158" s="50"/>
      <c r="I158" s="50"/>
      <c r="J158" s="50"/>
      <c r="K158" s="50"/>
    </row>
    <row r="159" spans="1:11" x14ac:dyDescent="0.25">
      <c r="A159" s="64">
        <v>123780</v>
      </c>
      <c r="B159" t="s">
        <v>339</v>
      </c>
      <c r="C159" s="75">
        <v>52.85</v>
      </c>
      <c r="D159" s="75">
        <v>249.14000000000001</v>
      </c>
      <c r="E159" s="75">
        <v>178.01</v>
      </c>
      <c r="F159" s="75">
        <v>141.32999999999998</v>
      </c>
      <c r="G159" s="75">
        <v>216.60999999999999</v>
      </c>
      <c r="H159" s="50"/>
      <c r="I159" s="50"/>
      <c r="J159" s="50"/>
      <c r="K159" s="50"/>
    </row>
    <row r="160" spans="1:11" x14ac:dyDescent="0.25">
      <c r="A160" s="64">
        <v>126703</v>
      </c>
      <c r="B160" t="s">
        <v>112</v>
      </c>
      <c r="C160" s="75">
        <v>185.13</v>
      </c>
      <c r="D160" s="75">
        <v>204.46999999999997</v>
      </c>
      <c r="E160" s="75">
        <v>147.64000000000001</v>
      </c>
      <c r="F160" s="75">
        <v>134.02000000000001</v>
      </c>
      <c r="G160" s="75">
        <v>151.15000000000003</v>
      </c>
      <c r="H160" s="50"/>
      <c r="I160" s="50"/>
      <c r="J160" s="50"/>
      <c r="K160" s="50"/>
    </row>
    <row r="161" spans="1:11" x14ac:dyDescent="0.25">
      <c r="A161" s="64">
        <v>134376</v>
      </c>
      <c r="B161" t="s">
        <v>3105</v>
      </c>
      <c r="C161" s="75">
        <v>194.52999999999994</v>
      </c>
      <c r="D161" s="75">
        <v>132.97</v>
      </c>
      <c r="E161" s="75">
        <v>199.36999999999995</v>
      </c>
      <c r="F161" s="75">
        <v>173.67</v>
      </c>
      <c r="G161" s="75">
        <v>121.62050000000002</v>
      </c>
      <c r="H161" s="50"/>
      <c r="I161" s="50"/>
      <c r="J161" s="50"/>
      <c r="K161" s="50"/>
    </row>
    <row r="162" spans="1:11" x14ac:dyDescent="0.25">
      <c r="A162" s="64">
        <v>104762</v>
      </c>
      <c r="B162" t="s">
        <v>2397</v>
      </c>
      <c r="C162" s="75">
        <v>209.67999999999998</v>
      </c>
      <c r="D162" s="75">
        <v>289</v>
      </c>
      <c r="E162" s="75">
        <v>158</v>
      </c>
      <c r="F162" s="75">
        <v>151.16999999999999</v>
      </c>
      <c r="G162" s="75"/>
      <c r="H162" s="50"/>
      <c r="I162" s="50"/>
      <c r="J162" s="50"/>
      <c r="K162" s="50"/>
    </row>
    <row r="163" spans="1:11" x14ac:dyDescent="0.25">
      <c r="A163" s="64">
        <v>126912</v>
      </c>
      <c r="B163" t="s">
        <v>165</v>
      </c>
      <c r="C163" s="75">
        <v>132.79</v>
      </c>
      <c r="D163" s="75">
        <v>113.55000000000001</v>
      </c>
      <c r="E163" s="75">
        <v>176.94</v>
      </c>
      <c r="F163" s="75">
        <v>120.72999999999999</v>
      </c>
      <c r="G163" s="75">
        <v>262.35000000000002</v>
      </c>
      <c r="H163" s="50"/>
      <c r="I163" s="50"/>
      <c r="J163" s="50"/>
      <c r="K163" s="50"/>
    </row>
    <row r="164" spans="1:11" x14ac:dyDescent="0.25">
      <c r="A164" s="64">
        <v>121957</v>
      </c>
      <c r="B164" t="s">
        <v>65</v>
      </c>
      <c r="C164" s="75">
        <v>135.93999999999997</v>
      </c>
      <c r="D164" s="75">
        <v>53.19</v>
      </c>
      <c r="E164" s="75">
        <v>259.28999999999996</v>
      </c>
      <c r="F164" s="75">
        <v>206.90999999999997</v>
      </c>
      <c r="G164" s="75">
        <v>150.59</v>
      </c>
      <c r="H164" s="50"/>
      <c r="I164" s="50"/>
      <c r="J164" s="50"/>
      <c r="K164" s="50"/>
    </row>
    <row r="165" spans="1:11" x14ac:dyDescent="0.25">
      <c r="A165" s="64">
        <v>116712</v>
      </c>
      <c r="B165" t="s">
        <v>80</v>
      </c>
      <c r="C165" s="75">
        <v>223.28059999999999</v>
      </c>
      <c r="D165" s="75">
        <v>139.76859999999999</v>
      </c>
      <c r="E165" s="75">
        <v>121.26</v>
      </c>
      <c r="F165" s="75">
        <v>84.84</v>
      </c>
      <c r="G165" s="75">
        <v>236.07</v>
      </c>
      <c r="H165" s="50"/>
      <c r="I165" s="50"/>
      <c r="J165" s="50"/>
      <c r="K165" s="50"/>
    </row>
    <row r="166" spans="1:11" x14ac:dyDescent="0.25">
      <c r="A166" s="64">
        <v>143283</v>
      </c>
      <c r="B166" t="s">
        <v>3658</v>
      </c>
      <c r="C166" s="75">
        <v>76.44</v>
      </c>
      <c r="D166" s="75">
        <v>198.66</v>
      </c>
      <c r="E166" s="75">
        <v>93.34</v>
      </c>
      <c r="F166" s="75">
        <v>256.73999999999995</v>
      </c>
      <c r="G166" s="75">
        <v>178.70999999999998</v>
      </c>
      <c r="H166" s="50"/>
      <c r="I166" s="50"/>
      <c r="J166" s="50"/>
      <c r="K166" s="50"/>
    </row>
    <row r="167" spans="1:11" x14ac:dyDescent="0.25">
      <c r="A167" s="64">
        <v>103795</v>
      </c>
      <c r="B167" t="s">
        <v>27</v>
      </c>
      <c r="C167" s="75"/>
      <c r="D167" s="75"/>
      <c r="E167" s="75">
        <v>158.5</v>
      </c>
      <c r="F167" s="75">
        <v>323.34000000000003</v>
      </c>
      <c r="G167" s="75">
        <v>317</v>
      </c>
      <c r="H167" s="50"/>
      <c r="I167" s="50"/>
      <c r="J167" s="50"/>
      <c r="K167" s="50"/>
    </row>
    <row r="168" spans="1:11" x14ac:dyDescent="0.25">
      <c r="A168" s="64">
        <v>137530</v>
      </c>
      <c r="B168" t="s">
        <v>2292</v>
      </c>
      <c r="C168" s="75">
        <v>151.17000000000002</v>
      </c>
      <c r="D168" s="75">
        <v>192.51</v>
      </c>
      <c r="E168" s="75">
        <v>229.36</v>
      </c>
      <c r="F168" s="75">
        <v>118.85</v>
      </c>
      <c r="G168" s="75">
        <v>105.53</v>
      </c>
      <c r="H168" s="50"/>
      <c r="I168" s="50"/>
      <c r="J168" s="50"/>
      <c r="K168" s="50"/>
    </row>
    <row r="169" spans="1:11" x14ac:dyDescent="0.25">
      <c r="A169" s="64">
        <v>124502</v>
      </c>
      <c r="B169" t="s">
        <v>2570</v>
      </c>
      <c r="C169" s="75">
        <v>6</v>
      </c>
      <c r="D169" s="75">
        <v>178</v>
      </c>
      <c r="E169" s="75">
        <v>95</v>
      </c>
      <c r="F169" s="75">
        <v>150.36000000000001</v>
      </c>
      <c r="G169" s="75">
        <v>364</v>
      </c>
      <c r="H169" s="50"/>
      <c r="I169" s="50"/>
      <c r="J169" s="50"/>
      <c r="K169" s="50"/>
    </row>
    <row r="170" spans="1:11" x14ac:dyDescent="0.25">
      <c r="A170" s="64">
        <v>118351</v>
      </c>
      <c r="B170" t="s">
        <v>146</v>
      </c>
      <c r="C170" s="75">
        <v>192.63</v>
      </c>
      <c r="D170" s="75">
        <v>125.34</v>
      </c>
      <c r="E170" s="75">
        <v>143.51</v>
      </c>
      <c r="F170" s="75">
        <v>141.38</v>
      </c>
      <c r="G170" s="75">
        <v>179.20999999999998</v>
      </c>
      <c r="H170" s="50"/>
      <c r="I170" s="50"/>
      <c r="J170" s="50"/>
      <c r="K170" s="50"/>
    </row>
    <row r="171" spans="1:11" x14ac:dyDescent="0.25">
      <c r="A171" s="64">
        <v>202167</v>
      </c>
      <c r="B171" t="s">
        <v>2736</v>
      </c>
      <c r="C171" s="75">
        <v>232.85</v>
      </c>
      <c r="D171" s="75">
        <v>45</v>
      </c>
      <c r="E171" s="75">
        <v>172.34</v>
      </c>
      <c r="F171" s="75">
        <v>202.45</v>
      </c>
      <c r="G171" s="75">
        <v>123.13</v>
      </c>
      <c r="H171" s="50"/>
      <c r="I171" s="50"/>
      <c r="J171" s="50"/>
      <c r="K171" s="50"/>
    </row>
    <row r="172" spans="1:11" x14ac:dyDescent="0.25">
      <c r="A172" s="64">
        <v>127160</v>
      </c>
      <c r="B172" t="s">
        <v>126</v>
      </c>
      <c r="C172" s="75">
        <v>113.22</v>
      </c>
      <c r="D172" s="75">
        <v>253.82</v>
      </c>
      <c r="E172" s="75">
        <v>190.55</v>
      </c>
      <c r="F172" s="75">
        <v>217.48000000000002</v>
      </c>
      <c r="G172" s="75"/>
      <c r="H172" s="50"/>
      <c r="I172" s="50"/>
      <c r="J172" s="50"/>
      <c r="K172" s="50"/>
    </row>
    <row r="173" spans="1:11" x14ac:dyDescent="0.25">
      <c r="A173" s="64">
        <v>123473</v>
      </c>
      <c r="B173" t="s">
        <v>159</v>
      </c>
      <c r="C173" s="75">
        <v>214.36</v>
      </c>
      <c r="D173" s="75">
        <v>557.38</v>
      </c>
      <c r="E173" s="75">
        <v>0</v>
      </c>
      <c r="F173" s="75"/>
      <c r="G173" s="75"/>
      <c r="H173" s="50"/>
      <c r="I173" s="50"/>
      <c r="J173" s="50"/>
      <c r="K173" s="50"/>
    </row>
    <row r="174" spans="1:11" x14ac:dyDescent="0.25">
      <c r="A174" s="64">
        <v>135875</v>
      </c>
      <c r="B174" t="s">
        <v>3018</v>
      </c>
      <c r="C174" s="75"/>
      <c r="D174" s="75"/>
      <c r="E174" s="75">
        <v>275</v>
      </c>
      <c r="F174" s="75">
        <v>220</v>
      </c>
      <c r="G174" s="75">
        <v>274.32</v>
      </c>
      <c r="H174" s="50"/>
      <c r="I174" s="50"/>
      <c r="J174" s="50"/>
      <c r="K174" s="50"/>
    </row>
    <row r="175" spans="1:11" x14ac:dyDescent="0.25">
      <c r="A175" s="64">
        <v>123566</v>
      </c>
      <c r="B175" t="s">
        <v>223</v>
      </c>
      <c r="C175" s="75">
        <v>165</v>
      </c>
      <c r="D175" s="75">
        <v>447.02</v>
      </c>
      <c r="E175" s="75"/>
      <c r="F175" s="75">
        <v>154</v>
      </c>
      <c r="G175" s="75"/>
      <c r="H175" s="50"/>
      <c r="I175" s="50"/>
      <c r="J175" s="50"/>
      <c r="K175" s="50"/>
    </row>
    <row r="176" spans="1:11" x14ac:dyDescent="0.25">
      <c r="A176" s="64">
        <v>104542</v>
      </c>
      <c r="B176" t="s">
        <v>3024</v>
      </c>
      <c r="C176" s="75">
        <v>235</v>
      </c>
      <c r="D176" s="75">
        <v>235.00059999999999</v>
      </c>
      <c r="E176" s="75">
        <v>55</v>
      </c>
      <c r="F176" s="75">
        <v>165</v>
      </c>
      <c r="G176" s="75">
        <v>70</v>
      </c>
      <c r="H176" s="50"/>
      <c r="I176" s="50"/>
      <c r="J176" s="50"/>
      <c r="K176" s="50"/>
    </row>
    <row r="177" spans="1:11" x14ac:dyDescent="0.25">
      <c r="A177" s="64">
        <v>103942</v>
      </c>
      <c r="B177" t="s">
        <v>91</v>
      </c>
      <c r="C177" s="75">
        <v>245.17019999999999</v>
      </c>
      <c r="D177" s="75">
        <v>94</v>
      </c>
      <c r="E177" s="75">
        <v>186.51999999999998</v>
      </c>
      <c r="F177" s="75">
        <v>167.71</v>
      </c>
      <c r="G177" s="75">
        <v>64.34</v>
      </c>
      <c r="H177" s="50"/>
      <c r="I177" s="50"/>
      <c r="J177" s="50"/>
      <c r="K177" s="50"/>
    </row>
    <row r="178" spans="1:11" x14ac:dyDescent="0.25">
      <c r="A178" s="64">
        <v>143366</v>
      </c>
      <c r="B178" t="s">
        <v>3850</v>
      </c>
      <c r="C178" s="75"/>
      <c r="D178" s="75">
        <v>195.68999999999997</v>
      </c>
      <c r="E178" s="75">
        <v>186.68999999999994</v>
      </c>
      <c r="F178" s="75">
        <v>202.36999999999995</v>
      </c>
      <c r="G178" s="75">
        <v>170.83999999999997</v>
      </c>
      <c r="H178" s="50"/>
      <c r="I178" s="50"/>
      <c r="J178" s="50"/>
      <c r="K178" s="50"/>
    </row>
    <row r="179" spans="1:11" x14ac:dyDescent="0.25">
      <c r="A179" s="64">
        <v>126889</v>
      </c>
      <c r="B179" t="s">
        <v>102</v>
      </c>
      <c r="C179" s="75">
        <v>204.68</v>
      </c>
      <c r="D179" s="75">
        <v>85.13000000000001</v>
      </c>
      <c r="E179" s="75">
        <v>119.06</v>
      </c>
      <c r="F179" s="75">
        <v>198.66000000000003</v>
      </c>
      <c r="G179" s="75">
        <v>141.22999999999999</v>
      </c>
      <c r="H179" s="50"/>
      <c r="I179" s="50"/>
      <c r="J179" s="50"/>
      <c r="K179" s="50"/>
    </row>
    <row r="180" spans="1:11" x14ac:dyDescent="0.25">
      <c r="A180" s="64">
        <v>121633</v>
      </c>
      <c r="B180" t="s">
        <v>150</v>
      </c>
      <c r="C180" s="75">
        <v>127.73</v>
      </c>
      <c r="D180" s="75">
        <v>174.82</v>
      </c>
      <c r="E180" s="75">
        <v>112.34</v>
      </c>
      <c r="F180" s="75">
        <v>121.92</v>
      </c>
      <c r="G180" s="75">
        <v>206</v>
      </c>
      <c r="H180" s="50"/>
      <c r="I180" s="50"/>
      <c r="J180" s="50"/>
      <c r="K180" s="50"/>
    </row>
    <row r="181" spans="1:11" x14ac:dyDescent="0.25">
      <c r="A181" s="64">
        <v>137093</v>
      </c>
      <c r="B181" t="s">
        <v>2216</v>
      </c>
      <c r="C181" s="75"/>
      <c r="D181" s="75">
        <v>6.17</v>
      </c>
      <c r="E181" s="75"/>
      <c r="F181" s="75">
        <v>414.33049999999992</v>
      </c>
      <c r="G181" s="75">
        <v>317</v>
      </c>
      <c r="H181" s="50"/>
      <c r="I181" s="50"/>
      <c r="J181" s="50"/>
      <c r="K181" s="50"/>
    </row>
    <row r="182" spans="1:11" x14ac:dyDescent="0.25">
      <c r="A182" s="64">
        <v>142627</v>
      </c>
      <c r="B182" t="s">
        <v>3073</v>
      </c>
      <c r="C182" s="75">
        <v>153.17000000000002</v>
      </c>
      <c r="D182" s="75">
        <v>141.01</v>
      </c>
      <c r="E182" s="75">
        <v>155.34</v>
      </c>
      <c r="F182" s="75">
        <v>141</v>
      </c>
      <c r="G182" s="75">
        <v>146</v>
      </c>
      <c r="H182" s="50"/>
      <c r="I182" s="50"/>
      <c r="J182" s="50"/>
      <c r="K182" s="50"/>
    </row>
    <row r="183" spans="1:11" x14ac:dyDescent="0.25">
      <c r="A183" s="64">
        <v>200473</v>
      </c>
      <c r="B183" t="s">
        <v>71</v>
      </c>
      <c r="C183" s="75">
        <v>203.12</v>
      </c>
      <c r="D183" s="75">
        <v>158.68</v>
      </c>
      <c r="E183" s="75">
        <v>20.79</v>
      </c>
      <c r="F183" s="75">
        <v>144.84</v>
      </c>
      <c r="G183" s="75">
        <v>201.62</v>
      </c>
      <c r="H183" s="50"/>
      <c r="I183" s="50"/>
      <c r="J183" s="50"/>
      <c r="K183" s="50"/>
    </row>
    <row r="184" spans="1:11" x14ac:dyDescent="0.25">
      <c r="A184" s="64">
        <v>126075</v>
      </c>
      <c r="B184" t="s">
        <v>100</v>
      </c>
      <c r="C184" s="75">
        <v>103.87</v>
      </c>
      <c r="D184" s="75">
        <v>166.89</v>
      </c>
      <c r="E184" s="75">
        <v>137.19</v>
      </c>
      <c r="F184" s="75">
        <v>202.21</v>
      </c>
      <c r="G184" s="75">
        <v>115.19</v>
      </c>
      <c r="H184" s="50"/>
      <c r="I184" s="50"/>
      <c r="J184" s="50"/>
      <c r="K184" s="50"/>
    </row>
    <row r="185" spans="1:11" x14ac:dyDescent="0.25">
      <c r="A185" s="64">
        <v>118505</v>
      </c>
      <c r="B185" t="s">
        <v>103</v>
      </c>
      <c r="C185" s="75">
        <v>81.05</v>
      </c>
      <c r="D185" s="75">
        <v>354</v>
      </c>
      <c r="E185" s="75">
        <v>290</v>
      </c>
      <c r="F185" s="75"/>
      <c r="G185" s="75"/>
      <c r="H185" s="50"/>
      <c r="I185" s="50"/>
      <c r="J185" s="50"/>
      <c r="K185" s="50"/>
    </row>
    <row r="186" spans="1:11" x14ac:dyDescent="0.25">
      <c r="A186" s="64">
        <v>128718</v>
      </c>
      <c r="B186" t="s">
        <v>1431</v>
      </c>
      <c r="C186" s="75">
        <v>181.02</v>
      </c>
      <c r="D186" s="75">
        <v>111</v>
      </c>
      <c r="E186" s="75">
        <v>134</v>
      </c>
      <c r="F186" s="75">
        <v>182</v>
      </c>
      <c r="G186" s="75">
        <v>116</v>
      </c>
      <c r="H186" s="50"/>
      <c r="I186" s="50"/>
      <c r="J186" s="50"/>
      <c r="K186" s="50"/>
    </row>
    <row r="187" spans="1:11" x14ac:dyDescent="0.25">
      <c r="A187" s="64">
        <v>202153</v>
      </c>
      <c r="B187" t="s">
        <v>2736</v>
      </c>
      <c r="C187" s="75">
        <v>172.51000000000002</v>
      </c>
      <c r="D187" s="75">
        <v>148.85</v>
      </c>
      <c r="E187" s="75">
        <v>120.85000000000001</v>
      </c>
      <c r="F187" s="75">
        <v>91.68</v>
      </c>
      <c r="G187" s="75">
        <v>189.19</v>
      </c>
      <c r="H187" s="50"/>
      <c r="I187" s="50"/>
      <c r="J187" s="50"/>
      <c r="K187" s="50"/>
    </row>
    <row r="188" spans="1:11" x14ac:dyDescent="0.25">
      <c r="A188" s="64">
        <v>118199</v>
      </c>
      <c r="B188" t="s">
        <v>197</v>
      </c>
      <c r="C188" s="75">
        <v>129.72</v>
      </c>
      <c r="D188" s="75"/>
      <c r="E188" s="75">
        <v>301.92</v>
      </c>
      <c r="F188" s="75"/>
      <c r="G188" s="75">
        <v>287.04000000000002</v>
      </c>
      <c r="H188" s="50"/>
      <c r="I188" s="50"/>
      <c r="J188" s="50"/>
      <c r="K188" s="50"/>
    </row>
    <row r="189" spans="1:11" x14ac:dyDescent="0.25">
      <c r="A189" s="64">
        <v>104326</v>
      </c>
      <c r="B189" t="s">
        <v>78</v>
      </c>
      <c r="C189" s="75">
        <v>52.47</v>
      </c>
      <c r="D189" s="75">
        <v>145.16999999999999</v>
      </c>
      <c r="E189" s="75">
        <v>141.52000000000001</v>
      </c>
      <c r="F189" s="75">
        <v>231.4</v>
      </c>
      <c r="G189" s="75">
        <v>141.43</v>
      </c>
      <c r="H189" s="50"/>
      <c r="I189" s="50"/>
      <c r="J189" s="50"/>
      <c r="K189" s="50"/>
    </row>
    <row r="190" spans="1:11" x14ac:dyDescent="0.25">
      <c r="A190" s="64">
        <v>133336</v>
      </c>
      <c r="B190" t="s">
        <v>1596</v>
      </c>
      <c r="C190" s="75">
        <v>0</v>
      </c>
      <c r="D190" s="75">
        <v>176.5</v>
      </c>
      <c r="E190" s="75">
        <v>339</v>
      </c>
      <c r="F190" s="75">
        <v>66</v>
      </c>
      <c r="G190" s="75">
        <v>127</v>
      </c>
      <c r="H190" s="50"/>
      <c r="I190" s="50"/>
      <c r="J190" s="50"/>
      <c r="K190" s="50"/>
    </row>
    <row r="191" spans="1:11" x14ac:dyDescent="0.25">
      <c r="A191" s="64">
        <v>123511</v>
      </c>
      <c r="B191" t="s">
        <v>88</v>
      </c>
      <c r="C191" s="75">
        <v>119.19000000000001</v>
      </c>
      <c r="D191" s="75">
        <v>129.17000000000002</v>
      </c>
      <c r="E191" s="75">
        <v>166.43</v>
      </c>
      <c r="F191" s="75">
        <v>159.17099999999999</v>
      </c>
      <c r="G191" s="75">
        <v>131.47000000000003</v>
      </c>
      <c r="H191" s="50"/>
      <c r="I191" s="50"/>
      <c r="J191" s="50"/>
      <c r="K191" s="50"/>
    </row>
    <row r="192" spans="1:11" x14ac:dyDescent="0.25">
      <c r="A192" s="64">
        <v>126935</v>
      </c>
      <c r="B192" t="s">
        <v>142</v>
      </c>
      <c r="C192" s="75">
        <v>84.62</v>
      </c>
      <c r="D192" s="75">
        <v>261.79000000000002</v>
      </c>
      <c r="E192" s="75">
        <v>114.54</v>
      </c>
      <c r="F192" s="75">
        <v>148.54</v>
      </c>
      <c r="G192" s="75">
        <v>86.19</v>
      </c>
      <c r="H192" s="50"/>
      <c r="I192" s="50"/>
      <c r="J192" s="50"/>
      <c r="K192" s="50"/>
    </row>
    <row r="193" spans="1:11" x14ac:dyDescent="0.25">
      <c r="A193" s="64">
        <v>110176</v>
      </c>
      <c r="B193" t="s">
        <v>244</v>
      </c>
      <c r="C193" s="75">
        <v>175.7</v>
      </c>
      <c r="D193" s="75">
        <v>233.84</v>
      </c>
      <c r="E193" s="75">
        <v>94.68</v>
      </c>
      <c r="F193" s="75">
        <v>66</v>
      </c>
      <c r="G193" s="75">
        <v>113.3</v>
      </c>
      <c r="H193" s="50"/>
      <c r="I193" s="50"/>
      <c r="J193" s="50"/>
      <c r="K193" s="50"/>
    </row>
    <row r="194" spans="1:11" x14ac:dyDescent="0.25">
      <c r="A194" s="64">
        <v>123910</v>
      </c>
      <c r="B194" t="s">
        <v>83</v>
      </c>
      <c r="C194" s="75">
        <v>110.93</v>
      </c>
      <c r="D194" s="75">
        <v>33</v>
      </c>
      <c r="E194" s="75">
        <v>83</v>
      </c>
      <c r="F194" s="75">
        <v>242.68</v>
      </c>
      <c r="G194" s="75">
        <v>213.87</v>
      </c>
      <c r="H194" s="50"/>
      <c r="I194" s="50"/>
      <c r="J194" s="50"/>
      <c r="K194" s="50"/>
    </row>
    <row r="195" spans="1:11" x14ac:dyDescent="0.25">
      <c r="A195" s="64">
        <v>122111</v>
      </c>
      <c r="B195" t="s">
        <v>325</v>
      </c>
      <c r="C195" s="75">
        <v>142.84</v>
      </c>
      <c r="D195" s="75">
        <v>115.11</v>
      </c>
      <c r="E195" s="75">
        <v>151.79</v>
      </c>
      <c r="F195" s="75">
        <v>61.34</v>
      </c>
      <c r="G195" s="75">
        <v>211.89000000000001</v>
      </c>
      <c r="H195" s="50"/>
      <c r="I195" s="50"/>
      <c r="J195" s="50"/>
      <c r="K195" s="50"/>
    </row>
    <row r="196" spans="1:11" x14ac:dyDescent="0.25">
      <c r="A196" s="64">
        <v>143872</v>
      </c>
      <c r="B196" t="s">
        <v>4332</v>
      </c>
      <c r="C196" s="75"/>
      <c r="D196" s="75"/>
      <c r="E196" s="75"/>
      <c r="F196" s="75">
        <v>257.10000000000002</v>
      </c>
      <c r="G196" s="75">
        <v>425</v>
      </c>
      <c r="H196" s="50"/>
      <c r="I196" s="50"/>
      <c r="J196" s="50"/>
      <c r="K196" s="50"/>
    </row>
    <row r="197" spans="1:11" x14ac:dyDescent="0.25">
      <c r="A197" s="64">
        <v>104402</v>
      </c>
      <c r="B197" t="s">
        <v>117</v>
      </c>
      <c r="C197" s="75">
        <v>154.09</v>
      </c>
      <c r="D197" s="75">
        <v>30.04</v>
      </c>
      <c r="E197" s="75">
        <v>153.4</v>
      </c>
      <c r="F197" s="75">
        <v>122.03999999999999</v>
      </c>
      <c r="G197" s="75">
        <v>220.9</v>
      </c>
      <c r="H197" s="50"/>
      <c r="I197" s="50"/>
      <c r="J197" s="50"/>
      <c r="K197" s="50"/>
    </row>
    <row r="198" spans="1:11" x14ac:dyDescent="0.25">
      <c r="A198" s="64">
        <v>118765</v>
      </c>
      <c r="B198" t="s">
        <v>41</v>
      </c>
      <c r="C198" s="75">
        <v>-8.9500000000000011</v>
      </c>
      <c r="D198" s="75">
        <v>641</v>
      </c>
      <c r="E198" s="75">
        <v>17</v>
      </c>
      <c r="F198" s="75">
        <v>6</v>
      </c>
      <c r="G198" s="75">
        <v>18</v>
      </c>
      <c r="H198" s="50"/>
      <c r="I198" s="50"/>
      <c r="J198" s="50"/>
      <c r="K198" s="50"/>
    </row>
    <row r="199" spans="1:11" x14ac:dyDescent="0.25">
      <c r="A199" s="64">
        <v>202175</v>
      </c>
      <c r="B199" t="s">
        <v>2736</v>
      </c>
      <c r="C199" s="75">
        <v>97.350000000000009</v>
      </c>
      <c r="D199" s="75">
        <v>53.52</v>
      </c>
      <c r="E199" s="75">
        <v>169.18</v>
      </c>
      <c r="F199" s="75">
        <v>129.54000000000002</v>
      </c>
      <c r="G199" s="75">
        <v>216.72</v>
      </c>
      <c r="H199" s="50"/>
      <c r="I199" s="50"/>
      <c r="J199" s="50"/>
      <c r="K199" s="50"/>
    </row>
    <row r="200" spans="1:11" x14ac:dyDescent="0.25">
      <c r="A200" s="64">
        <v>104804</v>
      </c>
      <c r="B200" t="s">
        <v>79</v>
      </c>
      <c r="C200" s="75">
        <v>163.78</v>
      </c>
      <c r="D200" s="75">
        <v>55</v>
      </c>
      <c r="E200" s="75">
        <v>95.35</v>
      </c>
      <c r="F200" s="75">
        <v>181.2</v>
      </c>
      <c r="G200" s="75">
        <v>170.21000000000004</v>
      </c>
      <c r="H200" s="50"/>
      <c r="I200" s="50"/>
      <c r="J200" s="50"/>
      <c r="K200" s="50"/>
    </row>
    <row r="201" spans="1:11" x14ac:dyDescent="0.25">
      <c r="A201" s="64">
        <v>202164</v>
      </c>
      <c r="B201" t="s">
        <v>2736</v>
      </c>
      <c r="C201" s="75">
        <v>148.17000000000002</v>
      </c>
      <c r="D201" s="75">
        <v>139</v>
      </c>
      <c r="E201" s="75">
        <v>88</v>
      </c>
      <c r="F201" s="75">
        <v>74.17</v>
      </c>
      <c r="G201" s="75">
        <v>215.17000000000002</v>
      </c>
      <c r="H201" s="50"/>
      <c r="I201" s="50"/>
      <c r="J201" s="50"/>
      <c r="K201" s="50"/>
    </row>
    <row r="202" spans="1:11" x14ac:dyDescent="0.25">
      <c r="A202" s="64">
        <v>200527</v>
      </c>
      <c r="B202" t="s">
        <v>204</v>
      </c>
      <c r="C202" s="75">
        <v>172.68</v>
      </c>
      <c r="D202" s="75">
        <v>180.88</v>
      </c>
      <c r="E202" s="75">
        <v>229.51</v>
      </c>
      <c r="F202" s="75">
        <v>54</v>
      </c>
      <c r="G202" s="75">
        <v>23.53</v>
      </c>
      <c r="H202" s="50"/>
      <c r="I202" s="50"/>
      <c r="J202" s="50"/>
      <c r="K202" s="50"/>
    </row>
    <row r="203" spans="1:11" x14ac:dyDescent="0.25">
      <c r="A203" s="64">
        <v>111750</v>
      </c>
      <c r="B203" t="s">
        <v>119</v>
      </c>
      <c r="C203" s="75">
        <v>135.17000000000002</v>
      </c>
      <c r="D203" s="75">
        <v>139.1</v>
      </c>
      <c r="E203" s="75">
        <v>102.92020000000001</v>
      </c>
      <c r="F203" s="75">
        <v>196.93019999999999</v>
      </c>
      <c r="G203" s="75">
        <v>86.34</v>
      </c>
      <c r="H203" s="50"/>
      <c r="I203" s="50"/>
      <c r="J203" s="50"/>
      <c r="K203" s="50"/>
    </row>
    <row r="204" spans="1:11" x14ac:dyDescent="0.25">
      <c r="A204" s="64">
        <v>104488</v>
      </c>
      <c r="B204" t="s">
        <v>3028</v>
      </c>
      <c r="C204" s="75">
        <v>275.01</v>
      </c>
      <c r="D204" s="75"/>
      <c r="E204" s="75"/>
      <c r="F204" s="75"/>
      <c r="G204" s="75">
        <v>385</v>
      </c>
      <c r="H204" s="50"/>
      <c r="I204" s="50"/>
      <c r="J204" s="50"/>
      <c r="K204" s="50"/>
    </row>
    <row r="205" spans="1:11" x14ac:dyDescent="0.25">
      <c r="A205" s="64">
        <v>127309</v>
      </c>
      <c r="B205" t="s">
        <v>3067</v>
      </c>
      <c r="C205" s="75">
        <v>604.89</v>
      </c>
      <c r="D205" s="75"/>
      <c r="E205" s="75">
        <v>54.99</v>
      </c>
      <c r="F205" s="75"/>
      <c r="G205" s="75"/>
      <c r="H205" s="50"/>
      <c r="I205" s="50"/>
      <c r="J205" s="50"/>
      <c r="K205" s="50"/>
    </row>
    <row r="206" spans="1:11" x14ac:dyDescent="0.25">
      <c r="A206" s="64">
        <v>201658</v>
      </c>
      <c r="B206" t="s">
        <v>154</v>
      </c>
      <c r="C206" s="75">
        <v>75.36</v>
      </c>
      <c r="D206" s="75">
        <v>227.7</v>
      </c>
      <c r="E206" s="75">
        <v>189.7</v>
      </c>
      <c r="F206" s="75"/>
      <c r="G206" s="75">
        <v>164.19</v>
      </c>
      <c r="H206" s="50"/>
      <c r="I206" s="50"/>
      <c r="J206" s="50"/>
      <c r="K206" s="50"/>
    </row>
    <row r="207" spans="1:11" x14ac:dyDescent="0.25">
      <c r="A207" s="64">
        <v>125487</v>
      </c>
      <c r="B207" t="s">
        <v>3022</v>
      </c>
      <c r="C207" s="75">
        <v>110.0012</v>
      </c>
      <c r="D207" s="75">
        <v>205</v>
      </c>
      <c r="E207" s="75">
        <v>110</v>
      </c>
      <c r="F207" s="75">
        <v>110</v>
      </c>
      <c r="G207" s="75">
        <v>110</v>
      </c>
      <c r="H207" s="50"/>
      <c r="I207" s="50"/>
      <c r="J207" s="50"/>
      <c r="K207" s="50"/>
    </row>
    <row r="208" spans="1:11" x14ac:dyDescent="0.25">
      <c r="A208" s="64">
        <v>201679</v>
      </c>
      <c r="B208" t="s">
        <v>31</v>
      </c>
      <c r="C208" s="75">
        <v>77.02000000000001</v>
      </c>
      <c r="D208" s="75">
        <v>150.88999999999999</v>
      </c>
      <c r="E208" s="75">
        <v>70</v>
      </c>
      <c r="F208" s="75">
        <v>222.38</v>
      </c>
      <c r="G208" s="75">
        <v>123.7</v>
      </c>
      <c r="H208" s="50"/>
      <c r="I208" s="50"/>
      <c r="J208" s="50"/>
      <c r="K208" s="50"/>
    </row>
    <row r="209" spans="1:11" x14ac:dyDescent="0.25">
      <c r="A209" s="64">
        <v>202491</v>
      </c>
      <c r="B209" t="s">
        <v>2736</v>
      </c>
      <c r="C209" s="75">
        <v>123.04000000000002</v>
      </c>
      <c r="D209" s="75">
        <v>157.35999999999999</v>
      </c>
      <c r="E209" s="75">
        <v>78.64</v>
      </c>
      <c r="F209" s="75">
        <v>106.70000000000002</v>
      </c>
      <c r="G209" s="75">
        <v>176.83</v>
      </c>
      <c r="H209" s="50"/>
      <c r="I209" s="50"/>
      <c r="J209" s="50"/>
      <c r="K209" s="50"/>
    </row>
    <row r="210" spans="1:11" x14ac:dyDescent="0.25">
      <c r="A210" s="64">
        <v>128414</v>
      </c>
      <c r="B210" t="s">
        <v>1515</v>
      </c>
      <c r="C210" s="75">
        <v>120.24000000000001</v>
      </c>
      <c r="D210" s="75"/>
      <c r="E210" s="75">
        <v>218.44</v>
      </c>
      <c r="F210" s="75">
        <v>123.24000000000001</v>
      </c>
      <c r="G210" s="75">
        <v>180.24</v>
      </c>
      <c r="H210" s="50"/>
      <c r="I210" s="50"/>
      <c r="J210" s="50"/>
      <c r="K210" s="50"/>
    </row>
    <row r="211" spans="1:11" x14ac:dyDescent="0.25">
      <c r="A211" s="64">
        <v>126702</v>
      </c>
      <c r="B211" t="s">
        <v>175</v>
      </c>
      <c r="C211" s="75">
        <v>116.85000000000001</v>
      </c>
      <c r="D211" s="75">
        <v>140.68</v>
      </c>
      <c r="E211" s="75">
        <v>113.67999999999999</v>
      </c>
      <c r="F211" s="75">
        <v>141.01999999999998</v>
      </c>
      <c r="G211" s="75">
        <v>123.91</v>
      </c>
      <c r="H211" s="50"/>
      <c r="I211" s="50"/>
      <c r="J211" s="50"/>
      <c r="K211" s="50"/>
    </row>
    <row r="212" spans="1:11" x14ac:dyDescent="0.25">
      <c r="A212" s="64">
        <v>120314</v>
      </c>
      <c r="B212" t="s">
        <v>82</v>
      </c>
      <c r="C212" s="75">
        <v>128.88999999999999</v>
      </c>
      <c r="D212" s="75">
        <v>121.72</v>
      </c>
      <c r="E212" s="75">
        <v>65.680000000000007</v>
      </c>
      <c r="F212" s="75">
        <v>148.72</v>
      </c>
      <c r="G212" s="75">
        <v>170.75020000000001</v>
      </c>
      <c r="H212" s="50"/>
      <c r="I212" s="50"/>
      <c r="J212" s="50"/>
      <c r="K212" s="50"/>
    </row>
    <row r="213" spans="1:11" x14ac:dyDescent="0.25">
      <c r="A213" s="64">
        <v>142246</v>
      </c>
      <c r="B213" t="s">
        <v>3034</v>
      </c>
      <c r="C213" s="75"/>
      <c r="D213" s="75">
        <v>80</v>
      </c>
      <c r="E213" s="75">
        <v>255</v>
      </c>
      <c r="F213" s="75">
        <v>300</v>
      </c>
      <c r="G213" s="75"/>
      <c r="H213" s="50"/>
      <c r="I213" s="50"/>
      <c r="J213" s="50"/>
      <c r="K213" s="50"/>
    </row>
    <row r="214" spans="1:11" x14ac:dyDescent="0.25">
      <c r="A214" s="64">
        <v>104797</v>
      </c>
      <c r="B214" t="s">
        <v>296</v>
      </c>
      <c r="C214" s="75">
        <v>126.28999999999999</v>
      </c>
      <c r="D214" s="75">
        <v>93.21</v>
      </c>
      <c r="E214" s="75">
        <v>134.20999999999998</v>
      </c>
      <c r="F214" s="75">
        <v>186.70000000000002</v>
      </c>
      <c r="G214" s="75">
        <v>89.33</v>
      </c>
      <c r="H214" s="50"/>
      <c r="I214" s="50"/>
      <c r="J214" s="50"/>
      <c r="K214" s="50"/>
    </row>
    <row r="215" spans="1:11" x14ac:dyDescent="0.25">
      <c r="A215" s="64">
        <v>116995</v>
      </c>
      <c r="B215" t="s">
        <v>144</v>
      </c>
      <c r="C215" s="75">
        <v>133.85</v>
      </c>
      <c r="D215" s="75">
        <v>181.79999999999998</v>
      </c>
      <c r="E215" s="75">
        <v>66</v>
      </c>
      <c r="F215" s="75">
        <v>128.76</v>
      </c>
      <c r="G215" s="75">
        <v>119.03999999999999</v>
      </c>
      <c r="H215" s="50"/>
      <c r="I215" s="50"/>
      <c r="J215" s="50"/>
      <c r="K215" s="50"/>
    </row>
    <row r="216" spans="1:11" x14ac:dyDescent="0.25">
      <c r="A216" s="64">
        <v>126233</v>
      </c>
      <c r="B216" t="s">
        <v>2860</v>
      </c>
      <c r="C216" s="75"/>
      <c r="D216" s="75">
        <v>130</v>
      </c>
      <c r="E216" s="75">
        <v>223.39999999999998</v>
      </c>
      <c r="F216" s="75">
        <v>105</v>
      </c>
      <c r="G216" s="75">
        <v>170</v>
      </c>
      <c r="H216" s="50"/>
      <c r="I216" s="50"/>
      <c r="J216" s="50"/>
      <c r="K216" s="50"/>
    </row>
    <row r="217" spans="1:11" x14ac:dyDescent="0.25">
      <c r="A217" s="64">
        <v>104728</v>
      </c>
      <c r="B217" t="s">
        <v>3010</v>
      </c>
      <c r="C217" s="75">
        <v>11</v>
      </c>
      <c r="D217" s="75">
        <v>490.13</v>
      </c>
      <c r="E217" s="75">
        <v>87.17</v>
      </c>
      <c r="F217" s="75">
        <v>30</v>
      </c>
      <c r="G217" s="75">
        <v>10</v>
      </c>
      <c r="H217" s="50"/>
      <c r="I217" s="50"/>
      <c r="J217" s="50"/>
      <c r="K217" s="50"/>
    </row>
    <row r="218" spans="1:11" x14ac:dyDescent="0.25">
      <c r="A218" s="64">
        <v>202564</v>
      </c>
      <c r="B218" t="s">
        <v>1921</v>
      </c>
      <c r="C218" s="75">
        <v>210.45999999999998</v>
      </c>
      <c r="D218" s="75">
        <v>89.4</v>
      </c>
      <c r="E218" s="75">
        <v>39.19</v>
      </c>
      <c r="F218" s="75">
        <v>187.91</v>
      </c>
      <c r="G218" s="75">
        <v>97.09</v>
      </c>
      <c r="H218" s="50"/>
      <c r="I218" s="50"/>
      <c r="J218" s="50"/>
      <c r="K218" s="50"/>
    </row>
    <row r="219" spans="1:11" x14ac:dyDescent="0.25">
      <c r="A219" s="64">
        <v>104710</v>
      </c>
      <c r="B219" t="s">
        <v>3082</v>
      </c>
      <c r="C219" s="75">
        <v>55</v>
      </c>
      <c r="D219" s="75">
        <v>330</v>
      </c>
      <c r="E219" s="75">
        <v>55</v>
      </c>
      <c r="F219" s="75">
        <v>110</v>
      </c>
      <c r="G219" s="75">
        <v>68</v>
      </c>
      <c r="H219" s="50"/>
      <c r="I219" s="50"/>
      <c r="J219" s="50"/>
      <c r="K219" s="50"/>
    </row>
    <row r="220" spans="1:11" x14ac:dyDescent="0.25">
      <c r="A220" s="64">
        <v>143731</v>
      </c>
      <c r="B220" t="s">
        <v>4074</v>
      </c>
      <c r="C220" s="75"/>
      <c r="D220" s="75"/>
      <c r="E220" s="75">
        <v>615.6</v>
      </c>
      <c r="F220" s="75"/>
      <c r="G220" s="75"/>
      <c r="H220" s="50"/>
      <c r="I220" s="50"/>
      <c r="J220" s="50"/>
      <c r="K220" s="50"/>
    </row>
    <row r="221" spans="1:11" x14ac:dyDescent="0.25">
      <c r="A221" s="64">
        <v>124270</v>
      </c>
      <c r="B221" t="s">
        <v>240</v>
      </c>
      <c r="C221" s="75">
        <v>137.94999999999999</v>
      </c>
      <c r="D221" s="75">
        <v>121.58999999999999</v>
      </c>
      <c r="E221" s="75">
        <v>130.41999999999999</v>
      </c>
      <c r="F221" s="75">
        <v>113.1</v>
      </c>
      <c r="G221" s="75">
        <v>111.74000000000001</v>
      </c>
      <c r="H221" s="50"/>
      <c r="I221" s="50"/>
      <c r="J221" s="50"/>
      <c r="K221" s="50"/>
    </row>
    <row r="222" spans="1:11" x14ac:dyDescent="0.25">
      <c r="A222" s="64">
        <v>202168</v>
      </c>
      <c r="B222" t="s">
        <v>2736</v>
      </c>
      <c r="C222" s="75">
        <v>75.06</v>
      </c>
      <c r="D222" s="75">
        <v>122.59</v>
      </c>
      <c r="E222" s="75">
        <v>195.12</v>
      </c>
      <c r="F222" s="75">
        <v>50.72</v>
      </c>
      <c r="G222" s="75">
        <v>170.59</v>
      </c>
      <c r="H222" s="50"/>
      <c r="I222" s="50"/>
      <c r="J222" s="50"/>
      <c r="K222" s="50"/>
    </row>
    <row r="223" spans="1:11" x14ac:dyDescent="0.25">
      <c r="A223" s="64">
        <v>124220</v>
      </c>
      <c r="B223" t="s">
        <v>230</v>
      </c>
      <c r="C223" s="75">
        <v>147.34</v>
      </c>
      <c r="D223" s="75">
        <v>103.12</v>
      </c>
      <c r="E223" s="75">
        <v>64.849999999999994</v>
      </c>
      <c r="F223" s="75">
        <v>221.7</v>
      </c>
      <c r="G223" s="75">
        <v>73</v>
      </c>
      <c r="H223" s="50"/>
      <c r="I223" s="50"/>
      <c r="J223" s="50"/>
      <c r="K223" s="50"/>
    </row>
    <row r="224" spans="1:11" x14ac:dyDescent="0.25">
      <c r="A224" s="64">
        <v>104781</v>
      </c>
      <c r="B224" t="s">
        <v>3031</v>
      </c>
      <c r="C224" s="75">
        <v>110.00059999999999</v>
      </c>
      <c r="D224" s="75">
        <v>110</v>
      </c>
      <c r="E224" s="75">
        <v>110</v>
      </c>
      <c r="F224" s="75">
        <v>110</v>
      </c>
      <c r="G224" s="75">
        <v>165</v>
      </c>
      <c r="H224" s="50"/>
      <c r="I224" s="50"/>
      <c r="J224" s="50"/>
      <c r="K224" s="50"/>
    </row>
    <row r="225" spans="1:11" x14ac:dyDescent="0.25">
      <c r="A225" s="64">
        <v>142505</v>
      </c>
      <c r="B225" t="s">
        <v>3078</v>
      </c>
      <c r="C225" s="75">
        <v>110</v>
      </c>
      <c r="D225" s="75">
        <v>110</v>
      </c>
      <c r="E225" s="75">
        <v>220</v>
      </c>
      <c r="F225" s="75">
        <v>110</v>
      </c>
      <c r="G225" s="75">
        <v>55</v>
      </c>
      <c r="H225" s="50"/>
      <c r="I225" s="50"/>
      <c r="J225" s="50"/>
      <c r="K225" s="50"/>
    </row>
    <row r="226" spans="1:11" x14ac:dyDescent="0.25">
      <c r="A226" s="64">
        <v>131307</v>
      </c>
      <c r="B226" t="s">
        <v>329</v>
      </c>
      <c r="C226" s="75">
        <v>86.4</v>
      </c>
      <c r="D226" s="75">
        <v>112.22</v>
      </c>
      <c r="E226" s="75">
        <v>129.34</v>
      </c>
      <c r="F226" s="75">
        <v>168.34</v>
      </c>
      <c r="G226" s="75">
        <v>106</v>
      </c>
      <c r="H226" s="50"/>
      <c r="I226" s="50"/>
      <c r="J226" s="50"/>
      <c r="K226" s="50"/>
    </row>
    <row r="227" spans="1:11" x14ac:dyDescent="0.25">
      <c r="A227" s="64">
        <v>202277</v>
      </c>
      <c r="B227" t="s">
        <v>67</v>
      </c>
      <c r="C227" s="75"/>
      <c r="D227" s="75"/>
      <c r="E227" s="75"/>
      <c r="F227" s="75">
        <v>246.20999999999998</v>
      </c>
      <c r="G227" s="75">
        <v>354.13000000000005</v>
      </c>
      <c r="H227" s="50"/>
      <c r="I227" s="50"/>
      <c r="J227" s="50"/>
      <c r="K227" s="50"/>
    </row>
    <row r="228" spans="1:11" x14ac:dyDescent="0.25">
      <c r="A228" s="64">
        <v>135700</v>
      </c>
      <c r="B228" t="s">
        <v>3023</v>
      </c>
      <c r="C228" s="75">
        <v>150</v>
      </c>
      <c r="D228" s="75">
        <v>150</v>
      </c>
      <c r="E228" s="75">
        <v>166</v>
      </c>
      <c r="F228" s="75">
        <v>3</v>
      </c>
      <c r="G228" s="75">
        <v>120</v>
      </c>
      <c r="H228" s="50"/>
      <c r="I228" s="50"/>
      <c r="J228" s="50"/>
      <c r="K228" s="50"/>
    </row>
    <row r="229" spans="1:11" x14ac:dyDescent="0.25">
      <c r="A229" s="64">
        <v>133025</v>
      </c>
      <c r="B229" t="s">
        <v>3851</v>
      </c>
      <c r="C229" s="75"/>
      <c r="D229" s="75">
        <v>165.6</v>
      </c>
      <c r="E229" s="75">
        <v>192</v>
      </c>
      <c r="F229" s="75">
        <v>176.56</v>
      </c>
      <c r="G229" s="75">
        <v>53.2</v>
      </c>
      <c r="H229" s="50"/>
      <c r="I229" s="50"/>
      <c r="J229" s="50"/>
      <c r="K229" s="50"/>
    </row>
    <row r="230" spans="1:11" x14ac:dyDescent="0.25">
      <c r="A230" s="64">
        <v>201514</v>
      </c>
      <c r="B230" t="s">
        <v>125</v>
      </c>
      <c r="C230" s="75">
        <v>45.17</v>
      </c>
      <c r="D230" s="75">
        <v>203.64999999999998</v>
      </c>
      <c r="E230" s="75">
        <v>87</v>
      </c>
      <c r="F230" s="75">
        <v>175.53</v>
      </c>
      <c r="G230" s="75">
        <v>72.66</v>
      </c>
      <c r="H230" s="50"/>
      <c r="I230" s="50"/>
      <c r="J230" s="50"/>
      <c r="K230" s="50"/>
    </row>
    <row r="231" spans="1:11" x14ac:dyDescent="0.25">
      <c r="A231" s="64">
        <v>129146</v>
      </c>
      <c r="B231" t="s">
        <v>209</v>
      </c>
      <c r="C231" s="75">
        <v>200.8</v>
      </c>
      <c r="D231" s="75">
        <v>100.4</v>
      </c>
      <c r="E231" s="75">
        <v>100.4</v>
      </c>
      <c r="F231" s="75">
        <v>100.4</v>
      </c>
      <c r="G231" s="75">
        <v>81.3</v>
      </c>
      <c r="H231" s="50"/>
      <c r="I231" s="50"/>
      <c r="J231" s="50"/>
      <c r="K231" s="50"/>
    </row>
    <row r="232" spans="1:11" x14ac:dyDescent="0.25">
      <c r="A232" s="64">
        <v>143798</v>
      </c>
      <c r="B232" t="s">
        <v>4077</v>
      </c>
      <c r="C232" s="75"/>
      <c r="D232" s="75"/>
      <c r="E232" s="75">
        <v>317</v>
      </c>
      <c r="F232" s="75">
        <v>49.36</v>
      </c>
      <c r="G232" s="75">
        <v>216.85999999999999</v>
      </c>
      <c r="H232" s="50"/>
      <c r="I232" s="50"/>
      <c r="J232" s="50"/>
      <c r="K232" s="50"/>
    </row>
    <row r="233" spans="1:11" x14ac:dyDescent="0.25">
      <c r="A233" s="64">
        <v>130416</v>
      </c>
      <c r="B233" t="s">
        <v>511</v>
      </c>
      <c r="C233" s="75">
        <v>60.01</v>
      </c>
      <c r="D233" s="75">
        <v>86</v>
      </c>
      <c r="E233" s="75">
        <v>80.009999999999991</v>
      </c>
      <c r="F233" s="75">
        <v>153.68</v>
      </c>
      <c r="G233" s="75">
        <v>200.18</v>
      </c>
      <c r="H233" s="50"/>
      <c r="I233" s="50"/>
      <c r="J233" s="50"/>
      <c r="K233" s="50"/>
    </row>
    <row r="234" spans="1:11" x14ac:dyDescent="0.25">
      <c r="A234" s="64">
        <v>120067</v>
      </c>
      <c r="B234" t="s">
        <v>149</v>
      </c>
      <c r="C234" s="75">
        <v>128.18</v>
      </c>
      <c r="D234" s="75">
        <v>101.07999999999998</v>
      </c>
      <c r="E234" s="75">
        <v>140</v>
      </c>
      <c r="F234" s="75">
        <v>140</v>
      </c>
      <c r="G234" s="75">
        <v>67</v>
      </c>
      <c r="H234" s="50"/>
      <c r="I234" s="50"/>
      <c r="J234" s="50"/>
      <c r="K234" s="50"/>
    </row>
    <row r="235" spans="1:11" x14ac:dyDescent="0.25">
      <c r="A235" s="64">
        <v>124287</v>
      </c>
      <c r="B235" t="s">
        <v>147</v>
      </c>
      <c r="C235" s="75"/>
      <c r="D235" s="75">
        <v>80.570000000000007</v>
      </c>
      <c r="E235" s="75">
        <v>279.17</v>
      </c>
      <c r="F235" s="75">
        <v>3</v>
      </c>
      <c r="G235" s="75">
        <v>211.74</v>
      </c>
      <c r="H235" s="50"/>
      <c r="I235" s="50"/>
      <c r="J235" s="50"/>
      <c r="K235" s="50"/>
    </row>
    <row r="236" spans="1:11" x14ac:dyDescent="0.25">
      <c r="A236" s="64">
        <v>104576</v>
      </c>
      <c r="B236" t="s">
        <v>71</v>
      </c>
      <c r="C236" s="75">
        <v>60</v>
      </c>
      <c r="D236" s="75">
        <v>109.78</v>
      </c>
      <c r="E236" s="75">
        <v>138.22</v>
      </c>
      <c r="F236" s="75">
        <v>120.17</v>
      </c>
      <c r="G236" s="75">
        <v>145.91999999999999</v>
      </c>
      <c r="H236" s="50"/>
      <c r="I236" s="50"/>
      <c r="J236" s="50"/>
      <c r="K236" s="50"/>
    </row>
    <row r="237" spans="1:11" x14ac:dyDescent="0.25">
      <c r="A237" s="64">
        <v>201756</v>
      </c>
      <c r="B237" t="s">
        <v>771</v>
      </c>
      <c r="C237" s="75"/>
      <c r="D237" s="75">
        <v>317</v>
      </c>
      <c r="E237" s="75"/>
      <c r="F237" s="75">
        <v>253.6</v>
      </c>
      <c r="G237" s="75"/>
      <c r="H237" s="50"/>
      <c r="I237" s="50"/>
      <c r="J237" s="50"/>
      <c r="K237" s="50"/>
    </row>
    <row r="238" spans="1:11" x14ac:dyDescent="0.25">
      <c r="A238" s="64">
        <v>202161</v>
      </c>
      <c r="B238" t="s">
        <v>2736</v>
      </c>
      <c r="C238" s="75">
        <v>42.850000000000009</v>
      </c>
      <c r="D238" s="75">
        <v>162.18999999999997</v>
      </c>
      <c r="E238" s="75">
        <v>217.7</v>
      </c>
      <c r="F238" s="75"/>
      <c r="G238" s="75">
        <v>147.72</v>
      </c>
      <c r="H238" s="50"/>
      <c r="I238" s="50"/>
      <c r="J238" s="50"/>
      <c r="K238" s="50"/>
    </row>
    <row r="239" spans="1:11" x14ac:dyDescent="0.25">
      <c r="A239" s="64">
        <v>140567</v>
      </c>
      <c r="B239" t="s">
        <v>2337</v>
      </c>
      <c r="C239" s="75">
        <v>60</v>
      </c>
      <c r="D239" s="75">
        <v>288.7</v>
      </c>
      <c r="E239" s="75"/>
      <c r="F239" s="75">
        <v>30</v>
      </c>
      <c r="G239" s="75">
        <v>190.85</v>
      </c>
      <c r="H239" s="50"/>
      <c r="I239" s="50"/>
      <c r="J239" s="50"/>
      <c r="K239" s="50"/>
    </row>
    <row r="240" spans="1:11" x14ac:dyDescent="0.25">
      <c r="A240" s="64">
        <v>118317</v>
      </c>
      <c r="B240" t="s">
        <v>107</v>
      </c>
      <c r="C240" s="75">
        <v>115.7</v>
      </c>
      <c r="D240" s="75">
        <v>83.22</v>
      </c>
      <c r="E240" s="75">
        <v>142.55000000000001</v>
      </c>
      <c r="F240" s="75">
        <v>93.7</v>
      </c>
      <c r="G240" s="75">
        <v>132.69999999999999</v>
      </c>
      <c r="H240" s="50"/>
      <c r="I240" s="50"/>
      <c r="J240" s="50"/>
      <c r="K240" s="50"/>
    </row>
    <row r="241" spans="1:11" x14ac:dyDescent="0.25">
      <c r="A241" s="64">
        <v>202155</v>
      </c>
      <c r="B241" t="s">
        <v>2736</v>
      </c>
      <c r="C241" s="75">
        <v>9</v>
      </c>
      <c r="D241" s="75">
        <v>198.04000000000002</v>
      </c>
      <c r="E241" s="75">
        <v>205.39000000000001</v>
      </c>
      <c r="F241" s="75">
        <v>150.55000000000001</v>
      </c>
      <c r="G241" s="75"/>
      <c r="H241" s="50"/>
      <c r="I241" s="50"/>
      <c r="J241" s="50"/>
      <c r="K241" s="50"/>
    </row>
    <row r="242" spans="1:11" x14ac:dyDescent="0.25">
      <c r="A242" s="64">
        <v>109401</v>
      </c>
      <c r="B242" t="s">
        <v>87</v>
      </c>
      <c r="C242" s="75">
        <v>36.17</v>
      </c>
      <c r="D242" s="75">
        <v>165.20999999999998</v>
      </c>
      <c r="E242" s="75">
        <v>68.02</v>
      </c>
      <c r="F242" s="75">
        <v>193.04000000000002</v>
      </c>
      <c r="G242" s="75">
        <v>100.36</v>
      </c>
      <c r="H242" s="50"/>
      <c r="I242" s="50"/>
      <c r="J242" s="50"/>
      <c r="K242" s="50"/>
    </row>
    <row r="243" spans="1:11" x14ac:dyDescent="0.25">
      <c r="A243" s="64">
        <v>124282</v>
      </c>
      <c r="B243" t="s">
        <v>3294</v>
      </c>
      <c r="C243" s="75">
        <v>60</v>
      </c>
      <c r="D243" s="75">
        <v>220</v>
      </c>
      <c r="E243" s="75">
        <v>96</v>
      </c>
      <c r="F243" s="75">
        <v>84</v>
      </c>
      <c r="G243" s="75">
        <v>100.55</v>
      </c>
      <c r="H243" s="50"/>
      <c r="I243" s="50"/>
      <c r="J243" s="50"/>
      <c r="K243" s="50"/>
    </row>
    <row r="244" spans="1:11" x14ac:dyDescent="0.25">
      <c r="A244" s="64">
        <v>201406</v>
      </c>
      <c r="B244" t="s">
        <v>31</v>
      </c>
      <c r="C244" s="75">
        <v>125.61999999999999</v>
      </c>
      <c r="D244" s="75">
        <v>426.26</v>
      </c>
      <c r="E244" s="75"/>
      <c r="F244" s="75"/>
      <c r="G244" s="75">
        <v>6.01</v>
      </c>
      <c r="H244" s="50"/>
      <c r="I244" s="50"/>
      <c r="J244" s="50"/>
      <c r="K244" s="50"/>
    </row>
    <row r="245" spans="1:11" x14ac:dyDescent="0.25">
      <c r="A245" s="64">
        <v>116335</v>
      </c>
      <c r="B245" t="s">
        <v>3048</v>
      </c>
      <c r="C245" s="75">
        <v>145.00119999999998</v>
      </c>
      <c r="D245" s="75">
        <v>184.9906</v>
      </c>
      <c r="E245" s="75">
        <v>55</v>
      </c>
      <c r="F245" s="75">
        <v>75</v>
      </c>
      <c r="G245" s="75">
        <v>95</v>
      </c>
      <c r="H245" s="50"/>
      <c r="I245" s="50"/>
      <c r="J245" s="50"/>
      <c r="K245" s="50"/>
    </row>
    <row r="246" spans="1:11" x14ac:dyDescent="0.25">
      <c r="A246" s="64">
        <v>201932</v>
      </c>
      <c r="B246" t="s">
        <v>101</v>
      </c>
      <c r="C246" s="75">
        <v>126.1</v>
      </c>
      <c r="D246" s="75">
        <v>89.85</v>
      </c>
      <c r="E246" s="75">
        <v>89.53</v>
      </c>
      <c r="F246" s="75">
        <v>139.41</v>
      </c>
      <c r="G246" s="75">
        <v>108.37</v>
      </c>
      <c r="H246" s="50"/>
      <c r="I246" s="50"/>
      <c r="J246" s="50"/>
      <c r="K246" s="50"/>
    </row>
    <row r="247" spans="1:11" x14ac:dyDescent="0.25">
      <c r="A247" s="64">
        <v>123514</v>
      </c>
      <c r="B247" t="s">
        <v>305</v>
      </c>
      <c r="C247" s="75">
        <v>92.45</v>
      </c>
      <c r="D247" s="75">
        <v>190</v>
      </c>
      <c r="E247" s="75">
        <v>97</v>
      </c>
      <c r="F247" s="75">
        <v>126.28</v>
      </c>
      <c r="G247" s="75">
        <v>44</v>
      </c>
      <c r="H247" s="50"/>
      <c r="I247" s="50"/>
      <c r="J247" s="50"/>
      <c r="K247" s="50"/>
    </row>
    <row r="248" spans="1:11" x14ac:dyDescent="0.25">
      <c r="A248" s="64">
        <v>118937</v>
      </c>
      <c r="B248" t="s">
        <v>277</v>
      </c>
      <c r="C248" s="75">
        <v>79.81</v>
      </c>
      <c r="D248" s="75">
        <v>128.34</v>
      </c>
      <c r="E248" s="75">
        <v>189.51</v>
      </c>
      <c r="F248" s="75">
        <v>85</v>
      </c>
      <c r="G248" s="75">
        <v>64.509999999999991</v>
      </c>
      <c r="H248" s="50"/>
      <c r="I248" s="50"/>
      <c r="J248" s="50"/>
      <c r="K248" s="50"/>
    </row>
    <row r="249" spans="1:11" x14ac:dyDescent="0.25">
      <c r="A249" s="64">
        <v>201674</v>
      </c>
      <c r="B249" t="s">
        <v>31</v>
      </c>
      <c r="C249" s="75">
        <v>0.71000000000000263</v>
      </c>
      <c r="D249" s="75">
        <v>60.7</v>
      </c>
      <c r="E249" s="75">
        <v>50.36</v>
      </c>
      <c r="F249" s="75">
        <v>123.72</v>
      </c>
      <c r="G249" s="75">
        <v>310.97000000000008</v>
      </c>
      <c r="H249" s="50"/>
      <c r="I249" s="50"/>
      <c r="J249" s="50"/>
      <c r="K249" s="50"/>
    </row>
    <row r="250" spans="1:11" x14ac:dyDescent="0.25">
      <c r="A250" s="64">
        <v>141365</v>
      </c>
      <c r="B250" t="s">
        <v>4334</v>
      </c>
      <c r="C250" s="75"/>
      <c r="D250" s="75"/>
      <c r="E250" s="75"/>
      <c r="F250" s="75">
        <v>219.95</v>
      </c>
      <c r="G250" s="75">
        <v>322.24</v>
      </c>
      <c r="H250" s="50"/>
      <c r="I250" s="50"/>
      <c r="J250" s="50"/>
      <c r="K250" s="50"/>
    </row>
    <row r="251" spans="1:11" x14ac:dyDescent="0.25">
      <c r="A251" s="64">
        <v>201684</v>
      </c>
      <c r="B251" t="s">
        <v>88</v>
      </c>
      <c r="C251" s="75">
        <v>78.680000000000007</v>
      </c>
      <c r="D251" s="75">
        <v>117.34</v>
      </c>
      <c r="E251" s="75">
        <v>94.68</v>
      </c>
      <c r="F251" s="75">
        <v>116.68</v>
      </c>
      <c r="G251" s="75">
        <v>130.68</v>
      </c>
      <c r="H251" s="50"/>
      <c r="I251" s="50"/>
      <c r="J251" s="50"/>
      <c r="K251" s="50"/>
    </row>
    <row r="252" spans="1:11" x14ac:dyDescent="0.25">
      <c r="A252" s="64">
        <v>201691</v>
      </c>
      <c r="B252" t="s">
        <v>31</v>
      </c>
      <c r="C252" s="75">
        <v>137.62</v>
      </c>
      <c r="D252" s="75">
        <v>69.72</v>
      </c>
      <c r="E252" s="75">
        <v>92.57</v>
      </c>
      <c r="F252" s="75">
        <v>133.60999999999999</v>
      </c>
      <c r="G252" s="75">
        <v>103.91</v>
      </c>
      <c r="H252" s="50"/>
      <c r="I252" s="50"/>
      <c r="J252" s="50"/>
      <c r="K252" s="50"/>
    </row>
    <row r="253" spans="1:11" x14ac:dyDescent="0.25">
      <c r="A253" s="64">
        <v>202240</v>
      </c>
      <c r="B253" t="s">
        <v>2736</v>
      </c>
      <c r="C253" s="75">
        <v>58.2</v>
      </c>
      <c r="D253" s="75">
        <v>79.53</v>
      </c>
      <c r="E253" s="75">
        <v>107.19000000000001</v>
      </c>
      <c r="F253" s="75">
        <v>103.68</v>
      </c>
      <c r="G253" s="75">
        <v>184.36999999999998</v>
      </c>
      <c r="H253" s="50"/>
      <c r="I253" s="50"/>
      <c r="J253" s="50"/>
      <c r="K253" s="50"/>
    </row>
    <row r="254" spans="1:11" x14ac:dyDescent="0.25">
      <c r="A254" s="64">
        <v>136599</v>
      </c>
      <c r="B254" t="s">
        <v>2088</v>
      </c>
      <c r="C254" s="75">
        <v>157.64999999999998</v>
      </c>
      <c r="D254" s="75">
        <v>74.06</v>
      </c>
      <c r="E254" s="75">
        <v>73.569999999999993</v>
      </c>
      <c r="F254" s="75">
        <v>98.759999999999991</v>
      </c>
      <c r="G254" s="75">
        <v>122.60999999999999</v>
      </c>
      <c r="H254" s="50"/>
      <c r="I254" s="50"/>
      <c r="J254" s="50"/>
      <c r="K254" s="50"/>
    </row>
    <row r="255" spans="1:11" x14ac:dyDescent="0.25">
      <c r="A255" s="64">
        <v>131374</v>
      </c>
      <c r="B255" t="s">
        <v>1453</v>
      </c>
      <c r="C255" s="75">
        <v>161.5</v>
      </c>
      <c r="D255" s="75">
        <v>329</v>
      </c>
      <c r="E255" s="75"/>
      <c r="F255" s="75">
        <v>8</v>
      </c>
      <c r="G255" s="75">
        <v>28</v>
      </c>
      <c r="H255" s="50"/>
      <c r="I255" s="50"/>
      <c r="J255" s="50"/>
      <c r="K255" s="50"/>
    </row>
    <row r="256" spans="1:11" x14ac:dyDescent="0.25">
      <c r="A256" s="64">
        <v>135323</v>
      </c>
      <c r="B256" t="s">
        <v>2335</v>
      </c>
      <c r="C256" s="75">
        <v>161.66999999999999</v>
      </c>
      <c r="D256" s="75"/>
      <c r="E256" s="75"/>
      <c r="F256" s="75">
        <v>174.18</v>
      </c>
      <c r="G256" s="75">
        <v>188.83999999999997</v>
      </c>
      <c r="H256" s="50"/>
      <c r="I256" s="50"/>
      <c r="J256" s="50"/>
      <c r="K256" s="50"/>
    </row>
    <row r="257" spans="1:11" x14ac:dyDescent="0.25">
      <c r="A257" s="64">
        <v>121654</v>
      </c>
      <c r="B257" t="s">
        <v>92</v>
      </c>
      <c r="C257" s="75">
        <v>137.1</v>
      </c>
      <c r="D257" s="75">
        <v>196.54</v>
      </c>
      <c r="E257" s="75">
        <v>6.17</v>
      </c>
      <c r="F257" s="75">
        <v>173.5</v>
      </c>
      <c r="G257" s="75">
        <v>6.34</v>
      </c>
      <c r="H257" s="50"/>
      <c r="I257" s="50"/>
      <c r="J257" s="50"/>
      <c r="K257" s="50"/>
    </row>
    <row r="258" spans="1:11" x14ac:dyDescent="0.25">
      <c r="A258" s="64">
        <v>202177</v>
      </c>
      <c r="B258" t="s">
        <v>2736</v>
      </c>
      <c r="C258" s="75">
        <v>93.580000000000013</v>
      </c>
      <c r="D258" s="75">
        <v>79.3</v>
      </c>
      <c r="E258" s="75">
        <v>122.64</v>
      </c>
      <c r="F258" s="75">
        <v>73.569999999999993</v>
      </c>
      <c r="G258" s="75">
        <v>149.21</v>
      </c>
      <c r="H258" s="50"/>
      <c r="I258" s="50"/>
      <c r="J258" s="50"/>
      <c r="K258" s="50"/>
    </row>
    <row r="259" spans="1:11" x14ac:dyDescent="0.25">
      <c r="A259" s="64">
        <v>142185</v>
      </c>
      <c r="B259" t="s">
        <v>2755</v>
      </c>
      <c r="C259" s="75">
        <v>137.32</v>
      </c>
      <c r="D259" s="75">
        <v>146.19999999999999</v>
      </c>
      <c r="E259" s="75">
        <v>66</v>
      </c>
      <c r="F259" s="75">
        <v>80.2</v>
      </c>
      <c r="G259" s="75">
        <v>88</v>
      </c>
      <c r="H259" s="50"/>
      <c r="I259" s="50"/>
      <c r="J259" s="50"/>
      <c r="K259" s="50"/>
    </row>
    <row r="260" spans="1:11" x14ac:dyDescent="0.25">
      <c r="A260" s="64">
        <v>125011</v>
      </c>
      <c r="B260" t="s">
        <v>1815</v>
      </c>
      <c r="C260" s="75">
        <v>120.94</v>
      </c>
      <c r="D260" s="75">
        <v>68.509999999999991</v>
      </c>
      <c r="E260" s="75">
        <v>134.46</v>
      </c>
      <c r="F260" s="75">
        <v>108.68</v>
      </c>
      <c r="G260" s="75">
        <v>85.06</v>
      </c>
      <c r="H260" s="50"/>
      <c r="I260" s="50"/>
      <c r="J260" s="50"/>
      <c r="K260" s="50"/>
    </row>
    <row r="261" spans="1:11" x14ac:dyDescent="0.25">
      <c r="A261" s="64">
        <v>107117</v>
      </c>
      <c r="B261" t="s">
        <v>115</v>
      </c>
      <c r="C261" s="75">
        <v>69</v>
      </c>
      <c r="D261" s="75">
        <v>134.21</v>
      </c>
      <c r="E261" s="75">
        <v>105.41</v>
      </c>
      <c r="F261" s="75">
        <v>93</v>
      </c>
      <c r="G261" s="75">
        <v>113.56</v>
      </c>
      <c r="H261" s="50"/>
      <c r="I261" s="50"/>
      <c r="J261" s="50"/>
      <c r="K261" s="50"/>
    </row>
    <row r="262" spans="1:11" x14ac:dyDescent="0.25">
      <c r="A262" s="64">
        <v>104541</v>
      </c>
      <c r="B262" t="s">
        <v>32</v>
      </c>
      <c r="C262" s="75">
        <v>110</v>
      </c>
      <c r="D262" s="75">
        <v>173</v>
      </c>
      <c r="E262" s="75">
        <v>34</v>
      </c>
      <c r="F262" s="75">
        <v>86</v>
      </c>
      <c r="G262" s="75">
        <v>110</v>
      </c>
      <c r="H262" s="50"/>
      <c r="I262" s="50"/>
      <c r="J262" s="50"/>
      <c r="K262" s="50"/>
    </row>
    <row r="263" spans="1:11" x14ac:dyDescent="0.25">
      <c r="A263" s="64">
        <v>123050</v>
      </c>
      <c r="B263" t="s">
        <v>435</v>
      </c>
      <c r="C263" s="75"/>
      <c r="D263" s="75"/>
      <c r="E263" s="75">
        <v>279.7</v>
      </c>
      <c r="F263" s="75">
        <v>192.15</v>
      </c>
      <c r="G263" s="75">
        <v>38.869999999999997</v>
      </c>
      <c r="H263" s="50"/>
      <c r="I263" s="50"/>
      <c r="J263" s="50"/>
      <c r="K263" s="50"/>
    </row>
    <row r="264" spans="1:11" x14ac:dyDescent="0.25">
      <c r="A264" s="64">
        <v>142088</v>
      </c>
      <c r="B264" t="s">
        <v>2701</v>
      </c>
      <c r="C264" s="75">
        <v>175.01</v>
      </c>
      <c r="D264" s="75">
        <v>40.9</v>
      </c>
      <c r="E264" s="75">
        <v>120.52000000000001</v>
      </c>
      <c r="F264" s="75">
        <v>52.129999999999995</v>
      </c>
      <c r="G264" s="75">
        <v>121.68</v>
      </c>
      <c r="H264" s="50"/>
      <c r="I264" s="50"/>
      <c r="J264" s="50"/>
      <c r="K264" s="50"/>
    </row>
    <row r="265" spans="1:11" x14ac:dyDescent="0.25">
      <c r="A265" s="64">
        <v>121748</v>
      </c>
      <c r="B265" t="s">
        <v>430</v>
      </c>
      <c r="C265" s="75">
        <v>125.78999999999999</v>
      </c>
      <c r="D265" s="75">
        <v>136.87</v>
      </c>
      <c r="E265" s="75">
        <v>59.17</v>
      </c>
      <c r="F265" s="75">
        <v>58.17</v>
      </c>
      <c r="G265" s="75">
        <v>130.17000000000002</v>
      </c>
      <c r="H265" s="50"/>
      <c r="I265" s="50"/>
      <c r="J265" s="50"/>
      <c r="K265" s="50"/>
    </row>
    <row r="266" spans="1:11" x14ac:dyDescent="0.25">
      <c r="A266" s="64">
        <v>136866</v>
      </c>
      <c r="B266" t="s">
        <v>2169</v>
      </c>
      <c r="C266" s="75">
        <v>317</v>
      </c>
      <c r="D266" s="75"/>
      <c r="E266" s="75">
        <v>33.68</v>
      </c>
      <c r="F266" s="75"/>
      <c r="G266" s="75">
        <v>158.5</v>
      </c>
      <c r="H266" s="50"/>
      <c r="I266" s="50"/>
      <c r="J266" s="50"/>
      <c r="K266" s="50"/>
    </row>
    <row r="267" spans="1:11" x14ac:dyDescent="0.25">
      <c r="A267" s="64">
        <v>141682</v>
      </c>
      <c r="B267" t="s">
        <v>2597</v>
      </c>
      <c r="C267" s="75">
        <v>83.06</v>
      </c>
      <c r="D267" s="75">
        <v>79.34</v>
      </c>
      <c r="E267" s="75">
        <v>251</v>
      </c>
      <c r="F267" s="75"/>
      <c r="G267" s="75">
        <v>95.78</v>
      </c>
      <c r="H267" s="50"/>
      <c r="I267" s="50"/>
      <c r="J267" s="50"/>
      <c r="K267" s="50"/>
    </row>
    <row r="268" spans="1:11" x14ac:dyDescent="0.25">
      <c r="A268" s="64">
        <v>134666</v>
      </c>
      <c r="B268" t="s">
        <v>3080</v>
      </c>
      <c r="C268" s="75"/>
      <c r="D268" s="75"/>
      <c r="E268" s="75">
        <v>165</v>
      </c>
      <c r="F268" s="75">
        <v>123.95</v>
      </c>
      <c r="G268" s="75">
        <v>220</v>
      </c>
      <c r="H268" s="50"/>
      <c r="I268" s="50"/>
      <c r="J268" s="50"/>
      <c r="K268" s="50"/>
    </row>
    <row r="269" spans="1:11" x14ac:dyDescent="0.25">
      <c r="A269" s="64">
        <v>123549</v>
      </c>
      <c r="B269" t="s">
        <v>269</v>
      </c>
      <c r="C269" s="75">
        <v>95.59</v>
      </c>
      <c r="D269" s="75">
        <v>139.29</v>
      </c>
      <c r="E269" s="75">
        <v>92.929999999999993</v>
      </c>
      <c r="F269" s="75">
        <v>72.890000000000015</v>
      </c>
      <c r="G269" s="75">
        <v>103.87</v>
      </c>
      <c r="H269" s="50"/>
      <c r="I269" s="50"/>
      <c r="J269" s="50"/>
      <c r="K269" s="50"/>
    </row>
    <row r="270" spans="1:11" x14ac:dyDescent="0.25">
      <c r="A270" s="64">
        <v>126302</v>
      </c>
      <c r="B270" t="s">
        <v>1179</v>
      </c>
      <c r="C270" s="75">
        <v>106.4</v>
      </c>
      <c r="D270" s="75">
        <v>180.41000000000003</v>
      </c>
      <c r="E270" s="75">
        <v>86.9</v>
      </c>
      <c r="F270" s="75">
        <v>40.51</v>
      </c>
      <c r="G270" s="75">
        <v>87.85</v>
      </c>
      <c r="H270" s="50"/>
      <c r="I270" s="50"/>
      <c r="J270" s="50"/>
      <c r="K270" s="50"/>
    </row>
    <row r="271" spans="1:11" x14ac:dyDescent="0.25">
      <c r="A271" s="64">
        <v>134828</v>
      </c>
      <c r="B271" t="s">
        <v>1818</v>
      </c>
      <c r="C271" s="75">
        <v>44</v>
      </c>
      <c r="D271" s="75">
        <v>110.89999999999998</v>
      </c>
      <c r="E271" s="75">
        <v>128.25</v>
      </c>
      <c r="F271" s="75"/>
      <c r="G271" s="75">
        <v>218.91</v>
      </c>
      <c r="H271" s="50"/>
      <c r="I271" s="50"/>
      <c r="J271" s="50"/>
      <c r="K271" s="50"/>
    </row>
    <row r="272" spans="1:11" x14ac:dyDescent="0.25">
      <c r="A272" s="64">
        <v>116994</v>
      </c>
      <c r="B272" t="s">
        <v>70</v>
      </c>
      <c r="C272" s="75">
        <v>50.86</v>
      </c>
      <c r="D272" s="75">
        <v>180.23999999999998</v>
      </c>
      <c r="E272" s="75">
        <v>97.050000000000011</v>
      </c>
      <c r="F272" s="75">
        <v>59.379999999999995</v>
      </c>
      <c r="G272" s="75">
        <v>113.87</v>
      </c>
      <c r="H272" s="50"/>
      <c r="I272" s="50"/>
      <c r="J272" s="50"/>
      <c r="K272" s="50"/>
    </row>
    <row r="273" spans="1:11" x14ac:dyDescent="0.25">
      <c r="A273" s="64">
        <v>143504</v>
      </c>
      <c r="B273" t="s">
        <v>3861</v>
      </c>
      <c r="C273" s="75"/>
      <c r="D273" s="75">
        <v>104.51</v>
      </c>
      <c r="E273" s="75">
        <v>314.34000000000003</v>
      </c>
      <c r="F273" s="75">
        <v>78</v>
      </c>
      <c r="G273" s="75">
        <v>4</v>
      </c>
      <c r="H273" s="50"/>
      <c r="I273" s="50"/>
      <c r="J273" s="50"/>
      <c r="K273" s="50"/>
    </row>
    <row r="274" spans="1:11" x14ac:dyDescent="0.25">
      <c r="A274" s="64">
        <v>126299</v>
      </c>
      <c r="B274" t="s">
        <v>4076</v>
      </c>
      <c r="C274" s="75"/>
      <c r="D274" s="75"/>
      <c r="E274" s="75">
        <v>500</v>
      </c>
      <c r="F274" s="75"/>
      <c r="G274" s="75"/>
      <c r="H274" s="50"/>
      <c r="I274" s="50"/>
      <c r="J274" s="50"/>
      <c r="K274" s="50"/>
    </row>
    <row r="275" spans="1:11" x14ac:dyDescent="0.25">
      <c r="A275" s="64">
        <v>126923</v>
      </c>
      <c r="B275" t="s">
        <v>153</v>
      </c>
      <c r="C275" s="75">
        <v>110.22999999999999</v>
      </c>
      <c r="D275" s="75">
        <v>76.7</v>
      </c>
      <c r="E275" s="75">
        <v>104.55000000000001</v>
      </c>
      <c r="F275" s="75">
        <v>87.699999999999989</v>
      </c>
      <c r="G275" s="75">
        <v>117.21000000000001</v>
      </c>
      <c r="H275" s="50"/>
      <c r="I275" s="50"/>
      <c r="J275" s="50"/>
      <c r="K275" s="50"/>
    </row>
    <row r="276" spans="1:11" x14ac:dyDescent="0.25">
      <c r="A276" s="64">
        <v>103490</v>
      </c>
      <c r="B276" t="s">
        <v>110</v>
      </c>
      <c r="C276" s="75">
        <v>40.17</v>
      </c>
      <c r="D276" s="75">
        <v>261.37</v>
      </c>
      <c r="E276" s="75">
        <v>25.17</v>
      </c>
      <c r="F276" s="75">
        <v>46.17</v>
      </c>
      <c r="G276" s="75">
        <v>122.91</v>
      </c>
      <c r="H276" s="50"/>
      <c r="I276" s="50"/>
      <c r="J276" s="50"/>
      <c r="K276" s="50"/>
    </row>
    <row r="277" spans="1:11" x14ac:dyDescent="0.25">
      <c r="A277" s="64">
        <v>124863</v>
      </c>
      <c r="B277" t="s">
        <v>3027</v>
      </c>
      <c r="C277" s="75">
        <v>110</v>
      </c>
      <c r="D277" s="75">
        <v>110</v>
      </c>
      <c r="E277" s="75">
        <v>165</v>
      </c>
      <c r="F277" s="75"/>
      <c r="G277" s="75">
        <v>110</v>
      </c>
      <c r="H277" s="50"/>
      <c r="I277" s="50"/>
      <c r="J277" s="50"/>
      <c r="K277" s="50"/>
    </row>
    <row r="278" spans="1:11" x14ac:dyDescent="0.25">
      <c r="A278" s="64">
        <v>142109</v>
      </c>
      <c r="B278" t="s">
        <v>2702</v>
      </c>
      <c r="C278" s="75">
        <v>59.94</v>
      </c>
      <c r="D278" s="75">
        <v>139.1104</v>
      </c>
      <c r="E278" s="75">
        <v>105.3412</v>
      </c>
      <c r="F278" s="75">
        <v>62.390599999999999</v>
      </c>
      <c r="G278" s="75">
        <v>127.12100000000001</v>
      </c>
      <c r="H278" s="50"/>
      <c r="I278" s="50"/>
      <c r="J278" s="50"/>
      <c r="K278" s="50"/>
    </row>
    <row r="279" spans="1:11" x14ac:dyDescent="0.25">
      <c r="A279" s="64">
        <v>104655</v>
      </c>
      <c r="B279" t="s">
        <v>93</v>
      </c>
      <c r="C279" s="75">
        <v>19.509999999999998</v>
      </c>
      <c r="D279" s="75">
        <v>60</v>
      </c>
      <c r="E279" s="75">
        <v>166</v>
      </c>
      <c r="F279" s="75"/>
      <c r="G279" s="75">
        <v>246</v>
      </c>
      <c r="H279" s="50"/>
      <c r="I279" s="50"/>
      <c r="J279" s="50"/>
      <c r="K279" s="50"/>
    </row>
    <row r="280" spans="1:11" x14ac:dyDescent="0.25">
      <c r="A280" s="64">
        <v>124253</v>
      </c>
      <c r="B280" t="s">
        <v>395</v>
      </c>
      <c r="C280" s="75">
        <v>31.019999999999996</v>
      </c>
      <c r="D280" s="75">
        <v>171.01</v>
      </c>
      <c r="E280" s="75">
        <v>75.569999999999993</v>
      </c>
      <c r="F280" s="75">
        <v>27.68</v>
      </c>
      <c r="G280" s="75">
        <v>183.34999999999994</v>
      </c>
      <c r="H280" s="50"/>
      <c r="I280" s="50"/>
      <c r="J280" s="50"/>
      <c r="K280" s="50"/>
    </row>
    <row r="281" spans="1:11" x14ac:dyDescent="0.25">
      <c r="A281" s="64">
        <v>104511</v>
      </c>
      <c r="B281" t="s">
        <v>99</v>
      </c>
      <c r="C281" s="75"/>
      <c r="D281" s="75">
        <v>169.61999999999998</v>
      </c>
      <c r="E281" s="75">
        <v>80.55</v>
      </c>
      <c r="F281" s="75">
        <v>117.73</v>
      </c>
      <c r="G281" s="75">
        <v>119.57</v>
      </c>
      <c r="H281" s="50"/>
      <c r="I281" s="50"/>
      <c r="J281" s="50"/>
      <c r="K281" s="50"/>
    </row>
    <row r="282" spans="1:11" x14ac:dyDescent="0.25">
      <c r="A282" s="64">
        <v>126615</v>
      </c>
      <c r="B282" t="s">
        <v>387</v>
      </c>
      <c r="C282" s="75">
        <v>150.54</v>
      </c>
      <c r="D282" s="75">
        <v>56</v>
      </c>
      <c r="E282" s="75">
        <v>102.71000000000001</v>
      </c>
      <c r="F282" s="75">
        <v>88.69</v>
      </c>
      <c r="G282" s="75">
        <v>87.02000000000001</v>
      </c>
      <c r="H282" s="50"/>
      <c r="I282" s="50"/>
      <c r="J282" s="50"/>
      <c r="K282" s="50"/>
    </row>
    <row r="283" spans="1:11" x14ac:dyDescent="0.25">
      <c r="A283" s="64">
        <v>128081</v>
      </c>
      <c r="B283" t="s">
        <v>129</v>
      </c>
      <c r="C283" s="75">
        <v>320.17</v>
      </c>
      <c r="D283" s="75"/>
      <c r="E283" s="75"/>
      <c r="F283" s="75"/>
      <c r="G283" s="75">
        <v>163.5</v>
      </c>
      <c r="H283" s="50"/>
      <c r="I283" s="50"/>
      <c r="J283" s="50"/>
      <c r="K283" s="50"/>
    </row>
    <row r="284" spans="1:11" x14ac:dyDescent="0.25">
      <c r="A284" s="64">
        <v>200897</v>
      </c>
      <c r="B284" t="s">
        <v>31</v>
      </c>
      <c r="C284" s="75">
        <v>68.7</v>
      </c>
      <c r="D284" s="75">
        <v>88.85</v>
      </c>
      <c r="E284" s="75">
        <v>183.4</v>
      </c>
      <c r="F284" s="75">
        <v>140.87</v>
      </c>
      <c r="G284" s="75"/>
      <c r="H284" s="50"/>
      <c r="I284" s="50"/>
      <c r="J284" s="50"/>
      <c r="K284" s="50"/>
    </row>
    <row r="285" spans="1:11" x14ac:dyDescent="0.25">
      <c r="A285" s="64">
        <v>126644</v>
      </c>
      <c r="B285" t="s">
        <v>98</v>
      </c>
      <c r="C285" s="75">
        <v>77.13</v>
      </c>
      <c r="D285" s="75">
        <v>129.87</v>
      </c>
      <c r="E285" s="75">
        <v>100.53000000000002</v>
      </c>
      <c r="F285" s="75">
        <v>61.190000000000005</v>
      </c>
      <c r="G285" s="75">
        <v>108.64000000000001</v>
      </c>
      <c r="H285" s="50"/>
      <c r="I285" s="50"/>
      <c r="J285" s="50"/>
      <c r="K285" s="50"/>
    </row>
    <row r="286" spans="1:11" x14ac:dyDescent="0.25">
      <c r="A286" s="64">
        <v>202173</v>
      </c>
      <c r="B286" t="s">
        <v>2736</v>
      </c>
      <c r="C286" s="75">
        <v>54.45</v>
      </c>
      <c r="D286" s="75">
        <v>89.85</v>
      </c>
      <c r="E286" s="75">
        <v>54.690000000000005</v>
      </c>
      <c r="F286" s="75">
        <v>42.96</v>
      </c>
      <c r="G286" s="75">
        <v>235.4</v>
      </c>
      <c r="H286" s="50"/>
      <c r="I286" s="50"/>
      <c r="J286" s="50"/>
      <c r="K286" s="50"/>
    </row>
    <row r="287" spans="1:11" x14ac:dyDescent="0.25">
      <c r="A287" s="64">
        <v>126422</v>
      </c>
      <c r="B287" t="s">
        <v>120</v>
      </c>
      <c r="C287" s="75">
        <v>213.17</v>
      </c>
      <c r="D287" s="75"/>
      <c r="E287" s="75">
        <v>19.170000000000002</v>
      </c>
      <c r="F287" s="75">
        <v>91.850000000000009</v>
      </c>
      <c r="G287" s="75">
        <v>152.96</v>
      </c>
      <c r="H287" s="50"/>
      <c r="I287" s="50"/>
      <c r="J287" s="50"/>
      <c r="K287" s="50"/>
    </row>
    <row r="288" spans="1:11" x14ac:dyDescent="0.25">
      <c r="A288" s="64">
        <v>202429</v>
      </c>
      <c r="B288" t="s">
        <v>1625</v>
      </c>
      <c r="C288" s="75">
        <v>101.17</v>
      </c>
      <c r="D288" s="75">
        <v>56.45</v>
      </c>
      <c r="E288" s="75">
        <v>66.17</v>
      </c>
      <c r="F288" s="75">
        <v>188.29</v>
      </c>
      <c r="G288" s="75">
        <v>64.28</v>
      </c>
      <c r="H288" s="50"/>
      <c r="I288" s="50"/>
      <c r="J288" s="50"/>
      <c r="K288" s="50"/>
    </row>
    <row r="289" spans="1:11" x14ac:dyDescent="0.25">
      <c r="A289" s="64">
        <v>103461</v>
      </c>
      <c r="B289" t="s">
        <v>221</v>
      </c>
      <c r="C289" s="75">
        <v>145.82</v>
      </c>
      <c r="D289" s="75">
        <v>96.55</v>
      </c>
      <c r="E289" s="75">
        <v>65.509999999999991</v>
      </c>
      <c r="F289" s="75">
        <v>105.47999999999999</v>
      </c>
      <c r="G289" s="75">
        <v>62.21</v>
      </c>
      <c r="H289" s="50"/>
      <c r="I289" s="50"/>
      <c r="J289" s="50"/>
      <c r="K289" s="50"/>
    </row>
    <row r="290" spans="1:11" x14ac:dyDescent="0.25">
      <c r="A290" s="64">
        <v>121129</v>
      </c>
      <c r="B290" t="s">
        <v>496</v>
      </c>
      <c r="C290" s="75">
        <v>48</v>
      </c>
      <c r="D290" s="75">
        <v>108</v>
      </c>
      <c r="E290" s="75">
        <v>184</v>
      </c>
      <c r="F290" s="75">
        <v>115</v>
      </c>
      <c r="G290" s="75">
        <v>20</v>
      </c>
      <c r="H290" s="50"/>
      <c r="I290" s="50"/>
      <c r="J290" s="50"/>
      <c r="K290" s="50"/>
    </row>
    <row r="291" spans="1:11" x14ac:dyDescent="0.25">
      <c r="A291" s="64">
        <v>108973</v>
      </c>
      <c r="B291" t="s">
        <v>186</v>
      </c>
      <c r="C291" s="75">
        <v>82.170599999999993</v>
      </c>
      <c r="D291" s="75">
        <v>98</v>
      </c>
      <c r="E291" s="75">
        <v>87.17</v>
      </c>
      <c r="F291" s="75">
        <v>204.34</v>
      </c>
      <c r="G291" s="75"/>
      <c r="H291" s="50"/>
      <c r="I291" s="50"/>
      <c r="J291" s="50"/>
      <c r="K291" s="50"/>
    </row>
    <row r="292" spans="1:11" x14ac:dyDescent="0.25">
      <c r="A292" s="64">
        <v>131222</v>
      </c>
      <c r="B292" t="s">
        <v>2089</v>
      </c>
      <c r="C292" s="75">
        <v>12.17</v>
      </c>
      <c r="D292" s="75">
        <v>82.42</v>
      </c>
      <c r="E292" s="75">
        <v>167.67</v>
      </c>
      <c r="F292" s="75">
        <v>104.44</v>
      </c>
      <c r="G292" s="75">
        <v>104.44</v>
      </c>
      <c r="H292" s="50"/>
      <c r="I292" s="50"/>
      <c r="J292" s="50"/>
      <c r="K292" s="50"/>
    </row>
    <row r="293" spans="1:11" x14ac:dyDescent="0.25">
      <c r="A293" s="64">
        <v>131839</v>
      </c>
      <c r="B293" t="s">
        <v>1045</v>
      </c>
      <c r="C293" s="75">
        <v>119.1</v>
      </c>
      <c r="D293" s="75">
        <v>116.1</v>
      </c>
      <c r="E293" s="75">
        <v>45.510000000000005</v>
      </c>
      <c r="F293" s="75">
        <v>133.93</v>
      </c>
      <c r="G293" s="75">
        <v>56.38</v>
      </c>
      <c r="H293" s="50"/>
      <c r="I293" s="50"/>
      <c r="J293" s="50"/>
      <c r="K293" s="50"/>
    </row>
    <row r="294" spans="1:11" x14ac:dyDescent="0.25">
      <c r="A294" s="64">
        <v>125811</v>
      </c>
      <c r="B294" t="s">
        <v>210</v>
      </c>
      <c r="C294" s="75">
        <v>133.43</v>
      </c>
      <c r="D294" s="75">
        <v>56.19</v>
      </c>
      <c r="E294" s="75">
        <v>100.98</v>
      </c>
      <c r="F294" s="75">
        <v>103.15</v>
      </c>
      <c r="G294" s="75">
        <v>76.47</v>
      </c>
      <c r="H294" s="50"/>
      <c r="I294" s="50"/>
      <c r="J294" s="50"/>
      <c r="K294" s="50"/>
    </row>
    <row r="295" spans="1:11" x14ac:dyDescent="0.25">
      <c r="A295" s="64">
        <v>131540</v>
      </c>
      <c r="B295" t="s">
        <v>397</v>
      </c>
      <c r="C295" s="75"/>
      <c r="D295" s="75"/>
      <c r="E295" s="75">
        <v>73.7</v>
      </c>
      <c r="F295" s="75">
        <v>276.06000000000006</v>
      </c>
      <c r="G295" s="75">
        <v>119.55</v>
      </c>
      <c r="H295" s="50"/>
      <c r="I295" s="50"/>
      <c r="J295" s="50"/>
      <c r="K295" s="50"/>
    </row>
    <row r="296" spans="1:11" x14ac:dyDescent="0.25">
      <c r="A296" s="64">
        <v>123401</v>
      </c>
      <c r="B296" t="s">
        <v>189</v>
      </c>
      <c r="C296" s="75">
        <v>68.680000000000007</v>
      </c>
      <c r="D296" s="75">
        <v>49.699999999999996</v>
      </c>
      <c r="E296" s="75">
        <v>95.720000000000013</v>
      </c>
      <c r="F296" s="75">
        <v>102.15</v>
      </c>
      <c r="G296" s="75">
        <v>152.45860000000002</v>
      </c>
      <c r="H296" s="50"/>
      <c r="I296" s="50"/>
      <c r="J296" s="50"/>
      <c r="K296" s="50"/>
    </row>
    <row r="297" spans="1:11" x14ac:dyDescent="0.25">
      <c r="A297" s="64">
        <v>201427</v>
      </c>
      <c r="B297" t="s">
        <v>225</v>
      </c>
      <c r="C297" s="75">
        <v>75.84</v>
      </c>
      <c r="D297" s="75">
        <v>121.6806</v>
      </c>
      <c r="E297" s="75">
        <v>55.13</v>
      </c>
      <c r="F297" s="75">
        <v>87.66</v>
      </c>
      <c r="G297" s="75">
        <v>127.92000000000002</v>
      </c>
      <c r="H297" s="50"/>
      <c r="I297" s="50"/>
      <c r="J297" s="50"/>
      <c r="K297" s="50"/>
    </row>
    <row r="298" spans="1:11" x14ac:dyDescent="0.25">
      <c r="A298" s="64">
        <v>133440</v>
      </c>
      <c r="B298" t="s">
        <v>1645</v>
      </c>
      <c r="C298" s="75">
        <v>91.759999999999991</v>
      </c>
      <c r="D298" s="75">
        <v>173.84</v>
      </c>
      <c r="E298" s="75">
        <v>80.41</v>
      </c>
      <c r="F298" s="75">
        <v>47.55</v>
      </c>
      <c r="G298" s="75">
        <v>72.400000000000006</v>
      </c>
      <c r="H298" s="50"/>
      <c r="I298" s="50"/>
      <c r="J298" s="50"/>
      <c r="K298" s="50"/>
    </row>
    <row r="299" spans="1:11" x14ac:dyDescent="0.25">
      <c r="A299" s="64">
        <v>135781</v>
      </c>
      <c r="B299" t="s">
        <v>1915</v>
      </c>
      <c r="C299" s="75">
        <v>124.43999999999998</v>
      </c>
      <c r="D299" s="75">
        <v>81.190000000000012</v>
      </c>
      <c r="E299" s="75">
        <v>57.01</v>
      </c>
      <c r="F299" s="75">
        <v>129.56</v>
      </c>
      <c r="G299" s="75">
        <v>71.22999999999999</v>
      </c>
      <c r="H299" s="50"/>
      <c r="I299" s="50"/>
      <c r="J299" s="50"/>
      <c r="K299" s="50"/>
    </row>
    <row r="300" spans="1:11" x14ac:dyDescent="0.25">
      <c r="A300" s="64">
        <v>201676</v>
      </c>
      <c r="B300" t="s">
        <v>31</v>
      </c>
      <c r="C300" s="75"/>
      <c r="D300" s="75">
        <v>136.72</v>
      </c>
      <c r="E300" s="75">
        <v>21</v>
      </c>
      <c r="F300" s="75">
        <v>150.69999999999999</v>
      </c>
      <c r="G300" s="75">
        <v>154.46</v>
      </c>
      <c r="H300" s="50"/>
      <c r="I300" s="50"/>
      <c r="J300" s="50"/>
      <c r="K300" s="50"/>
    </row>
    <row r="301" spans="1:11" x14ac:dyDescent="0.25">
      <c r="A301" s="64">
        <v>142359</v>
      </c>
      <c r="B301" t="s">
        <v>2859</v>
      </c>
      <c r="C301" s="75">
        <v>49</v>
      </c>
      <c r="D301" s="75">
        <v>163.34059999999997</v>
      </c>
      <c r="E301" s="75">
        <v>92.190000000000012</v>
      </c>
      <c r="F301" s="75">
        <v>87.190000000000012</v>
      </c>
      <c r="G301" s="75">
        <v>68.850000000000009</v>
      </c>
      <c r="H301" s="50"/>
      <c r="I301" s="50"/>
      <c r="J301" s="50"/>
      <c r="K301" s="50"/>
    </row>
    <row r="302" spans="1:11" x14ac:dyDescent="0.25">
      <c r="A302" s="64">
        <v>135357</v>
      </c>
      <c r="B302" t="s">
        <v>1900</v>
      </c>
      <c r="C302" s="75">
        <v>56.51</v>
      </c>
      <c r="D302" s="75">
        <v>94.38</v>
      </c>
      <c r="E302" s="75">
        <v>70.190000000000012</v>
      </c>
      <c r="F302" s="75">
        <v>124.38000000000001</v>
      </c>
      <c r="G302" s="75">
        <v>112.53000000000002</v>
      </c>
      <c r="H302" s="50"/>
      <c r="I302" s="50"/>
      <c r="J302" s="50"/>
      <c r="K302" s="50"/>
    </row>
    <row r="303" spans="1:11" x14ac:dyDescent="0.25">
      <c r="A303" s="64">
        <v>111397</v>
      </c>
      <c r="B303" t="s">
        <v>227</v>
      </c>
      <c r="C303" s="75">
        <v>104.17</v>
      </c>
      <c r="D303" s="75">
        <v>72</v>
      </c>
      <c r="E303" s="75">
        <v>153</v>
      </c>
      <c r="F303" s="75">
        <v>36</v>
      </c>
      <c r="G303" s="75">
        <v>92</v>
      </c>
      <c r="H303" s="50"/>
      <c r="I303" s="50"/>
      <c r="J303" s="50"/>
      <c r="K303" s="50"/>
    </row>
    <row r="304" spans="1:11" x14ac:dyDescent="0.25">
      <c r="A304" s="64">
        <v>202171</v>
      </c>
      <c r="B304" t="s">
        <v>2736</v>
      </c>
      <c r="C304" s="75"/>
      <c r="D304" s="75">
        <v>142.01999999999998</v>
      </c>
      <c r="E304" s="75">
        <v>65.680000000000007</v>
      </c>
      <c r="F304" s="75">
        <v>70.02</v>
      </c>
      <c r="G304" s="75">
        <v>178.04</v>
      </c>
      <c r="H304" s="50"/>
      <c r="I304" s="50"/>
      <c r="J304" s="50"/>
      <c r="K304" s="50"/>
    </row>
    <row r="305" spans="1:11" x14ac:dyDescent="0.25">
      <c r="A305" s="64">
        <v>110579</v>
      </c>
      <c r="B305" t="s">
        <v>212</v>
      </c>
      <c r="C305" s="75">
        <v>107.44</v>
      </c>
      <c r="D305" s="75">
        <v>104.44</v>
      </c>
      <c r="E305" s="75">
        <v>25.36</v>
      </c>
      <c r="F305" s="75">
        <v>120.11999999999999</v>
      </c>
      <c r="G305" s="75">
        <v>98.100000000000009</v>
      </c>
      <c r="H305" s="50"/>
      <c r="I305" s="50"/>
      <c r="J305" s="50"/>
      <c r="K305" s="50"/>
    </row>
    <row r="306" spans="1:11" x14ac:dyDescent="0.25">
      <c r="A306" s="64">
        <v>119624</v>
      </c>
      <c r="B306" t="s">
        <v>4078</v>
      </c>
      <c r="C306" s="75"/>
      <c r="D306" s="75"/>
      <c r="E306" s="75">
        <v>220</v>
      </c>
      <c r="F306" s="75">
        <v>125</v>
      </c>
      <c r="G306" s="75">
        <v>110</v>
      </c>
      <c r="H306" s="50"/>
      <c r="I306" s="50"/>
      <c r="J306" s="50"/>
      <c r="K306" s="50"/>
    </row>
    <row r="307" spans="1:11" x14ac:dyDescent="0.25">
      <c r="A307" s="64">
        <v>202166</v>
      </c>
      <c r="B307" t="s">
        <v>2736</v>
      </c>
      <c r="C307" s="75">
        <v>82</v>
      </c>
      <c r="D307" s="75">
        <v>36</v>
      </c>
      <c r="E307" s="75">
        <v>67</v>
      </c>
      <c r="F307" s="75">
        <v>41</v>
      </c>
      <c r="G307" s="75">
        <v>226</v>
      </c>
      <c r="H307" s="50"/>
      <c r="I307" s="50"/>
      <c r="J307" s="50"/>
      <c r="K307" s="50"/>
    </row>
    <row r="308" spans="1:11" x14ac:dyDescent="0.25">
      <c r="A308" s="64">
        <v>116869</v>
      </c>
      <c r="B308" t="s">
        <v>62</v>
      </c>
      <c r="C308" s="75">
        <v>118.43</v>
      </c>
      <c r="D308" s="75">
        <v>69.5</v>
      </c>
      <c r="E308" s="75">
        <v>105.5</v>
      </c>
      <c r="F308" s="75">
        <v>103.2612</v>
      </c>
      <c r="G308" s="75">
        <v>55.259600000000013</v>
      </c>
      <c r="H308" s="50"/>
      <c r="I308" s="50"/>
      <c r="J308" s="50"/>
      <c r="K308" s="50"/>
    </row>
    <row r="309" spans="1:11" x14ac:dyDescent="0.25">
      <c r="A309" s="64">
        <v>123430</v>
      </c>
      <c r="B309" t="s">
        <v>342</v>
      </c>
      <c r="C309" s="75">
        <v>80</v>
      </c>
      <c r="D309" s="75">
        <v>243.69</v>
      </c>
      <c r="E309" s="75"/>
      <c r="F309" s="75">
        <v>64.510000000000005</v>
      </c>
      <c r="G309" s="75">
        <v>63.680000000000007</v>
      </c>
      <c r="H309" s="50"/>
      <c r="I309" s="50"/>
      <c r="J309" s="50"/>
      <c r="K309" s="50"/>
    </row>
    <row r="310" spans="1:11" x14ac:dyDescent="0.25">
      <c r="A310" s="64">
        <v>117742</v>
      </c>
      <c r="B310" t="s">
        <v>139</v>
      </c>
      <c r="C310" s="75">
        <v>85.49</v>
      </c>
      <c r="D310" s="75">
        <v>83.49</v>
      </c>
      <c r="E310" s="75">
        <v>72.360000000000014</v>
      </c>
      <c r="F310" s="75">
        <v>87.81</v>
      </c>
      <c r="G310" s="75">
        <v>122.22000000000001</v>
      </c>
      <c r="H310" s="50"/>
      <c r="I310" s="50"/>
      <c r="J310" s="50"/>
      <c r="K310" s="50"/>
    </row>
    <row r="311" spans="1:11" x14ac:dyDescent="0.25">
      <c r="A311" s="64">
        <v>142149</v>
      </c>
      <c r="B311" t="s">
        <v>2737</v>
      </c>
      <c r="C311" s="75">
        <v>55</v>
      </c>
      <c r="D311" s="75">
        <v>171.18</v>
      </c>
      <c r="E311" s="75">
        <v>207.85999999999999</v>
      </c>
      <c r="F311" s="75">
        <v>9.51</v>
      </c>
      <c r="G311" s="75">
        <v>6.34</v>
      </c>
      <c r="H311" s="50"/>
      <c r="I311" s="50"/>
      <c r="J311" s="50"/>
      <c r="K311" s="50"/>
    </row>
    <row r="312" spans="1:11" x14ac:dyDescent="0.25">
      <c r="A312" s="64">
        <v>120952</v>
      </c>
      <c r="B312" t="s">
        <v>3651</v>
      </c>
      <c r="C312" s="75">
        <v>331.32</v>
      </c>
      <c r="D312" s="75"/>
      <c r="E312" s="75">
        <v>15</v>
      </c>
      <c r="F312" s="75">
        <v>100.4</v>
      </c>
      <c r="G312" s="75"/>
      <c r="H312" s="50"/>
      <c r="I312" s="50"/>
      <c r="J312" s="50"/>
      <c r="K312" s="50"/>
    </row>
    <row r="313" spans="1:11" x14ac:dyDescent="0.25">
      <c r="A313" s="64">
        <v>104503</v>
      </c>
      <c r="B313" t="s">
        <v>46</v>
      </c>
      <c r="C313" s="75">
        <v>112.73999999999998</v>
      </c>
      <c r="D313" s="75">
        <v>116.1</v>
      </c>
      <c r="E313" s="75">
        <v>120.72</v>
      </c>
      <c r="F313" s="75">
        <v>-9</v>
      </c>
      <c r="G313" s="75">
        <v>103.93</v>
      </c>
      <c r="H313" s="50"/>
      <c r="I313" s="50"/>
      <c r="J313" s="50"/>
      <c r="K313" s="50"/>
    </row>
    <row r="314" spans="1:11" x14ac:dyDescent="0.25">
      <c r="A314" s="64">
        <v>141724</v>
      </c>
      <c r="B314" t="s">
        <v>3060</v>
      </c>
      <c r="C314" s="75">
        <v>220</v>
      </c>
      <c r="D314" s="75"/>
      <c r="E314" s="75">
        <v>224.22</v>
      </c>
      <c r="F314" s="75"/>
      <c r="G314" s="75"/>
      <c r="H314" s="50"/>
      <c r="I314" s="50"/>
      <c r="J314" s="50"/>
      <c r="K314" s="50"/>
    </row>
    <row r="315" spans="1:11" x14ac:dyDescent="0.25">
      <c r="A315" s="64">
        <v>140884</v>
      </c>
      <c r="B315" t="s">
        <v>2410</v>
      </c>
      <c r="C315" s="75">
        <v>105.68</v>
      </c>
      <c r="D315" s="75">
        <v>240</v>
      </c>
      <c r="E315" s="75">
        <v>40.68</v>
      </c>
      <c r="F315" s="75">
        <v>-16</v>
      </c>
      <c r="G315" s="75">
        <v>73.19</v>
      </c>
      <c r="H315" s="50"/>
      <c r="I315" s="50"/>
      <c r="J315" s="50"/>
      <c r="K315" s="50"/>
    </row>
    <row r="316" spans="1:11" x14ac:dyDescent="0.25">
      <c r="A316" s="64">
        <v>116362</v>
      </c>
      <c r="B316" t="s">
        <v>256</v>
      </c>
      <c r="C316" s="75">
        <v>180.18</v>
      </c>
      <c r="D316" s="75">
        <v>9.17</v>
      </c>
      <c r="E316" s="75">
        <v>12.51</v>
      </c>
      <c r="F316" s="75">
        <v>239.89999999999998</v>
      </c>
      <c r="G316" s="75"/>
      <c r="H316" s="50"/>
      <c r="I316" s="50"/>
      <c r="J316" s="50"/>
      <c r="K316" s="50"/>
    </row>
    <row r="317" spans="1:11" x14ac:dyDescent="0.25">
      <c r="A317" s="64">
        <v>122956</v>
      </c>
      <c r="B317" t="s">
        <v>2329</v>
      </c>
      <c r="C317" s="75">
        <v>95.72</v>
      </c>
      <c r="D317" s="75">
        <v>39</v>
      </c>
      <c r="E317" s="75">
        <v>114.89</v>
      </c>
      <c r="F317" s="75">
        <v>92</v>
      </c>
      <c r="G317" s="75">
        <v>99.77</v>
      </c>
      <c r="H317" s="50"/>
      <c r="I317" s="50"/>
      <c r="J317" s="50"/>
      <c r="K317" s="50"/>
    </row>
    <row r="318" spans="1:11" x14ac:dyDescent="0.25">
      <c r="A318" s="64">
        <v>136921</v>
      </c>
      <c r="B318" t="s">
        <v>2173</v>
      </c>
      <c r="C318" s="75">
        <v>87.02000000000001</v>
      </c>
      <c r="D318" s="75">
        <v>104.1</v>
      </c>
      <c r="E318" s="75">
        <v>101.44</v>
      </c>
      <c r="F318" s="75">
        <v>22.22</v>
      </c>
      <c r="G318" s="75">
        <v>126.32</v>
      </c>
      <c r="H318" s="50"/>
      <c r="I318" s="50"/>
      <c r="J318" s="50"/>
      <c r="K318" s="50"/>
    </row>
    <row r="319" spans="1:11" x14ac:dyDescent="0.25">
      <c r="A319" s="64">
        <v>142662</v>
      </c>
      <c r="B319" t="s">
        <v>3115</v>
      </c>
      <c r="C319" s="75"/>
      <c r="D319" s="75"/>
      <c r="E319" s="75">
        <v>440</v>
      </c>
      <c r="F319" s="75"/>
      <c r="G319" s="75"/>
      <c r="H319" s="50"/>
      <c r="I319" s="50"/>
      <c r="J319" s="50"/>
      <c r="K319" s="50"/>
    </row>
    <row r="320" spans="1:11" x14ac:dyDescent="0.25">
      <c r="A320" s="64">
        <v>136752</v>
      </c>
      <c r="B320" t="s">
        <v>3070</v>
      </c>
      <c r="C320" s="75">
        <v>161.62</v>
      </c>
      <c r="D320" s="75"/>
      <c r="E320" s="75">
        <v>272.06</v>
      </c>
      <c r="F320" s="75"/>
      <c r="G320" s="75">
        <v>3</v>
      </c>
      <c r="H320" s="50"/>
      <c r="I320" s="50"/>
      <c r="J320" s="50"/>
      <c r="K320" s="50"/>
    </row>
    <row r="321" spans="1:11" x14ac:dyDescent="0.25">
      <c r="A321" s="64">
        <v>104479</v>
      </c>
      <c r="B321" t="s">
        <v>3068</v>
      </c>
      <c r="C321" s="75">
        <v>135.00059999999999</v>
      </c>
      <c r="D321" s="75">
        <v>60</v>
      </c>
      <c r="E321" s="75"/>
      <c r="F321" s="75">
        <v>115</v>
      </c>
      <c r="G321" s="75">
        <v>125</v>
      </c>
      <c r="H321" s="50"/>
      <c r="I321" s="50"/>
      <c r="J321" s="50"/>
      <c r="K321" s="50"/>
    </row>
    <row r="322" spans="1:11" x14ac:dyDescent="0.25">
      <c r="A322" s="64">
        <v>126873</v>
      </c>
      <c r="B322" t="s">
        <v>472</v>
      </c>
      <c r="C322" s="75">
        <v>95</v>
      </c>
      <c r="D322" s="75">
        <v>47</v>
      </c>
      <c r="E322" s="75">
        <v>98</v>
      </c>
      <c r="F322" s="75">
        <v>95</v>
      </c>
      <c r="G322" s="75">
        <v>98</v>
      </c>
      <c r="H322" s="50"/>
      <c r="I322" s="50"/>
      <c r="J322" s="50"/>
      <c r="K322" s="50"/>
    </row>
    <row r="323" spans="1:11" x14ac:dyDescent="0.25">
      <c r="A323" s="64">
        <v>121751</v>
      </c>
      <c r="B323" t="s">
        <v>2452</v>
      </c>
      <c r="C323" s="75">
        <v>95.42</v>
      </c>
      <c r="D323" s="75">
        <v>147.88999999999996</v>
      </c>
      <c r="E323" s="75">
        <v>24.509999999999998</v>
      </c>
      <c r="F323" s="75">
        <v>58.81</v>
      </c>
      <c r="G323" s="75">
        <v>104.27</v>
      </c>
      <c r="H323" s="50"/>
      <c r="I323" s="50"/>
      <c r="J323" s="50"/>
      <c r="K323" s="50"/>
    </row>
    <row r="324" spans="1:11" x14ac:dyDescent="0.25">
      <c r="A324" s="64">
        <v>104151</v>
      </c>
      <c r="B324" t="s">
        <v>215</v>
      </c>
      <c r="C324" s="75">
        <v>95.7</v>
      </c>
      <c r="D324" s="75">
        <v>96.7</v>
      </c>
      <c r="E324" s="75">
        <v>98</v>
      </c>
      <c r="F324" s="75">
        <v>76.7</v>
      </c>
      <c r="G324" s="75">
        <v>63.7</v>
      </c>
      <c r="H324" s="50"/>
      <c r="I324" s="50"/>
      <c r="J324" s="50"/>
      <c r="K324" s="50"/>
    </row>
    <row r="325" spans="1:11" x14ac:dyDescent="0.25">
      <c r="A325" s="64">
        <v>124550</v>
      </c>
      <c r="B325" t="s">
        <v>545</v>
      </c>
      <c r="C325" s="75">
        <v>129.88</v>
      </c>
      <c r="D325" s="75">
        <v>74.62</v>
      </c>
      <c r="E325" s="75">
        <v>77.530000000000015</v>
      </c>
      <c r="F325" s="75">
        <v>78.92</v>
      </c>
      <c r="G325" s="75">
        <v>69.790000000000006</v>
      </c>
      <c r="H325" s="50"/>
      <c r="I325" s="50"/>
      <c r="J325" s="50"/>
      <c r="K325" s="50"/>
    </row>
    <row r="326" spans="1:11" x14ac:dyDescent="0.25">
      <c r="A326" s="64">
        <v>104190</v>
      </c>
      <c r="B326" t="s">
        <v>116</v>
      </c>
      <c r="C326" s="75"/>
      <c r="D326" s="75">
        <v>97.26</v>
      </c>
      <c r="E326" s="75">
        <v>151.17000000000002</v>
      </c>
      <c r="F326" s="75">
        <v>122.17</v>
      </c>
      <c r="G326" s="75">
        <v>58.760000000000005</v>
      </c>
      <c r="H326" s="50"/>
      <c r="I326" s="50"/>
      <c r="J326" s="50"/>
      <c r="K326" s="50"/>
    </row>
    <row r="327" spans="1:11" x14ac:dyDescent="0.25">
      <c r="A327" s="64">
        <v>115943</v>
      </c>
      <c r="B327" t="s">
        <v>207</v>
      </c>
      <c r="C327" s="75">
        <v>91.259999999999991</v>
      </c>
      <c r="D327" s="75">
        <v>79.180000000000007</v>
      </c>
      <c r="E327" s="75">
        <v>86.210000000000008</v>
      </c>
      <c r="F327" s="75">
        <v>56.900000000000006</v>
      </c>
      <c r="G327" s="75">
        <v>115.34</v>
      </c>
      <c r="H327" s="50"/>
      <c r="I327" s="50"/>
      <c r="J327" s="50"/>
      <c r="K327" s="50"/>
    </row>
    <row r="328" spans="1:11" x14ac:dyDescent="0.25">
      <c r="A328" s="64">
        <v>137131</v>
      </c>
      <c r="B328" t="s">
        <v>2268</v>
      </c>
      <c r="C328" s="75">
        <v>95.1</v>
      </c>
      <c r="D328" s="75">
        <v>104.1</v>
      </c>
      <c r="E328" s="75">
        <v>101.1</v>
      </c>
      <c r="F328" s="75">
        <v>18</v>
      </c>
      <c r="G328" s="75">
        <v>110.1</v>
      </c>
      <c r="H328" s="50"/>
      <c r="I328" s="50"/>
      <c r="J328" s="50"/>
      <c r="K328" s="50"/>
    </row>
    <row r="329" spans="1:11" x14ac:dyDescent="0.25">
      <c r="A329" s="64">
        <v>200466</v>
      </c>
      <c r="B329" t="s">
        <v>71</v>
      </c>
      <c r="C329" s="75">
        <v>108.01</v>
      </c>
      <c r="D329" s="75">
        <v>6</v>
      </c>
      <c r="E329" s="75">
        <v>80</v>
      </c>
      <c r="F329" s="75">
        <v>154.43</v>
      </c>
      <c r="G329" s="75">
        <v>79.319999999999993</v>
      </c>
      <c r="H329" s="50"/>
      <c r="I329" s="50"/>
      <c r="J329" s="50"/>
      <c r="K329" s="50"/>
    </row>
    <row r="330" spans="1:11" x14ac:dyDescent="0.25">
      <c r="A330" s="64">
        <v>125947</v>
      </c>
      <c r="B330" t="s">
        <v>414</v>
      </c>
      <c r="C330" s="75">
        <v>88.42</v>
      </c>
      <c r="D330" s="75">
        <v>78.740000000000009</v>
      </c>
      <c r="E330" s="75">
        <v>56.38</v>
      </c>
      <c r="F330" s="75">
        <v>122.95000000000002</v>
      </c>
      <c r="G330" s="75">
        <v>78.910000000000011</v>
      </c>
      <c r="H330" s="50"/>
      <c r="I330" s="50"/>
      <c r="J330" s="50"/>
      <c r="K330" s="50"/>
    </row>
    <row r="331" spans="1:11" x14ac:dyDescent="0.25">
      <c r="A331" s="64">
        <v>128684</v>
      </c>
      <c r="B331" t="s">
        <v>152</v>
      </c>
      <c r="C331" s="75">
        <v>89.04</v>
      </c>
      <c r="D331" s="75"/>
      <c r="E331" s="75">
        <v>56.019999999999996</v>
      </c>
      <c r="F331" s="75">
        <v>96.53</v>
      </c>
      <c r="G331" s="75">
        <v>183.07999999999998</v>
      </c>
      <c r="H331" s="50"/>
      <c r="I331" s="50"/>
      <c r="J331" s="50"/>
      <c r="K331" s="50"/>
    </row>
    <row r="332" spans="1:11" x14ac:dyDescent="0.25">
      <c r="A332" s="64">
        <v>126671</v>
      </c>
      <c r="B332" t="s">
        <v>335</v>
      </c>
      <c r="C332" s="75">
        <v>36</v>
      </c>
      <c r="D332" s="75">
        <v>131.34</v>
      </c>
      <c r="E332" s="75">
        <v>52</v>
      </c>
      <c r="F332" s="75">
        <v>148.17060000000001</v>
      </c>
      <c r="G332" s="75">
        <v>57</v>
      </c>
      <c r="H332" s="50"/>
      <c r="I332" s="50"/>
      <c r="J332" s="50"/>
      <c r="K332" s="50"/>
    </row>
    <row r="333" spans="1:11" x14ac:dyDescent="0.25">
      <c r="A333" s="64">
        <v>200501</v>
      </c>
      <c r="B333" t="s">
        <v>31</v>
      </c>
      <c r="C333" s="75">
        <v>49.7</v>
      </c>
      <c r="D333" s="75">
        <v>203.87</v>
      </c>
      <c r="E333" s="75">
        <v>99.34</v>
      </c>
      <c r="F333" s="75">
        <v>12</v>
      </c>
      <c r="G333" s="75">
        <v>59.34</v>
      </c>
      <c r="H333" s="50"/>
      <c r="I333" s="50"/>
      <c r="J333" s="50"/>
      <c r="K333" s="50"/>
    </row>
    <row r="334" spans="1:11" x14ac:dyDescent="0.25">
      <c r="A334" s="64">
        <v>124725</v>
      </c>
      <c r="B334" t="s">
        <v>289</v>
      </c>
      <c r="C334" s="75">
        <v>79.750200000000007</v>
      </c>
      <c r="D334" s="75">
        <v>65.17</v>
      </c>
      <c r="E334" s="75">
        <v>85.17</v>
      </c>
      <c r="F334" s="75">
        <v>127.0902</v>
      </c>
      <c r="G334" s="75">
        <v>67</v>
      </c>
      <c r="H334" s="50"/>
      <c r="I334" s="50"/>
      <c r="J334" s="50"/>
      <c r="K334" s="50"/>
    </row>
    <row r="335" spans="1:11" x14ac:dyDescent="0.25">
      <c r="A335" s="64">
        <v>127783</v>
      </c>
      <c r="B335" t="s">
        <v>194</v>
      </c>
      <c r="C335" s="75">
        <v>152.57</v>
      </c>
      <c r="D335" s="75">
        <v>46.17</v>
      </c>
      <c r="E335" s="75">
        <v>101.55999999999999</v>
      </c>
      <c r="F335" s="75">
        <v>31.02</v>
      </c>
      <c r="G335" s="75">
        <v>90.05</v>
      </c>
      <c r="H335" s="50"/>
      <c r="I335" s="50"/>
      <c r="J335" s="50"/>
      <c r="K335" s="50"/>
    </row>
    <row r="336" spans="1:11" x14ac:dyDescent="0.25">
      <c r="A336" s="64">
        <v>201687</v>
      </c>
      <c r="B336" t="s">
        <v>88</v>
      </c>
      <c r="C336" s="75">
        <v>60.85</v>
      </c>
      <c r="D336" s="75">
        <v>140.19</v>
      </c>
      <c r="E336" s="75">
        <v>50.85</v>
      </c>
      <c r="F336" s="75">
        <v>74.680000000000007</v>
      </c>
      <c r="G336" s="75">
        <v>92.68</v>
      </c>
      <c r="H336" s="50"/>
      <c r="I336" s="50"/>
      <c r="J336" s="50"/>
      <c r="K336" s="50"/>
    </row>
    <row r="337" spans="1:11" x14ac:dyDescent="0.25">
      <c r="A337" s="64">
        <v>200926</v>
      </c>
      <c r="B337" t="s">
        <v>31</v>
      </c>
      <c r="C337" s="75">
        <v>75.19</v>
      </c>
      <c r="D337" s="75">
        <v>245.8</v>
      </c>
      <c r="E337" s="75">
        <v>62</v>
      </c>
      <c r="F337" s="75">
        <v>12</v>
      </c>
      <c r="G337" s="75">
        <v>22.17</v>
      </c>
      <c r="H337" s="50"/>
      <c r="I337" s="50"/>
      <c r="J337" s="50"/>
      <c r="K337" s="50"/>
    </row>
    <row r="338" spans="1:11" x14ac:dyDescent="0.25">
      <c r="A338" s="64">
        <v>124705</v>
      </c>
      <c r="B338" t="s">
        <v>167</v>
      </c>
      <c r="C338" s="75">
        <v>17</v>
      </c>
      <c r="D338" s="75">
        <v>251</v>
      </c>
      <c r="E338" s="75">
        <v>64</v>
      </c>
      <c r="F338" s="75"/>
      <c r="G338" s="75">
        <v>85</v>
      </c>
      <c r="H338" s="50"/>
      <c r="I338" s="50"/>
      <c r="J338" s="50"/>
      <c r="K338" s="50"/>
    </row>
    <row r="339" spans="1:11" x14ac:dyDescent="0.25">
      <c r="A339" s="64">
        <v>110663</v>
      </c>
      <c r="B339" t="s">
        <v>255</v>
      </c>
      <c r="C339" s="75">
        <v>189.69</v>
      </c>
      <c r="D339" s="75"/>
      <c r="E339" s="75">
        <v>0</v>
      </c>
      <c r="F339" s="75">
        <v>204.04</v>
      </c>
      <c r="G339" s="75">
        <v>22.02</v>
      </c>
      <c r="H339" s="50"/>
      <c r="I339" s="50"/>
      <c r="J339" s="50"/>
      <c r="K339" s="50"/>
    </row>
    <row r="340" spans="1:11" x14ac:dyDescent="0.25">
      <c r="A340" s="64">
        <v>118649</v>
      </c>
      <c r="B340" t="s">
        <v>2409</v>
      </c>
      <c r="C340" s="75">
        <v>59.53</v>
      </c>
      <c r="D340" s="75">
        <v>79.86</v>
      </c>
      <c r="E340" s="75">
        <v>128.57</v>
      </c>
      <c r="F340" s="75">
        <v>78.7</v>
      </c>
      <c r="G340" s="75">
        <v>68.53</v>
      </c>
      <c r="H340" s="50"/>
      <c r="I340" s="50"/>
      <c r="J340" s="50"/>
      <c r="K340" s="50"/>
    </row>
    <row r="341" spans="1:11" x14ac:dyDescent="0.25">
      <c r="A341" s="64">
        <v>129568</v>
      </c>
      <c r="B341" t="s">
        <v>185</v>
      </c>
      <c r="C341" s="75">
        <v>137.88</v>
      </c>
      <c r="D341" s="75">
        <v>46.019999999999996</v>
      </c>
      <c r="E341" s="75">
        <v>86.03</v>
      </c>
      <c r="F341" s="75">
        <v>69.819999999999993</v>
      </c>
      <c r="G341" s="75">
        <v>73.86</v>
      </c>
      <c r="H341" s="50"/>
      <c r="I341" s="50"/>
      <c r="J341" s="50"/>
      <c r="K341" s="50"/>
    </row>
    <row r="342" spans="1:11" x14ac:dyDescent="0.25">
      <c r="A342" s="64">
        <v>126868</v>
      </c>
      <c r="B342" t="s">
        <v>166</v>
      </c>
      <c r="C342" s="75">
        <v>161.66999999999999</v>
      </c>
      <c r="D342" s="75">
        <v>35.79</v>
      </c>
      <c r="E342" s="75">
        <v>161.66999999999999</v>
      </c>
      <c r="F342" s="75">
        <v>27</v>
      </c>
      <c r="G342" s="75">
        <v>27.34</v>
      </c>
      <c r="H342" s="50"/>
      <c r="I342" s="50"/>
      <c r="J342" s="50"/>
      <c r="K342" s="50"/>
    </row>
    <row r="343" spans="1:11" x14ac:dyDescent="0.25">
      <c r="A343" s="64">
        <v>143085</v>
      </c>
      <c r="B343" t="s">
        <v>3481</v>
      </c>
      <c r="C343" s="75"/>
      <c r="D343" s="75">
        <v>11</v>
      </c>
      <c r="E343" s="75">
        <v>150.01</v>
      </c>
      <c r="F343" s="75">
        <v>18.11</v>
      </c>
      <c r="G343" s="75">
        <v>234.14000000000001</v>
      </c>
      <c r="H343" s="50"/>
      <c r="I343" s="50"/>
      <c r="J343" s="50"/>
      <c r="K343" s="50"/>
    </row>
    <row r="344" spans="1:11" x14ac:dyDescent="0.25">
      <c r="A344" s="64">
        <v>120509</v>
      </c>
      <c r="B344" t="s">
        <v>182</v>
      </c>
      <c r="C344" s="75">
        <v>137.94</v>
      </c>
      <c r="D344" s="75">
        <v>83.07</v>
      </c>
      <c r="E344" s="75">
        <v>17.54</v>
      </c>
      <c r="F344" s="75">
        <v>84.570000000000007</v>
      </c>
      <c r="G344" s="75">
        <v>89.48</v>
      </c>
      <c r="H344" s="50"/>
      <c r="I344" s="50"/>
      <c r="J344" s="50"/>
      <c r="K344" s="50"/>
    </row>
    <row r="345" spans="1:11" x14ac:dyDescent="0.25">
      <c r="A345" s="64">
        <v>202565</v>
      </c>
      <c r="B345" t="s">
        <v>2736</v>
      </c>
      <c r="C345" s="75">
        <v>57.7</v>
      </c>
      <c r="D345" s="75">
        <v>116.32000000000001</v>
      </c>
      <c r="E345" s="75">
        <v>75.64</v>
      </c>
      <c r="F345" s="75">
        <v>77.53</v>
      </c>
      <c r="G345" s="75">
        <v>83.75</v>
      </c>
      <c r="H345" s="50"/>
      <c r="I345" s="50"/>
      <c r="J345" s="50"/>
      <c r="K345" s="50"/>
    </row>
    <row r="346" spans="1:11" x14ac:dyDescent="0.25">
      <c r="A346" s="64">
        <v>117013</v>
      </c>
      <c r="B346" t="s">
        <v>2328</v>
      </c>
      <c r="C346" s="75">
        <v>110.22000000000001</v>
      </c>
      <c r="D346" s="75">
        <v>79.63000000000001</v>
      </c>
      <c r="E346" s="75">
        <v>70.34</v>
      </c>
      <c r="F346" s="75">
        <v>60.85</v>
      </c>
      <c r="G346" s="75">
        <v>89.71</v>
      </c>
      <c r="H346" s="50"/>
      <c r="I346" s="50"/>
      <c r="J346" s="50"/>
      <c r="K346" s="50"/>
    </row>
    <row r="347" spans="1:11" x14ac:dyDescent="0.25">
      <c r="A347" s="64">
        <v>135632</v>
      </c>
      <c r="B347" t="s">
        <v>1902</v>
      </c>
      <c r="C347" s="75">
        <v>58.010000000000005</v>
      </c>
      <c r="D347" s="75">
        <v>77.040000000000006</v>
      </c>
      <c r="E347" s="75">
        <v>80.2</v>
      </c>
      <c r="F347" s="75">
        <v>97.53</v>
      </c>
      <c r="G347" s="75">
        <v>97.92</v>
      </c>
      <c r="H347" s="50"/>
      <c r="I347" s="50"/>
      <c r="J347" s="50"/>
      <c r="K347" s="50"/>
    </row>
    <row r="348" spans="1:11" x14ac:dyDescent="0.25">
      <c r="A348" s="64">
        <v>201983</v>
      </c>
      <c r="B348" t="s">
        <v>31</v>
      </c>
      <c r="C348" s="75">
        <v>30.68</v>
      </c>
      <c r="D348" s="75">
        <v>123.7</v>
      </c>
      <c r="E348" s="75">
        <v>18</v>
      </c>
      <c r="F348" s="75">
        <v>91.7</v>
      </c>
      <c r="G348" s="75">
        <v>144.25</v>
      </c>
      <c r="H348" s="50"/>
      <c r="I348" s="50"/>
      <c r="J348" s="50"/>
      <c r="K348" s="50"/>
    </row>
    <row r="349" spans="1:11" x14ac:dyDescent="0.25">
      <c r="A349" s="64">
        <v>104861</v>
      </c>
      <c r="B349" t="s">
        <v>69</v>
      </c>
      <c r="C349" s="75">
        <v>81.039999999999992</v>
      </c>
      <c r="D349" s="75">
        <v>102.72</v>
      </c>
      <c r="E349" s="75">
        <v>45.94</v>
      </c>
      <c r="F349" s="75">
        <v>106.39000000000001</v>
      </c>
      <c r="G349" s="75">
        <v>71.53</v>
      </c>
      <c r="H349" s="50"/>
      <c r="I349" s="50"/>
      <c r="J349" s="50"/>
      <c r="K349" s="50"/>
    </row>
    <row r="350" spans="1:11" x14ac:dyDescent="0.25">
      <c r="A350" s="64">
        <v>125571</v>
      </c>
      <c r="B350" t="s">
        <v>474</v>
      </c>
      <c r="C350" s="75">
        <v>36</v>
      </c>
      <c r="D350" s="75">
        <v>104</v>
      </c>
      <c r="E350" s="75">
        <v>79</v>
      </c>
      <c r="F350" s="75">
        <v>106</v>
      </c>
      <c r="G350" s="75">
        <v>82</v>
      </c>
      <c r="H350" s="50"/>
      <c r="I350" s="50"/>
      <c r="J350" s="50"/>
      <c r="K350" s="50"/>
    </row>
    <row r="351" spans="1:11" x14ac:dyDescent="0.25">
      <c r="A351" s="64">
        <v>201436</v>
      </c>
      <c r="B351" t="s">
        <v>31</v>
      </c>
      <c r="C351" s="75">
        <v>31.189999999999998</v>
      </c>
      <c r="D351" s="75">
        <v>292.86000000000007</v>
      </c>
      <c r="E351" s="75">
        <v>15.52</v>
      </c>
      <c r="F351" s="75">
        <v>6</v>
      </c>
      <c r="G351" s="75">
        <v>60.720000000000006</v>
      </c>
      <c r="H351" s="50"/>
      <c r="I351" s="50"/>
      <c r="J351" s="50"/>
      <c r="K351" s="50"/>
    </row>
    <row r="352" spans="1:11" x14ac:dyDescent="0.25">
      <c r="A352" s="64">
        <v>201683</v>
      </c>
      <c r="B352" t="s">
        <v>88</v>
      </c>
      <c r="C352" s="75">
        <v>100.53</v>
      </c>
      <c r="D352" s="75">
        <v>103.02</v>
      </c>
      <c r="E352" s="75">
        <v>77.849999999999994</v>
      </c>
      <c r="F352" s="75">
        <v>73.36</v>
      </c>
      <c r="G352" s="75">
        <v>50.68</v>
      </c>
      <c r="H352" s="50"/>
      <c r="I352" s="50"/>
      <c r="J352" s="50"/>
      <c r="K352" s="50"/>
    </row>
    <row r="353" spans="1:11" x14ac:dyDescent="0.25">
      <c r="A353" s="64">
        <v>127251</v>
      </c>
      <c r="B353" t="s">
        <v>122</v>
      </c>
      <c r="C353" s="75">
        <v>102.72999999999999</v>
      </c>
      <c r="D353" s="75">
        <v>85.21</v>
      </c>
      <c r="E353" s="75">
        <v>86.059999999999988</v>
      </c>
      <c r="F353" s="75">
        <v>91.06</v>
      </c>
      <c r="G353" s="75">
        <v>38.04</v>
      </c>
      <c r="H353" s="50"/>
      <c r="I353" s="50"/>
      <c r="J353" s="50"/>
      <c r="K353" s="50"/>
    </row>
    <row r="354" spans="1:11" x14ac:dyDescent="0.25">
      <c r="A354" s="64">
        <v>201673</v>
      </c>
      <c r="B354" t="s">
        <v>31</v>
      </c>
      <c r="C354" s="75">
        <v>42.04</v>
      </c>
      <c r="D354" s="75">
        <v>174.23</v>
      </c>
      <c r="E354" s="75">
        <v>0</v>
      </c>
      <c r="F354" s="75">
        <v>101.7</v>
      </c>
      <c r="G354" s="75">
        <v>82.87</v>
      </c>
      <c r="H354" s="50"/>
      <c r="I354" s="50"/>
      <c r="J354" s="50"/>
      <c r="K354" s="50"/>
    </row>
    <row r="355" spans="1:11" x14ac:dyDescent="0.25">
      <c r="A355" s="64">
        <v>141556</v>
      </c>
      <c r="B355" t="s">
        <v>2571</v>
      </c>
      <c r="C355" s="75">
        <v>82.87</v>
      </c>
      <c r="D355" s="75">
        <v>131.74</v>
      </c>
      <c r="E355" s="75">
        <v>94.87</v>
      </c>
      <c r="F355" s="75">
        <v>34</v>
      </c>
      <c r="G355" s="75">
        <v>56.04</v>
      </c>
      <c r="H355" s="50"/>
      <c r="I355" s="50"/>
      <c r="J355" s="50"/>
      <c r="K355" s="50"/>
    </row>
    <row r="356" spans="1:11" x14ac:dyDescent="0.25">
      <c r="A356" s="64">
        <v>201786</v>
      </c>
      <c r="B356" t="s">
        <v>57</v>
      </c>
      <c r="C356" s="75">
        <v>42</v>
      </c>
      <c r="D356" s="75">
        <v>173.29</v>
      </c>
      <c r="E356" s="75">
        <v>73.680000000000007</v>
      </c>
      <c r="F356" s="75">
        <v>34.83</v>
      </c>
      <c r="G356" s="75">
        <v>75</v>
      </c>
      <c r="H356" s="50"/>
      <c r="I356" s="50"/>
      <c r="J356" s="50"/>
      <c r="K356" s="50"/>
    </row>
    <row r="357" spans="1:11" x14ac:dyDescent="0.25">
      <c r="A357" s="64">
        <v>124490</v>
      </c>
      <c r="B357" t="s">
        <v>432</v>
      </c>
      <c r="C357" s="75">
        <v>94</v>
      </c>
      <c r="D357" s="75">
        <v>82.17</v>
      </c>
      <c r="E357" s="75">
        <v>87.5</v>
      </c>
      <c r="F357" s="75">
        <v>110</v>
      </c>
      <c r="G357" s="75">
        <v>24</v>
      </c>
      <c r="H357" s="50"/>
      <c r="I357" s="50"/>
      <c r="J357" s="50"/>
      <c r="K357" s="50"/>
    </row>
    <row r="358" spans="1:11" x14ac:dyDescent="0.25">
      <c r="A358" s="64">
        <v>201634</v>
      </c>
      <c r="B358" t="s">
        <v>213</v>
      </c>
      <c r="C358" s="75">
        <v>59.280200000000001</v>
      </c>
      <c r="D358" s="75">
        <v>90.460000000000008</v>
      </c>
      <c r="E358" s="75">
        <v>68.87</v>
      </c>
      <c r="F358" s="75">
        <v>81.67</v>
      </c>
      <c r="G358" s="75">
        <v>97.290199999999999</v>
      </c>
      <c r="H358" s="50"/>
      <c r="I358" s="50"/>
      <c r="J358" s="50"/>
      <c r="K358" s="50"/>
    </row>
    <row r="359" spans="1:11" x14ac:dyDescent="0.25">
      <c r="A359" s="64">
        <v>119105</v>
      </c>
      <c r="B359" t="s">
        <v>3092</v>
      </c>
      <c r="C359" s="75">
        <v>402.34000000000003</v>
      </c>
      <c r="D359" s="75">
        <v>-5</v>
      </c>
      <c r="E359" s="75"/>
      <c r="F359" s="75"/>
      <c r="G359" s="75"/>
      <c r="H359" s="50"/>
      <c r="I359" s="50"/>
      <c r="J359" s="50"/>
      <c r="K359" s="50"/>
    </row>
    <row r="360" spans="1:11" x14ac:dyDescent="0.25">
      <c r="A360" s="64">
        <v>128300</v>
      </c>
      <c r="B360" t="s">
        <v>617</v>
      </c>
      <c r="C360" s="75">
        <v>44.73</v>
      </c>
      <c r="D360" s="75">
        <v>93</v>
      </c>
      <c r="E360" s="75">
        <v>55</v>
      </c>
      <c r="F360" s="75">
        <v>65.38</v>
      </c>
      <c r="G360" s="75">
        <v>138.67000000000002</v>
      </c>
      <c r="H360" s="50"/>
      <c r="I360" s="50"/>
      <c r="J360" s="50"/>
      <c r="K360" s="50"/>
    </row>
    <row r="361" spans="1:11" x14ac:dyDescent="0.25">
      <c r="A361" s="64">
        <v>201404</v>
      </c>
      <c r="B361" t="s">
        <v>31</v>
      </c>
      <c r="C361" s="75">
        <v>48.56</v>
      </c>
      <c r="D361" s="75">
        <v>151.51</v>
      </c>
      <c r="E361" s="75">
        <v>18.560000000000002</v>
      </c>
      <c r="F361" s="75">
        <v>135.34</v>
      </c>
      <c r="G361" s="75">
        <v>42.34</v>
      </c>
      <c r="H361" s="50"/>
      <c r="I361" s="50"/>
      <c r="J361" s="50"/>
      <c r="K361" s="50"/>
    </row>
    <row r="362" spans="1:11" x14ac:dyDescent="0.25">
      <c r="A362" s="64">
        <v>124643</v>
      </c>
      <c r="B362" t="s">
        <v>1423</v>
      </c>
      <c r="C362" s="75">
        <v>126.8</v>
      </c>
      <c r="D362" s="75">
        <v>63.4</v>
      </c>
      <c r="E362" s="75">
        <v>63.4</v>
      </c>
      <c r="F362" s="75">
        <v>79.25</v>
      </c>
      <c r="G362" s="75">
        <v>63.4</v>
      </c>
      <c r="H362" s="50"/>
      <c r="I362" s="50"/>
      <c r="J362" s="50"/>
      <c r="K362" s="50"/>
    </row>
    <row r="363" spans="1:11" x14ac:dyDescent="0.25">
      <c r="A363" s="64">
        <v>142832</v>
      </c>
      <c r="B363" t="s">
        <v>3403</v>
      </c>
      <c r="C363" s="75">
        <v>115.85</v>
      </c>
      <c r="D363" s="75">
        <v>58</v>
      </c>
      <c r="E363" s="75">
        <v>60.510000000000005</v>
      </c>
      <c r="F363" s="75">
        <v>74.28</v>
      </c>
      <c r="G363" s="75">
        <v>87.530000000000015</v>
      </c>
      <c r="H363" s="50"/>
      <c r="I363" s="50"/>
      <c r="J363" s="50"/>
      <c r="K363" s="50"/>
    </row>
    <row r="364" spans="1:11" x14ac:dyDescent="0.25">
      <c r="A364" s="64">
        <v>124221</v>
      </c>
      <c r="B364" t="s">
        <v>198</v>
      </c>
      <c r="C364" s="75">
        <v>34.04</v>
      </c>
      <c r="D364" s="75">
        <v>67</v>
      </c>
      <c r="E364" s="75">
        <v>138.00059999999999</v>
      </c>
      <c r="F364" s="75">
        <v>55</v>
      </c>
      <c r="G364" s="75">
        <v>102.03</v>
      </c>
      <c r="H364" s="50"/>
      <c r="I364" s="50"/>
      <c r="J364" s="50"/>
      <c r="K364" s="50"/>
    </row>
    <row r="365" spans="1:11" x14ac:dyDescent="0.25">
      <c r="A365" s="64">
        <v>117844</v>
      </c>
      <c r="B365" t="s">
        <v>168</v>
      </c>
      <c r="C365" s="75">
        <v>76.08</v>
      </c>
      <c r="D365" s="75">
        <v>66.06</v>
      </c>
      <c r="E365" s="75">
        <v>91.93</v>
      </c>
      <c r="F365" s="75">
        <v>123.12</v>
      </c>
      <c r="G365" s="75">
        <v>37.869999999999997</v>
      </c>
      <c r="H365" s="50"/>
      <c r="I365" s="50"/>
      <c r="J365" s="50"/>
      <c r="K365" s="50"/>
    </row>
    <row r="366" spans="1:11" x14ac:dyDescent="0.25">
      <c r="A366" s="64">
        <v>103699</v>
      </c>
      <c r="B366" t="s">
        <v>276</v>
      </c>
      <c r="C366" s="75">
        <v>81</v>
      </c>
      <c r="D366" s="75">
        <v>122</v>
      </c>
      <c r="E366" s="75">
        <v>101.34</v>
      </c>
      <c r="F366" s="75">
        <v>30</v>
      </c>
      <c r="G366" s="75">
        <v>59</v>
      </c>
      <c r="H366" s="50"/>
      <c r="I366" s="50"/>
      <c r="J366" s="50"/>
      <c r="K366" s="50"/>
    </row>
    <row r="367" spans="1:11" x14ac:dyDescent="0.25">
      <c r="A367" s="64">
        <v>104328</v>
      </c>
      <c r="B367" t="s">
        <v>344</v>
      </c>
      <c r="C367" s="75">
        <v>82.87</v>
      </c>
      <c r="D367" s="75">
        <v>54.34</v>
      </c>
      <c r="E367" s="75">
        <v>98.85</v>
      </c>
      <c r="F367" s="75">
        <v>123.04</v>
      </c>
      <c r="G367" s="75">
        <v>34.17</v>
      </c>
      <c r="H367" s="50"/>
      <c r="I367" s="50"/>
      <c r="J367" s="50"/>
      <c r="K367" s="50"/>
    </row>
    <row r="368" spans="1:11" x14ac:dyDescent="0.25">
      <c r="A368" s="64">
        <v>130555</v>
      </c>
      <c r="B368" t="s">
        <v>258</v>
      </c>
      <c r="C368" s="75">
        <v>104.61</v>
      </c>
      <c r="D368" s="75">
        <v>15</v>
      </c>
      <c r="E368" s="75">
        <v>30</v>
      </c>
      <c r="F368" s="75">
        <v>188.84</v>
      </c>
      <c r="G368" s="75">
        <v>54.17</v>
      </c>
      <c r="H368" s="50"/>
      <c r="I368" s="50"/>
      <c r="J368" s="50"/>
      <c r="K368" s="50"/>
    </row>
    <row r="369" spans="1:11" x14ac:dyDescent="0.25">
      <c r="A369" s="64">
        <v>104374</v>
      </c>
      <c r="B369" t="s">
        <v>135</v>
      </c>
      <c r="C369" s="75">
        <v>15</v>
      </c>
      <c r="D369" s="75">
        <v>179.5</v>
      </c>
      <c r="E369" s="75">
        <v>18</v>
      </c>
      <c r="F369" s="75"/>
      <c r="G369" s="75">
        <v>179.67</v>
      </c>
      <c r="H369" s="50"/>
      <c r="I369" s="50"/>
      <c r="J369" s="50"/>
      <c r="K369" s="50"/>
    </row>
    <row r="370" spans="1:11" x14ac:dyDescent="0.25">
      <c r="A370" s="64">
        <v>103750</v>
      </c>
      <c r="B370" t="s">
        <v>148</v>
      </c>
      <c r="C370" s="75">
        <v>31.7</v>
      </c>
      <c r="D370" s="75">
        <v>47.11</v>
      </c>
      <c r="E370" s="75">
        <v>157.5</v>
      </c>
      <c r="F370" s="75">
        <v>28</v>
      </c>
      <c r="G370" s="75">
        <v>127.5</v>
      </c>
      <c r="H370" s="50"/>
      <c r="I370" s="50"/>
      <c r="J370" s="50"/>
      <c r="K370" s="50"/>
    </row>
    <row r="371" spans="1:11" x14ac:dyDescent="0.25">
      <c r="A371" s="64">
        <v>200960</v>
      </c>
      <c r="B371" t="s">
        <v>31</v>
      </c>
      <c r="C371" s="75">
        <v>72.569999999999993</v>
      </c>
      <c r="D371" s="75">
        <v>252.83999999999997</v>
      </c>
      <c r="E371" s="75">
        <v>24.34</v>
      </c>
      <c r="F371" s="75">
        <v>24</v>
      </c>
      <c r="G371" s="75">
        <v>18</v>
      </c>
      <c r="H371" s="50"/>
      <c r="I371" s="50"/>
      <c r="J371" s="50"/>
      <c r="K371" s="50"/>
    </row>
    <row r="372" spans="1:11" x14ac:dyDescent="0.25">
      <c r="A372" s="64">
        <v>201275</v>
      </c>
      <c r="B372" t="s">
        <v>184</v>
      </c>
      <c r="C372" s="75">
        <v>101.56000000000002</v>
      </c>
      <c r="D372" s="75">
        <v>43.709999999999994</v>
      </c>
      <c r="E372" s="75">
        <v>101.04</v>
      </c>
      <c r="F372" s="75">
        <v>52.7</v>
      </c>
      <c r="G372" s="75">
        <v>92.72</v>
      </c>
      <c r="H372" s="50"/>
      <c r="I372" s="50"/>
      <c r="J372" s="50"/>
      <c r="K372" s="50"/>
    </row>
    <row r="373" spans="1:11" x14ac:dyDescent="0.25">
      <c r="A373" s="64">
        <v>202151</v>
      </c>
      <c r="B373" t="s">
        <v>2736</v>
      </c>
      <c r="C373" s="75">
        <v>70.69</v>
      </c>
      <c r="D373" s="75">
        <v>47.34</v>
      </c>
      <c r="E373" s="75">
        <v>83.03</v>
      </c>
      <c r="F373" s="75">
        <v>107.68</v>
      </c>
      <c r="G373" s="75">
        <v>82.53</v>
      </c>
      <c r="H373" s="50"/>
      <c r="I373" s="50"/>
      <c r="J373" s="50"/>
      <c r="K373" s="50"/>
    </row>
    <row r="374" spans="1:11" x14ac:dyDescent="0.25">
      <c r="A374" s="64">
        <v>127380</v>
      </c>
      <c r="B374" t="s">
        <v>3332</v>
      </c>
      <c r="C374" s="75">
        <v>122.36</v>
      </c>
      <c r="D374" s="75">
        <v>56.19</v>
      </c>
      <c r="E374" s="75">
        <v>95.17</v>
      </c>
      <c r="F374" s="75">
        <v>91.36</v>
      </c>
      <c r="G374" s="75">
        <v>25</v>
      </c>
      <c r="H374" s="50"/>
      <c r="I374" s="50"/>
      <c r="J374" s="50"/>
      <c r="K374" s="50"/>
    </row>
    <row r="375" spans="1:11" x14ac:dyDescent="0.25">
      <c r="A375" s="64">
        <v>141019</v>
      </c>
      <c r="B375" t="s">
        <v>2403</v>
      </c>
      <c r="C375" s="75">
        <v>76.08</v>
      </c>
      <c r="D375" s="75">
        <v>85.59</v>
      </c>
      <c r="E375" s="75">
        <v>76.08</v>
      </c>
      <c r="F375" s="75">
        <v>38.04</v>
      </c>
      <c r="G375" s="75">
        <v>114.12</v>
      </c>
      <c r="H375" s="50"/>
      <c r="I375" s="50"/>
      <c r="J375" s="50"/>
      <c r="K375" s="50"/>
    </row>
    <row r="376" spans="1:11" x14ac:dyDescent="0.25">
      <c r="A376" s="64">
        <v>131478</v>
      </c>
      <c r="B376" t="s">
        <v>499</v>
      </c>
      <c r="C376" s="75">
        <v>83.04</v>
      </c>
      <c r="D376" s="75">
        <v>67.19</v>
      </c>
      <c r="E376" s="75">
        <v>104.38000000000001</v>
      </c>
      <c r="F376" s="75">
        <v>70.699999999999989</v>
      </c>
      <c r="G376" s="75">
        <v>61.7</v>
      </c>
      <c r="H376" s="50"/>
      <c r="I376" s="50"/>
      <c r="J376" s="50"/>
      <c r="K376" s="50"/>
    </row>
    <row r="377" spans="1:11" x14ac:dyDescent="0.25">
      <c r="A377" s="64">
        <v>141740</v>
      </c>
      <c r="B377" t="s">
        <v>2639</v>
      </c>
      <c r="C377" s="75">
        <v>73.009999999999991</v>
      </c>
      <c r="D377" s="75">
        <v>46.510000000000005</v>
      </c>
      <c r="E377" s="75">
        <v>88.97</v>
      </c>
      <c r="F377" s="75">
        <v>23.02</v>
      </c>
      <c r="G377" s="75">
        <v>155.06</v>
      </c>
      <c r="H377" s="50"/>
      <c r="I377" s="50"/>
      <c r="J377" s="50"/>
      <c r="K377" s="50"/>
    </row>
    <row r="378" spans="1:11" x14ac:dyDescent="0.25">
      <c r="A378" s="64">
        <v>136607</v>
      </c>
      <c r="B378" t="s">
        <v>2090</v>
      </c>
      <c r="C378" s="75">
        <v>79.429999999999993</v>
      </c>
      <c r="D378" s="75">
        <v>83.679999999999993</v>
      </c>
      <c r="E378" s="75">
        <v>65.55</v>
      </c>
      <c r="F378" s="75">
        <v>91.77</v>
      </c>
      <c r="G378" s="75">
        <v>65.38</v>
      </c>
      <c r="H378" s="50"/>
      <c r="I378" s="50"/>
      <c r="J378" s="50"/>
      <c r="K378" s="50"/>
    </row>
    <row r="379" spans="1:11" x14ac:dyDescent="0.25">
      <c r="A379" s="64">
        <v>126204</v>
      </c>
      <c r="B379" t="s">
        <v>4081</v>
      </c>
      <c r="C379" s="75"/>
      <c r="D379" s="75"/>
      <c r="E379" s="75">
        <v>165</v>
      </c>
      <c r="F379" s="75">
        <v>165</v>
      </c>
      <c r="G379" s="75">
        <v>55</v>
      </c>
      <c r="H379" s="50"/>
      <c r="I379" s="50"/>
      <c r="J379" s="50"/>
      <c r="K379" s="50"/>
    </row>
    <row r="380" spans="1:11" x14ac:dyDescent="0.25">
      <c r="A380" s="64">
        <v>120217</v>
      </c>
      <c r="B380" t="s">
        <v>234</v>
      </c>
      <c r="C380" s="75">
        <v>88.23</v>
      </c>
      <c r="D380" s="75">
        <v>64.17</v>
      </c>
      <c r="E380" s="75">
        <v>134</v>
      </c>
      <c r="F380" s="75">
        <v>33</v>
      </c>
      <c r="G380" s="75">
        <v>65.17</v>
      </c>
      <c r="H380" s="50"/>
      <c r="I380" s="50"/>
      <c r="J380" s="50"/>
      <c r="K380" s="50"/>
    </row>
    <row r="381" spans="1:11" x14ac:dyDescent="0.25">
      <c r="A381" s="64">
        <v>142188</v>
      </c>
      <c r="B381" t="s">
        <v>2744</v>
      </c>
      <c r="C381" s="75">
        <v>103.48</v>
      </c>
      <c r="D381" s="75">
        <v>104.03999999999999</v>
      </c>
      <c r="E381" s="75">
        <v>9.34</v>
      </c>
      <c r="F381" s="75">
        <v>80.210000000000008</v>
      </c>
      <c r="G381" s="75">
        <v>86.15</v>
      </c>
      <c r="H381" s="50"/>
      <c r="I381" s="50"/>
      <c r="J381" s="50"/>
      <c r="K381" s="50"/>
    </row>
    <row r="382" spans="1:11" x14ac:dyDescent="0.25">
      <c r="A382" s="64">
        <v>135192</v>
      </c>
      <c r="B382" t="s">
        <v>2299</v>
      </c>
      <c r="C382" s="75"/>
      <c r="D382" s="75">
        <v>180.17999999999998</v>
      </c>
      <c r="E382" s="75"/>
      <c r="F382" s="75">
        <v>6</v>
      </c>
      <c r="G382" s="75">
        <v>196.36999999999998</v>
      </c>
      <c r="H382" s="50"/>
      <c r="I382" s="50"/>
      <c r="J382" s="50"/>
      <c r="K382" s="50"/>
    </row>
    <row r="383" spans="1:11" x14ac:dyDescent="0.25">
      <c r="A383" s="64">
        <v>202593</v>
      </c>
      <c r="B383" t="s">
        <v>2736</v>
      </c>
      <c r="C383" s="75">
        <v>46.510000000000005</v>
      </c>
      <c r="D383" s="75">
        <v>55.02</v>
      </c>
      <c r="E383" s="75">
        <v>75.040000000000006</v>
      </c>
      <c r="F383" s="75">
        <v>58.850000000000009</v>
      </c>
      <c r="G383" s="75">
        <v>142.06</v>
      </c>
      <c r="H383" s="50"/>
      <c r="I383" s="50"/>
      <c r="J383" s="50"/>
      <c r="K383" s="50"/>
    </row>
    <row r="384" spans="1:11" x14ac:dyDescent="0.25">
      <c r="A384" s="64">
        <v>104780</v>
      </c>
      <c r="B384" t="s">
        <v>133</v>
      </c>
      <c r="C384" s="75">
        <v>52.84</v>
      </c>
      <c r="D384" s="75">
        <v>103.25</v>
      </c>
      <c r="E384" s="75">
        <v>104.55</v>
      </c>
      <c r="F384" s="75">
        <v>15</v>
      </c>
      <c r="G384" s="75">
        <v>101.21</v>
      </c>
      <c r="H384" s="50"/>
      <c r="I384" s="50"/>
      <c r="J384" s="50"/>
      <c r="K384" s="50"/>
    </row>
    <row r="385" spans="1:11" x14ac:dyDescent="0.25">
      <c r="A385" s="64">
        <v>201678</v>
      </c>
      <c r="B385" t="s">
        <v>31</v>
      </c>
      <c r="C385" s="75"/>
      <c r="D385" s="75">
        <v>130.21</v>
      </c>
      <c r="E385" s="75">
        <v>57.850000000000009</v>
      </c>
      <c r="F385" s="75">
        <v>63.95</v>
      </c>
      <c r="G385" s="75">
        <v>122.87</v>
      </c>
      <c r="H385" s="50"/>
      <c r="I385" s="50"/>
      <c r="J385" s="50"/>
      <c r="K385" s="50"/>
    </row>
    <row r="386" spans="1:11" x14ac:dyDescent="0.25">
      <c r="A386" s="64">
        <v>116686</v>
      </c>
      <c r="B386" t="s">
        <v>85</v>
      </c>
      <c r="C386" s="75">
        <v>109.99</v>
      </c>
      <c r="D386" s="75">
        <v>12</v>
      </c>
      <c r="E386" s="75">
        <v>122.72</v>
      </c>
      <c r="F386" s="75">
        <v>109.03999999999999</v>
      </c>
      <c r="G386" s="75">
        <v>18.22</v>
      </c>
      <c r="H386" s="50"/>
      <c r="I386" s="50"/>
      <c r="J386" s="50"/>
      <c r="K386" s="50"/>
    </row>
    <row r="387" spans="1:11" x14ac:dyDescent="0.25">
      <c r="A387" s="64">
        <v>201450</v>
      </c>
      <c r="B387" t="s">
        <v>140</v>
      </c>
      <c r="C387" s="75">
        <v>61.7</v>
      </c>
      <c r="D387" s="75">
        <v>48.17</v>
      </c>
      <c r="E387" s="75">
        <v>124.4</v>
      </c>
      <c r="F387" s="75">
        <v>53.870000000000005</v>
      </c>
      <c r="G387" s="75">
        <v>83.570000000000007</v>
      </c>
      <c r="H387" s="50"/>
      <c r="I387" s="50"/>
      <c r="J387" s="50"/>
      <c r="K387" s="50"/>
    </row>
    <row r="388" spans="1:11" x14ac:dyDescent="0.25">
      <c r="A388" s="64">
        <v>127547</v>
      </c>
      <c r="B388" t="s">
        <v>188</v>
      </c>
      <c r="C388" s="75">
        <v>60.850000000000009</v>
      </c>
      <c r="D388" s="75">
        <v>110.21000000000002</v>
      </c>
      <c r="E388" s="75">
        <v>76.7</v>
      </c>
      <c r="F388" s="75">
        <v>65.02000000000001</v>
      </c>
      <c r="G388" s="75">
        <v>58.7</v>
      </c>
      <c r="H388" s="50"/>
      <c r="I388" s="50"/>
      <c r="J388" s="50"/>
      <c r="K388" s="50"/>
    </row>
    <row r="389" spans="1:11" x14ac:dyDescent="0.25">
      <c r="A389" s="64">
        <v>129977</v>
      </c>
      <c r="B389" t="s">
        <v>282</v>
      </c>
      <c r="C389" s="75">
        <v>104.23</v>
      </c>
      <c r="D389" s="75">
        <v>67.17</v>
      </c>
      <c r="E389" s="75">
        <v>63.850000000000009</v>
      </c>
      <c r="F389" s="75">
        <v>43.790000000000006</v>
      </c>
      <c r="G389" s="75">
        <v>90.530000000000015</v>
      </c>
      <c r="H389" s="50"/>
      <c r="I389" s="50"/>
      <c r="J389" s="50"/>
      <c r="K389" s="50"/>
    </row>
    <row r="390" spans="1:11" x14ac:dyDescent="0.25">
      <c r="A390" s="64">
        <v>132166</v>
      </c>
      <c r="B390" t="s">
        <v>1539</v>
      </c>
      <c r="C390" s="75">
        <v>59</v>
      </c>
      <c r="D390" s="75">
        <v>82</v>
      </c>
      <c r="E390" s="75">
        <v>117</v>
      </c>
      <c r="F390" s="75">
        <v>31</v>
      </c>
      <c r="G390" s="75">
        <v>80.5</v>
      </c>
      <c r="H390" s="50"/>
      <c r="I390" s="50"/>
      <c r="J390" s="50"/>
      <c r="K390" s="50"/>
    </row>
    <row r="391" spans="1:11" x14ac:dyDescent="0.25">
      <c r="A391" s="64">
        <v>123719</v>
      </c>
      <c r="B391" t="s">
        <v>192</v>
      </c>
      <c r="C391" s="75">
        <v>27</v>
      </c>
      <c r="D391" s="75">
        <v>21.17</v>
      </c>
      <c r="E391" s="75">
        <v>153.16999999999999</v>
      </c>
      <c r="F391" s="75">
        <v>82.7</v>
      </c>
      <c r="G391" s="75">
        <v>84.7</v>
      </c>
      <c r="H391" s="50"/>
      <c r="I391" s="50"/>
      <c r="J391" s="50"/>
      <c r="K391" s="50"/>
    </row>
    <row r="392" spans="1:11" x14ac:dyDescent="0.25">
      <c r="A392" s="64">
        <v>127717</v>
      </c>
      <c r="B392" t="s">
        <v>279</v>
      </c>
      <c r="C392" s="75">
        <v>18.68</v>
      </c>
      <c r="D392" s="75">
        <v>104.61</v>
      </c>
      <c r="E392" s="75">
        <v>110.78</v>
      </c>
      <c r="F392" s="75">
        <v>-3.17</v>
      </c>
      <c r="G392" s="75">
        <v>137.39999999999998</v>
      </c>
      <c r="H392" s="50"/>
      <c r="I392" s="50"/>
      <c r="J392" s="50"/>
      <c r="K392" s="50"/>
    </row>
    <row r="393" spans="1:11" x14ac:dyDescent="0.25">
      <c r="A393" s="64">
        <v>123975</v>
      </c>
      <c r="B393" t="s">
        <v>756</v>
      </c>
      <c r="C393" s="75">
        <v>50.04</v>
      </c>
      <c r="D393" s="75">
        <v>91.210000000000008</v>
      </c>
      <c r="E393" s="75">
        <v>31</v>
      </c>
      <c r="F393" s="75">
        <v>101</v>
      </c>
      <c r="G393" s="75">
        <v>94.17</v>
      </c>
      <c r="H393" s="50"/>
      <c r="I393" s="50"/>
      <c r="J393" s="50"/>
      <c r="K393" s="50"/>
    </row>
    <row r="394" spans="1:11" x14ac:dyDescent="0.25">
      <c r="A394" s="64">
        <v>103714</v>
      </c>
      <c r="B394" t="s">
        <v>173</v>
      </c>
      <c r="C394" s="75">
        <v>112.4</v>
      </c>
      <c r="D394" s="75">
        <v>56.55</v>
      </c>
      <c r="E394" s="75">
        <v>94.55</v>
      </c>
      <c r="F394" s="75">
        <v>63.55</v>
      </c>
      <c r="G394" s="75">
        <v>40.17</v>
      </c>
      <c r="H394" s="50"/>
      <c r="I394" s="50"/>
      <c r="J394" s="50"/>
      <c r="K394" s="50"/>
    </row>
    <row r="395" spans="1:11" x14ac:dyDescent="0.25">
      <c r="A395" s="64">
        <v>104361</v>
      </c>
      <c r="B395" t="s">
        <v>190</v>
      </c>
      <c r="C395" s="75">
        <v>105.51</v>
      </c>
      <c r="D395" s="75">
        <v>101.68</v>
      </c>
      <c r="E395" s="75">
        <v>40.510000000000005</v>
      </c>
      <c r="F395" s="75"/>
      <c r="G395" s="75">
        <v>119</v>
      </c>
      <c r="H395" s="50"/>
      <c r="I395" s="50"/>
      <c r="J395" s="50"/>
      <c r="K395" s="50"/>
    </row>
    <row r="396" spans="1:11" x14ac:dyDescent="0.25">
      <c r="A396" s="64">
        <v>103762</v>
      </c>
      <c r="B396" t="s">
        <v>193</v>
      </c>
      <c r="C396" s="75">
        <v>93.65</v>
      </c>
      <c r="D396" s="75">
        <v>71.86999999999999</v>
      </c>
      <c r="E396" s="75">
        <v>39.859999999999992</v>
      </c>
      <c r="F396" s="75">
        <v>90.88</v>
      </c>
      <c r="G396" s="75">
        <v>70.290000000000006</v>
      </c>
      <c r="H396" s="50"/>
      <c r="I396" s="50"/>
      <c r="J396" s="50"/>
      <c r="K396" s="50"/>
    </row>
    <row r="397" spans="1:11" x14ac:dyDescent="0.25">
      <c r="A397" s="64">
        <v>133675</v>
      </c>
      <c r="B397" t="s">
        <v>1795</v>
      </c>
      <c r="C397" s="75">
        <v>36.33</v>
      </c>
      <c r="D397" s="75">
        <v>155.70999999999998</v>
      </c>
      <c r="E397" s="75">
        <v>46.85</v>
      </c>
      <c r="F397" s="75">
        <v>59.87</v>
      </c>
      <c r="G397" s="75">
        <v>66.83</v>
      </c>
      <c r="H397" s="50"/>
      <c r="I397" s="50"/>
      <c r="J397" s="50"/>
      <c r="K397" s="50"/>
    </row>
    <row r="398" spans="1:11" x14ac:dyDescent="0.25">
      <c r="A398" s="64">
        <v>201946</v>
      </c>
      <c r="B398" t="s">
        <v>88</v>
      </c>
      <c r="C398" s="75">
        <v>78.38</v>
      </c>
      <c r="D398" s="75">
        <v>50</v>
      </c>
      <c r="E398" s="75">
        <v>75.02</v>
      </c>
      <c r="F398" s="75">
        <v>53.34</v>
      </c>
      <c r="G398" s="75">
        <v>107.69999999999999</v>
      </c>
      <c r="H398" s="50"/>
      <c r="I398" s="50"/>
      <c r="J398" s="50"/>
      <c r="K398" s="50"/>
    </row>
    <row r="399" spans="1:11" x14ac:dyDescent="0.25">
      <c r="A399" s="64">
        <v>104758</v>
      </c>
      <c r="B399" t="s">
        <v>457</v>
      </c>
      <c r="C399" s="75">
        <v>70.37</v>
      </c>
      <c r="D399" s="75">
        <v>78.850000000000009</v>
      </c>
      <c r="E399" s="75">
        <v>12</v>
      </c>
      <c r="F399" s="75">
        <v>149.04999999999998</v>
      </c>
      <c r="G399" s="75">
        <v>53.85</v>
      </c>
      <c r="H399" s="50"/>
      <c r="I399" s="50"/>
      <c r="J399" s="50"/>
      <c r="K399" s="50"/>
    </row>
    <row r="400" spans="1:11" x14ac:dyDescent="0.25">
      <c r="A400" s="64">
        <v>125232</v>
      </c>
      <c r="B400" t="s">
        <v>138</v>
      </c>
      <c r="C400" s="75">
        <v>86.36</v>
      </c>
      <c r="D400" s="75">
        <v>104.68</v>
      </c>
      <c r="E400" s="75">
        <v>75</v>
      </c>
      <c r="F400" s="75">
        <v>57.019999999999996</v>
      </c>
      <c r="G400" s="75">
        <v>40.340000000000003</v>
      </c>
      <c r="H400" s="50"/>
      <c r="I400" s="50"/>
      <c r="J400" s="50"/>
      <c r="K400" s="50"/>
    </row>
    <row r="401" spans="1:11" x14ac:dyDescent="0.25">
      <c r="A401" s="64">
        <v>202610</v>
      </c>
      <c r="B401" t="s">
        <v>2736</v>
      </c>
      <c r="C401" s="75">
        <v>155.21</v>
      </c>
      <c r="D401" s="75"/>
      <c r="E401" s="75">
        <v>104.71000000000001</v>
      </c>
      <c r="F401" s="75">
        <v>101.71</v>
      </c>
      <c r="G401" s="75"/>
      <c r="H401" s="50"/>
      <c r="I401" s="50"/>
      <c r="J401" s="50"/>
      <c r="K401" s="50"/>
    </row>
    <row r="402" spans="1:11" x14ac:dyDescent="0.25">
      <c r="A402" s="64">
        <v>130843</v>
      </c>
      <c r="B402" t="s">
        <v>334</v>
      </c>
      <c r="C402" s="75">
        <v>49</v>
      </c>
      <c r="D402" s="75">
        <v>46</v>
      </c>
      <c r="E402" s="75">
        <v>92.95</v>
      </c>
      <c r="F402" s="75">
        <v>78</v>
      </c>
      <c r="G402" s="75">
        <v>95.5</v>
      </c>
      <c r="H402" s="50"/>
      <c r="I402" s="50"/>
      <c r="J402" s="50"/>
      <c r="K402" s="50"/>
    </row>
    <row r="403" spans="1:11" x14ac:dyDescent="0.25">
      <c r="A403" s="64">
        <v>201686</v>
      </c>
      <c r="B403" t="s">
        <v>88</v>
      </c>
      <c r="C403" s="75">
        <v>107.08</v>
      </c>
      <c r="D403" s="75">
        <v>25</v>
      </c>
      <c r="E403" s="75">
        <v>52.019999999999996</v>
      </c>
      <c r="F403" s="75">
        <v>71.53</v>
      </c>
      <c r="G403" s="75">
        <v>105.72</v>
      </c>
      <c r="H403" s="50"/>
      <c r="I403" s="50"/>
      <c r="J403" s="50"/>
      <c r="K403" s="50"/>
    </row>
    <row r="404" spans="1:11" x14ac:dyDescent="0.25">
      <c r="A404" s="64">
        <v>202715</v>
      </c>
      <c r="B404" t="s">
        <v>2736</v>
      </c>
      <c r="C404" s="75"/>
      <c r="D404" s="75">
        <v>69.97</v>
      </c>
      <c r="E404" s="75"/>
      <c r="F404" s="75">
        <v>203.89000000000001</v>
      </c>
      <c r="G404" s="75">
        <v>85.18</v>
      </c>
      <c r="H404" s="50"/>
      <c r="I404" s="50"/>
      <c r="J404" s="50"/>
      <c r="K404" s="50"/>
    </row>
    <row r="405" spans="1:11" x14ac:dyDescent="0.25">
      <c r="A405" s="64">
        <v>202047</v>
      </c>
      <c r="B405" t="s">
        <v>243</v>
      </c>
      <c r="C405" s="75">
        <v>54.13000000000001</v>
      </c>
      <c r="D405" s="75">
        <v>102.09</v>
      </c>
      <c r="E405" s="75">
        <v>41.790000000000006</v>
      </c>
      <c r="F405" s="75">
        <v>97.810000000000016</v>
      </c>
      <c r="G405" s="75">
        <v>62.300000000000011</v>
      </c>
      <c r="H405" s="50"/>
      <c r="I405" s="50"/>
      <c r="J405" s="50"/>
      <c r="K405" s="50"/>
    </row>
    <row r="406" spans="1:11" x14ac:dyDescent="0.25">
      <c r="A406" s="64">
        <v>124119</v>
      </c>
      <c r="B406" t="s">
        <v>713</v>
      </c>
      <c r="C406" s="75">
        <v>69</v>
      </c>
      <c r="D406" s="75">
        <v>168</v>
      </c>
      <c r="E406" s="75"/>
      <c r="F406" s="75"/>
      <c r="G406" s="75">
        <v>121</v>
      </c>
      <c r="H406" s="50"/>
      <c r="I406" s="50"/>
      <c r="J406" s="50"/>
      <c r="K406" s="50"/>
    </row>
    <row r="407" spans="1:11" x14ac:dyDescent="0.25">
      <c r="A407" s="64">
        <v>124283</v>
      </c>
      <c r="B407" t="s">
        <v>97</v>
      </c>
      <c r="C407" s="75"/>
      <c r="D407" s="75"/>
      <c r="E407" s="75"/>
      <c r="F407" s="75"/>
      <c r="G407" s="75">
        <v>357.25</v>
      </c>
      <c r="H407" s="50"/>
      <c r="I407" s="50"/>
      <c r="J407" s="50"/>
      <c r="K407" s="50"/>
    </row>
    <row r="408" spans="1:11" x14ac:dyDescent="0.25">
      <c r="A408" s="64">
        <v>118336</v>
      </c>
      <c r="B408" t="s">
        <v>443</v>
      </c>
      <c r="C408" s="75">
        <v>96.87</v>
      </c>
      <c r="D408" s="75">
        <v>119.61000000000001</v>
      </c>
      <c r="E408" s="75">
        <v>29.619999999999997</v>
      </c>
      <c r="F408" s="75">
        <v>20.619999999999997</v>
      </c>
      <c r="G408" s="75">
        <v>88.59</v>
      </c>
      <c r="H408" s="50"/>
      <c r="I408" s="50"/>
      <c r="J408" s="50"/>
      <c r="K408" s="50"/>
    </row>
    <row r="409" spans="1:11" x14ac:dyDescent="0.25">
      <c r="A409" s="64">
        <v>201690</v>
      </c>
      <c r="B409" t="s">
        <v>31</v>
      </c>
      <c r="C409" s="75">
        <v>58.7</v>
      </c>
      <c r="D409" s="75">
        <v>15.17</v>
      </c>
      <c r="E409" s="75">
        <v>53.68</v>
      </c>
      <c r="F409" s="75">
        <v>224.76999999999998</v>
      </c>
      <c r="G409" s="75"/>
      <c r="H409" s="50"/>
      <c r="I409" s="50"/>
      <c r="J409" s="50"/>
      <c r="K409" s="50"/>
    </row>
    <row r="410" spans="1:11" x14ac:dyDescent="0.25">
      <c r="A410" s="64">
        <v>143038</v>
      </c>
      <c r="B410" t="s">
        <v>3486</v>
      </c>
      <c r="C410" s="75">
        <v>45.04</v>
      </c>
      <c r="D410" s="75">
        <v>63.620000000000005</v>
      </c>
      <c r="E410" s="75">
        <v>75.19</v>
      </c>
      <c r="F410" s="75">
        <v>64.849999999999994</v>
      </c>
      <c r="G410" s="75">
        <v>101.41</v>
      </c>
      <c r="H410" s="50"/>
      <c r="I410" s="50"/>
      <c r="J410" s="50"/>
      <c r="K410" s="50"/>
    </row>
    <row r="411" spans="1:11" x14ac:dyDescent="0.25">
      <c r="A411" s="64">
        <v>104694</v>
      </c>
      <c r="B411" t="s">
        <v>3042</v>
      </c>
      <c r="C411" s="75"/>
      <c r="D411" s="75">
        <v>110</v>
      </c>
      <c r="E411" s="75">
        <v>125.1</v>
      </c>
      <c r="F411" s="75">
        <v>60</v>
      </c>
      <c r="G411" s="75">
        <v>55</v>
      </c>
      <c r="H411" s="50"/>
      <c r="I411" s="50"/>
      <c r="J411" s="50"/>
      <c r="K411" s="50"/>
    </row>
    <row r="412" spans="1:11" x14ac:dyDescent="0.25">
      <c r="A412" s="64">
        <v>124285</v>
      </c>
      <c r="B412" t="s">
        <v>3050</v>
      </c>
      <c r="C412" s="75">
        <v>110.0012</v>
      </c>
      <c r="D412" s="75">
        <v>110</v>
      </c>
      <c r="E412" s="75"/>
      <c r="F412" s="75">
        <v>130</v>
      </c>
      <c r="G412" s="75"/>
      <c r="H412" s="50"/>
      <c r="I412" s="50"/>
      <c r="J412" s="50"/>
      <c r="K412" s="50"/>
    </row>
    <row r="413" spans="1:11" x14ac:dyDescent="0.25">
      <c r="A413" s="64">
        <v>133340</v>
      </c>
      <c r="B413" t="s">
        <v>2110</v>
      </c>
      <c r="C413" s="75">
        <v>63.4</v>
      </c>
      <c r="D413" s="75">
        <v>66.400000000000006</v>
      </c>
      <c r="E413" s="75">
        <v>79.25</v>
      </c>
      <c r="F413" s="75">
        <v>58</v>
      </c>
      <c r="G413" s="75">
        <v>82.42</v>
      </c>
      <c r="H413" s="50"/>
      <c r="I413" s="50"/>
      <c r="J413" s="50"/>
      <c r="K413" s="50"/>
    </row>
    <row r="414" spans="1:11" x14ac:dyDescent="0.25">
      <c r="A414" s="64">
        <v>141121</v>
      </c>
      <c r="B414" t="s">
        <v>2451</v>
      </c>
      <c r="C414" s="75">
        <v>177.60000000000002</v>
      </c>
      <c r="D414" s="75">
        <v>3</v>
      </c>
      <c r="E414" s="75"/>
      <c r="F414" s="75">
        <v>168.60000000000002</v>
      </c>
      <c r="G414" s="75"/>
      <c r="H414" s="50"/>
      <c r="I414" s="50"/>
      <c r="J414" s="50"/>
      <c r="K414" s="50"/>
    </row>
    <row r="415" spans="1:11" x14ac:dyDescent="0.25">
      <c r="A415" s="64">
        <v>201657</v>
      </c>
      <c r="B415" t="s">
        <v>154</v>
      </c>
      <c r="C415" s="75">
        <v>172</v>
      </c>
      <c r="D415" s="75">
        <v>32</v>
      </c>
      <c r="E415" s="75"/>
      <c r="F415" s="75">
        <v>145</v>
      </c>
      <c r="G415" s="75"/>
      <c r="H415" s="50"/>
      <c r="I415" s="50"/>
      <c r="J415" s="50"/>
      <c r="K415" s="50"/>
    </row>
    <row r="416" spans="1:11" x14ac:dyDescent="0.25">
      <c r="A416" s="64">
        <v>202045</v>
      </c>
      <c r="B416" t="s">
        <v>193</v>
      </c>
      <c r="C416" s="75">
        <v>151.68</v>
      </c>
      <c r="D416" s="75">
        <v>56.379999999999995</v>
      </c>
      <c r="E416" s="75">
        <v>138.95000000000002</v>
      </c>
      <c r="F416" s="75"/>
      <c r="G416" s="75"/>
      <c r="H416" s="50"/>
      <c r="I416" s="50"/>
      <c r="J416" s="50"/>
      <c r="K416" s="50"/>
    </row>
    <row r="417" spans="1:11" x14ac:dyDescent="0.25">
      <c r="A417" s="64">
        <v>115770</v>
      </c>
      <c r="B417" t="s">
        <v>488</v>
      </c>
      <c r="C417" s="75">
        <v>34</v>
      </c>
      <c r="D417" s="75">
        <v>53.17</v>
      </c>
      <c r="E417" s="75">
        <v>96.17</v>
      </c>
      <c r="F417" s="75">
        <v>64</v>
      </c>
      <c r="G417" s="75">
        <v>99.17</v>
      </c>
      <c r="H417" s="50"/>
      <c r="I417" s="50"/>
      <c r="J417" s="50"/>
      <c r="K417" s="50"/>
    </row>
    <row r="418" spans="1:11" x14ac:dyDescent="0.25">
      <c r="A418" s="64">
        <v>116126</v>
      </c>
      <c r="B418" t="s">
        <v>521</v>
      </c>
      <c r="C418" s="75">
        <v>129.74</v>
      </c>
      <c r="D418" s="75">
        <v>23</v>
      </c>
      <c r="E418" s="75">
        <v>18</v>
      </c>
      <c r="F418" s="75">
        <v>58.879999999999995</v>
      </c>
      <c r="G418" s="75">
        <v>116.87</v>
      </c>
      <c r="H418" s="50"/>
      <c r="I418" s="50"/>
      <c r="J418" s="50"/>
      <c r="K418" s="50"/>
    </row>
    <row r="419" spans="1:11" x14ac:dyDescent="0.25">
      <c r="A419" s="64">
        <v>126176</v>
      </c>
      <c r="B419" t="s">
        <v>290</v>
      </c>
      <c r="C419" s="75">
        <v>96.889999999999986</v>
      </c>
      <c r="D419" s="75">
        <v>123</v>
      </c>
      <c r="E419" s="75">
        <v>63.51</v>
      </c>
      <c r="F419" s="75">
        <v>4</v>
      </c>
      <c r="G419" s="75">
        <v>59</v>
      </c>
      <c r="H419" s="50"/>
      <c r="I419" s="50"/>
      <c r="J419" s="50"/>
      <c r="K419" s="50"/>
    </row>
    <row r="420" spans="1:11" x14ac:dyDescent="0.25">
      <c r="A420" s="64">
        <v>119882</v>
      </c>
      <c r="B420" t="s">
        <v>1452</v>
      </c>
      <c r="C420" s="75">
        <v>53.34</v>
      </c>
      <c r="D420" s="75">
        <v>25.51</v>
      </c>
      <c r="E420" s="75">
        <v>50.019999999999996</v>
      </c>
      <c r="F420" s="75">
        <v>79.790000000000006</v>
      </c>
      <c r="G420" s="75">
        <v>135.1002</v>
      </c>
      <c r="H420" s="50"/>
      <c r="I420" s="50"/>
      <c r="J420" s="50"/>
      <c r="K420" s="50"/>
    </row>
    <row r="421" spans="1:11" x14ac:dyDescent="0.25">
      <c r="A421" s="64">
        <v>103810</v>
      </c>
      <c r="B421" t="s">
        <v>180</v>
      </c>
      <c r="C421" s="75">
        <v>55.28</v>
      </c>
      <c r="D421" s="75">
        <v>44</v>
      </c>
      <c r="E421" s="75">
        <v>125.54</v>
      </c>
      <c r="F421" s="75"/>
      <c r="G421" s="75">
        <v>118.52000000000001</v>
      </c>
      <c r="H421" s="50"/>
      <c r="I421" s="50"/>
      <c r="J421" s="50"/>
      <c r="K421" s="50"/>
    </row>
    <row r="422" spans="1:11" x14ac:dyDescent="0.25">
      <c r="A422" s="64">
        <v>118785</v>
      </c>
      <c r="B422" t="s">
        <v>211</v>
      </c>
      <c r="C422" s="75"/>
      <c r="D422" s="75">
        <v>126.36</v>
      </c>
      <c r="E422" s="75">
        <v>83.04</v>
      </c>
      <c r="F422" s="75"/>
      <c r="G422" s="75">
        <v>132.71</v>
      </c>
      <c r="H422" s="50"/>
      <c r="I422" s="50"/>
      <c r="J422" s="50"/>
      <c r="K422" s="50"/>
    </row>
    <row r="423" spans="1:11" x14ac:dyDescent="0.25">
      <c r="A423" s="64">
        <v>123602</v>
      </c>
      <c r="B423" t="s">
        <v>160</v>
      </c>
      <c r="C423" s="75">
        <v>42</v>
      </c>
      <c r="D423" s="75">
        <v>48</v>
      </c>
      <c r="E423" s="75">
        <v>50</v>
      </c>
      <c r="F423" s="75">
        <v>80</v>
      </c>
      <c r="G423" s="75">
        <v>121.17</v>
      </c>
      <c r="H423" s="50"/>
      <c r="I423" s="50"/>
      <c r="J423" s="50"/>
      <c r="K423" s="50"/>
    </row>
    <row r="424" spans="1:11" x14ac:dyDescent="0.25">
      <c r="A424" s="64">
        <v>137864</v>
      </c>
      <c r="B424" t="s">
        <v>2311</v>
      </c>
      <c r="C424" s="75">
        <v>42.089999999999996</v>
      </c>
      <c r="D424" s="75">
        <v>87.02</v>
      </c>
      <c r="E424" s="75">
        <v>39.979999999999997</v>
      </c>
      <c r="F424" s="75">
        <v>43.98</v>
      </c>
      <c r="G424" s="75">
        <v>128.06</v>
      </c>
      <c r="H424" s="50"/>
      <c r="I424" s="50"/>
      <c r="J424" s="50"/>
      <c r="K424" s="50"/>
    </row>
    <row r="425" spans="1:11" x14ac:dyDescent="0.25">
      <c r="A425" s="64">
        <v>118175</v>
      </c>
      <c r="B425" t="s">
        <v>214</v>
      </c>
      <c r="C425" s="75"/>
      <c r="D425" s="75"/>
      <c r="E425" s="75"/>
      <c r="F425" s="75">
        <v>340</v>
      </c>
      <c r="G425" s="75"/>
      <c r="H425" s="50"/>
      <c r="I425" s="50"/>
      <c r="J425" s="50"/>
      <c r="K425" s="50"/>
    </row>
    <row r="426" spans="1:11" x14ac:dyDescent="0.25">
      <c r="A426" s="64">
        <v>123699</v>
      </c>
      <c r="B426" t="s">
        <v>73</v>
      </c>
      <c r="C426" s="75">
        <v>136.34</v>
      </c>
      <c r="D426" s="75">
        <v>149</v>
      </c>
      <c r="E426" s="75">
        <v>54</v>
      </c>
      <c r="F426" s="75"/>
      <c r="G426" s="75"/>
      <c r="H426" s="50"/>
      <c r="I426" s="50"/>
      <c r="J426" s="50"/>
      <c r="K426" s="50"/>
    </row>
    <row r="427" spans="1:11" x14ac:dyDescent="0.25">
      <c r="A427" s="64">
        <v>202152</v>
      </c>
      <c r="B427" t="s">
        <v>2736</v>
      </c>
      <c r="C427" s="75">
        <v>68.850000000000009</v>
      </c>
      <c r="D427" s="75"/>
      <c r="E427" s="75">
        <v>75.850000000000009</v>
      </c>
      <c r="F427" s="75">
        <v>78.190000000000012</v>
      </c>
      <c r="G427" s="75">
        <v>115.53000000000002</v>
      </c>
      <c r="H427" s="50"/>
      <c r="I427" s="50"/>
      <c r="J427" s="50"/>
      <c r="K427" s="50"/>
    </row>
    <row r="428" spans="1:11" x14ac:dyDescent="0.25">
      <c r="A428" s="64">
        <v>104331</v>
      </c>
      <c r="B428" t="s">
        <v>862</v>
      </c>
      <c r="C428" s="75">
        <v>43.510000000000005</v>
      </c>
      <c r="D428" s="75">
        <v>84.350000000000009</v>
      </c>
      <c r="E428" s="75">
        <v>55.34</v>
      </c>
      <c r="F428" s="75">
        <v>58.230000000000004</v>
      </c>
      <c r="G428" s="75">
        <v>96.960000000000008</v>
      </c>
      <c r="H428" s="50"/>
      <c r="I428" s="50"/>
      <c r="J428" s="50"/>
      <c r="K428" s="50"/>
    </row>
    <row r="429" spans="1:11" x14ac:dyDescent="0.25">
      <c r="A429" s="64">
        <v>121062</v>
      </c>
      <c r="B429" t="s">
        <v>3038</v>
      </c>
      <c r="C429" s="75"/>
      <c r="D429" s="75">
        <v>140.54000000000002</v>
      </c>
      <c r="E429" s="75">
        <v>121.85000000000001</v>
      </c>
      <c r="F429" s="75">
        <v>20</v>
      </c>
      <c r="G429" s="75">
        <v>54.99</v>
      </c>
      <c r="H429" s="50"/>
      <c r="I429" s="50"/>
      <c r="J429" s="50"/>
      <c r="K429" s="50"/>
    </row>
    <row r="430" spans="1:11" x14ac:dyDescent="0.25">
      <c r="A430" s="64">
        <v>201681</v>
      </c>
      <c r="B430" t="s">
        <v>31</v>
      </c>
      <c r="C430" s="75">
        <v>27.34</v>
      </c>
      <c r="D430" s="75">
        <v>90.210000000000008</v>
      </c>
      <c r="E430" s="75">
        <v>69</v>
      </c>
      <c r="F430" s="75">
        <v>55.51</v>
      </c>
      <c r="G430" s="75">
        <v>95.02000000000001</v>
      </c>
      <c r="H430" s="50"/>
      <c r="I430" s="50"/>
      <c r="J430" s="50"/>
      <c r="K430" s="50"/>
    </row>
    <row r="431" spans="1:11" x14ac:dyDescent="0.25">
      <c r="A431" s="64">
        <v>103651</v>
      </c>
      <c r="B431" t="s">
        <v>811</v>
      </c>
      <c r="C431" s="75">
        <v>70.02</v>
      </c>
      <c r="D431" s="75">
        <v>44.36</v>
      </c>
      <c r="E431" s="75">
        <v>15.17</v>
      </c>
      <c r="F431" s="75">
        <v>22</v>
      </c>
      <c r="G431" s="75">
        <v>184.24</v>
      </c>
      <c r="H431" s="50"/>
      <c r="I431" s="50"/>
      <c r="J431" s="50"/>
      <c r="K431" s="50"/>
    </row>
    <row r="432" spans="1:11" x14ac:dyDescent="0.25">
      <c r="A432" s="64">
        <v>136711</v>
      </c>
      <c r="B432" t="s">
        <v>2127</v>
      </c>
      <c r="C432" s="75">
        <v>23</v>
      </c>
      <c r="D432" s="75">
        <v>73</v>
      </c>
      <c r="E432" s="75">
        <v>95</v>
      </c>
      <c r="F432" s="75">
        <v>129</v>
      </c>
      <c r="G432" s="75">
        <v>15</v>
      </c>
      <c r="H432" s="50"/>
      <c r="I432" s="50"/>
      <c r="J432" s="50"/>
      <c r="K432" s="50"/>
    </row>
    <row r="433" spans="1:11" x14ac:dyDescent="0.25">
      <c r="A433" s="64">
        <v>143381</v>
      </c>
      <c r="B433" t="s">
        <v>3846</v>
      </c>
      <c r="C433" s="75"/>
      <c r="D433" s="75">
        <v>330</v>
      </c>
      <c r="E433" s="75"/>
      <c r="F433" s="75"/>
      <c r="G433" s="75">
        <v>4.6399999999999997</v>
      </c>
      <c r="H433" s="50"/>
      <c r="I433" s="50"/>
      <c r="J433" s="50"/>
      <c r="K433" s="50"/>
    </row>
    <row r="434" spans="1:11" x14ac:dyDescent="0.25">
      <c r="A434" s="64">
        <v>124325</v>
      </c>
      <c r="B434" t="s">
        <v>2330</v>
      </c>
      <c r="C434" s="75"/>
      <c r="D434" s="75">
        <v>232.56</v>
      </c>
      <c r="E434" s="75">
        <v>20</v>
      </c>
      <c r="F434" s="75">
        <v>-10.56</v>
      </c>
      <c r="G434" s="75">
        <v>92</v>
      </c>
      <c r="H434" s="50"/>
      <c r="I434" s="50"/>
      <c r="J434" s="50"/>
      <c r="K434" s="50"/>
    </row>
    <row r="435" spans="1:11" x14ac:dyDescent="0.25">
      <c r="A435" s="64">
        <v>104552</v>
      </c>
      <c r="B435" t="s">
        <v>3053</v>
      </c>
      <c r="C435" s="75">
        <v>55</v>
      </c>
      <c r="D435" s="75">
        <v>110</v>
      </c>
      <c r="E435" s="75"/>
      <c r="F435" s="75">
        <v>58.17</v>
      </c>
      <c r="G435" s="75">
        <v>110</v>
      </c>
      <c r="H435" s="50"/>
      <c r="I435" s="50"/>
      <c r="J435" s="50"/>
      <c r="K435" s="50"/>
    </row>
    <row r="436" spans="1:11" x14ac:dyDescent="0.25">
      <c r="A436" s="64">
        <v>134448</v>
      </c>
      <c r="B436" t="s">
        <v>3852</v>
      </c>
      <c r="C436" s="75"/>
      <c r="D436" s="75">
        <v>164.5</v>
      </c>
      <c r="E436" s="75"/>
      <c r="F436" s="75"/>
      <c r="G436" s="75">
        <v>168.00999999999996</v>
      </c>
      <c r="H436" s="50"/>
      <c r="I436" s="50"/>
      <c r="J436" s="50"/>
      <c r="K436" s="50"/>
    </row>
    <row r="437" spans="1:11" x14ac:dyDescent="0.25">
      <c r="A437" s="64">
        <v>202440</v>
      </c>
      <c r="B437" t="s">
        <v>88</v>
      </c>
      <c r="C437" s="75">
        <v>53.72</v>
      </c>
      <c r="D437" s="75">
        <v>62.55</v>
      </c>
      <c r="E437" s="75">
        <v>71.89</v>
      </c>
      <c r="F437" s="75">
        <v>59.72</v>
      </c>
      <c r="G437" s="75">
        <v>84.570000000000007</v>
      </c>
      <c r="H437" s="50"/>
      <c r="I437" s="50"/>
      <c r="J437" s="50"/>
      <c r="K437" s="50"/>
    </row>
    <row r="438" spans="1:11" x14ac:dyDescent="0.25">
      <c r="A438" s="64">
        <v>141810</v>
      </c>
      <c r="B438" t="s">
        <v>2638</v>
      </c>
      <c r="C438" s="75">
        <v>15</v>
      </c>
      <c r="D438" s="75">
        <v>317</v>
      </c>
      <c r="E438" s="75"/>
      <c r="F438" s="75"/>
      <c r="G438" s="75"/>
      <c r="H438" s="50"/>
      <c r="I438" s="50"/>
      <c r="J438" s="50"/>
      <c r="K438" s="50"/>
    </row>
    <row r="439" spans="1:11" x14ac:dyDescent="0.25">
      <c r="A439" s="64">
        <v>137836</v>
      </c>
      <c r="B439" t="s">
        <v>2310</v>
      </c>
      <c r="C439" s="75">
        <v>85.350000000000009</v>
      </c>
      <c r="D439" s="75">
        <v>46</v>
      </c>
      <c r="E439" s="75">
        <v>65.62</v>
      </c>
      <c r="F439" s="75">
        <v>71.34</v>
      </c>
      <c r="G439" s="75">
        <v>63.510000000000005</v>
      </c>
      <c r="H439" s="50"/>
      <c r="I439" s="50"/>
      <c r="J439" s="50"/>
      <c r="K439" s="50"/>
    </row>
    <row r="440" spans="1:11" x14ac:dyDescent="0.25">
      <c r="A440" s="64">
        <v>202414</v>
      </c>
      <c r="B440" t="s">
        <v>233</v>
      </c>
      <c r="C440" s="75">
        <v>165</v>
      </c>
      <c r="D440" s="75"/>
      <c r="E440" s="75">
        <v>165</v>
      </c>
      <c r="F440" s="75"/>
      <c r="G440" s="75"/>
      <c r="H440" s="50"/>
      <c r="I440" s="50"/>
      <c r="J440" s="50"/>
      <c r="K440" s="50"/>
    </row>
    <row r="441" spans="1:11" x14ac:dyDescent="0.25">
      <c r="A441" s="64">
        <v>104634</v>
      </c>
      <c r="B441" t="s">
        <v>3847</v>
      </c>
      <c r="C441" s="75"/>
      <c r="D441" s="75">
        <v>220</v>
      </c>
      <c r="E441" s="75"/>
      <c r="F441" s="75"/>
      <c r="G441" s="75">
        <v>110</v>
      </c>
      <c r="H441" s="50"/>
      <c r="I441" s="50"/>
      <c r="J441" s="50"/>
      <c r="K441" s="50"/>
    </row>
    <row r="442" spans="1:11" x14ac:dyDescent="0.25">
      <c r="A442" s="64">
        <v>115624</v>
      </c>
      <c r="B442" t="s">
        <v>3041</v>
      </c>
      <c r="C442" s="75">
        <v>110</v>
      </c>
      <c r="D442" s="75"/>
      <c r="E442" s="75">
        <v>55</v>
      </c>
      <c r="F442" s="75">
        <v>165</v>
      </c>
      <c r="G442" s="75"/>
      <c r="H442" s="50"/>
      <c r="I442" s="50"/>
      <c r="J442" s="50"/>
      <c r="K442" s="50"/>
    </row>
    <row r="443" spans="1:11" x14ac:dyDescent="0.25">
      <c r="A443" s="64">
        <v>128308</v>
      </c>
      <c r="B443" t="s">
        <v>3033</v>
      </c>
      <c r="C443" s="75">
        <v>110.03</v>
      </c>
      <c r="D443" s="75">
        <v>55</v>
      </c>
      <c r="E443" s="75">
        <v>54.95</v>
      </c>
      <c r="F443" s="75"/>
      <c r="G443" s="75">
        <v>109.95</v>
      </c>
      <c r="H443" s="50"/>
      <c r="I443" s="50"/>
      <c r="J443" s="50"/>
      <c r="K443" s="50"/>
    </row>
    <row r="444" spans="1:11" x14ac:dyDescent="0.25">
      <c r="A444" s="64">
        <v>128123</v>
      </c>
      <c r="B444" t="s">
        <v>243</v>
      </c>
      <c r="C444" s="75">
        <v>43.19</v>
      </c>
      <c r="D444" s="75">
        <v>55.53</v>
      </c>
      <c r="E444" s="75">
        <v>53.58</v>
      </c>
      <c r="F444" s="75">
        <v>68.040000000000006</v>
      </c>
      <c r="G444" s="75">
        <v>108.77</v>
      </c>
      <c r="H444" s="50"/>
      <c r="I444" s="50"/>
      <c r="J444" s="50"/>
      <c r="K444" s="50"/>
    </row>
    <row r="445" spans="1:11" x14ac:dyDescent="0.25">
      <c r="A445" s="64">
        <v>104854</v>
      </c>
      <c r="B445" t="s">
        <v>3084</v>
      </c>
      <c r="C445" s="75"/>
      <c r="D445" s="75">
        <v>275</v>
      </c>
      <c r="E445" s="75">
        <v>0</v>
      </c>
      <c r="F445" s="75">
        <v>0</v>
      </c>
      <c r="G445" s="75">
        <v>53.86</v>
      </c>
      <c r="H445" s="50"/>
      <c r="I445" s="50"/>
      <c r="J445" s="50"/>
      <c r="K445" s="50"/>
    </row>
    <row r="446" spans="1:11" x14ac:dyDescent="0.25">
      <c r="A446" s="64">
        <v>124533</v>
      </c>
      <c r="B446" t="s">
        <v>367</v>
      </c>
      <c r="C446" s="75">
        <v>72.569999999999993</v>
      </c>
      <c r="D446" s="75">
        <v>78.569999999999993</v>
      </c>
      <c r="E446" s="75"/>
      <c r="F446" s="75">
        <v>75.569999999999993</v>
      </c>
      <c r="G446" s="75">
        <v>101.41</v>
      </c>
      <c r="H446" s="50"/>
      <c r="I446" s="50"/>
      <c r="J446" s="50"/>
      <c r="K446" s="50"/>
    </row>
    <row r="447" spans="1:11" x14ac:dyDescent="0.25">
      <c r="A447" s="64">
        <v>124216</v>
      </c>
      <c r="B447" t="s">
        <v>158</v>
      </c>
      <c r="C447" s="75">
        <v>145.72000000000003</v>
      </c>
      <c r="D447" s="75"/>
      <c r="E447" s="75"/>
      <c r="F447" s="75">
        <v>181.61</v>
      </c>
      <c r="G447" s="75"/>
      <c r="H447" s="50"/>
      <c r="I447" s="50"/>
      <c r="J447" s="50"/>
      <c r="K447" s="50"/>
    </row>
    <row r="448" spans="1:11" x14ac:dyDescent="0.25">
      <c r="A448" s="64">
        <v>126111</v>
      </c>
      <c r="B448" t="s">
        <v>559</v>
      </c>
      <c r="C448" s="75">
        <v>99.000599999999991</v>
      </c>
      <c r="D448" s="75">
        <v>92.039999999999992</v>
      </c>
      <c r="E448" s="75"/>
      <c r="F448" s="75">
        <v>136</v>
      </c>
      <c r="G448" s="75"/>
      <c r="H448" s="50"/>
      <c r="I448" s="50"/>
      <c r="J448" s="50"/>
      <c r="K448" s="50"/>
    </row>
    <row r="449" spans="1:11" x14ac:dyDescent="0.25">
      <c r="A449" s="64">
        <v>126816</v>
      </c>
      <c r="B449" t="s">
        <v>331</v>
      </c>
      <c r="C449" s="75">
        <v>85.79</v>
      </c>
      <c r="D449" s="75">
        <v>57.019999999999996</v>
      </c>
      <c r="E449" s="75">
        <v>48.510000000000005</v>
      </c>
      <c r="F449" s="75">
        <v>72.960000000000008</v>
      </c>
      <c r="G449" s="75">
        <v>61.02000000000001</v>
      </c>
      <c r="H449" s="50"/>
      <c r="I449" s="50"/>
      <c r="J449" s="50"/>
      <c r="K449" s="50"/>
    </row>
    <row r="450" spans="1:11" x14ac:dyDescent="0.25">
      <c r="A450" s="64">
        <v>142480</v>
      </c>
      <c r="B450" t="s">
        <v>2879</v>
      </c>
      <c r="C450" s="75">
        <v>36</v>
      </c>
      <c r="D450" s="75">
        <v>69.17</v>
      </c>
      <c r="E450" s="75">
        <v>97</v>
      </c>
      <c r="F450" s="75">
        <v>41.17</v>
      </c>
      <c r="G450" s="75">
        <v>81.920199999999994</v>
      </c>
      <c r="H450" s="50"/>
      <c r="I450" s="50"/>
      <c r="J450" s="50"/>
      <c r="K450" s="50"/>
    </row>
    <row r="451" spans="1:11" x14ac:dyDescent="0.25">
      <c r="A451" s="64">
        <v>124724</v>
      </c>
      <c r="B451" t="s">
        <v>287</v>
      </c>
      <c r="C451" s="75">
        <v>65</v>
      </c>
      <c r="D451" s="75">
        <v>84</v>
      </c>
      <c r="E451" s="75">
        <v>42</v>
      </c>
      <c r="F451" s="75">
        <v>43.01</v>
      </c>
      <c r="G451" s="75">
        <v>91</v>
      </c>
      <c r="H451" s="50"/>
      <c r="I451" s="50"/>
      <c r="J451" s="50"/>
      <c r="K451" s="50"/>
    </row>
    <row r="452" spans="1:11" x14ac:dyDescent="0.25">
      <c r="A452" s="64">
        <v>130927</v>
      </c>
      <c r="B452" t="s">
        <v>494</v>
      </c>
      <c r="C452" s="75">
        <v>92</v>
      </c>
      <c r="D452" s="75">
        <v>78</v>
      </c>
      <c r="E452" s="75">
        <v>103</v>
      </c>
      <c r="F452" s="75">
        <v>52</v>
      </c>
      <c r="G452" s="75"/>
      <c r="H452" s="50"/>
      <c r="I452" s="50"/>
      <c r="J452" s="50"/>
      <c r="K452" s="50"/>
    </row>
    <row r="453" spans="1:11" x14ac:dyDescent="0.25">
      <c r="A453" s="64">
        <v>129844</v>
      </c>
      <c r="B453" t="s">
        <v>317</v>
      </c>
      <c r="C453" s="75">
        <v>72.739999999999995</v>
      </c>
      <c r="D453" s="75">
        <v>75.400000000000006</v>
      </c>
      <c r="E453" s="75">
        <v>37.700000000000003</v>
      </c>
      <c r="F453" s="75">
        <v>66.400000000000006</v>
      </c>
      <c r="G453" s="75">
        <v>72.740000000000009</v>
      </c>
      <c r="H453" s="50"/>
      <c r="I453" s="50"/>
      <c r="J453" s="50"/>
      <c r="K453" s="50"/>
    </row>
    <row r="454" spans="1:11" x14ac:dyDescent="0.25">
      <c r="A454" s="64">
        <v>123870</v>
      </c>
      <c r="B454" t="s">
        <v>128</v>
      </c>
      <c r="C454" s="75">
        <v>17</v>
      </c>
      <c r="D454" s="75">
        <v>92.68</v>
      </c>
      <c r="E454" s="75">
        <v>53.68</v>
      </c>
      <c r="F454" s="75">
        <v>87.51</v>
      </c>
      <c r="G454" s="75">
        <v>73.679999999999993</v>
      </c>
      <c r="H454" s="50"/>
      <c r="I454" s="50"/>
      <c r="J454" s="50"/>
      <c r="K454" s="50"/>
    </row>
    <row r="455" spans="1:11" x14ac:dyDescent="0.25">
      <c r="A455" s="64">
        <v>103506</v>
      </c>
      <c r="B455" t="s">
        <v>1970</v>
      </c>
      <c r="C455" s="75">
        <v>32</v>
      </c>
      <c r="D455" s="75">
        <v>22</v>
      </c>
      <c r="E455" s="75">
        <v>63.34</v>
      </c>
      <c r="F455" s="75">
        <v>143.89000000000001</v>
      </c>
      <c r="G455" s="75">
        <v>62.17</v>
      </c>
      <c r="H455" s="50"/>
      <c r="I455" s="50"/>
      <c r="J455" s="50"/>
      <c r="K455" s="50"/>
    </row>
    <row r="456" spans="1:11" x14ac:dyDescent="0.25">
      <c r="A456" s="64">
        <v>202631</v>
      </c>
      <c r="B456" t="s">
        <v>2289</v>
      </c>
      <c r="C456" s="75">
        <v>79.06</v>
      </c>
      <c r="D456" s="75">
        <v>110.39</v>
      </c>
      <c r="E456" s="75">
        <v>26.619999999999997</v>
      </c>
      <c r="F456" s="75">
        <v>79.669999999999987</v>
      </c>
      <c r="G456" s="75">
        <v>25.68</v>
      </c>
      <c r="H456" s="50"/>
      <c r="I456" s="50"/>
      <c r="J456" s="50"/>
      <c r="K456" s="50"/>
    </row>
    <row r="457" spans="1:11" x14ac:dyDescent="0.25">
      <c r="A457" s="64">
        <v>142703</v>
      </c>
      <c r="B457" t="s">
        <v>3653</v>
      </c>
      <c r="C457" s="75">
        <v>176.96</v>
      </c>
      <c r="D457" s="75">
        <v>36</v>
      </c>
      <c r="E457" s="75"/>
      <c r="F457" s="75">
        <v>54.17</v>
      </c>
      <c r="G457" s="75">
        <v>54</v>
      </c>
      <c r="H457" s="50"/>
      <c r="I457" s="50"/>
      <c r="J457" s="50"/>
      <c r="K457" s="50"/>
    </row>
    <row r="458" spans="1:11" x14ac:dyDescent="0.25">
      <c r="A458" s="64">
        <v>143135</v>
      </c>
      <c r="B458" t="s">
        <v>3506</v>
      </c>
      <c r="C458" s="75">
        <v>63.4</v>
      </c>
      <c r="D458" s="75">
        <v>69.97999999999999</v>
      </c>
      <c r="E458" s="75">
        <v>55.13</v>
      </c>
      <c r="F458" s="75">
        <v>95.96</v>
      </c>
      <c r="G458" s="75">
        <v>36.409999999999997</v>
      </c>
      <c r="H458" s="50"/>
      <c r="I458" s="50"/>
      <c r="J458" s="50"/>
      <c r="K458" s="50"/>
    </row>
    <row r="459" spans="1:11" x14ac:dyDescent="0.25">
      <c r="A459" s="64">
        <v>103505</v>
      </c>
      <c r="B459" t="s">
        <v>136</v>
      </c>
      <c r="C459" s="75"/>
      <c r="D459" s="75">
        <v>76.17</v>
      </c>
      <c r="E459" s="75">
        <v>113</v>
      </c>
      <c r="F459" s="75">
        <v>76.34</v>
      </c>
      <c r="G459" s="75">
        <v>54.68</v>
      </c>
      <c r="H459" s="50"/>
      <c r="I459" s="50"/>
      <c r="J459" s="50"/>
      <c r="K459" s="50"/>
    </row>
    <row r="460" spans="1:11" x14ac:dyDescent="0.25">
      <c r="A460" s="64">
        <v>129824</v>
      </c>
      <c r="B460" t="s">
        <v>232</v>
      </c>
      <c r="C460" s="75">
        <v>63.730000000000004</v>
      </c>
      <c r="D460" s="75">
        <v>65.92</v>
      </c>
      <c r="E460" s="75">
        <v>93.03</v>
      </c>
      <c r="F460" s="75">
        <v>16.170000000000002</v>
      </c>
      <c r="G460" s="75">
        <v>81.31</v>
      </c>
      <c r="H460" s="50"/>
      <c r="I460" s="50"/>
      <c r="J460" s="50"/>
      <c r="K460" s="50"/>
    </row>
    <row r="461" spans="1:11" x14ac:dyDescent="0.25">
      <c r="A461" s="64">
        <v>137909</v>
      </c>
      <c r="B461" t="s">
        <v>2331</v>
      </c>
      <c r="C461" s="75"/>
      <c r="D461" s="75">
        <v>320</v>
      </c>
      <c r="E461" s="75"/>
      <c r="F461" s="75"/>
      <c r="G461" s="75"/>
      <c r="H461" s="50"/>
      <c r="I461" s="50"/>
      <c r="J461" s="50"/>
      <c r="K461" s="50"/>
    </row>
    <row r="462" spans="1:11" x14ac:dyDescent="0.25">
      <c r="A462" s="64">
        <v>131173</v>
      </c>
      <c r="B462" t="s">
        <v>3076</v>
      </c>
      <c r="C462" s="75">
        <v>130</v>
      </c>
      <c r="D462" s="75">
        <v>55</v>
      </c>
      <c r="E462" s="75">
        <v>10</v>
      </c>
      <c r="F462" s="75">
        <v>55</v>
      </c>
      <c r="G462" s="75">
        <v>70</v>
      </c>
      <c r="H462" s="50"/>
      <c r="I462" s="50"/>
      <c r="J462" s="50"/>
      <c r="K462" s="50"/>
    </row>
    <row r="463" spans="1:11" x14ac:dyDescent="0.25">
      <c r="A463" s="64">
        <v>110623</v>
      </c>
      <c r="B463" t="s">
        <v>134</v>
      </c>
      <c r="C463" s="75">
        <v>79.25</v>
      </c>
      <c r="D463" s="75"/>
      <c r="E463" s="75">
        <v>79.25</v>
      </c>
      <c r="F463" s="75">
        <v>82.25</v>
      </c>
      <c r="G463" s="75">
        <v>79.25</v>
      </c>
      <c r="H463" s="50"/>
      <c r="I463" s="50"/>
      <c r="J463" s="50"/>
      <c r="K463" s="50"/>
    </row>
    <row r="464" spans="1:11" x14ac:dyDescent="0.25">
      <c r="A464" s="64">
        <v>141620</v>
      </c>
      <c r="B464" t="s">
        <v>2862</v>
      </c>
      <c r="C464" s="75"/>
      <c r="D464" s="75">
        <v>44</v>
      </c>
      <c r="E464" s="75">
        <v>95</v>
      </c>
      <c r="F464" s="75">
        <v>90</v>
      </c>
      <c r="G464" s="75">
        <v>90</v>
      </c>
      <c r="H464" s="50"/>
      <c r="I464" s="50"/>
      <c r="J464" s="50"/>
      <c r="K464" s="50"/>
    </row>
    <row r="465" spans="1:11" x14ac:dyDescent="0.25">
      <c r="A465" s="64">
        <v>119954</v>
      </c>
      <c r="B465" t="s">
        <v>76</v>
      </c>
      <c r="C465" s="75">
        <v>73.06</v>
      </c>
      <c r="D465" s="75">
        <v>66.569999999999993</v>
      </c>
      <c r="E465" s="75">
        <v>68.72</v>
      </c>
      <c r="F465" s="75">
        <v>110.44</v>
      </c>
      <c r="G465" s="75"/>
      <c r="H465" s="50"/>
      <c r="I465" s="50"/>
      <c r="J465" s="50"/>
      <c r="K465" s="50"/>
    </row>
    <row r="466" spans="1:11" x14ac:dyDescent="0.25">
      <c r="A466" s="64">
        <v>141385</v>
      </c>
      <c r="B466" t="s">
        <v>2501</v>
      </c>
      <c r="C466" s="75">
        <v>-10</v>
      </c>
      <c r="D466" s="75"/>
      <c r="E466" s="75">
        <v>308.21000000000004</v>
      </c>
      <c r="F466" s="75">
        <v>20</v>
      </c>
      <c r="G466" s="75"/>
      <c r="H466" s="50"/>
      <c r="I466" s="50"/>
      <c r="J466" s="50"/>
      <c r="K466" s="50"/>
    </row>
    <row r="467" spans="1:11" x14ac:dyDescent="0.25">
      <c r="A467" s="64">
        <v>104579</v>
      </c>
      <c r="B467" t="s">
        <v>161</v>
      </c>
      <c r="C467" s="75">
        <v>24</v>
      </c>
      <c r="D467" s="75">
        <v>71.02</v>
      </c>
      <c r="E467" s="75">
        <v>51.34</v>
      </c>
      <c r="F467" s="75">
        <v>62.36</v>
      </c>
      <c r="G467" s="75">
        <v>109.08000000000001</v>
      </c>
      <c r="H467" s="50"/>
      <c r="I467" s="50"/>
      <c r="J467" s="50"/>
      <c r="K467" s="50"/>
    </row>
    <row r="468" spans="1:11" x14ac:dyDescent="0.25">
      <c r="A468" s="64">
        <v>141165</v>
      </c>
      <c r="B468" t="s">
        <v>2465</v>
      </c>
      <c r="C468" s="75">
        <v>30.12</v>
      </c>
      <c r="D468" s="75">
        <v>25.1</v>
      </c>
      <c r="E468" s="75">
        <v>153.35</v>
      </c>
      <c r="F468" s="75"/>
      <c r="G468" s="75">
        <v>108.47</v>
      </c>
      <c r="H468" s="50"/>
      <c r="I468" s="50"/>
      <c r="J468" s="50"/>
      <c r="K468" s="50"/>
    </row>
    <row r="469" spans="1:11" x14ac:dyDescent="0.25">
      <c r="A469" s="64">
        <v>132231</v>
      </c>
      <c r="B469" t="s">
        <v>3297</v>
      </c>
      <c r="C469" s="75"/>
      <c r="D469" s="75"/>
      <c r="E469" s="75"/>
      <c r="F469" s="75">
        <v>317</v>
      </c>
      <c r="G469" s="75"/>
      <c r="H469" s="50"/>
      <c r="I469" s="50"/>
      <c r="J469" s="50"/>
      <c r="K469" s="50"/>
    </row>
    <row r="470" spans="1:11" x14ac:dyDescent="0.25">
      <c r="A470" s="64">
        <v>104397</v>
      </c>
      <c r="B470" t="s">
        <v>249</v>
      </c>
      <c r="C470" s="75">
        <v>95</v>
      </c>
      <c r="D470" s="75">
        <v>118</v>
      </c>
      <c r="E470" s="75">
        <v>3</v>
      </c>
      <c r="F470" s="75">
        <v>50</v>
      </c>
      <c r="G470" s="75">
        <v>49</v>
      </c>
      <c r="H470" s="50"/>
      <c r="I470" s="50"/>
      <c r="J470" s="50"/>
      <c r="K470" s="50"/>
    </row>
    <row r="471" spans="1:11" x14ac:dyDescent="0.25">
      <c r="A471" s="64">
        <v>122998</v>
      </c>
      <c r="B471" t="s">
        <v>247</v>
      </c>
      <c r="C471" s="75">
        <v>123.29</v>
      </c>
      <c r="D471" s="75"/>
      <c r="E471" s="75">
        <v>65.23</v>
      </c>
      <c r="F471" s="75">
        <v>62.17</v>
      </c>
      <c r="G471" s="75">
        <v>63.230000000000004</v>
      </c>
      <c r="H471" s="50"/>
      <c r="I471" s="50"/>
      <c r="J471" s="50"/>
      <c r="K471" s="50"/>
    </row>
    <row r="472" spans="1:11" x14ac:dyDescent="0.25">
      <c r="A472" s="64">
        <v>130566</v>
      </c>
      <c r="B472" t="s">
        <v>896</v>
      </c>
      <c r="C472" s="75">
        <v>86.67</v>
      </c>
      <c r="D472" s="75">
        <v>26.67</v>
      </c>
      <c r="E472" s="75">
        <v>53.17</v>
      </c>
      <c r="F472" s="75">
        <v>70.17</v>
      </c>
      <c r="G472" s="75">
        <v>76.34</v>
      </c>
      <c r="H472" s="50"/>
      <c r="I472" s="50"/>
      <c r="J472" s="50"/>
      <c r="K472" s="50"/>
    </row>
    <row r="473" spans="1:11" x14ac:dyDescent="0.25">
      <c r="A473" s="64">
        <v>124034</v>
      </c>
      <c r="B473" t="s">
        <v>338</v>
      </c>
      <c r="C473" s="75">
        <v>27.11</v>
      </c>
      <c r="D473" s="75">
        <v>73.3</v>
      </c>
      <c r="E473" s="75">
        <v>81.47</v>
      </c>
      <c r="F473" s="75">
        <v>88.96</v>
      </c>
      <c r="G473" s="75">
        <v>41.56</v>
      </c>
      <c r="H473" s="50"/>
      <c r="I473" s="50"/>
      <c r="J473" s="50"/>
      <c r="K473" s="50"/>
    </row>
    <row r="474" spans="1:11" x14ac:dyDescent="0.25">
      <c r="A474" s="64">
        <v>123404</v>
      </c>
      <c r="B474" t="s">
        <v>238</v>
      </c>
      <c r="C474" s="75">
        <v>21</v>
      </c>
      <c r="D474" s="75">
        <v>36.17</v>
      </c>
      <c r="E474" s="75">
        <v>31.84</v>
      </c>
      <c r="F474" s="75">
        <v>201.44999999999996</v>
      </c>
      <c r="G474" s="75">
        <v>21</v>
      </c>
      <c r="H474" s="50"/>
      <c r="I474" s="50"/>
      <c r="J474" s="50"/>
      <c r="K474" s="50"/>
    </row>
    <row r="475" spans="1:11" x14ac:dyDescent="0.25">
      <c r="A475" s="64">
        <v>121687</v>
      </c>
      <c r="B475" t="s">
        <v>2218</v>
      </c>
      <c r="C475" s="75">
        <v>34.01</v>
      </c>
      <c r="D475" s="75"/>
      <c r="E475" s="75">
        <v>158.4</v>
      </c>
      <c r="F475" s="75"/>
      <c r="G475" s="75">
        <v>118.51</v>
      </c>
      <c r="H475" s="50"/>
      <c r="I475" s="50"/>
      <c r="J475" s="50"/>
      <c r="K475" s="50"/>
    </row>
    <row r="476" spans="1:11" x14ac:dyDescent="0.25">
      <c r="A476" s="64">
        <v>124352</v>
      </c>
      <c r="B476" t="s">
        <v>274</v>
      </c>
      <c r="C476" s="75">
        <v>95.43</v>
      </c>
      <c r="D476" s="75">
        <v>47.22</v>
      </c>
      <c r="E476" s="75">
        <v>75.039999999999992</v>
      </c>
      <c r="F476" s="75">
        <v>50.33</v>
      </c>
      <c r="G476" s="75">
        <v>41.39</v>
      </c>
      <c r="H476" s="50"/>
      <c r="I476" s="50"/>
      <c r="J476" s="50"/>
      <c r="K476" s="50"/>
    </row>
    <row r="477" spans="1:11" x14ac:dyDescent="0.25">
      <c r="A477" s="64">
        <v>126773</v>
      </c>
      <c r="B477" t="s">
        <v>307</v>
      </c>
      <c r="C477" s="75">
        <v>47</v>
      </c>
      <c r="D477" s="75">
        <v>39</v>
      </c>
      <c r="E477" s="75">
        <v>74.009999999999991</v>
      </c>
      <c r="F477" s="75">
        <v>37</v>
      </c>
      <c r="G477" s="75">
        <v>111.87</v>
      </c>
      <c r="H477" s="50"/>
      <c r="I477" s="50"/>
      <c r="J477" s="50"/>
      <c r="K477" s="50"/>
    </row>
    <row r="478" spans="1:11" x14ac:dyDescent="0.25">
      <c r="A478" s="64">
        <v>118940</v>
      </c>
      <c r="B478" t="s">
        <v>242</v>
      </c>
      <c r="C478" s="75">
        <v>21.85</v>
      </c>
      <c r="D478" s="75">
        <v>19.670000000000002</v>
      </c>
      <c r="E478" s="75">
        <v>35.19</v>
      </c>
      <c r="F478" s="75">
        <v>200.53</v>
      </c>
      <c r="G478" s="75">
        <v>31.36</v>
      </c>
      <c r="H478" s="50"/>
      <c r="I478" s="50"/>
      <c r="J478" s="50"/>
      <c r="K478" s="50"/>
    </row>
    <row r="479" spans="1:11" x14ac:dyDescent="0.25">
      <c r="A479" s="64">
        <v>104597</v>
      </c>
      <c r="B479" t="s">
        <v>3032</v>
      </c>
      <c r="C479" s="75">
        <v>174.99</v>
      </c>
      <c r="D479" s="75"/>
      <c r="E479" s="75">
        <v>110</v>
      </c>
      <c r="F479" s="75">
        <v>23.509999999999998</v>
      </c>
      <c r="G479" s="75"/>
      <c r="H479" s="50"/>
      <c r="I479" s="50"/>
      <c r="J479" s="50"/>
      <c r="K479" s="50"/>
    </row>
    <row r="480" spans="1:11" x14ac:dyDescent="0.25">
      <c r="A480" s="64">
        <v>123152</v>
      </c>
      <c r="B480" t="s">
        <v>111</v>
      </c>
      <c r="C480" s="75">
        <v>124.1</v>
      </c>
      <c r="D480" s="75">
        <v>54</v>
      </c>
      <c r="E480" s="75">
        <v>128.4</v>
      </c>
      <c r="F480" s="75"/>
      <c r="G480" s="75"/>
      <c r="H480" s="50"/>
      <c r="I480" s="50"/>
      <c r="J480" s="50"/>
      <c r="K480" s="50"/>
    </row>
    <row r="481" spans="1:11" x14ac:dyDescent="0.25">
      <c r="A481" s="64">
        <v>124423</v>
      </c>
      <c r="B481" t="s">
        <v>347</v>
      </c>
      <c r="C481" s="75">
        <v>57.510000000000005</v>
      </c>
      <c r="D481" s="75">
        <v>52</v>
      </c>
      <c r="E481" s="75">
        <v>88.87</v>
      </c>
      <c r="F481" s="75">
        <v>52.01</v>
      </c>
      <c r="G481" s="75">
        <v>55.95</v>
      </c>
      <c r="H481" s="50"/>
      <c r="I481" s="50"/>
      <c r="J481" s="50"/>
      <c r="K481" s="50"/>
    </row>
    <row r="482" spans="1:11" x14ac:dyDescent="0.25">
      <c r="A482" s="64">
        <v>104496</v>
      </c>
      <c r="B482" t="s">
        <v>105</v>
      </c>
      <c r="C482" s="75">
        <v>74.550000000000011</v>
      </c>
      <c r="D482" s="75">
        <v>47.04</v>
      </c>
      <c r="E482" s="75">
        <v>40.870000000000005</v>
      </c>
      <c r="F482" s="75">
        <v>112.08000000000001</v>
      </c>
      <c r="G482" s="75">
        <v>31.7</v>
      </c>
      <c r="H482" s="50"/>
      <c r="I482" s="50"/>
      <c r="J482" s="50"/>
      <c r="K482" s="50"/>
    </row>
    <row r="483" spans="1:11" x14ac:dyDescent="0.25">
      <c r="A483" s="64">
        <v>103504</v>
      </c>
      <c r="B483" t="s">
        <v>252</v>
      </c>
      <c r="C483" s="75"/>
      <c r="D483" s="75">
        <v>36</v>
      </c>
      <c r="E483" s="75">
        <v>14</v>
      </c>
      <c r="F483" s="75">
        <v>256.17</v>
      </c>
      <c r="G483" s="75">
        <v>0</v>
      </c>
      <c r="H483" s="50"/>
      <c r="I483" s="50"/>
      <c r="J483" s="50"/>
      <c r="K483" s="50"/>
    </row>
    <row r="484" spans="1:11" x14ac:dyDescent="0.25">
      <c r="A484" s="64">
        <v>111384</v>
      </c>
      <c r="B484" t="s">
        <v>438</v>
      </c>
      <c r="C484" s="75">
        <v>66.349999999999994</v>
      </c>
      <c r="D484" s="75">
        <v>82.5</v>
      </c>
      <c r="E484" s="75">
        <v>65.67</v>
      </c>
      <c r="F484" s="75">
        <v>29.84</v>
      </c>
      <c r="G484" s="75">
        <v>60</v>
      </c>
      <c r="H484" s="50"/>
      <c r="I484" s="50"/>
      <c r="J484" s="50"/>
      <c r="K484" s="50"/>
    </row>
    <row r="485" spans="1:11" x14ac:dyDescent="0.25">
      <c r="A485" s="64">
        <v>125237</v>
      </c>
      <c r="B485" t="s">
        <v>431</v>
      </c>
      <c r="C485" s="75">
        <v>53.889999999999993</v>
      </c>
      <c r="D485" s="75">
        <v>69.739999999999995</v>
      </c>
      <c r="E485" s="75">
        <v>66.569999999999993</v>
      </c>
      <c r="F485" s="75">
        <v>53.89</v>
      </c>
      <c r="G485" s="75">
        <v>60.23</v>
      </c>
      <c r="H485" s="50"/>
      <c r="I485" s="50"/>
      <c r="J485" s="50"/>
      <c r="K485" s="50"/>
    </row>
    <row r="486" spans="1:11" x14ac:dyDescent="0.25">
      <c r="A486" s="64">
        <v>134989</v>
      </c>
      <c r="B486" t="s">
        <v>1851</v>
      </c>
      <c r="C486" s="75"/>
      <c r="D486" s="75">
        <v>138.24</v>
      </c>
      <c r="E486" s="75">
        <v>66.36</v>
      </c>
      <c r="F486" s="75">
        <v>68.53</v>
      </c>
      <c r="G486" s="75">
        <v>30.509999999999998</v>
      </c>
      <c r="H486" s="50"/>
      <c r="I486" s="50"/>
      <c r="J486" s="50"/>
      <c r="K486" s="50"/>
    </row>
    <row r="487" spans="1:11" x14ac:dyDescent="0.25">
      <c r="A487" s="64">
        <v>132619</v>
      </c>
      <c r="B487" t="s">
        <v>1556</v>
      </c>
      <c r="C487" s="75">
        <v>64.039999999999992</v>
      </c>
      <c r="D487" s="75">
        <v>78</v>
      </c>
      <c r="E487" s="75">
        <v>81.02</v>
      </c>
      <c r="F487" s="75">
        <v>67.960000000000008</v>
      </c>
      <c r="G487" s="75">
        <v>12</v>
      </c>
      <c r="H487" s="50"/>
      <c r="I487" s="50"/>
      <c r="J487" s="50"/>
      <c r="K487" s="50"/>
    </row>
    <row r="488" spans="1:11" x14ac:dyDescent="0.25">
      <c r="A488" s="64">
        <v>126523</v>
      </c>
      <c r="B488" t="s">
        <v>705</v>
      </c>
      <c r="C488" s="75">
        <v>68.38</v>
      </c>
      <c r="D488" s="75">
        <v>71.89</v>
      </c>
      <c r="E488" s="75">
        <v>74.34</v>
      </c>
      <c r="F488" s="75">
        <v>44.04</v>
      </c>
      <c r="G488" s="75">
        <v>43.870000000000005</v>
      </c>
      <c r="H488" s="50"/>
      <c r="I488" s="50"/>
      <c r="J488" s="50"/>
      <c r="K488" s="50"/>
    </row>
    <row r="489" spans="1:11" x14ac:dyDescent="0.25">
      <c r="A489" s="64">
        <v>137663</v>
      </c>
      <c r="B489" t="s">
        <v>3296</v>
      </c>
      <c r="C489" s="75">
        <v>41.21</v>
      </c>
      <c r="D489" s="75">
        <v>76.079999999999984</v>
      </c>
      <c r="E489" s="75">
        <v>53.38</v>
      </c>
      <c r="F489" s="75">
        <v>82.419999999999987</v>
      </c>
      <c r="G489" s="75">
        <v>49.05</v>
      </c>
      <c r="H489" s="50"/>
      <c r="I489" s="50"/>
      <c r="J489" s="50"/>
      <c r="K489" s="50"/>
    </row>
    <row r="490" spans="1:11" x14ac:dyDescent="0.25">
      <c r="A490" s="64">
        <v>121721</v>
      </c>
      <c r="B490" t="s">
        <v>343</v>
      </c>
      <c r="C490" s="75">
        <v>49.34</v>
      </c>
      <c r="D490" s="75">
        <v>61.5</v>
      </c>
      <c r="E490" s="75">
        <v>65.34</v>
      </c>
      <c r="F490" s="75">
        <v>45.17</v>
      </c>
      <c r="G490" s="75">
        <v>80.350000000000009</v>
      </c>
      <c r="H490" s="50"/>
      <c r="I490" s="50"/>
      <c r="J490" s="50"/>
      <c r="K490" s="50"/>
    </row>
    <row r="491" spans="1:11" x14ac:dyDescent="0.25">
      <c r="A491" s="64">
        <v>103739</v>
      </c>
      <c r="B491" t="s">
        <v>268</v>
      </c>
      <c r="C491" s="75">
        <v>131.02000000000001</v>
      </c>
      <c r="D491" s="75">
        <v>53.849999999999994</v>
      </c>
      <c r="E491" s="75">
        <v>66.02</v>
      </c>
      <c r="F491" s="75">
        <v>50.02</v>
      </c>
      <c r="G491" s="75"/>
      <c r="H491" s="50"/>
      <c r="I491" s="50"/>
      <c r="J491" s="50"/>
      <c r="K491" s="50"/>
    </row>
    <row r="492" spans="1:11" x14ac:dyDescent="0.25">
      <c r="A492" s="64">
        <v>117621</v>
      </c>
      <c r="B492" t="s">
        <v>348</v>
      </c>
      <c r="C492" s="75">
        <v>69</v>
      </c>
      <c r="D492" s="75">
        <v>69</v>
      </c>
      <c r="E492" s="75">
        <v>77.510000000000005</v>
      </c>
      <c r="F492" s="75">
        <v>39</v>
      </c>
      <c r="G492" s="75">
        <v>46.34</v>
      </c>
      <c r="H492" s="50"/>
      <c r="I492" s="50"/>
      <c r="J492" s="50"/>
      <c r="K492" s="50"/>
    </row>
    <row r="493" spans="1:11" x14ac:dyDescent="0.25">
      <c r="A493" s="64">
        <v>116985</v>
      </c>
      <c r="B493" t="s">
        <v>233</v>
      </c>
      <c r="C493" s="75">
        <v>54.34</v>
      </c>
      <c r="D493" s="75">
        <v>20</v>
      </c>
      <c r="E493" s="75">
        <v>74.039999999999992</v>
      </c>
      <c r="F493" s="75">
        <v>95.750200000000007</v>
      </c>
      <c r="G493" s="75">
        <v>55.7</v>
      </c>
      <c r="H493" s="50"/>
      <c r="I493" s="50"/>
      <c r="J493" s="50"/>
      <c r="K493" s="50"/>
    </row>
    <row r="494" spans="1:11" x14ac:dyDescent="0.25">
      <c r="A494" s="64">
        <v>118425</v>
      </c>
      <c r="B494" t="s">
        <v>2219</v>
      </c>
      <c r="C494" s="75">
        <v>9.51</v>
      </c>
      <c r="D494" s="75">
        <v>67.510000000000005</v>
      </c>
      <c r="E494" s="75">
        <v>66.34</v>
      </c>
      <c r="F494" s="75">
        <v>70.850000000000009</v>
      </c>
      <c r="G494" s="75">
        <v>85.02000000000001</v>
      </c>
      <c r="H494" s="50"/>
      <c r="I494" s="50"/>
      <c r="J494" s="50"/>
      <c r="K494" s="50"/>
    </row>
    <row r="495" spans="1:11" x14ac:dyDescent="0.25">
      <c r="A495" s="64">
        <v>201675</v>
      </c>
      <c r="B495" t="s">
        <v>31</v>
      </c>
      <c r="C495" s="75"/>
      <c r="D495" s="75">
        <v>134.91000000000003</v>
      </c>
      <c r="E495" s="75">
        <v>16</v>
      </c>
      <c r="F495" s="75">
        <v>117.4</v>
      </c>
      <c r="G495" s="75">
        <v>30.34</v>
      </c>
      <c r="H495" s="50"/>
      <c r="I495" s="50"/>
      <c r="J495" s="50"/>
      <c r="K495" s="50"/>
    </row>
    <row r="496" spans="1:11" x14ac:dyDescent="0.25">
      <c r="A496" s="64">
        <v>129608</v>
      </c>
      <c r="B496" t="s">
        <v>3047</v>
      </c>
      <c r="C496" s="75">
        <v>60</v>
      </c>
      <c r="D496" s="75">
        <v>65</v>
      </c>
      <c r="E496" s="75"/>
      <c r="F496" s="75">
        <v>126</v>
      </c>
      <c r="G496" s="75">
        <v>47</v>
      </c>
      <c r="H496" s="50"/>
      <c r="I496" s="50"/>
      <c r="J496" s="50"/>
      <c r="K496" s="50"/>
    </row>
    <row r="497" spans="1:11" x14ac:dyDescent="0.25">
      <c r="A497" s="64">
        <v>118611</v>
      </c>
      <c r="B497" t="s">
        <v>90</v>
      </c>
      <c r="C497" s="75">
        <v>76.079999999999984</v>
      </c>
      <c r="D497" s="75">
        <v>69.739999999999995</v>
      </c>
      <c r="E497" s="75">
        <v>82.419999999999987</v>
      </c>
      <c r="F497" s="75">
        <v>3</v>
      </c>
      <c r="G497" s="75">
        <v>66.569999999999993</v>
      </c>
      <c r="H497" s="50"/>
      <c r="I497" s="50"/>
      <c r="J497" s="50"/>
      <c r="K497" s="50"/>
    </row>
    <row r="498" spans="1:11" x14ac:dyDescent="0.25">
      <c r="A498" s="64">
        <v>124155</v>
      </c>
      <c r="B498" t="s">
        <v>467</v>
      </c>
      <c r="C498" s="75">
        <v>89.02000000000001</v>
      </c>
      <c r="D498" s="75">
        <v>41.51</v>
      </c>
      <c r="E498" s="75">
        <v>38.51</v>
      </c>
      <c r="F498" s="75">
        <v>99.41</v>
      </c>
      <c r="G498" s="75">
        <v>29.34</v>
      </c>
      <c r="H498" s="50"/>
      <c r="I498" s="50"/>
      <c r="J498" s="50"/>
      <c r="K498" s="50"/>
    </row>
    <row r="499" spans="1:11" x14ac:dyDescent="0.25">
      <c r="A499" s="64">
        <v>201736</v>
      </c>
      <c r="B499" t="s">
        <v>31</v>
      </c>
      <c r="C499" s="75">
        <v>26.85</v>
      </c>
      <c r="D499" s="75">
        <v>213.72</v>
      </c>
      <c r="E499" s="75">
        <v>12</v>
      </c>
      <c r="F499" s="75">
        <v>29.19</v>
      </c>
      <c r="G499" s="75">
        <v>15.85</v>
      </c>
      <c r="H499" s="50"/>
      <c r="I499" s="50"/>
      <c r="J499" s="50"/>
      <c r="K499" s="50"/>
    </row>
    <row r="500" spans="1:11" x14ac:dyDescent="0.25">
      <c r="A500" s="64">
        <v>143581</v>
      </c>
      <c r="B500" t="s">
        <v>3848</v>
      </c>
      <c r="C500" s="75"/>
      <c r="D500" s="75">
        <v>209.21999999999997</v>
      </c>
      <c r="E500" s="75">
        <v>37.53</v>
      </c>
      <c r="F500" s="75">
        <v>3.17</v>
      </c>
      <c r="G500" s="75">
        <v>47.55</v>
      </c>
      <c r="H500" s="50"/>
      <c r="I500" s="50"/>
      <c r="J500" s="50"/>
      <c r="K500" s="50"/>
    </row>
    <row r="501" spans="1:11" x14ac:dyDescent="0.25">
      <c r="A501" s="64">
        <v>131772</v>
      </c>
      <c r="B501" t="s">
        <v>812</v>
      </c>
      <c r="C501" s="75">
        <v>145.16</v>
      </c>
      <c r="D501" s="75">
        <v>37.78</v>
      </c>
      <c r="E501" s="75">
        <v>60.120000000000005</v>
      </c>
      <c r="F501" s="75">
        <v>54.34</v>
      </c>
      <c r="G501" s="75"/>
      <c r="H501" s="50"/>
      <c r="I501" s="50"/>
      <c r="J501" s="50"/>
      <c r="K501" s="50"/>
    </row>
    <row r="502" spans="1:11" x14ac:dyDescent="0.25">
      <c r="A502" s="64">
        <v>142311</v>
      </c>
      <c r="B502" t="s">
        <v>3663</v>
      </c>
      <c r="C502" s="75">
        <v>55</v>
      </c>
      <c r="D502" s="75">
        <v>3.17</v>
      </c>
      <c r="E502" s="75">
        <v>76.08</v>
      </c>
      <c r="F502" s="75">
        <v>93.039999999999992</v>
      </c>
      <c r="G502" s="75">
        <v>69.739999999999995</v>
      </c>
      <c r="H502" s="50"/>
      <c r="I502" s="50"/>
      <c r="J502" s="50"/>
      <c r="K502" s="50"/>
    </row>
    <row r="503" spans="1:11" x14ac:dyDescent="0.25">
      <c r="A503" s="64">
        <v>117820</v>
      </c>
      <c r="B503" t="s">
        <v>1983</v>
      </c>
      <c r="C503" s="75">
        <v>53.620000000000005</v>
      </c>
      <c r="D503" s="75">
        <v>54.790000000000006</v>
      </c>
      <c r="E503" s="75">
        <v>71.960000000000008</v>
      </c>
      <c r="F503" s="75">
        <v>65.789999999999992</v>
      </c>
      <c r="G503" s="75">
        <v>48.96</v>
      </c>
      <c r="H503" s="50"/>
      <c r="I503" s="50"/>
      <c r="J503" s="50"/>
      <c r="K503" s="50"/>
    </row>
    <row r="504" spans="1:11" x14ac:dyDescent="0.25">
      <c r="A504" s="64">
        <v>142645</v>
      </c>
      <c r="B504" t="s">
        <v>3128</v>
      </c>
      <c r="C504" s="75">
        <v>124.86000000000001</v>
      </c>
      <c r="D504" s="75">
        <v>122.86000000000001</v>
      </c>
      <c r="E504" s="75"/>
      <c r="F504" s="75">
        <v>47.24</v>
      </c>
      <c r="G504" s="75"/>
      <c r="H504" s="50"/>
      <c r="I504" s="50"/>
      <c r="J504" s="50"/>
      <c r="K504" s="50"/>
    </row>
    <row r="505" spans="1:11" x14ac:dyDescent="0.25">
      <c r="A505" s="64">
        <v>128551</v>
      </c>
      <c r="B505" t="s">
        <v>143</v>
      </c>
      <c r="C505" s="75"/>
      <c r="D505" s="75">
        <v>99.580000000000013</v>
      </c>
      <c r="E505" s="75">
        <v>90.03</v>
      </c>
      <c r="F505" s="75">
        <v>6</v>
      </c>
      <c r="G505" s="75">
        <v>99.2</v>
      </c>
      <c r="H505" s="50"/>
      <c r="I505" s="50"/>
      <c r="J505" s="50"/>
      <c r="K505" s="50"/>
    </row>
    <row r="506" spans="1:11" x14ac:dyDescent="0.25">
      <c r="A506" s="64">
        <v>128093</v>
      </c>
      <c r="B506" t="s">
        <v>273</v>
      </c>
      <c r="C506" s="75">
        <v>105</v>
      </c>
      <c r="D506" s="75">
        <v>43.7</v>
      </c>
      <c r="E506" s="75">
        <v>27.34</v>
      </c>
      <c r="F506" s="75">
        <v>85.11</v>
      </c>
      <c r="G506" s="75">
        <v>33.340000000000003</v>
      </c>
      <c r="H506" s="50"/>
      <c r="I506" s="50"/>
      <c r="J506" s="50"/>
      <c r="K506" s="50"/>
    </row>
    <row r="507" spans="1:11" x14ac:dyDescent="0.25">
      <c r="A507" s="64">
        <v>123500</v>
      </c>
      <c r="B507" t="s">
        <v>333</v>
      </c>
      <c r="C507" s="75">
        <v>46.36</v>
      </c>
      <c r="D507" s="75">
        <v>22</v>
      </c>
      <c r="E507" s="75">
        <v>84</v>
      </c>
      <c r="F507" s="75">
        <v>50.019999999999996</v>
      </c>
      <c r="G507" s="75">
        <v>91</v>
      </c>
      <c r="H507" s="50"/>
      <c r="I507" s="50"/>
      <c r="J507" s="50"/>
      <c r="K507" s="50"/>
    </row>
    <row r="508" spans="1:11" x14ac:dyDescent="0.25">
      <c r="A508" s="64">
        <v>201125</v>
      </c>
      <c r="B508" t="s">
        <v>99</v>
      </c>
      <c r="C508" s="75"/>
      <c r="D508" s="75">
        <v>96.06</v>
      </c>
      <c r="E508" s="75">
        <v>67.88</v>
      </c>
      <c r="F508" s="75">
        <v>46.7</v>
      </c>
      <c r="G508" s="75">
        <v>80.73</v>
      </c>
      <c r="H508" s="50"/>
      <c r="I508" s="50"/>
      <c r="J508" s="50"/>
      <c r="K508" s="50"/>
    </row>
    <row r="509" spans="1:11" x14ac:dyDescent="0.25">
      <c r="A509" s="64">
        <v>201277</v>
      </c>
      <c r="B509" t="s">
        <v>184</v>
      </c>
      <c r="C509" s="75">
        <v>36.35</v>
      </c>
      <c r="D509" s="75">
        <v>54.69</v>
      </c>
      <c r="E509" s="75">
        <v>56.019999999999996</v>
      </c>
      <c r="F509" s="75">
        <v>80.710000000000008</v>
      </c>
      <c r="G509" s="75">
        <v>62.699999999999996</v>
      </c>
      <c r="H509" s="50"/>
      <c r="I509" s="50"/>
      <c r="J509" s="50"/>
      <c r="K509" s="50"/>
    </row>
    <row r="510" spans="1:11" x14ac:dyDescent="0.25">
      <c r="A510" s="64">
        <v>121346</v>
      </c>
      <c r="B510" t="s">
        <v>101</v>
      </c>
      <c r="C510" s="75">
        <v>74.17</v>
      </c>
      <c r="D510" s="75"/>
      <c r="E510" s="75">
        <v>58.51</v>
      </c>
      <c r="F510" s="75">
        <v>47.55</v>
      </c>
      <c r="G510" s="75">
        <v>109.79</v>
      </c>
      <c r="H510" s="50"/>
      <c r="I510" s="50"/>
      <c r="J510" s="50"/>
      <c r="K510" s="50"/>
    </row>
    <row r="511" spans="1:11" x14ac:dyDescent="0.25">
      <c r="A511" s="64">
        <v>120984</v>
      </c>
      <c r="B511" t="s">
        <v>354</v>
      </c>
      <c r="C511" s="75">
        <v>139.52000000000001</v>
      </c>
      <c r="D511" s="75">
        <v>45</v>
      </c>
      <c r="E511" s="75">
        <v>63</v>
      </c>
      <c r="F511" s="75">
        <v>19</v>
      </c>
      <c r="G511" s="75">
        <v>23</v>
      </c>
      <c r="H511" s="50"/>
      <c r="I511" s="50"/>
      <c r="J511" s="50"/>
      <c r="K511" s="50"/>
    </row>
    <row r="512" spans="1:11" x14ac:dyDescent="0.25">
      <c r="A512" s="64">
        <v>116572</v>
      </c>
      <c r="B512" t="s">
        <v>280</v>
      </c>
      <c r="C512" s="75">
        <v>86</v>
      </c>
      <c r="D512" s="75">
        <v>37.729999999999997</v>
      </c>
      <c r="E512" s="75">
        <v>67.302499999999995</v>
      </c>
      <c r="F512" s="75">
        <v>50.96</v>
      </c>
      <c r="G512" s="75">
        <v>47.379999999999995</v>
      </c>
      <c r="H512" s="50"/>
      <c r="I512" s="50"/>
      <c r="J512" s="50"/>
      <c r="K512" s="50"/>
    </row>
    <row r="513" spans="1:11" x14ac:dyDescent="0.25">
      <c r="A513" s="64">
        <v>143556</v>
      </c>
      <c r="B513" t="s">
        <v>4083</v>
      </c>
      <c r="C513" s="75"/>
      <c r="D513" s="75"/>
      <c r="E513" s="75">
        <v>155.5</v>
      </c>
      <c r="F513" s="75">
        <v>103.4</v>
      </c>
      <c r="G513" s="75">
        <v>30</v>
      </c>
      <c r="H513" s="50"/>
      <c r="I513" s="50"/>
      <c r="J513" s="50"/>
      <c r="K513" s="50"/>
    </row>
    <row r="514" spans="1:11" x14ac:dyDescent="0.25">
      <c r="A514" s="64">
        <v>143343</v>
      </c>
      <c r="B514" t="s">
        <v>3697</v>
      </c>
      <c r="C514" s="75">
        <v>19.170000000000002</v>
      </c>
      <c r="D514" s="75">
        <v>65.61</v>
      </c>
      <c r="E514" s="75">
        <v>90.19</v>
      </c>
      <c r="F514" s="75">
        <v>22.17</v>
      </c>
      <c r="G514" s="75">
        <v>91.470000000000013</v>
      </c>
      <c r="H514" s="50"/>
      <c r="I514" s="50"/>
      <c r="J514" s="50"/>
      <c r="K514" s="50"/>
    </row>
    <row r="515" spans="1:11" x14ac:dyDescent="0.25">
      <c r="A515" s="64">
        <v>124737</v>
      </c>
      <c r="B515" t="s">
        <v>191</v>
      </c>
      <c r="C515" s="75">
        <v>44</v>
      </c>
      <c r="D515" s="75">
        <v>30</v>
      </c>
      <c r="E515" s="75">
        <v>96.7</v>
      </c>
      <c r="F515" s="75">
        <v>50</v>
      </c>
      <c r="G515" s="75">
        <v>67.87</v>
      </c>
      <c r="H515" s="50"/>
      <c r="I515" s="50"/>
      <c r="J515" s="50"/>
      <c r="K515" s="50"/>
    </row>
    <row r="516" spans="1:11" x14ac:dyDescent="0.25">
      <c r="A516" s="64">
        <v>141920</v>
      </c>
      <c r="B516" t="s">
        <v>2675</v>
      </c>
      <c r="C516" s="75">
        <v>16.39</v>
      </c>
      <c r="D516" s="75">
        <v>49.35</v>
      </c>
      <c r="E516" s="75">
        <v>106.42</v>
      </c>
      <c r="F516" s="75">
        <v>52.56</v>
      </c>
      <c r="G516" s="75">
        <v>63.69</v>
      </c>
      <c r="H516" s="50"/>
      <c r="I516" s="50"/>
      <c r="J516" s="50"/>
      <c r="K516" s="50"/>
    </row>
    <row r="517" spans="1:11" x14ac:dyDescent="0.25">
      <c r="A517" s="64">
        <v>123425</v>
      </c>
      <c r="B517" t="s">
        <v>121</v>
      </c>
      <c r="C517" s="75">
        <v>-4</v>
      </c>
      <c r="D517" s="75">
        <v>233.83999999999997</v>
      </c>
      <c r="E517" s="75">
        <v>61.7</v>
      </c>
      <c r="F517" s="75">
        <v>-3.17</v>
      </c>
      <c r="G517" s="75"/>
      <c r="H517" s="50"/>
      <c r="I517" s="50"/>
      <c r="J517" s="50"/>
      <c r="K517" s="50"/>
    </row>
    <row r="518" spans="1:11" x14ac:dyDescent="0.25">
      <c r="A518" s="64">
        <v>131030</v>
      </c>
      <c r="B518" t="s">
        <v>440</v>
      </c>
      <c r="C518" s="75">
        <v>95.1</v>
      </c>
      <c r="D518" s="75">
        <v>72.91</v>
      </c>
      <c r="E518" s="75">
        <v>31.7</v>
      </c>
      <c r="F518" s="75">
        <v>37.869999999999997</v>
      </c>
      <c r="G518" s="75">
        <v>50.72</v>
      </c>
      <c r="H518" s="50"/>
      <c r="I518" s="50"/>
      <c r="J518" s="50"/>
      <c r="K518" s="50"/>
    </row>
    <row r="519" spans="1:11" x14ac:dyDescent="0.25">
      <c r="A519" s="64">
        <v>123802</v>
      </c>
      <c r="B519" t="s">
        <v>127</v>
      </c>
      <c r="C519" s="75">
        <v>45.680000000000007</v>
      </c>
      <c r="D519" s="75">
        <v>45.849999999999994</v>
      </c>
      <c r="E519" s="75">
        <v>70.19</v>
      </c>
      <c r="F519" s="75">
        <v>55.680000000000007</v>
      </c>
      <c r="G519" s="75">
        <v>70.86</v>
      </c>
      <c r="H519" s="50"/>
      <c r="I519" s="50"/>
      <c r="J519" s="50"/>
      <c r="K519" s="50"/>
    </row>
    <row r="520" spans="1:11" x14ac:dyDescent="0.25">
      <c r="A520" s="64">
        <v>202159</v>
      </c>
      <c r="B520" t="s">
        <v>2736</v>
      </c>
      <c r="C520" s="75">
        <v>65</v>
      </c>
      <c r="D520" s="75">
        <v>83</v>
      </c>
      <c r="E520" s="75">
        <v>39.17</v>
      </c>
      <c r="F520" s="75">
        <v>68.17</v>
      </c>
      <c r="G520" s="75">
        <v>32</v>
      </c>
      <c r="H520" s="50"/>
      <c r="I520" s="50"/>
      <c r="J520" s="50"/>
      <c r="K520" s="50"/>
    </row>
    <row r="521" spans="1:11" x14ac:dyDescent="0.25">
      <c r="A521" s="64">
        <v>202482</v>
      </c>
      <c r="B521" t="s">
        <v>3495</v>
      </c>
      <c r="C521" s="75"/>
      <c r="D521" s="75">
        <v>220.01</v>
      </c>
      <c r="E521" s="75">
        <v>0</v>
      </c>
      <c r="F521" s="75">
        <v>12</v>
      </c>
      <c r="G521" s="75">
        <v>55</v>
      </c>
      <c r="H521" s="50"/>
      <c r="I521" s="50"/>
      <c r="J521" s="50"/>
      <c r="K521" s="50"/>
    </row>
    <row r="522" spans="1:11" x14ac:dyDescent="0.25">
      <c r="A522" s="64">
        <v>108440</v>
      </c>
      <c r="B522" t="s">
        <v>355</v>
      </c>
      <c r="C522" s="75">
        <v>41</v>
      </c>
      <c r="D522" s="75">
        <v>69.34</v>
      </c>
      <c r="E522" s="75">
        <v>57</v>
      </c>
      <c r="F522" s="75">
        <v>47.19</v>
      </c>
      <c r="G522" s="75">
        <v>72.19</v>
      </c>
      <c r="H522" s="50"/>
      <c r="I522" s="50"/>
      <c r="J522" s="50"/>
      <c r="K522" s="50"/>
    </row>
    <row r="523" spans="1:11" x14ac:dyDescent="0.25">
      <c r="A523" s="64">
        <v>104566</v>
      </c>
      <c r="B523" t="s">
        <v>3069</v>
      </c>
      <c r="C523" s="75">
        <v>74.599999999999994</v>
      </c>
      <c r="D523" s="75">
        <v>38.299999999999997</v>
      </c>
      <c r="E523" s="75">
        <v>45</v>
      </c>
      <c r="F523" s="75">
        <v>119.50000000000001</v>
      </c>
      <c r="G523" s="75">
        <v>9.3000000000000007</v>
      </c>
      <c r="H523" s="50"/>
      <c r="I523" s="50"/>
      <c r="J523" s="50"/>
      <c r="K523" s="50"/>
    </row>
    <row r="524" spans="1:11" x14ac:dyDescent="0.25">
      <c r="A524" s="64">
        <v>202149</v>
      </c>
      <c r="B524" t="s">
        <v>2736</v>
      </c>
      <c r="C524" s="75">
        <v>31.509999999999998</v>
      </c>
      <c r="D524" s="75">
        <v>68.210000000000008</v>
      </c>
      <c r="E524" s="75">
        <v>65.36</v>
      </c>
      <c r="F524" s="75">
        <v>33.510000000000005</v>
      </c>
      <c r="G524" s="75">
        <v>87.720000000000013</v>
      </c>
      <c r="H524" s="50"/>
      <c r="I524" s="50"/>
      <c r="J524" s="50"/>
      <c r="K524" s="50"/>
    </row>
    <row r="525" spans="1:11" x14ac:dyDescent="0.25">
      <c r="A525" s="64">
        <v>124447</v>
      </c>
      <c r="B525" t="s">
        <v>299</v>
      </c>
      <c r="C525" s="75">
        <v>27.509999999999998</v>
      </c>
      <c r="D525" s="75">
        <v>17.84</v>
      </c>
      <c r="E525" s="75">
        <v>143.68</v>
      </c>
      <c r="F525" s="75">
        <v>20</v>
      </c>
      <c r="G525" s="75">
        <v>77.22999999999999</v>
      </c>
      <c r="H525" s="50"/>
      <c r="I525" s="50"/>
      <c r="J525" s="50"/>
      <c r="K525" s="50"/>
    </row>
    <row r="526" spans="1:11" x14ac:dyDescent="0.25">
      <c r="A526" s="64">
        <v>134886</v>
      </c>
      <c r="B526" t="s">
        <v>1837</v>
      </c>
      <c r="C526" s="75">
        <v>113.17</v>
      </c>
      <c r="D526" s="75">
        <v>47.17</v>
      </c>
      <c r="E526" s="75">
        <v>7.17</v>
      </c>
      <c r="F526" s="75">
        <v>94.17</v>
      </c>
      <c r="G526" s="75">
        <v>23.34</v>
      </c>
      <c r="H526" s="50"/>
      <c r="I526" s="50"/>
      <c r="J526" s="50"/>
      <c r="K526" s="50"/>
    </row>
    <row r="527" spans="1:11" x14ac:dyDescent="0.25">
      <c r="A527" s="64">
        <v>125817</v>
      </c>
      <c r="B527" t="s">
        <v>2332</v>
      </c>
      <c r="C527" s="75">
        <v>87.740000000000009</v>
      </c>
      <c r="D527" s="75">
        <v>25.19</v>
      </c>
      <c r="E527" s="75">
        <v>62.38</v>
      </c>
      <c r="F527" s="75">
        <v>62.379999999999995</v>
      </c>
      <c r="G527" s="75">
        <v>46.53</v>
      </c>
      <c r="H527" s="50"/>
      <c r="I527" s="50"/>
      <c r="J527" s="50"/>
      <c r="K527" s="50"/>
    </row>
    <row r="528" spans="1:11" x14ac:dyDescent="0.25">
      <c r="A528" s="64">
        <v>202060</v>
      </c>
      <c r="B528" t="s">
        <v>31</v>
      </c>
      <c r="C528" s="75"/>
      <c r="D528" s="75">
        <v>144.06</v>
      </c>
      <c r="E528" s="75">
        <v>12</v>
      </c>
      <c r="F528" s="75">
        <v>46.7</v>
      </c>
      <c r="G528" s="75">
        <v>81.28</v>
      </c>
      <c r="H528" s="50"/>
      <c r="I528" s="50"/>
      <c r="J528" s="50"/>
      <c r="K528" s="50"/>
    </row>
    <row r="529" spans="1:11" x14ac:dyDescent="0.25">
      <c r="A529" s="64">
        <v>130992</v>
      </c>
      <c r="B529" t="s">
        <v>1447</v>
      </c>
      <c r="C529" s="75">
        <v>55.18</v>
      </c>
      <c r="D529" s="75">
        <v>64.680000000000007</v>
      </c>
      <c r="E529" s="75">
        <v>88.51</v>
      </c>
      <c r="F529" s="75">
        <v>21</v>
      </c>
      <c r="G529" s="75">
        <v>53.19</v>
      </c>
      <c r="H529" s="50"/>
      <c r="I529" s="50"/>
      <c r="J529" s="50"/>
      <c r="K529" s="50"/>
    </row>
    <row r="530" spans="1:11" x14ac:dyDescent="0.25">
      <c r="A530" s="64">
        <v>124768</v>
      </c>
      <c r="B530" t="s">
        <v>392</v>
      </c>
      <c r="C530" s="75">
        <v>66.209999999999994</v>
      </c>
      <c r="D530" s="75">
        <v>11</v>
      </c>
      <c r="E530" s="75">
        <v>119.36</v>
      </c>
      <c r="F530" s="75">
        <v>17.509999999999998</v>
      </c>
      <c r="G530" s="75">
        <v>68.38</v>
      </c>
      <c r="H530" s="50"/>
      <c r="I530" s="50"/>
      <c r="J530" s="50"/>
      <c r="K530" s="50"/>
    </row>
    <row r="531" spans="1:11" x14ac:dyDescent="0.25">
      <c r="A531" s="64">
        <v>127469</v>
      </c>
      <c r="B531" t="s">
        <v>3026</v>
      </c>
      <c r="C531" s="75">
        <v>73.000599999999991</v>
      </c>
      <c r="D531" s="75">
        <v>55.000599999999999</v>
      </c>
      <c r="E531" s="75">
        <v>61.17</v>
      </c>
      <c r="F531" s="75">
        <v>72.17</v>
      </c>
      <c r="G531" s="75">
        <v>21</v>
      </c>
      <c r="H531" s="50"/>
      <c r="I531" s="50"/>
      <c r="J531" s="50"/>
      <c r="K531" s="50"/>
    </row>
    <row r="532" spans="1:11" x14ac:dyDescent="0.25">
      <c r="A532" s="64">
        <v>126673</v>
      </c>
      <c r="B532" t="s">
        <v>308</v>
      </c>
      <c r="C532" s="75">
        <v>74.849999999999994</v>
      </c>
      <c r="D532" s="75">
        <v>42.85</v>
      </c>
      <c r="E532" s="75">
        <v>45.46</v>
      </c>
      <c r="F532" s="75">
        <v>55.019999999999996</v>
      </c>
      <c r="G532" s="75">
        <v>64.02000000000001</v>
      </c>
      <c r="H532" s="50"/>
      <c r="I532" s="50"/>
      <c r="J532" s="50"/>
      <c r="K532" s="50"/>
    </row>
    <row r="533" spans="1:11" x14ac:dyDescent="0.25">
      <c r="A533" s="64">
        <v>134668</v>
      </c>
      <c r="B533" t="s">
        <v>1746</v>
      </c>
      <c r="C533" s="75"/>
      <c r="D533" s="75">
        <v>205.67</v>
      </c>
      <c r="E533" s="75">
        <v>76</v>
      </c>
      <c r="F533" s="75"/>
      <c r="G533" s="75"/>
      <c r="H533" s="50"/>
      <c r="I533" s="50"/>
      <c r="J533" s="50"/>
      <c r="K533" s="50"/>
    </row>
    <row r="534" spans="1:11" x14ac:dyDescent="0.25">
      <c r="A534" s="64">
        <v>201755</v>
      </c>
      <c r="B534" t="s">
        <v>31</v>
      </c>
      <c r="C534" s="75">
        <v>56.87</v>
      </c>
      <c r="D534" s="75">
        <v>69.19</v>
      </c>
      <c r="E534" s="75">
        <v>63.02</v>
      </c>
      <c r="F534" s="75">
        <v>55.17</v>
      </c>
      <c r="G534" s="75">
        <v>37.19</v>
      </c>
      <c r="H534" s="50"/>
      <c r="I534" s="50"/>
      <c r="J534" s="50"/>
      <c r="K534" s="50"/>
    </row>
    <row r="535" spans="1:11" x14ac:dyDescent="0.25">
      <c r="A535" s="64">
        <v>136274</v>
      </c>
      <c r="B535" t="s">
        <v>2035</v>
      </c>
      <c r="C535" s="75">
        <v>106</v>
      </c>
      <c r="D535" s="75">
        <v>60</v>
      </c>
      <c r="E535" s="75">
        <v>46</v>
      </c>
      <c r="F535" s="75">
        <v>24</v>
      </c>
      <c r="G535" s="75">
        <v>45</v>
      </c>
      <c r="H535" s="50"/>
      <c r="I535" s="50"/>
      <c r="J535" s="50"/>
      <c r="K535" s="50"/>
    </row>
    <row r="536" spans="1:11" x14ac:dyDescent="0.25">
      <c r="A536" s="64">
        <v>136960</v>
      </c>
      <c r="B536" t="s">
        <v>3307</v>
      </c>
      <c r="C536" s="75">
        <v>5</v>
      </c>
      <c r="D536" s="75"/>
      <c r="E536" s="75"/>
      <c r="F536" s="75">
        <v>219.96</v>
      </c>
      <c r="G536" s="75">
        <v>54.99</v>
      </c>
      <c r="H536" s="50"/>
      <c r="I536" s="50"/>
      <c r="J536" s="50"/>
      <c r="K536" s="50"/>
    </row>
    <row r="537" spans="1:11" x14ac:dyDescent="0.25">
      <c r="A537" s="64">
        <v>136553</v>
      </c>
      <c r="B537" t="s">
        <v>2084</v>
      </c>
      <c r="C537" s="75">
        <v>160.6</v>
      </c>
      <c r="D537" s="75"/>
      <c r="E537" s="75">
        <v>41.209999999999994</v>
      </c>
      <c r="F537" s="75"/>
      <c r="G537" s="75">
        <v>78</v>
      </c>
      <c r="H537" s="50"/>
      <c r="I537" s="50"/>
      <c r="J537" s="50"/>
      <c r="K537" s="50"/>
    </row>
    <row r="538" spans="1:11" x14ac:dyDescent="0.25">
      <c r="A538" s="64">
        <v>104015</v>
      </c>
      <c r="B538" t="s">
        <v>406</v>
      </c>
      <c r="C538" s="75">
        <v>114.4</v>
      </c>
      <c r="D538" s="75">
        <v>52.17</v>
      </c>
      <c r="E538" s="75"/>
      <c r="F538" s="75">
        <v>34</v>
      </c>
      <c r="G538" s="75">
        <v>79.17</v>
      </c>
      <c r="H538" s="50"/>
      <c r="I538" s="50"/>
      <c r="J538" s="50"/>
      <c r="K538" s="50"/>
    </row>
    <row r="539" spans="1:11" x14ac:dyDescent="0.25">
      <c r="A539" s="64">
        <v>143104</v>
      </c>
      <c r="B539" t="s">
        <v>3488</v>
      </c>
      <c r="C539" s="75">
        <v>31.17</v>
      </c>
      <c r="D539" s="75">
        <v>87.68</v>
      </c>
      <c r="E539" s="75">
        <v>94.17</v>
      </c>
      <c r="F539" s="75">
        <v>43</v>
      </c>
      <c r="G539" s="75">
        <v>23.340000000000003</v>
      </c>
      <c r="H539" s="50"/>
      <c r="I539" s="50"/>
      <c r="J539" s="50"/>
      <c r="K539" s="50"/>
    </row>
    <row r="540" spans="1:11" x14ac:dyDescent="0.25">
      <c r="A540" s="64">
        <v>104722</v>
      </c>
      <c r="B540" t="s">
        <v>3051</v>
      </c>
      <c r="C540" s="75"/>
      <c r="D540" s="75">
        <v>168.44</v>
      </c>
      <c r="E540" s="75"/>
      <c r="F540" s="75"/>
      <c r="G540" s="75">
        <v>110</v>
      </c>
      <c r="H540" s="50"/>
      <c r="I540" s="50"/>
      <c r="J540" s="50"/>
      <c r="K540" s="50"/>
    </row>
    <row r="541" spans="1:11" x14ac:dyDescent="0.25">
      <c r="A541" s="64">
        <v>120839</v>
      </c>
      <c r="B541" t="s">
        <v>220</v>
      </c>
      <c r="C541" s="75">
        <v>53.3</v>
      </c>
      <c r="D541" s="75">
        <v>38.420200000000001</v>
      </c>
      <c r="E541" s="75">
        <v>39</v>
      </c>
      <c r="F541" s="75">
        <v>109.5</v>
      </c>
      <c r="G541" s="75">
        <v>38</v>
      </c>
      <c r="H541" s="50"/>
      <c r="I541" s="50"/>
      <c r="J541" s="50"/>
      <c r="K541" s="50"/>
    </row>
    <row r="542" spans="1:11" x14ac:dyDescent="0.25">
      <c r="A542" s="64">
        <v>128036</v>
      </c>
      <c r="B542" t="s">
        <v>261</v>
      </c>
      <c r="C542" s="75">
        <v>60.680000000000007</v>
      </c>
      <c r="D542" s="75">
        <v>36.849999999999994</v>
      </c>
      <c r="E542" s="75">
        <v>79.47</v>
      </c>
      <c r="F542" s="75">
        <v>50.68</v>
      </c>
      <c r="G542" s="75">
        <v>50.129999999999995</v>
      </c>
      <c r="H542" s="50"/>
      <c r="I542" s="50"/>
      <c r="J542" s="50"/>
      <c r="K542" s="50"/>
    </row>
    <row r="543" spans="1:11" x14ac:dyDescent="0.25">
      <c r="A543" s="64">
        <v>201447</v>
      </c>
      <c r="B543" t="s">
        <v>179</v>
      </c>
      <c r="C543" s="75">
        <v>31.85</v>
      </c>
      <c r="D543" s="75">
        <v>83.38000000000001</v>
      </c>
      <c r="E543" s="75">
        <v>41.02</v>
      </c>
      <c r="F543" s="75">
        <v>27.619999999999997</v>
      </c>
      <c r="G543" s="75">
        <v>93.920000000000016</v>
      </c>
      <c r="H543" s="50"/>
      <c r="I543" s="50"/>
      <c r="J543" s="50"/>
      <c r="K543" s="50"/>
    </row>
    <row r="544" spans="1:11" x14ac:dyDescent="0.25">
      <c r="A544" s="64">
        <v>116576</v>
      </c>
      <c r="B544" t="s">
        <v>225</v>
      </c>
      <c r="C544" s="75">
        <v>22</v>
      </c>
      <c r="D544" s="75">
        <v>61.68</v>
      </c>
      <c r="E544" s="75">
        <v>63.02</v>
      </c>
      <c r="F544" s="75">
        <v>55.68</v>
      </c>
      <c r="G544" s="75">
        <v>73.509999999999991</v>
      </c>
      <c r="H544" s="50"/>
      <c r="I544" s="50"/>
      <c r="J544" s="50"/>
      <c r="K544" s="50"/>
    </row>
    <row r="545" spans="1:11" x14ac:dyDescent="0.25">
      <c r="A545" s="64">
        <v>201556</v>
      </c>
      <c r="B545" t="s">
        <v>225</v>
      </c>
      <c r="C545" s="75">
        <v>35</v>
      </c>
      <c r="D545" s="75">
        <v>87.68</v>
      </c>
      <c r="E545" s="75"/>
      <c r="F545" s="75">
        <v>72.34</v>
      </c>
      <c r="G545" s="75">
        <v>80.350000000000009</v>
      </c>
      <c r="H545" s="50"/>
      <c r="I545" s="50"/>
      <c r="J545" s="50"/>
      <c r="K545" s="50"/>
    </row>
    <row r="546" spans="1:11" x14ac:dyDescent="0.25">
      <c r="A546" s="64">
        <v>132537</v>
      </c>
      <c r="B546" t="s">
        <v>3045</v>
      </c>
      <c r="C546" s="75"/>
      <c r="D546" s="75">
        <v>220</v>
      </c>
      <c r="E546" s="75"/>
      <c r="F546" s="75">
        <v>55</v>
      </c>
      <c r="G546" s="75"/>
      <c r="H546" s="50"/>
      <c r="I546" s="50"/>
      <c r="J546" s="50"/>
      <c r="K546" s="50"/>
    </row>
    <row r="547" spans="1:11" x14ac:dyDescent="0.25">
      <c r="A547" s="64">
        <v>131062</v>
      </c>
      <c r="B547" t="s">
        <v>3098</v>
      </c>
      <c r="C547" s="75"/>
      <c r="D547" s="75">
        <v>55</v>
      </c>
      <c r="E547" s="75">
        <v>220</v>
      </c>
      <c r="F547" s="75"/>
      <c r="G547" s="75"/>
      <c r="H547" s="50"/>
      <c r="I547" s="50"/>
      <c r="J547" s="50"/>
      <c r="K547" s="50"/>
    </row>
    <row r="548" spans="1:11" x14ac:dyDescent="0.25">
      <c r="A548" s="64">
        <v>114653</v>
      </c>
      <c r="B548" t="s">
        <v>3083</v>
      </c>
      <c r="C548" s="75">
        <v>55</v>
      </c>
      <c r="D548" s="75"/>
      <c r="E548" s="75">
        <v>165</v>
      </c>
      <c r="F548" s="75"/>
      <c r="G548" s="75">
        <v>55</v>
      </c>
      <c r="H548" s="50"/>
      <c r="I548" s="50"/>
      <c r="J548" s="50"/>
      <c r="K548" s="50"/>
    </row>
    <row r="549" spans="1:11" x14ac:dyDescent="0.25">
      <c r="A549" s="64">
        <v>117803</v>
      </c>
      <c r="B549" t="s">
        <v>124</v>
      </c>
      <c r="C549" s="75"/>
      <c r="D549" s="75"/>
      <c r="E549" s="75">
        <v>92</v>
      </c>
      <c r="F549" s="75">
        <v>82</v>
      </c>
      <c r="G549" s="75">
        <v>100</v>
      </c>
      <c r="H549" s="50"/>
      <c r="I549" s="50"/>
      <c r="J549" s="50"/>
      <c r="K549" s="50"/>
    </row>
    <row r="550" spans="1:11" x14ac:dyDescent="0.25">
      <c r="A550" s="64">
        <v>117676</v>
      </c>
      <c r="B550" t="s">
        <v>3870</v>
      </c>
      <c r="C550" s="75"/>
      <c r="D550" s="75">
        <v>55</v>
      </c>
      <c r="E550" s="75"/>
      <c r="F550" s="75">
        <v>165</v>
      </c>
      <c r="G550" s="75">
        <v>52.2</v>
      </c>
      <c r="H550" s="50"/>
      <c r="I550" s="50"/>
      <c r="J550" s="50"/>
      <c r="K550" s="50"/>
    </row>
    <row r="551" spans="1:11" x14ac:dyDescent="0.25">
      <c r="A551" s="64">
        <v>136914</v>
      </c>
      <c r="B551" t="s">
        <v>2185</v>
      </c>
      <c r="C551" s="75">
        <v>63.4</v>
      </c>
      <c r="D551" s="75">
        <v>84.08</v>
      </c>
      <c r="E551" s="75">
        <v>12.51</v>
      </c>
      <c r="F551" s="75">
        <v>92.08</v>
      </c>
      <c r="G551" s="75">
        <v>19.509999999999998</v>
      </c>
      <c r="H551" s="50"/>
      <c r="I551" s="50"/>
      <c r="J551" s="50"/>
      <c r="K551" s="50"/>
    </row>
    <row r="552" spans="1:11" x14ac:dyDescent="0.25">
      <c r="A552" s="64">
        <v>118750</v>
      </c>
      <c r="B552" t="s">
        <v>206</v>
      </c>
      <c r="C552" s="75">
        <v>94.91</v>
      </c>
      <c r="D552" s="75">
        <v>31.189999999999998</v>
      </c>
      <c r="E552" s="75">
        <v>49.7</v>
      </c>
      <c r="F552" s="75">
        <v>60.759999999999991</v>
      </c>
      <c r="G552" s="75">
        <v>34.869999999999997</v>
      </c>
      <c r="H552" s="50"/>
      <c r="I552" s="50"/>
      <c r="J552" s="50"/>
      <c r="K552" s="50"/>
    </row>
    <row r="553" spans="1:11" x14ac:dyDescent="0.25">
      <c r="A553" s="64">
        <v>127082</v>
      </c>
      <c r="B553" t="s">
        <v>453</v>
      </c>
      <c r="C553" s="75">
        <v>40.869999999999997</v>
      </c>
      <c r="D553" s="75">
        <v>86.72</v>
      </c>
      <c r="E553" s="75">
        <v>38.01</v>
      </c>
      <c r="F553" s="75">
        <v>18.170000000000002</v>
      </c>
      <c r="G553" s="75">
        <v>87.57</v>
      </c>
      <c r="H553" s="50"/>
      <c r="I553" s="50"/>
      <c r="J553" s="50"/>
      <c r="K553" s="50"/>
    </row>
    <row r="554" spans="1:11" x14ac:dyDescent="0.25">
      <c r="A554" s="64">
        <v>141400</v>
      </c>
      <c r="B554" t="s">
        <v>2508</v>
      </c>
      <c r="C554" s="75">
        <v>52.79</v>
      </c>
      <c r="D554" s="75">
        <v>57.960000000000008</v>
      </c>
      <c r="E554" s="75">
        <v>60.68</v>
      </c>
      <c r="F554" s="75">
        <v>44.96</v>
      </c>
      <c r="G554" s="75">
        <v>54.85</v>
      </c>
      <c r="H554" s="50"/>
      <c r="I554" s="50"/>
      <c r="J554" s="50"/>
      <c r="K554" s="50"/>
    </row>
    <row r="555" spans="1:11" x14ac:dyDescent="0.25">
      <c r="A555" s="64">
        <v>119360</v>
      </c>
      <c r="B555" t="s">
        <v>3062</v>
      </c>
      <c r="C555" s="75"/>
      <c r="D555" s="75">
        <v>95</v>
      </c>
      <c r="E555" s="75">
        <v>65</v>
      </c>
      <c r="F555" s="75">
        <v>55</v>
      </c>
      <c r="G555" s="75">
        <v>55</v>
      </c>
      <c r="H555" s="50"/>
      <c r="I555" s="50"/>
      <c r="J555" s="50"/>
      <c r="K555" s="50"/>
    </row>
    <row r="556" spans="1:11" x14ac:dyDescent="0.25">
      <c r="A556" s="64">
        <v>121198</v>
      </c>
      <c r="B556" t="s">
        <v>330</v>
      </c>
      <c r="C556" s="75">
        <v>67.23</v>
      </c>
      <c r="D556" s="75">
        <v>32</v>
      </c>
      <c r="E556" s="75">
        <v>51</v>
      </c>
      <c r="F556" s="75">
        <v>40.849999999999994</v>
      </c>
      <c r="G556" s="75">
        <v>78.36</v>
      </c>
      <c r="H556" s="50"/>
      <c r="I556" s="50"/>
      <c r="J556" s="50"/>
      <c r="K556" s="50"/>
    </row>
    <row r="557" spans="1:11" x14ac:dyDescent="0.25">
      <c r="A557" s="64">
        <v>132364</v>
      </c>
      <c r="B557" t="s">
        <v>1921</v>
      </c>
      <c r="C557" s="75">
        <v>149.85</v>
      </c>
      <c r="D557" s="75"/>
      <c r="E557" s="75">
        <v>64.680000000000007</v>
      </c>
      <c r="F557" s="75"/>
      <c r="G557" s="75">
        <v>54.68</v>
      </c>
      <c r="H557" s="50"/>
      <c r="I557" s="50"/>
      <c r="J557" s="50"/>
      <c r="K557" s="50"/>
    </row>
    <row r="558" spans="1:11" x14ac:dyDescent="0.25">
      <c r="A558" s="64">
        <v>129888</v>
      </c>
      <c r="B558" t="s">
        <v>456</v>
      </c>
      <c r="C558" s="75">
        <v>63.53</v>
      </c>
      <c r="D558" s="75">
        <v>67.11</v>
      </c>
      <c r="E558" s="75">
        <v>50.04</v>
      </c>
      <c r="F558" s="75">
        <v>29.56</v>
      </c>
      <c r="G558" s="75">
        <v>58.96</v>
      </c>
      <c r="H558" s="50"/>
      <c r="I558" s="50"/>
      <c r="J558" s="50"/>
      <c r="K558" s="50"/>
    </row>
    <row r="559" spans="1:11" x14ac:dyDescent="0.25">
      <c r="A559" s="64">
        <v>103529</v>
      </c>
      <c r="B559" t="s">
        <v>237</v>
      </c>
      <c r="C559" s="75"/>
      <c r="D559" s="75">
        <v>175.36</v>
      </c>
      <c r="E559" s="75">
        <v>15</v>
      </c>
      <c r="F559" s="75"/>
      <c r="G559" s="75">
        <v>78</v>
      </c>
      <c r="H559" s="50"/>
      <c r="I559" s="50"/>
      <c r="J559" s="50"/>
      <c r="K559" s="50"/>
    </row>
    <row r="560" spans="1:11" x14ac:dyDescent="0.25">
      <c r="A560" s="64">
        <v>200539</v>
      </c>
      <c r="B560" t="s">
        <v>31</v>
      </c>
      <c r="C560" s="75">
        <v>18.34</v>
      </c>
      <c r="D560" s="75">
        <v>210.85</v>
      </c>
      <c r="E560" s="75"/>
      <c r="F560" s="75">
        <v>22</v>
      </c>
      <c r="G560" s="75">
        <v>15</v>
      </c>
      <c r="H560" s="50"/>
      <c r="I560" s="50"/>
      <c r="J560" s="50"/>
      <c r="K560" s="50"/>
    </row>
    <row r="561" spans="1:11" x14ac:dyDescent="0.25">
      <c r="A561" s="64">
        <v>201680</v>
      </c>
      <c r="B561" t="s">
        <v>31</v>
      </c>
      <c r="C561" s="75">
        <v>3</v>
      </c>
      <c r="D561" s="75">
        <v>75.210000000000008</v>
      </c>
      <c r="E561" s="75">
        <v>81.66</v>
      </c>
      <c r="F561" s="75">
        <v>58.19</v>
      </c>
      <c r="G561" s="75">
        <v>47.91</v>
      </c>
      <c r="H561" s="50"/>
      <c r="I561" s="50"/>
      <c r="J561" s="50"/>
      <c r="K561" s="50"/>
    </row>
    <row r="562" spans="1:11" x14ac:dyDescent="0.25">
      <c r="A562" s="64">
        <v>202183</v>
      </c>
      <c r="B562" t="s">
        <v>2736</v>
      </c>
      <c r="C562" s="75">
        <v>23</v>
      </c>
      <c r="D562" s="75">
        <v>38.18</v>
      </c>
      <c r="E562" s="75">
        <v>67.850000000000009</v>
      </c>
      <c r="F562" s="75">
        <v>56.34</v>
      </c>
      <c r="G562" s="75">
        <v>80.510000000000005</v>
      </c>
      <c r="H562" s="50"/>
      <c r="I562" s="50"/>
      <c r="J562" s="50"/>
      <c r="K562" s="50"/>
    </row>
    <row r="563" spans="1:11" x14ac:dyDescent="0.25">
      <c r="A563" s="64">
        <v>202632</v>
      </c>
      <c r="B563" t="s">
        <v>31</v>
      </c>
      <c r="C563" s="75">
        <v>28.02</v>
      </c>
      <c r="D563" s="75">
        <v>53.81</v>
      </c>
      <c r="E563" s="75">
        <v>58.02</v>
      </c>
      <c r="F563" s="75">
        <v>52.58</v>
      </c>
      <c r="G563" s="75">
        <v>73.320000000000007</v>
      </c>
      <c r="H563" s="50"/>
      <c r="I563" s="50"/>
      <c r="J563" s="50"/>
      <c r="K563" s="50"/>
    </row>
    <row r="564" spans="1:11" x14ac:dyDescent="0.25">
      <c r="A564" s="64">
        <v>119965</v>
      </c>
      <c r="B564" t="s">
        <v>1195</v>
      </c>
      <c r="C564" s="75">
        <v>95.1</v>
      </c>
      <c r="D564" s="75">
        <v>78.91</v>
      </c>
      <c r="E564" s="75"/>
      <c r="F564" s="75">
        <v>25.36</v>
      </c>
      <c r="G564" s="75">
        <v>66.23</v>
      </c>
      <c r="H564" s="50"/>
      <c r="I564" s="50"/>
      <c r="J564" s="50"/>
      <c r="K564" s="50"/>
    </row>
    <row r="565" spans="1:11" x14ac:dyDescent="0.25">
      <c r="A565" s="64">
        <v>126701</v>
      </c>
      <c r="B565" t="s">
        <v>315</v>
      </c>
      <c r="C565" s="75">
        <v>40.79</v>
      </c>
      <c r="D565" s="75">
        <v>67.13</v>
      </c>
      <c r="E565" s="75">
        <v>28.28</v>
      </c>
      <c r="F565" s="75">
        <v>87.7</v>
      </c>
      <c r="G565" s="75">
        <v>41.56</v>
      </c>
      <c r="H565" s="50"/>
      <c r="I565" s="50"/>
      <c r="J565" s="50"/>
      <c r="K565" s="50"/>
    </row>
    <row r="566" spans="1:11" x14ac:dyDescent="0.25">
      <c r="A566" s="64">
        <v>141479</v>
      </c>
      <c r="B566" t="s">
        <v>3110</v>
      </c>
      <c r="C566" s="75">
        <v>75</v>
      </c>
      <c r="D566" s="75">
        <v>55</v>
      </c>
      <c r="E566" s="75">
        <v>10</v>
      </c>
      <c r="F566" s="75">
        <v>70</v>
      </c>
      <c r="G566" s="75">
        <v>55</v>
      </c>
      <c r="H566" s="50"/>
      <c r="I566" s="50"/>
      <c r="J566" s="50"/>
      <c r="K566" s="50"/>
    </row>
    <row r="567" spans="1:11" x14ac:dyDescent="0.25">
      <c r="A567" s="64">
        <v>103998</v>
      </c>
      <c r="B567" t="s">
        <v>390</v>
      </c>
      <c r="C567" s="75">
        <v>63.85</v>
      </c>
      <c r="D567" s="75">
        <v>69.850000000000009</v>
      </c>
      <c r="E567" s="75"/>
      <c r="F567" s="75">
        <v>44.34</v>
      </c>
      <c r="G567" s="75">
        <v>86.53</v>
      </c>
      <c r="H567" s="50"/>
      <c r="I567" s="50"/>
      <c r="J567" s="50"/>
      <c r="K567" s="50"/>
    </row>
    <row r="568" spans="1:11" x14ac:dyDescent="0.25">
      <c r="A568" s="64">
        <v>201972</v>
      </c>
      <c r="B568" t="s">
        <v>266</v>
      </c>
      <c r="C568" s="75">
        <v>39</v>
      </c>
      <c r="D568" s="75">
        <v>93.88</v>
      </c>
      <c r="E568" s="75">
        <v>33.01</v>
      </c>
      <c r="F568" s="75">
        <v>53.04</v>
      </c>
      <c r="G568" s="75">
        <v>45.18</v>
      </c>
      <c r="H568" s="50"/>
      <c r="I568" s="50"/>
      <c r="J568" s="50"/>
      <c r="K568" s="50"/>
    </row>
    <row r="569" spans="1:11" x14ac:dyDescent="0.25">
      <c r="A569" s="64">
        <v>125452</v>
      </c>
      <c r="B569" t="s">
        <v>480</v>
      </c>
      <c r="C569" s="75">
        <v>58.510000000000005</v>
      </c>
      <c r="D569" s="75">
        <v>64.849999999999994</v>
      </c>
      <c r="E569" s="75">
        <v>57.85</v>
      </c>
      <c r="F569" s="75">
        <v>40.340000000000003</v>
      </c>
      <c r="G569" s="75">
        <v>42.34</v>
      </c>
      <c r="H569" s="50"/>
      <c r="I569" s="50"/>
      <c r="J569" s="50"/>
      <c r="K569" s="50"/>
    </row>
    <row r="570" spans="1:11" x14ac:dyDescent="0.25">
      <c r="A570" s="64">
        <v>131607</v>
      </c>
      <c r="B570" t="s">
        <v>567</v>
      </c>
      <c r="C570" s="75">
        <v>39.85</v>
      </c>
      <c r="D570" s="75"/>
      <c r="E570" s="75">
        <v>74.680000000000007</v>
      </c>
      <c r="F570" s="75">
        <v>21.34</v>
      </c>
      <c r="G570" s="75">
        <v>127.85</v>
      </c>
      <c r="H570" s="50"/>
      <c r="I570" s="50"/>
      <c r="J570" s="50"/>
      <c r="K570" s="50"/>
    </row>
    <row r="571" spans="1:11" x14ac:dyDescent="0.25">
      <c r="A571" s="64">
        <v>141878</v>
      </c>
      <c r="B571" t="s">
        <v>2664</v>
      </c>
      <c r="C571" s="75">
        <v>44.230000000000004</v>
      </c>
      <c r="D571" s="75">
        <v>36.17</v>
      </c>
      <c r="E571" s="75">
        <v>76.17</v>
      </c>
      <c r="F571" s="75">
        <v>24.17</v>
      </c>
      <c r="G571" s="75">
        <v>79.34</v>
      </c>
      <c r="H571" s="50"/>
      <c r="I571" s="50"/>
      <c r="J571" s="50"/>
      <c r="K571" s="50"/>
    </row>
    <row r="572" spans="1:11" x14ac:dyDescent="0.25">
      <c r="A572" s="64">
        <v>126748</v>
      </c>
      <c r="B572" t="s">
        <v>332</v>
      </c>
      <c r="C572" s="75">
        <v>66.23</v>
      </c>
      <c r="D572" s="75">
        <v>44.21</v>
      </c>
      <c r="E572" s="75">
        <v>57.06</v>
      </c>
      <c r="F572" s="75">
        <v>44.210000000000008</v>
      </c>
      <c r="G572" s="75">
        <v>47.55</v>
      </c>
      <c r="H572" s="50"/>
      <c r="I572" s="50"/>
      <c r="J572" s="50"/>
      <c r="K572" s="50"/>
    </row>
    <row r="573" spans="1:11" x14ac:dyDescent="0.25">
      <c r="A573" s="64">
        <v>132010</v>
      </c>
      <c r="B573" t="s">
        <v>1292</v>
      </c>
      <c r="C573" s="75">
        <v>47.209999999999994</v>
      </c>
      <c r="D573" s="75">
        <v>47.039999999999992</v>
      </c>
      <c r="E573" s="75">
        <v>44.04</v>
      </c>
      <c r="F573" s="75">
        <v>47.04</v>
      </c>
      <c r="G573" s="75">
        <v>72.23</v>
      </c>
      <c r="H573" s="50"/>
      <c r="I573" s="50"/>
      <c r="J573" s="50"/>
      <c r="K573" s="50"/>
    </row>
    <row r="574" spans="1:11" x14ac:dyDescent="0.25">
      <c r="A574" s="64">
        <v>142501</v>
      </c>
      <c r="B574" t="s">
        <v>2866</v>
      </c>
      <c r="C574" s="75">
        <v>51.379999999999995</v>
      </c>
      <c r="D574" s="75">
        <v>31.7</v>
      </c>
      <c r="E574" s="75">
        <v>63.400000000000006</v>
      </c>
      <c r="F574" s="75">
        <v>44.209999999999994</v>
      </c>
      <c r="G574" s="75">
        <v>66.570000000000007</v>
      </c>
      <c r="H574" s="50"/>
      <c r="I574" s="50"/>
      <c r="J574" s="50"/>
      <c r="K574" s="50"/>
    </row>
    <row r="575" spans="1:11" x14ac:dyDescent="0.25">
      <c r="A575" s="64">
        <v>136126</v>
      </c>
      <c r="B575" t="s">
        <v>2020</v>
      </c>
      <c r="C575" s="75">
        <v>49.19</v>
      </c>
      <c r="D575" s="75">
        <v>39.68</v>
      </c>
      <c r="E575" s="75">
        <v>61.019999999999996</v>
      </c>
      <c r="F575" s="75">
        <v>52.02</v>
      </c>
      <c r="G575" s="75">
        <v>55.19</v>
      </c>
      <c r="H575" s="50"/>
      <c r="I575" s="50"/>
      <c r="J575" s="50"/>
      <c r="K575" s="50"/>
    </row>
    <row r="576" spans="1:11" x14ac:dyDescent="0.25">
      <c r="A576" s="64">
        <v>119112</v>
      </c>
      <c r="B576" t="s">
        <v>2131</v>
      </c>
      <c r="C576" s="75">
        <v>173</v>
      </c>
      <c r="D576" s="75"/>
      <c r="E576" s="75">
        <v>25.5</v>
      </c>
      <c r="F576" s="75">
        <v>55</v>
      </c>
      <c r="G576" s="75">
        <v>3.5</v>
      </c>
      <c r="H576" s="50"/>
      <c r="I576" s="50"/>
      <c r="J576" s="50"/>
      <c r="K576" s="50"/>
    </row>
    <row r="577" spans="1:11" x14ac:dyDescent="0.25">
      <c r="A577" s="64">
        <v>124809</v>
      </c>
      <c r="B577" t="s">
        <v>228</v>
      </c>
      <c r="C577" s="75">
        <v>46</v>
      </c>
      <c r="D577" s="75">
        <v>37.340000000000003</v>
      </c>
      <c r="E577" s="75">
        <v>10</v>
      </c>
      <c r="F577" s="75">
        <v>86.11</v>
      </c>
      <c r="G577" s="75">
        <v>77.34</v>
      </c>
      <c r="H577" s="50"/>
      <c r="I577" s="50"/>
      <c r="J577" s="50"/>
      <c r="K577" s="50"/>
    </row>
    <row r="578" spans="1:11" x14ac:dyDescent="0.25">
      <c r="A578" s="64">
        <v>141592</v>
      </c>
      <c r="B578" t="s">
        <v>4333</v>
      </c>
      <c r="C578" s="75"/>
      <c r="D578" s="75"/>
      <c r="E578" s="75"/>
      <c r="F578" s="75">
        <v>251</v>
      </c>
      <c r="G578" s="75">
        <v>4</v>
      </c>
      <c r="H578" s="50"/>
      <c r="I578" s="50"/>
      <c r="J578" s="50"/>
      <c r="K578" s="50"/>
    </row>
    <row r="579" spans="1:11" x14ac:dyDescent="0.25">
      <c r="A579" s="64">
        <v>126685</v>
      </c>
      <c r="B579" t="s">
        <v>1513</v>
      </c>
      <c r="C579" s="75">
        <v>45.510000000000005</v>
      </c>
      <c r="D579" s="75">
        <v>34.17</v>
      </c>
      <c r="E579" s="75">
        <v>40.17</v>
      </c>
      <c r="F579" s="75">
        <v>51.51</v>
      </c>
      <c r="G579" s="75">
        <v>83.51</v>
      </c>
      <c r="H579" s="50"/>
      <c r="I579" s="50"/>
      <c r="J579" s="50"/>
      <c r="K579" s="50"/>
    </row>
    <row r="580" spans="1:11" x14ac:dyDescent="0.25">
      <c r="A580" s="64">
        <v>115873</v>
      </c>
      <c r="B580" t="s">
        <v>216</v>
      </c>
      <c r="C580" s="75">
        <v>105.03</v>
      </c>
      <c r="D580" s="75">
        <v>79.25</v>
      </c>
      <c r="E580" s="75"/>
      <c r="F580" s="75">
        <v>51</v>
      </c>
      <c r="G580" s="75">
        <v>19.5</v>
      </c>
      <c r="H580" s="50"/>
      <c r="I580" s="50"/>
      <c r="J580" s="50"/>
      <c r="K580" s="50"/>
    </row>
    <row r="581" spans="1:11" x14ac:dyDescent="0.25">
      <c r="A581" s="64">
        <v>104562</v>
      </c>
      <c r="B581" t="s">
        <v>371</v>
      </c>
      <c r="C581" s="75">
        <v>51.83</v>
      </c>
      <c r="D581" s="75">
        <v>57.85</v>
      </c>
      <c r="E581" s="75">
        <v>75.02</v>
      </c>
      <c r="F581" s="75">
        <v>38.17</v>
      </c>
      <c r="G581" s="75">
        <v>31.17</v>
      </c>
      <c r="H581" s="50"/>
      <c r="I581" s="50"/>
      <c r="J581" s="50"/>
      <c r="K581" s="50"/>
    </row>
    <row r="582" spans="1:11" x14ac:dyDescent="0.25">
      <c r="A582" s="64">
        <v>136308</v>
      </c>
      <c r="B582" t="s">
        <v>2171</v>
      </c>
      <c r="C582" s="75">
        <v>61.510000000000005</v>
      </c>
      <c r="D582" s="75">
        <v>25.28</v>
      </c>
      <c r="E582" s="75">
        <v>66.56</v>
      </c>
      <c r="F582" s="75">
        <v>52.62</v>
      </c>
      <c r="G582" s="75">
        <v>47.72</v>
      </c>
      <c r="H582" s="50"/>
      <c r="I582" s="50"/>
      <c r="J582" s="50"/>
      <c r="K582" s="50"/>
    </row>
    <row r="583" spans="1:11" x14ac:dyDescent="0.25">
      <c r="A583" s="64">
        <v>126926</v>
      </c>
      <c r="B583" t="s">
        <v>153</v>
      </c>
      <c r="C583" s="75">
        <v>52.019999999999996</v>
      </c>
      <c r="D583" s="75">
        <v>84.8</v>
      </c>
      <c r="E583" s="75">
        <v>19.509999999999998</v>
      </c>
      <c r="F583" s="75">
        <v>49.2</v>
      </c>
      <c r="G583" s="75">
        <v>47.68</v>
      </c>
      <c r="H583" s="50"/>
      <c r="I583" s="50"/>
      <c r="J583" s="50"/>
      <c r="K583" s="50"/>
    </row>
    <row r="584" spans="1:11" x14ac:dyDescent="0.25">
      <c r="A584" s="64">
        <v>141741</v>
      </c>
      <c r="B584" t="s">
        <v>2578</v>
      </c>
      <c r="C584" s="75"/>
      <c r="D584" s="75"/>
      <c r="E584" s="75">
        <v>190</v>
      </c>
      <c r="F584" s="75"/>
      <c r="G584" s="75">
        <v>63</v>
      </c>
      <c r="H584" s="50"/>
      <c r="I584" s="50"/>
      <c r="J584" s="50"/>
      <c r="K584" s="50"/>
    </row>
    <row r="585" spans="1:11" x14ac:dyDescent="0.25">
      <c r="A585" s="64">
        <v>135132</v>
      </c>
      <c r="B585" t="s">
        <v>1853</v>
      </c>
      <c r="C585" s="75">
        <v>40.510000000000005</v>
      </c>
      <c r="D585" s="75">
        <v>10.34</v>
      </c>
      <c r="E585" s="75">
        <v>79.509999999999991</v>
      </c>
      <c r="F585" s="75">
        <v>36.85</v>
      </c>
      <c r="G585" s="75">
        <v>85.17</v>
      </c>
      <c r="H585" s="50"/>
      <c r="I585" s="50"/>
      <c r="J585" s="50"/>
      <c r="K585" s="50"/>
    </row>
    <row r="586" spans="1:11" x14ac:dyDescent="0.25">
      <c r="A586" s="64">
        <v>202146</v>
      </c>
      <c r="B586" t="s">
        <v>31</v>
      </c>
      <c r="C586" s="75">
        <v>9.51</v>
      </c>
      <c r="D586" s="75">
        <v>125.55</v>
      </c>
      <c r="E586" s="75">
        <v>3</v>
      </c>
      <c r="F586" s="75">
        <v>53.72</v>
      </c>
      <c r="G586" s="75">
        <v>60.23</v>
      </c>
      <c r="H586" s="50"/>
      <c r="I586" s="50"/>
      <c r="J586" s="50"/>
      <c r="K586" s="50"/>
    </row>
    <row r="587" spans="1:11" x14ac:dyDescent="0.25">
      <c r="A587" s="64">
        <v>133687</v>
      </c>
      <c r="B587" t="s">
        <v>1629</v>
      </c>
      <c r="C587" s="75">
        <v>66.400000000000006</v>
      </c>
      <c r="D587" s="75">
        <v>6</v>
      </c>
      <c r="E587" s="75">
        <v>85.25</v>
      </c>
      <c r="F587" s="75">
        <v>6</v>
      </c>
      <c r="G587" s="75">
        <v>88.25</v>
      </c>
      <c r="H587" s="50"/>
      <c r="I587" s="50"/>
      <c r="J587" s="50"/>
      <c r="K587" s="50"/>
    </row>
    <row r="588" spans="1:11" x14ac:dyDescent="0.25">
      <c r="A588" s="64">
        <v>128985</v>
      </c>
      <c r="B588" t="s">
        <v>4554</v>
      </c>
      <c r="C588" s="75"/>
      <c r="D588" s="75"/>
      <c r="E588" s="75"/>
      <c r="F588" s="75"/>
      <c r="G588" s="75">
        <v>251.56</v>
      </c>
      <c r="H588" s="50"/>
      <c r="I588" s="50"/>
      <c r="J588" s="50"/>
      <c r="K588" s="50"/>
    </row>
    <row r="589" spans="1:11" x14ac:dyDescent="0.25">
      <c r="A589" s="64">
        <v>125112</v>
      </c>
      <c r="B589" t="s">
        <v>200</v>
      </c>
      <c r="C589" s="75">
        <v>45.02</v>
      </c>
      <c r="D589" s="75">
        <v>66.040000000000006</v>
      </c>
      <c r="E589" s="75">
        <v>79.87</v>
      </c>
      <c r="F589" s="75">
        <v>53.360000000000007</v>
      </c>
      <c r="G589" s="75">
        <v>6.34</v>
      </c>
      <c r="H589" s="50"/>
      <c r="I589" s="50"/>
      <c r="J589" s="50"/>
      <c r="K589" s="50"/>
    </row>
    <row r="590" spans="1:11" x14ac:dyDescent="0.25">
      <c r="A590" s="64">
        <v>127559</v>
      </c>
      <c r="B590" t="s">
        <v>281</v>
      </c>
      <c r="C590" s="75">
        <v>14</v>
      </c>
      <c r="D590" s="75">
        <v>83.21</v>
      </c>
      <c r="E590" s="75">
        <v>32</v>
      </c>
      <c r="F590" s="75">
        <v>67.960000000000008</v>
      </c>
      <c r="G590" s="75">
        <v>52.96</v>
      </c>
      <c r="H590" s="50"/>
      <c r="I590" s="50"/>
      <c r="J590" s="50"/>
      <c r="K590" s="50"/>
    </row>
    <row r="591" spans="1:11" x14ac:dyDescent="0.25">
      <c r="A591" s="64">
        <v>201382</v>
      </c>
      <c r="B591" t="s">
        <v>62</v>
      </c>
      <c r="C591" s="75">
        <v>52.03</v>
      </c>
      <c r="D591" s="75">
        <v>55.86</v>
      </c>
      <c r="E591" s="75">
        <v>51.680399999999999</v>
      </c>
      <c r="F591" s="75">
        <v>70.190399999999997</v>
      </c>
      <c r="G591" s="75">
        <v>19.829999999999998</v>
      </c>
      <c r="H591" s="50"/>
      <c r="I591" s="50"/>
      <c r="J591" s="50"/>
      <c r="K591" s="50"/>
    </row>
    <row r="592" spans="1:11" x14ac:dyDescent="0.25">
      <c r="A592" s="64">
        <v>124546</v>
      </c>
      <c r="B592" t="s">
        <v>2683</v>
      </c>
      <c r="C592" s="75">
        <v>27</v>
      </c>
      <c r="D592" s="75">
        <v>84</v>
      </c>
      <c r="E592" s="75">
        <v>40</v>
      </c>
      <c r="F592" s="75">
        <v>36</v>
      </c>
      <c r="G592" s="75">
        <v>62.17</v>
      </c>
      <c r="H592" s="50"/>
      <c r="I592" s="50"/>
      <c r="J592" s="50"/>
      <c r="K592" s="50"/>
    </row>
    <row r="593" spans="1:11" x14ac:dyDescent="0.25">
      <c r="A593" s="64">
        <v>131305</v>
      </c>
      <c r="B593" t="s">
        <v>582</v>
      </c>
      <c r="C593" s="75">
        <v>37.36</v>
      </c>
      <c r="D593" s="75">
        <v>47.550000000000011</v>
      </c>
      <c r="E593" s="75">
        <v>63.230000000000018</v>
      </c>
      <c r="F593" s="75">
        <v>53.38000000000001</v>
      </c>
      <c r="G593" s="75">
        <v>47.38000000000001</v>
      </c>
      <c r="H593" s="50"/>
      <c r="I593" s="50"/>
      <c r="J593" s="50"/>
      <c r="K593" s="50"/>
    </row>
    <row r="594" spans="1:11" x14ac:dyDescent="0.25">
      <c r="A594" s="64">
        <v>142430</v>
      </c>
      <c r="B594" t="s">
        <v>2865</v>
      </c>
      <c r="C594" s="75">
        <v>79.19</v>
      </c>
      <c r="D594" s="75">
        <v>39.510000000000005</v>
      </c>
      <c r="E594" s="75">
        <v>56.510000000000005</v>
      </c>
      <c r="F594" s="75"/>
      <c r="G594" s="75">
        <v>73.02000000000001</v>
      </c>
      <c r="H594" s="50"/>
      <c r="I594" s="50"/>
      <c r="J594" s="50"/>
      <c r="K594" s="50"/>
    </row>
    <row r="595" spans="1:11" x14ac:dyDescent="0.25">
      <c r="A595" s="64">
        <v>124699</v>
      </c>
      <c r="B595" t="s">
        <v>386</v>
      </c>
      <c r="C595" s="75">
        <v>49.53</v>
      </c>
      <c r="D595" s="75">
        <v>60.450199999999995</v>
      </c>
      <c r="E595" s="75">
        <v>16.5</v>
      </c>
      <c r="F595" s="75">
        <v>46.590199999999996</v>
      </c>
      <c r="G595" s="75">
        <v>75.039999999999992</v>
      </c>
      <c r="H595" s="50"/>
      <c r="I595" s="50"/>
      <c r="J595" s="50"/>
      <c r="K595" s="50"/>
    </row>
    <row r="596" spans="1:11" x14ac:dyDescent="0.25">
      <c r="A596" s="64">
        <v>202701</v>
      </c>
      <c r="B596" t="s">
        <v>2736</v>
      </c>
      <c r="C596" s="75">
        <v>33.51</v>
      </c>
      <c r="D596" s="75">
        <v>61.019999999999996</v>
      </c>
      <c r="E596" s="75">
        <v>12</v>
      </c>
      <c r="F596" s="75">
        <v>51.68</v>
      </c>
      <c r="G596" s="75">
        <v>88.19</v>
      </c>
      <c r="H596" s="50"/>
      <c r="I596" s="50"/>
      <c r="J596" s="50"/>
      <c r="K596" s="50"/>
    </row>
    <row r="597" spans="1:11" x14ac:dyDescent="0.25">
      <c r="A597" s="64">
        <v>133173</v>
      </c>
      <c r="B597" t="s">
        <v>1588</v>
      </c>
      <c r="C597" s="75">
        <v>118.17</v>
      </c>
      <c r="D597" s="75">
        <v>35</v>
      </c>
      <c r="E597" s="75">
        <v>20</v>
      </c>
      <c r="F597" s="75">
        <v>38.17</v>
      </c>
      <c r="G597" s="75">
        <v>35</v>
      </c>
      <c r="H597" s="50"/>
      <c r="I597" s="50"/>
      <c r="J597" s="50"/>
      <c r="K597" s="50"/>
    </row>
    <row r="598" spans="1:11" x14ac:dyDescent="0.25">
      <c r="A598" s="64">
        <v>201672</v>
      </c>
      <c r="B598" t="s">
        <v>31</v>
      </c>
      <c r="C598" s="75">
        <v>51.85</v>
      </c>
      <c r="D598" s="75">
        <v>63.7</v>
      </c>
      <c r="E598" s="75">
        <v>12</v>
      </c>
      <c r="F598" s="75">
        <v>57.85</v>
      </c>
      <c r="G598" s="75">
        <v>60.64</v>
      </c>
      <c r="H598" s="50"/>
      <c r="I598" s="50"/>
      <c r="J598" s="50"/>
      <c r="K598" s="50"/>
    </row>
    <row r="599" spans="1:11" x14ac:dyDescent="0.25">
      <c r="A599" s="64">
        <v>141359</v>
      </c>
      <c r="B599" t="s">
        <v>2525</v>
      </c>
      <c r="C599" s="75">
        <v>69.34</v>
      </c>
      <c r="D599" s="75">
        <v>35</v>
      </c>
      <c r="E599" s="75">
        <v>14</v>
      </c>
      <c r="F599" s="75">
        <v>63.510000000000005</v>
      </c>
      <c r="G599" s="75">
        <v>63.34</v>
      </c>
      <c r="H599" s="50"/>
      <c r="I599" s="50"/>
      <c r="J599" s="50"/>
      <c r="K599" s="50"/>
    </row>
    <row r="600" spans="1:11" x14ac:dyDescent="0.25">
      <c r="A600" s="64">
        <v>136614</v>
      </c>
      <c r="B600" t="s">
        <v>3126</v>
      </c>
      <c r="C600" s="75">
        <v>70.680000000000007</v>
      </c>
      <c r="D600" s="75">
        <v>31</v>
      </c>
      <c r="E600" s="75">
        <v>72.680000000000007</v>
      </c>
      <c r="F600" s="75">
        <v>36.17</v>
      </c>
      <c r="G600" s="75">
        <v>34.620000000000005</v>
      </c>
      <c r="H600" s="50"/>
      <c r="I600" s="50"/>
      <c r="J600" s="50"/>
      <c r="K600" s="50"/>
    </row>
    <row r="601" spans="1:11" x14ac:dyDescent="0.25">
      <c r="A601" s="64">
        <v>135330</v>
      </c>
      <c r="B601" t="s">
        <v>1899</v>
      </c>
      <c r="C601" s="75">
        <v>155</v>
      </c>
      <c r="D601" s="75">
        <v>90</v>
      </c>
      <c r="E601" s="75"/>
      <c r="F601" s="75"/>
      <c r="G601" s="75"/>
      <c r="H601" s="50"/>
      <c r="I601" s="50"/>
      <c r="J601" s="50"/>
      <c r="K601" s="50"/>
    </row>
    <row r="602" spans="1:11" x14ac:dyDescent="0.25">
      <c r="A602" s="64">
        <v>202657</v>
      </c>
      <c r="B602" t="s">
        <v>86</v>
      </c>
      <c r="C602" s="75"/>
      <c r="D602" s="75">
        <v>6.34</v>
      </c>
      <c r="E602" s="75">
        <v>55</v>
      </c>
      <c r="F602" s="75">
        <v>182.67</v>
      </c>
      <c r="G602" s="75"/>
      <c r="H602" s="50"/>
      <c r="I602" s="50"/>
      <c r="J602" s="50"/>
      <c r="K602" s="50"/>
    </row>
    <row r="603" spans="1:11" x14ac:dyDescent="0.25">
      <c r="A603" s="64">
        <v>202254</v>
      </c>
      <c r="B603" t="s">
        <v>397</v>
      </c>
      <c r="C603" s="75"/>
      <c r="D603" s="75"/>
      <c r="E603" s="75">
        <v>40.700000000000003</v>
      </c>
      <c r="F603" s="75">
        <v>49.85</v>
      </c>
      <c r="G603" s="75">
        <v>152.37</v>
      </c>
      <c r="H603" s="50"/>
      <c r="I603" s="50"/>
      <c r="J603" s="50"/>
      <c r="K603" s="50"/>
    </row>
    <row r="604" spans="1:11" x14ac:dyDescent="0.25">
      <c r="A604" s="64">
        <v>118639</v>
      </c>
      <c r="B604" t="s">
        <v>309</v>
      </c>
      <c r="C604" s="75">
        <v>57.49</v>
      </c>
      <c r="D604" s="75">
        <v>35.85</v>
      </c>
      <c r="E604" s="75">
        <v>39.11</v>
      </c>
      <c r="F604" s="75">
        <v>34.96</v>
      </c>
      <c r="G604" s="75">
        <v>74.13000000000001</v>
      </c>
      <c r="H604" s="50"/>
      <c r="I604" s="50"/>
      <c r="J604" s="50"/>
      <c r="K604" s="50"/>
    </row>
    <row r="605" spans="1:11" x14ac:dyDescent="0.25">
      <c r="A605" s="64">
        <v>117067</v>
      </c>
      <c r="B605" t="s">
        <v>236</v>
      </c>
      <c r="C605" s="75">
        <v>33.340000000000003</v>
      </c>
      <c r="D605" s="75">
        <v>57.019999999999996</v>
      </c>
      <c r="E605" s="75">
        <v>43.68</v>
      </c>
      <c r="F605" s="75">
        <v>64.360000000000014</v>
      </c>
      <c r="G605" s="75">
        <v>43.019999999999996</v>
      </c>
      <c r="H605" s="50"/>
      <c r="I605" s="50"/>
      <c r="J605" s="50"/>
      <c r="K605" s="50"/>
    </row>
    <row r="606" spans="1:11" x14ac:dyDescent="0.25">
      <c r="A606" s="64">
        <v>126333</v>
      </c>
      <c r="B606" t="s">
        <v>360</v>
      </c>
      <c r="C606" s="75">
        <v>44.38</v>
      </c>
      <c r="D606" s="75">
        <v>41.04</v>
      </c>
      <c r="E606" s="75">
        <v>47.55</v>
      </c>
      <c r="F606" s="75">
        <v>41.04</v>
      </c>
      <c r="G606" s="75">
        <v>66.569999999999993</v>
      </c>
      <c r="H606" s="50"/>
      <c r="I606" s="50"/>
      <c r="J606" s="50"/>
      <c r="K606" s="50"/>
    </row>
    <row r="607" spans="1:11" x14ac:dyDescent="0.25">
      <c r="A607" s="64">
        <v>123760</v>
      </c>
      <c r="B607" t="s">
        <v>403</v>
      </c>
      <c r="C607" s="75">
        <v>21</v>
      </c>
      <c r="D607" s="75">
        <v>78.400000000000006</v>
      </c>
      <c r="E607" s="75">
        <v>18</v>
      </c>
      <c r="F607" s="75">
        <v>92.550000000000011</v>
      </c>
      <c r="G607" s="75">
        <v>30.45</v>
      </c>
      <c r="H607" s="50"/>
      <c r="I607" s="50"/>
      <c r="J607" s="50"/>
      <c r="K607" s="50"/>
    </row>
    <row r="608" spans="1:11" x14ac:dyDescent="0.25">
      <c r="A608" s="64">
        <v>202141</v>
      </c>
      <c r="B608" t="s">
        <v>640</v>
      </c>
      <c r="C608" s="75">
        <v>14.17</v>
      </c>
      <c r="D608" s="75">
        <v>66.45</v>
      </c>
      <c r="E608" s="75">
        <v>26</v>
      </c>
      <c r="F608" s="75">
        <v>46.900000000000006</v>
      </c>
      <c r="G608" s="75">
        <v>86.85</v>
      </c>
      <c r="H608" s="50"/>
      <c r="I608" s="50"/>
      <c r="J608" s="50"/>
      <c r="K608" s="50"/>
    </row>
    <row r="609" spans="1:11" x14ac:dyDescent="0.25">
      <c r="A609" s="64">
        <v>144130</v>
      </c>
      <c r="B609" t="s">
        <v>4555</v>
      </c>
      <c r="C609" s="75"/>
      <c r="D609" s="75"/>
      <c r="E609" s="75"/>
      <c r="F609" s="75"/>
      <c r="G609" s="75">
        <v>239.57</v>
      </c>
      <c r="H609" s="50"/>
      <c r="I609" s="50"/>
      <c r="J609" s="50"/>
      <c r="K609" s="50"/>
    </row>
    <row r="610" spans="1:11" x14ac:dyDescent="0.25">
      <c r="A610" s="64">
        <v>141615</v>
      </c>
      <c r="B610" t="s">
        <v>3487</v>
      </c>
      <c r="C610" s="75">
        <v>59.55</v>
      </c>
      <c r="D610" s="75"/>
      <c r="E610" s="75">
        <v>83.38</v>
      </c>
      <c r="F610" s="75">
        <v>37.869999999999997</v>
      </c>
      <c r="G610" s="75">
        <v>58.379999999999995</v>
      </c>
      <c r="H610" s="50"/>
      <c r="I610" s="50"/>
      <c r="J610" s="50"/>
      <c r="K610" s="50"/>
    </row>
    <row r="611" spans="1:11" x14ac:dyDescent="0.25">
      <c r="A611" s="64">
        <v>129189</v>
      </c>
      <c r="B611" t="s">
        <v>3046</v>
      </c>
      <c r="C611" s="75">
        <v>125</v>
      </c>
      <c r="D611" s="75"/>
      <c r="E611" s="75">
        <v>114.0012</v>
      </c>
      <c r="F611" s="75"/>
      <c r="G611" s="75"/>
      <c r="H611" s="50"/>
      <c r="I611" s="50"/>
      <c r="J611" s="50"/>
      <c r="K611" s="50"/>
    </row>
    <row r="612" spans="1:11" x14ac:dyDescent="0.25">
      <c r="A612" s="64">
        <v>122885</v>
      </c>
      <c r="B612" t="s">
        <v>683</v>
      </c>
      <c r="C612" s="75">
        <v>43.87</v>
      </c>
      <c r="D612" s="75">
        <v>19.02</v>
      </c>
      <c r="E612" s="75">
        <v>43.870000000000005</v>
      </c>
      <c r="F612" s="75">
        <v>106.41999999999999</v>
      </c>
      <c r="G612" s="75">
        <v>25.020000000000003</v>
      </c>
      <c r="H612" s="50"/>
      <c r="I612" s="50"/>
      <c r="J612" s="50"/>
      <c r="K612" s="50"/>
    </row>
    <row r="613" spans="1:11" x14ac:dyDescent="0.25">
      <c r="A613" s="64">
        <v>124697</v>
      </c>
      <c r="B613" t="s">
        <v>415</v>
      </c>
      <c r="C613" s="75">
        <v>25.36</v>
      </c>
      <c r="D613" s="75"/>
      <c r="E613" s="75">
        <v>9.51</v>
      </c>
      <c r="F613" s="75"/>
      <c r="G613" s="75">
        <v>202.88000000000002</v>
      </c>
      <c r="H613" s="50"/>
      <c r="I613" s="50"/>
      <c r="J613" s="50"/>
      <c r="K613" s="50"/>
    </row>
    <row r="614" spans="1:11" x14ac:dyDescent="0.25">
      <c r="A614" s="64">
        <v>201526</v>
      </c>
      <c r="B614" t="s">
        <v>266</v>
      </c>
      <c r="C614" s="75">
        <v>81.22</v>
      </c>
      <c r="D614" s="75">
        <v>43.85</v>
      </c>
      <c r="E614" s="75">
        <v>21.34</v>
      </c>
      <c r="F614" s="75">
        <v>26.85</v>
      </c>
      <c r="G614" s="75">
        <v>63.37</v>
      </c>
      <c r="H614" s="50"/>
      <c r="I614" s="50"/>
      <c r="J614" s="50"/>
      <c r="K614" s="50"/>
    </row>
    <row r="615" spans="1:11" x14ac:dyDescent="0.25">
      <c r="A615" s="64">
        <v>123108</v>
      </c>
      <c r="B615" t="s">
        <v>380</v>
      </c>
      <c r="C615" s="75">
        <v>9.34</v>
      </c>
      <c r="D615" s="75">
        <v>127.01</v>
      </c>
      <c r="E615" s="75"/>
      <c r="F615" s="75">
        <v>38.04</v>
      </c>
      <c r="G615" s="75">
        <v>62.04</v>
      </c>
      <c r="H615" s="50"/>
      <c r="I615" s="50"/>
      <c r="J615" s="50"/>
      <c r="K615" s="50"/>
    </row>
    <row r="616" spans="1:11" x14ac:dyDescent="0.25">
      <c r="A616" s="64">
        <v>126675</v>
      </c>
      <c r="B616" t="s">
        <v>540</v>
      </c>
      <c r="C616" s="75">
        <v>105.43</v>
      </c>
      <c r="D616" s="75">
        <v>18.68</v>
      </c>
      <c r="E616" s="75">
        <v>28.02</v>
      </c>
      <c r="F616" s="75">
        <v>49.150000000000006</v>
      </c>
      <c r="G616" s="75">
        <v>34.53</v>
      </c>
      <c r="H616" s="50"/>
      <c r="I616" s="50"/>
      <c r="J616" s="50"/>
      <c r="K616" s="50"/>
    </row>
    <row r="617" spans="1:11" x14ac:dyDescent="0.25">
      <c r="A617" s="64">
        <v>113018</v>
      </c>
      <c r="B617" t="s">
        <v>461</v>
      </c>
      <c r="C617" s="75">
        <v>58</v>
      </c>
      <c r="D617" s="75">
        <v>22</v>
      </c>
      <c r="E617" s="75">
        <v>91.34</v>
      </c>
      <c r="F617" s="75">
        <v>26</v>
      </c>
      <c r="G617" s="75">
        <v>36</v>
      </c>
      <c r="H617" s="50"/>
      <c r="I617" s="50"/>
      <c r="J617" s="50"/>
      <c r="K617" s="50"/>
    </row>
    <row r="618" spans="1:11" x14ac:dyDescent="0.25">
      <c r="A618" s="64">
        <v>202178</v>
      </c>
      <c r="B618" t="s">
        <v>2736</v>
      </c>
      <c r="C618" s="75"/>
      <c r="D618" s="75">
        <v>38.019999999999996</v>
      </c>
      <c r="E618" s="75">
        <v>43.85</v>
      </c>
      <c r="F618" s="75">
        <v>58.36</v>
      </c>
      <c r="G618" s="75">
        <v>92.87</v>
      </c>
      <c r="H618" s="50"/>
      <c r="I618" s="50"/>
      <c r="J618" s="50"/>
      <c r="K618" s="50"/>
    </row>
    <row r="619" spans="1:11" x14ac:dyDescent="0.25">
      <c r="A619" s="64">
        <v>119661</v>
      </c>
      <c r="B619" t="s">
        <v>369</v>
      </c>
      <c r="C619" s="75">
        <v>40.510000000000005</v>
      </c>
      <c r="D619" s="75">
        <v>55.13</v>
      </c>
      <c r="E619" s="75">
        <v>71.300000000000011</v>
      </c>
      <c r="F619" s="75">
        <v>38.28</v>
      </c>
      <c r="G619" s="75">
        <v>27.84</v>
      </c>
      <c r="H619" s="50"/>
      <c r="I619" s="50"/>
      <c r="J619" s="50"/>
      <c r="K619" s="50"/>
    </row>
    <row r="620" spans="1:11" x14ac:dyDescent="0.25">
      <c r="A620" s="64">
        <v>104482</v>
      </c>
      <c r="B620" t="s">
        <v>3085</v>
      </c>
      <c r="C620" s="75">
        <v>55</v>
      </c>
      <c r="D620" s="75">
        <v>63</v>
      </c>
      <c r="E620" s="75">
        <v>60</v>
      </c>
      <c r="F620" s="75"/>
      <c r="G620" s="75">
        <v>55</v>
      </c>
      <c r="H620" s="50"/>
      <c r="I620" s="50"/>
      <c r="J620" s="50"/>
      <c r="K620" s="50"/>
    </row>
    <row r="621" spans="1:11" x14ac:dyDescent="0.25">
      <c r="A621" s="64">
        <v>202634</v>
      </c>
      <c r="B621" t="s">
        <v>184</v>
      </c>
      <c r="C621" s="75">
        <v>37.700000000000003</v>
      </c>
      <c r="D621" s="75">
        <v>34.53</v>
      </c>
      <c r="E621" s="75">
        <v>72.400000000000006</v>
      </c>
      <c r="F621" s="75">
        <v>44.21</v>
      </c>
      <c r="G621" s="75">
        <v>43.87</v>
      </c>
      <c r="H621" s="50"/>
      <c r="I621" s="50"/>
      <c r="J621" s="50"/>
      <c r="K621" s="50"/>
    </row>
    <row r="622" spans="1:11" x14ac:dyDescent="0.25">
      <c r="A622" s="64">
        <v>121450</v>
      </c>
      <c r="B622" t="s">
        <v>1703</v>
      </c>
      <c r="C622" s="75">
        <v>83</v>
      </c>
      <c r="D622" s="75">
        <v>25.34</v>
      </c>
      <c r="E622" s="75">
        <v>75.12</v>
      </c>
      <c r="F622" s="75">
        <v>21</v>
      </c>
      <c r="G622" s="75">
        <v>28</v>
      </c>
      <c r="H622" s="50"/>
      <c r="I622" s="50"/>
      <c r="J622" s="50"/>
      <c r="K622" s="50"/>
    </row>
    <row r="623" spans="1:11" x14ac:dyDescent="0.25">
      <c r="A623" s="64">
        <v>104639</v>
      </c>
      <c r="B623" t="s">
        <v>222</v>
      </c>
      <c r="C623" s="75">
        <v>52.72</v>
      </c>
      <c r="D623" s="75">
        <v>63.54</v>
      </c>
      <c r="E623" s="75">
        <v>23.5</v>
      </c>
      <c r="F623" s="75">
        <v>65.98</v>
      </c>
      <c r="G623" s="75">
        <v>26.450000000000003</v>
      </c>
      <c r="H623" s="50"/>
      <c r="I623" s="50"/>
      <c r="J623" s="50"/>
      <c r="K623" s="50"/>
    </row>
    <row r="624" spans="1:11" x14ac:dyDescent="0.25">
      <c r="A624" s="64">
        <v>140898</v>
      </c>
      <c r="B624" t="s">
        <v>3292</v>
      </c>
      <c r="C624" s="75">
        <v>231.17000000000002</v>
      </c>
      <c r="D624" s="75"/>
      <c r="E624" s="75"/>
      <c r="F624" s="75"/>
      <c r="G624" s="75"/>
      <c r="H624" s="50"/>
      <c r="I624" s="50"/>
      <c r="J624" s="50"/>
      <c r="K624" s="50"/>
    </row>
    <row r="625" spans="1:11" x14ac:dyDescent="0.25">
      <c r="A625" s="64">
        <v>119617</v>
      </c>
      <c r="B625" t="s">
        <v>363</v>
      </c>
      <c r="C625" s="75">
        <v>18</v>
      </c>
      <c r="D625" s="75">
        <v>70.36</v>
      </c>
      <c r="E625" s="75">
        <v>74.849999999999994</v>
      </c>
      <c r="F625" s="75"/>
      <c r="G625" s="75">
        <v>67.19</v>
      </c>
      <c r="H625" s="50"/>
      <c r="I625" s="50"/>
      <c r="J625" s="50"/>
      <c r="K625" s="50"/>
    </row>
    <row r="626" spans="1:11" x14ac:dyDescent="0.25">
      <c r="A626" s="64">
        <v>123690</v>
      </c>
      <c r="B626" t="s">
        <v>229</v>
      </c>
      <c r="C626" s="75">
        <v>-8</v>
      </c>
      <c r="D626" s="75">
        <v>104.13</v>
      </c>
      <c r="E626" s="75">
        <v>50.870000000000005</v>
      </c>
      <c r="F626" s="75">
        <v>35.17</v>
      </c>
      <c r="G626" s="75">
        <v>48.07</v>
      </c>
      <c r="H626" s="50"/>
      <c r="I626" s="50"/>
      <c r="J626" s="50"/>
      <c r="K626" s="50"/>
    </row>
    <row r="627" spans="1:11" x14ac:dyDescent="0.25">
      <c r="A627" s="64">
        <v>127457</v>
      </c>
      <c r="B627" t="s">
        <v>716</v>
      </c>
      <c r="C627" s="75">
        <v>32</v>
      </c>
      <c r="D627" s="75">
        <v>54</v>
      </c>
      <c r="E627" s="75">
        <v>71</v>
      </c>
      <c r="F627" s="75">
        <v>37</v>
      </c>
      <c r="G627" s="75">
        <v>36</v>
      </c>
      <c r="H627" s="50"/>
      <c r="I627" s="50"/>
      <c r="J627" s="50"/>
      <c r="K627" s="50"/>
    </row>
    <row r="628" spans="1:11" x14ac:dyDescent="0.25">
      <c r="A628" s="64">
        <v>120837</v>
      </c>
      <c r="B628" t="s">
        <v>3858</v>
      </c>
      <c r="C628" s="75"/>
      <c r="D628" s="75">
        <v>110</v>
      </c>
      <c r="E628" s="75"/>
      <c r="F628" s="75">
        <v>119.65</v>
      </c>
      <c r="G628" s="75"/>
      <c r="H628" s="50"/>
      <c r="I628" s="50"/>
      <c r="J628" s="50"/>
      <c r="K628" s="50"/>
    </row>
    <row r="629" spans="1:11" x14ac:dyDescent="0.25">
      <c r="A629" s="64">
        <v>127011</v>
      </c>
      <c r="B629" t="s">
        <v>542</v>
      </c>
      <c r="C629" s="75">
        <v>56</v>
      </c>
      <c r="D629" s="75">
        <v>62.17</v>
      </c>
      <c r="E629" s="75">
        <v>52</v>
      </c>
      <c r="F629" s="75"/>
      <c r="G629" s="75">
        <v>59.04</v>
      </c>
      <c r="H629" s="50"/>
      <c r="I629" s="50"/>
      <c r="J629" s="50"/>
      <c r="K629" s="50"/>
    </row>
    <row r="630" spans="1:11" x14ac:dyDescent="0.25">
      <c r="A630" s="64">
        <v>141186</v>
      </c>
      <c r="B630" t="s">
        <v>2458</v>
      </c>
      <c r="C630" s="75">
        <v>53.87</v>
      </c>
      <c r="D630" s="75">
        <v>89.04</v>
      </c>
      <c r="E630" s="75">
        <v>23.17</v>
      </c>
      <c r="F630" s="75">
        <v>63.04</v>
      </c>
      <c r="G630" s="75"/>
      <c r="H630" s="50"/>
      <c r="I630" s="50"/>
      <c r="J630" s="50"/>
      <c r="K630" s="50"/>
    </row>
    <row r="631" spans="1:11" x14ac:dyDescent="0.25">
      <c r="A631" s="64">
        <v>133604</v>
      </c>
      <c r="B631" t="s">
        <v>3044</v>
      </c>
      <c r="C631" s="75">
        <v>55</v>
      </c>
      <c r="D631" s="75">
        <v>4.6500000000000004</v>
      </c>
      <c r="E631" s="75">
        <v>59.22</v>
      </c>
      <c r="F631" s="75">
        <v>36.96</v>
      </c>
      <c r="G631" s="75">
        <v>73.09</v>
      </c>
      <c r="H631" s="50"/>
      <c r="I631" s="50"/>
      <c r="J631" s="50"/>
      <c r="K631" s="50"/>
    </row>
    <row r="632" spans="1:11" x14ac:dyDescent="0.25">
      <c r="A632" s="64">
        <v>104559</v>
      </c>
      <c r="B632" t="s">
        <v>31</v>
      </c>
      <c r="C632" s="75">
        <v>64.849999999999994</v>
      </c>
      <c r="D632" s="75">
        <v>88.85</v>
      </c>
      <c r="E632" s="75">
        <v>34</v>
      </c>
      <c r="F632" s="75">
        <v>16</v>
      </c>
      <c r="G632" s="75">
        <v>25.17</v>
      </c>
      <c r="H632" s="50"/>
      <c r="I632" s="50"/>
      <c r="J632" s="50"/>
      <c r="K632" s="50"/>
    </row>
    <row r="633" spans="1:11" x14ac:dyDescent="0.25">
      <c r="A633" s="64">
        <v>202263</v>
      </c>
      <c r="B633" t="s">
        <v>812</v>
      </c>
      <c r="C633" s="75">
        <v>12.52</v>
      </c>
      <c r="D633" s="75">
        <v>72</v>
      </c>
      <c r="E633" s="75">
        <v>29.54</v>
      </c>
      <c r="F633" s="75">
        <v>80.180000000000007</v>
      </c>
      <c r="G633" s="75">
        <v>34.5</v>
      </c>
      <c r="H633" s="50"/>
      <c r="I633" s="50"/>
      <c r="J633" s="50"/>
      <c r="K633" s="50"/>
    </row>
    <row r="634" spans="1:11" x14ac:dyDescent="0.25">
      <c r="A634" s="64">
        <v>124225</v>
      </c>
      <c r="B634" t="s">
        <v>183</v>
      </c>
      <c r="C634" s="75">
        <v>158.5</v>
      </c>
      <c r="D634" s="75"/>
      <c r="E634" s="75">
        <v>6.17</v>
      </c>
      <c r="F634" s="75">
        <v>28.53</v>
      </c>
      <c r="G634" s="75">
        <v>34.700000000000003</v>
      </c>
      <c r="H634" s="50"/>
      <c r="I634" s="50"/>
      <c r="J634" s="50"/>
      <c r="K634" s="50"/>
    </row>
    <row r="635" spans="1:11" x14ac:dyDescent="0.25">
      <c r="A635" s="64">
        <v>201669</v>
      </c>
      <c r="B635" t="s">
        <v>31</v>
      </c>
      <c r="C635" s="75">
        <v>15.51</v>
      </c>
      <c r="D635" s="75">
        <v>128.21</v>
      </c>
      <c r="E635" s="75">
        <v>3</v>
      </c>
      <c r="F635" s="75">
        <v>43.19</v>
      </c>
      <c r="G635" s="75">
        <v>37.36</v>
      </c>
      <c r="H635" s="50"/>
      <c r="I635" s="50"/>
      <c r="J635" s="50"/>
      <c r="K635" s="50"/>
    </row>
    <row r="636" spans="1:11" x14ac:dyDescent="0.25">
      <c r="A636" s="64">
        <v>123908</v>
      </c>
      <c r="B636" t="s">
        <v>394</v>
      </c>
      <c r="C636" s="75">
        <v>29.22</v>
      </c>
      <c r="D636" s="75">
        <v>46.85</v>
      </c>
      <c r="E636" s="75">
        <v>48.22</v>
      </c>
      <c r="F636" s="75">
        <v>63.02</v>
      </c>
      <c r="G636" s="75">
        <v>39.28</v>
      </c>
      <c r="H636" s="50"/>
      <c r="I636" s="50"/>
      <c r="J636" s="50"/>
      <c r="K636" s="50"/>
    </row>
    <row r="637" spans="1:11" x14ac:dyDescent="0.25">
      <c r="A637" s="64">
        <v>118137</v>
      </c>
      <c r="B637" t="s">
        <v>254</v>
      </c>
      <c r="C637" s="75">
        <v>55.36</v>
      </c>
      <c r="D637" s="75">
        <v>48.85</v>
      </c>
      <c r="E637" s="75">
        <v>42.51</v>
      </c>
      <c r="F637" s="75">
        <v>43.019999999999996</v>
      </c>
      <c r="G637" s="75">
        <v>36.51</v>
      </c>
      <c r="H637" s="50"/>
      <c r="I637" s="50"/>
      <c r="J637" s="50"/>
      <c r="K637" s="50"/>
    </row>
    <row r="638" spans="1:11" x14ac:dyDescent="0.25">
      <c r="A638" s="64">
        <v>200776</v>
      </c>
      <c r="B638" t="s">
        <v>125</v>
      </c>
      <c r="C638" s="75"/>
      <c r="D638" s="75">
        <v>86.36</v>
      </c>
      <c r="E638" s="75">
        <v>21</v>
      </c>
      <c r="F638" s="75">
        <v>25</v>
      </c>
      <c r="G638" s="75">
        <v>93.79</v>
      </c>
      <c r="H638" s="50"/>
      <c r="I638" s="50"/>
      <c r="J638" s="50"/>
      <c r="K638" s="50"/>
    </row>
    <row r="639" spans="1:11" x14ac:dyDescent="0.25">
      <c r="A639" s="64">
        <v>201228</v>
      </c>
      <c r="B639" t="s">
        <v>286</v>
      </c>
      <c r="C639" s="75"/>
      <c r="D639" s="75">
        <v>51.19</v>
      </c>
      <c r="E639" s="75">
        <v>97.87</v>
      </c>
      <c r="F639" s="75">
        <v>0</v>
      </c>
      <c r="G639" s="75">
        <v>76.849999999999994</v>
      </c>
      <c r="H639" s="50"/>
      <c r="I639" s="50"/>
      <c r="J639" s="50"/>
      <c r="K639" s="50"/>
    </row>
    <row r="640" spans="1:11" x14ac:dyDescent="0.25">
      <c r="A640" s="64">
        <v>142194</v>
      </c>
      <c r="B640" t="s">
        <v>2740</v>
      </c>
      <c r="C640" s="75">
        <v>23.340000000000003</v>
      </c>
      <c r="D640" s="75">
        <v>64.510000000000005</v>
      </c>
      <c r="E640" s="75">
        <v>40</v>
      </c>
      <c r="F640" s="75">
        <v>48.17</v>
      </c>
      <c r="G640" s="75">
        <v>49.510000000000005</v>
      </c>
      <c r="H640" s="50"/>
      <c r="I640" s="50"/>
      <c r="J640" s="50"/>
      <c r="K640" s="50"/>
    </row>
    <row r="641" spans="1:11" x14ac:dyDescent="0.25">
      <c r="A641" s="64">
        <v>142095</v>
      </c>
      <c r="B641" t="s">
        <v>2704</v>
      </c>
      <c r="C641" s="75">
        <v>53</v>
      </c>
      <c r="D641" s="75">
        <v>83.19</v>
      </c>
      <c r="E641" s="75">
        <v>79.850000000000009</v>
      </c>
      <c r="F641" s="75">
        <v>9</v>
      </c>
      <c r="G641" s="75"/>
      <c r="H641" s="50"/>
      <c r="I641" s="50"/>
      <c r="J641" s="50"/>
      <c r="K641" s="50"/>
    </row>
    <row r="642" spans="1:11" x14ac:dyDescent="0.25">
      <c r="A642" s="64">
        <v>133449</v>
      </c>
      <c r="B642" t="s">
        <v>3311</v>
      </c>
      <c r="C642" s="75">
        <v>25</v>
      </c>
      <c r="D642" s="75">
        <v>75</v>
      </c>
      <c r="E642" s="75">
        <v>50</v>
      </c>
      <c r="F642" s="75">
        <v>75</v>
      </c>
      <c r="G642" s="75">
        <v>0</v>
      </c>
      <c r="H642" s="50"/>
      <c r="I642" s="50"/>
      <c r="J642" s="50"/>
      <c r="K642" s="50"/>
    </row>
    <row r="643" spans="1:11" x14ac:dyDescent="0.25">
      <c r="A643" s="64">
        <v>106855</v>
      </c>
      <c r="B643" t="s">
        <v>728</v>
      </c>
      <c r="C643" s="75">
        <v>23.67</v>
      </c>
      <c r="D643" s="75">
        <v>61.17</v>
      </c>
      <c r="E643" s="75">
        <v>50</v>
      </c>
      <c r="F643" s="75">
        <v>31</v>
      </c>
      <c r="G643" s="75">
        <v>59</v>
      </c>
      <c r="H643" s="50"/>
      <c r="I643" s="50"/>
      <c r="J643" s="50"/>
      <c r="K643" s="50"/>
    </row>
    <row r="644" spans="1:11" x14ac:dyDescent="0.25">
      <c r="A644" s="64">
        <v>142195</v>
      </c>
      <c r="B644" t="s">
        <v>2858</v>
      </c>
      <c r="C644" s="75">
        <v>155</v>
      </c>
      <c r="D644" s="75"/>
      <c r="E644" s="75"/>
      <c r="F644" s="75">
        <v>66.210000000000008</v>
      </c>
      <c r="G644" s="75">
        <v>3</v>
      </c>
      <c r="H644" s="50"/>
      <c r="I644" s="50"/>
      <c r="J644" s="50"/>
      <c r="K644" s="50"/>
    </row>
    <row r="645" spans="1:11" x14ac:dyDescent="0.25">
      <c r="A645" s="64">
        <v>110662</v>
      </c>
      <c r="B645" t="s">
        <v>181</v>
      </c>
      <c r="C645" s="75"/>
      <c r="D645" s="75">
        <v>56.68</v>
      </c>
      <c r="E645" s="75">
        <v>51.97</v>
      </c>
      <c r="F645" s="75">
        <v>88.36999999999999</v>
      </c>
      <c r="G645" s="75">
        <v>27</v>
      </c>
      <c r="H645" s="50"/>
      <c r="I645" s="50"/>
      <c r="J645" s="50"/>
      <c r="K645" s="50"/>
    </row>
    <row r="646" spans="1:11" x14ac:dyDescent="0.25">
      <c r="A646" s="64">
        <v>104261</v>
      </c>
      <c r="B646" t="s">
        <v>172</v>
      </c>
      <c r="C646" s="75">
        <v>66.430000000000007</v>
      </c>
      <c r="D646" s="75"/>
      <c r="E646" s="75">
        <v>62.55</v>
      </c>
      <c r="F646" s="75">
        <v>56.550000000000004</v>
      </c>
      <c r="G646" s="75">
        <v>38.04</v>
      </c>
      <c r="H646" s="50"/>
      <c r="I646" s="50"/>
      <c r="J646" s="50"/>
      <c r="K646" s="50"/>
    </row>
    <row r="647" spans="1:11" x14ac:dyDescent="0.25">
      <c r="A647" s="64">
        <v>132008</v>
      </c>
      <c r="B647" t="s">
        <v>53</v>
      </c>
      <c r="C647" s="75">
        <v>100.4</v>
      </c>
      <c r="D647" s="75">
        <v>15.85</v>
      </c>
      <c r="E647" s="75"/>
      <c r="F647" s="75">
        <v>6</v>
      </c>
      <c r="G647" s="75">
        <v>100.4</v>
      </c>
      <c r="H647" s="50"/>
      <c r="I647" s="50"/>
      <c r="J647" s="50"/>
      <c r="K647" s="50"/>
    </row>
    <row r="648" spans="1:11" x14ac:dyDescent="0.25">
      <c r="A648" s="64">
        <v>129095</v>
      </c>
      <c r="B648" t="s">
        <v>303</v>
      </c>
      <c r="C648" s="75">
        <v>72.91</v>
      </c>
      <c r="D648" s="75">
        <v>4</v>
      </c>
      <c r="E648" s="75">
        <v>55.739999999999995</v>
      </c>
      <c r="F648" s="75">
        <v>42.04</v>
      </c>
      <c r="G648" s="75">
        <v>47.55</v>
      </c>
      <c r="H648" s="50"/>
      <c r="I648" s="50"/>
      <c r="J648" s="50"/>
      <c r="K648" s="50"/>
    </row>
    <row r="649" spans="1:11" x14ac:dyDescent="0.25">
      <c r="A649" s="64">
        <v>125182</v>
      </c>
      <c r="B649" t="s">
        <v>311</v>
      </c>
      <c r="C649" s="75"/>
      <c r="D649" s="75">
        <v>47.55</v>
      </c>
      <c r="E649" s="75">
        <v>47.55</v>
      </c>
      <c r="F649" s="75">
        <v>63.4</v>
      </c>
      <c r="G649" s="75">
        <v>63.4</v>
      </c>
      <c r="H649" s="50"/>
      <c r="I649" s="50"/>
      <c r="J649" s="50"/>
      <c r="K649" s="50"/>
    </row>
    <row r="650" spans="1:11" x14ac:dyDescent="0.25">
      <c r="A650" s="64">
        <v>133910</v>
      </c>
      <c r="B650" t="s">
        <v>1686</v>
      </c>
      <c r="C650" s="75"/>
      <c r="D650" s="75">
        <v>99.7</v>
      </c>
      <c r="E650" s="75">
        <v>25</v>
      </c>
      <c r="F650" s="75">
        <v>45.92</v>
      </c>
      <c r="G650" s="75">
        <v>50.7</v>
      </c>
      <c r="H650" s="50"/>
      <c r="I650" s="50"/>
      <c r="J650" s="50"/>
      <c r="K650" s="50"/>
    </row>
    <row r="651" spans="1:11" x14ac:dyDescent="0.25">
      <c r="A651" s="64">
        <v>135427</v>
      </c>
      <c r="B651" t="s">
        <v>1909</v>
      </c>
      <c r="C651" s="75">
        <v>45.04</v>
      </c>
      <c r="D651" s="75">
        <v>28</v>
      </c>
      <c r="E651" s="75">
        <v>42</v>
      </c>
      <c r="F651" s="75">
        <v>66</v>
      </c>
      <c r="G651" s="75">
        <v>40</v>
      </c>
      <c r="H651" s="50"/>
      <c r="I651" s="50"/>
      <c r="J651" s="50"/>
      <c r="K651" s="50"/>
    </row>
    <row r="652" spans="1:11" x14ac:dyDescent="0.25">
      <c r="A652" s="64">
        <v>143732</v>
      </c>
      <c r="B652" t="s">
        <v>4103</v>
      </c>
      <c r="C652" s="75"/>
      <c r="D652" s="75"/>
      <c r="E652" s="75">
        <v>55</v>
      </c>
      <c r="F652" s="75">
        <v>55</v>
      </c>
      <c r="G652" s="75">
        <v>110</v>
      </c>
      <c r="H652" s="50"/>
      <c r="I652" s="50"/>
      <c r="J652" s="50"/>
      <c r="K652" s="50"/>
    </row>
    <row r="653" spans="1:11" x14ac:dyDescent="0.25">
      <c r="A653" s="64">
        <v>202303</v>
      </c>
      <c r="B653" t="s">
        <v>3026</v>
      </c>
      <c r="C653" s="75"/>
      <c r="D653" s="75">
        <v>165</v>
      </c>
      <c r="E653" s="75">
        <v>55</v>
      </c>
      <c r="F653" s="75"/>
      <c r="G653" s="75"/>
      <c r="H653" s="50"/>
      <c r="I653" s="50"/>
      <c r="J653" s="50"/>
      <c r="K653" s="50"/>
    </row>
    <row r="654" spans="1:11" x14ac:dyDescent="0.25">
      <c r="A654" s="64">
        <v>141814</v>
      </c>
      <c r="B654" t="s">
        <v>3065</v>
      </c>
      <c r="C654" s="75">
        <v>55</v>
      </c>
      <c r="D654" s="75">
        <v>55</v>
      </c>
      <c r="E654" s="75"/>
      <c r="F654" s="75">
        <v>55</v>
      </c>
      <c r="G654" s="75">
        <v>55</v>
      </c>
      <c r="H654" s="50"/>
      <c r="I654" s="50"/>
      <c r="J654" s="50"/>
      <c r="K654" s="50"/>
    </row>
    <row r="655" spans="1:11" x14ac:dyDescent="0.25">
      <c r="A655" s="64">
        <v>133783</v>
      </c>
      <c r="B655" t="s">
        <v>1852</v>
      </c>
      <c r="C655" s="75"/>
      <c r="D655" s="75"/>
      <c r="E655" s="75">
        <v>220</v>
      </c>
      <c r="F655" s="75"/>
      <c r="G655" s="75"/>
      <c r="H655" s="50"/>
      <c r="I655" s="50"/>
      <c r="J655" s="50"/>
      <c r="K655" s="50"/>
    </row>
    <row r="656" spans="1:11" x14ac:dyDescent="0.25">
      <c r="A656" s="64">
        <v>104623</v>
      </c>
      <c r="B656" t="s">
        <v>3859</v>
      </c>
      <c r="C656" s="75"/>
      <c r="D656" s="75">
        <v>110</v>
      </c>
      <c r="E656" s="75"/>
      <c r="F656" s="75">
        <v>110</v>
      </c>
      <c r="G656" s="75"/>
      <c r="H656" s="50"/>
      <c r="I656" s="50"/>
      <c r="J656" s="50"/>
      <c r="K656" s="50"/>
    </row>
    <row r="657" spans="1:11" x14ac:dyDescent="0.25">
      <c r="A657" s="64">
        <v>104882</v>
      </c>
      <c r="B657" t="s">
        <v>3072</v>
      </c>
      <c r="C657" s="75"/>
      <c r="D657" s="75">
        <v>55</v>
      </c>
      <c r="E657" s="75">
        <v>110</v>
      </c>
      <c r="F657" s="75"/>
      <c r="G657" s="75">
        <v>55</v>
      </c>
      <c r="H657" s="50"/>
      <c r="I657" s="50"/>
      <c r="J657" s="50"/>
      <c r="K657" s="50"/>
    </row>
    <row r="658" spans="1:11" x14ac:dyDescent="0.25">
      <c r="A658" s="64">
        <v>109533</v>
      </c>
      <c r="B658" t="s">
        <v>569</v>
      </c>
      <c r="C658" s="75">
        <v>34.869999999999997</v>
      </c>
      <c r="D658" s="75">
        <v>79.240000000000009</v>
      </c>
      <c r="E658" s="75">
        <v>60.06</v>
      </c>
      <c r="F658" s="75"/>
      <c r="G658" s="75">
        <v>45.800000000000004</v>
      </c>
      <c r="H658" s="50"/>
      <c r="I658" s="50"/>
      <c r="J658" s="50"/>
      <c r="K658" s="50"/>
    </row>
    <row r="659" spans="1:11" x14ac:dyDescent="0.25">
      <c r="A659" s="64">
        <v>201591</v>
      </c>
      <c r="B659" t="s">
        <v>4339</v>
      </c>
      <c r="C659" s="75"/>
      <c r="D659" s="75"/>
      <c r="E659" s="75"/>
      <c r="F659" s="75">
        <v>109.98</v>
      </c>
      <c r="G659" s="75">
        <v>109.98</v>
      </c>
      <c r="H659" s="50"/>
      <c r="I659" s="50"/>
      <c r="J659" s="50"/>
      <c r="K659" s="50"/>
    </row>
    <row r="660" spans="1:11" x14ac:dyDescent="0.25">
      <c r="A660" s="64">
        <v>141125</v>
      </c>
      <c r="B660" t="s">
        <v>3058</v>
      </c>
      <c r="C660" s="75"/>
      <c r="D660" s="75">
        <v>68.44</v>
      </c>
      <c r="E660" s="75">
        <v>77.66</v>
      </c>
      <c r="F660" s="75">
        <v>10</v>
      </c>
      <c r="G660" s="75">
        <v>63.44</v>
      </c>
      <c r="H660" s="50"/>
      <c r="I660" s="50"/>
      <c r="J660" s="50"/>
      <c r="K660" s="50"/>
    </row>
    <row r="661" spans="1:11" x14ac:dyDescent="0.25">
      <c r="A661" s="64">
        <v>127609</v>
      </c>
      <c r="B661" t="s">
        <v>359</v>
      </c>
      <c r="C661" s="75">
        <v>32</v>
      </c>
      <c r="D661" s="75">
        <v>43.019999999999996</v>
      </c>
      <c r="E661" s="75">
        <v>17</v>
      </c>
      <c r="F661" s="75">
        <v>84</v>
      </c>
      <c r="G661" s="75">
        <v>42</v>
      </c>
      <c r="H661" s="50"/>
      <c r="I661" s="50"/>
      <c r="J661" s="50"/>
      <c r="K661" s="50"/>
    </row>
    <row r="662" spans="1:11" x14ac:dyDescent="0.25">
      <c r="A662" s="64">
        <v>130811</v>
      </c>
      <c r="B662" t="s">
        <v>2406</v>
      </c>
      <c r="C662" s="75">
        <v>16</v>
      </c>
      <c r="D662" s="75">
        <v>117</v>
      </c>
      <c r="E662" s="75">
        <v>59</v>
      </c>
      <c r="F662" s="75">
        <v>10</v>
      </c>
      <c r="G662" s="75">
        <v>16</v>
      </c>
      <c r="H662" s="50"/>
      <c r="I662" s="50"/>
      <c r="J662" s="50"/>
      <c r="K662" s="50"/>
    </row>
    <row r="663" spans="1:11" x14ac:dyDescent="0.25">
      <c r="A663" s="64">
        <v>129433</v>
      </c>
      <c r="B663" t="s">
        <v>1433</v>
      </c>
      <c r="C663" s="75"/>
      <c r="D663" s="75">
        <v>158.5</v>
      </c>
      <c r="E663" s="75"/>
      <c r="F663" s="75">
        <v>27.85</v>
      </c>
      <c r="G663" s="75">
        <v>30.85</v>
      </c>
      <c r="H663" s="50"/>
      <c r="I663" s="50"/>
      <c r="J663" s="50"/>
      <c r="K663" s="50"/>
    </row>
    <row r="664" spans="1:11" x14ac:dyDescent="0.25">
      <c r="A664" s="64">
        <v>128742</v>
      </c>
      <c r="B664" t="s">
        <v>275</v>
      </c>
      <c r="C664" s="75">
        <v>21.17</v>
      </c>
      <c r="D664" s="75">
        <v>64.2</v>
      </c>
      <c r="E664" s="75">
        <v>52.190000000000005</v>
      </c>
      <c r="F664" s="75">
        <v>24.509999999999998</v>
      </c>
      <c r="G664" s="75">
        <v>55.019999999999996</v>
      </c>
      <c r="H664" s="50"/>
      <c r="I664" s="50"/>
      <c r="J664" s="50"/>
      <c r="K664" s="50"/>
    </row>
    <row r="665" spans="1:11" x14ac:dyDescent="0.25">
      <c r="A665" s="64">
        <v>123465</v>
      </c>
      <c r="B665" t="s">
        <v>374</v>
      </c>
      <c r="C665" s="75">
        <v>56.7</v>
      </c>
      <c r="D665" s="75"/>
      <c r="E665" s="75">
        <v>79</v>
      </c>
      <c r="F665" s="75"/>
      <c r="G665" s="75">
        <v>81.2</v>
      </c>
      <c r="H665" s="50"/>
      <c r="I665" s="50"/>
      <c r="J665" s="50"/>
      <c r="K665" s="50"/>
    </row>
    <row r="666" spans="1:11" x14ac:dyDescent="0.25">
      <c r="A666" s="64">
        <v>103474</v>
      </c>
      <c r="B666" t="s">
        <v>345</v>
      </c>
      <c r="C666" s="75">
        <v>52.04</v>
      </c>
      <c r="D666" s="75">
        <v>12.34</v>
      </c>
      <c r="E666" s="75">
        <v>65.5</v>
      </c>
      <c r="F666" s="75">
        <v>65</v>
      </c>
      <c r="G666" s="75">
        <v>22</v>
      </c>
      <c r="H666" s="50"/>
      <c r="I666" s="50"/>
      <c r="J666" s="50"/>
      <c r="K666" s="50"/>
    </row>
    <row r="667" spans="1:11" x14ac:dyDescent="0.25">
      <c r="A667" s="64">
        <v>136202</v>
      </c>
      <c r="B667" t="s">
        <v>2045</v>
      </c>
      <c r="C667" s="75">
        <v>50.55</v>
      </c>
      <c r="D667" s="75">
        <v>22.020000000000003</v>
      </c>
      <c r="E667" s="75">
        <v>28.19</v>
      </c>
      <c r="F667" s="75">
        <v>22.020000000000003</v>
      </c>
      <c r="G667" s="75">
        <v>93.72</v>
      </c>
      <c r="H667" s="50"/>
      <c r="I667" s="50"/>
      <c r="J667" s="50"/>
      <c r="K667" s="50"/>
    </row>
    <row r="668" spans="1:11" x14ac:dyDescent="0.25">
      <c r="A668" s="64">
        <v>201629</v>
      </c>
      <c r="B668" t="s">
        <v>155</v>
      </c>
      <c r="C668" s="75">
        <v>34.869999999999997</v>
      </c>
      <c r="D668" s="75">
        <v>66.680000000000007</v>
      </c>
      <c r="E668" s="75">
        <v>89.38000000000001</v>
      </c>
      <c r="F668" s="75">
        <v>24.17</v>
      </c>
      <c r="G668" s="75"/>
      <c r="H668" s="50"/>
      <c r="I668" s="50"/>
      <c r="J668" s="50"/>
      <c r="K668" s="50"/>
    </row>
    <row r="669" spans="1:11" x14ac:dyDescent="0.25">
      <c r="A669" s="64">
        <v>124286</v>
      </c>
      <c r="B669" t="s">
        <v>3059</v>
      </c>
      <c r="C669" s="75">
        <v>25.1</v>
      </c>
      <c r="D669" s="75">
        <v>62</v>
      </c>
      <c r="E669" s="75">
        <v>54</v>
      </c>
      <c r="F669" s="75">
        <v>25</v>
      </c>
      <c r="G669" s="75">
        <v>49</v>
      </c>
      <c r="H669" s="50"/>
      <c r="I669" s="50"/>
      <c r="J669" s="50"/>
      <c r="K669" s="50"/>
    </row>
    <row r="670" spans="1:11" x14ac:dyDescent="0.25">
      <c r="A670" s="64">
        <v>131311</v>
      </c>
      <c r="B670" t="s">
        <v>1014</v>
      </c>
      <c r="C670" s="75">
        <v>23</v>
      </c>
      <c r="D670" s="75">
        <v>30</v>
      </c>
      <c r="E670" s="75">
        <v>18</v>
      </c>
      <c r="F670" s="75">
        <v>71</v>
      </c>
      <c r="G670" s="75">
        <v>73</v>
      </c>
      <c r="H670" s="50"/>
      <c r="I670" s="50"/>
      <c r="J670" s="50"/>
      <c r="K670" s="50"/>
    </row>
    <row r="671" spans="1:11" x14ac:dyDescent="0.25">
      <c r="A671" s="64">
        <v>202652</v>
      </c>
      <c r="B671" t="s">
        <v>1204</v>
      </c>
      <c r="C671" s="75">
        <v>42.17</v>
      </c>
      <c r="D671" s="75">
        <v>34.020000000000003</v>
      </c>
      <c r="E671" s="75">
        <v>51.620000000000005</v>
      </c>
      <c r="F671" s="75">
        <v>12</v>
      </c>
      <c r="G671" s="75">
        <v>74.960000000000008</v>
      </c>
      <c r="H671" s="50"/>
      <c r="I671" s="50"/>
      <c r="J671" s="50"/>
      <c r="K671" s="50"/>
    </row>
    <row r="672" spans="1:11" x14ac:dyDescent="0.25">
      <c r="A672" s="64">
        <v>123459</v>
      </c>
      <c r="B672" t="s">
        <v>151</v>
      </c>
      <c r="C672" s="75">
        <v>45.680000000000007</v>
      </c>
      <c r="D672" s="75">
        <v>43.7</v>
      </c>
      <c r="E672" s="75">
        <v>33.51</v>
      </c>
      <c r="F672" s="75">
        <v>41.019999999999996</v>
      </c>
      <c r="G672" s="75">
        <v>50.53</v>
      </c>
      <c r="H672" s="50"/>
      <c r="I672" s="50"/>
      <c r="J672" s="50"/>
      <c r="K672" s="50"/>
    </row>
    <row r="673" spans="1:11" x14ac:dyDescent="0.25">
      <c r="A673" s="64">
        <v>143424</v>
      </c>
      <c r="B673" t="s">
        <v>3856</v>
      </c>
      <c r="C673" s="75"/>
      <c r="D673" s="75">
        <v>123.25999999999999</v>
      </c>
      <c r="E673" s="75">
        <v>12.34</v>
      </c>
      <c r="F673" s="75"/>
      <c r="G673" s="75">
        <v>78.460000000000008</v>
      </c>
      <c r="H673" s="50"/>
      <c r="I673" s="50"/>
      <c r="J673" s="50"/>
      <c r="K673" s="50"/>
    </row>
    <row r="674" spans="1:11" x14ac:dyDescent="0.25">
      <c r="A674" s="64">
        <v>126786</v>
      </c>
      <c r="B674" t="s">
        <v>444</v>
      </c>
      <c r="C674" s="75">
        <v>47.04</v>
      </c>
      <c r="D674" s="75">
        <v>34.36</v>
      </c>
      <c r="E674" s="75">
        <v>34.869999999999997</v>
      </c>
      <c r="F674" s="75">
        <v>50.550000000000004</v>
      </c>
      <c r="G674" s="75">
        <v>47.21</v>
      </c>
      <c r="H674" s="50"/>
      <c r="I674" s="50"/>
      <c r="J674" s="50"/>
      <c r="K674" s="50"/>
    </row>
    <row r="675" spans="1:11" x14ac:dyDescent="0.25">
      <c r="A675" s="64">
        <v>134173</v>
      </c>
      <c r="B675" t="s">
        <v>2085</v>
      </c>
      <c r="C675" s="75"/>
      <c r="D675" s="75"/>
      <c r="E675" s="75">
        <v>70</v>
      </c>
      <c r="F675" s="75">
        <v>59</v>
      </c>
      <c r="G675" s="75">
        <v>85</v>
      </c>
      <c r="H675" s="50"/>
      <c r="I675" s="50"/>
      <c r="J675" s="50"/>
      <c r="K675" s="50"/>
    </row>
    <row r="676" spans="1:11" x14ac:dyDescent="0.25">
      <c r="A676" s="64">
        <v>128546</v>
      </c>
      <c r="B676" t="s">
        <v>358</v>
      </c>
      <c r="C676" s="75"/>
      <c r="D676" s="75">
        <v>101.58</v>
      </c>
      <c r="E676" s="75">
        <v>49.02</v>
      </c>
      <c r="F676" s="75"/>
      <c r="G676" s="75">
        <v>63.3</v>
      </c>
      <c r="H676" s="50"/>
      <c r="I676" s="50"/>
      <c r="J676" s="50"/>
      <c r="K676" s="50"/>
    </row>
    <row r="677" spans="1:11" x14ac:dyDescent="0.25">
      <c r="A677" s="64">
        <v>142338</v>
      </c>
      <c r="B677" t="s">
        <v>2882</v>
      </c>
      <c r="C677" s="75">
        <v>50.04</v>
      </c>
      <c r="D677" s="75">
        <v>53.55</v>
      </c>
      <c r="E677" s="75">
        <v>13.84</v>
      </c>
      <c r="F677" s="75">
        <v>51.379999999999995</v>
      </c>
      <c r="G677" s="75">
        <v>44.38</v>
      </c>
      <c r="H677" s="50"/>
      <c r="I677" s="50"/>
      <c r="J677" s="50"/>
      <c r="K677" s="50"/>
    </row>
    <row r="678" spans="1:11" x14ac:dyDescent="0.25">
      <c r="A678" s="64">
        <v>104838</v>
      </c>
      <c r="B678" t="s">
        <v>425</v>
      </c>
      <c r="C678" s="75">
        <v>48.68</v>
      </c>
      <c r="D678" s="75">
        <v>21.009999999999998</v>
      </c>
      <c r="E678" s="75">
        <v>52.02</v>
      </c>
      <c r="F678" s="75">
        <v>39.68</v>
      </c>
      <c r="G678" s="75">
        <v>51.68</v>
      </c>
      <c r="H678" s="50"/>
      <c r="I678" s="50"/>
      <c r="J678" s="50"/>
      <c r="K678" s="50"/>
    </row>
    <row r="679" spans="1:11" x14ac:dyDescent="0.25">
      <c r="A679" s="64">
        <v>128885</v>
      </c>
      <c r="B679" t="s">
        <v>272</v>
      </c>
      <c r="C679" s="75">
        <v>55</v>
      </c>
      <c r="D679" s="75">
        <v>88.000599999999991</v>
      </c>
      <c r="E679" s="75">
        <v>18.7502</v>
      </c>
      <c r="F679" s="75">
        <v>10</v>
      </c>
      <c r="G679" s="75">
        <v>41</v>
      </c>
      <c r="H679" s="50"/>
      <c r="I679" s="50"/>
      <c r="J679" s="50"/>
      <c r="K679" s="50"/>
    </row>
    <row r="680" spans="1:11" x14ac:dyDescent="0.25">
      <c r="A680" s="64">
        <v>201270</v>
      </c>
      <c r="B680" t="s">
        <v>184</v>
      </c>
      <c r="C680" s="75">
        <v>34.029999999999994</v>
      </c>
      <c r="D680" s="75">
        <v>52.34</v>
      </c>
      <c r="E680" s="75">
        <v>55.029999999999994</v>
      </c>
      <c r="F680" s="75">
        <v>34.019999999999996</v>
      </c>
      <c r="G680" s="75">
        <v>36.85</v>
      </c>
      <c r="H680" s="50"/>
      <c r="I680" s="50"/>
      <c r="J680" s="50"/>
      <c r="K680" s="50"/>
    </row>
    <row r="681" spans="1:11" x14ac:dyDescent="0.25">
      <c r="A681" s="64">
        <v>143397</v>
      </c>
      <c r="B681" t="s">
        <v>3853</v>
      </c>
      <c r="C681" s="75"/>
      <c r="D681" s="75">
        <v>142.17000000000002</v>
      </c>
      <c r="E681" s="75"/>
      <c r="F681" s="75">
        <v>88</v>
      </c>
      <c r="G681" s="75">
        <v>-18</v>
      </c>
      <c r="H681" s="50"/>
      <c r="I681" s="50"/>
      <c r="J681" s="50"/>
      <c r="K681" s="50"/>
    </row>
    <row r="682" spans="1:11" x14ac:dyDescent="0.25">
      <c r="A682" s="64">
        <v>129551</v>
      </c>
      <c r="B682" t="s">
        <v>2842</v>
      </c>
      <c r="C682" s="75">
        <v>99.72</v>
      </c>
      <c r="D682" s="75">
        <v>69.040000000000006</v>
      </c>
      <c r="E682" s="75">
        <v>43.36</v>
      </c>
      <c r="F682" s="75"/>
      <c r="G682" s="75"/>
      <c r="H682" s="50"/>
      <c r="I682" s="50"/>
      <c r="J682" s="50"/>
      <c r="K682" s="50"/>
    </row>
    <row r="683" spans="1:11" x14ac:dyDescent="0.25">
      <c r="A683" s="64">
        <v>141290</v>
      </c>
      <c r="B683" t="s">
        <v>2517</v>
      </c>
      <c r="C683" s="75">
        <v>29.230000000000004</v>
      </c>
      <c r="D683" s="75">
        <v>76.2</v>
      </c>
      <c r="E683" s="75">
        <v>28.1</v>
      </c>
      <c r="F683" s="75">
        <v>59.480000000000004</v>
      </c>
      <c r="G683" s="75">
        <v>19.04</v>
      </c>
      <c r="H683" s="50"/>
      <c r="I683" s="50"/>
      <c r="J683" s="50"/>
      <c r="K683" s="50"/>
    </row>
    <row r="684" spans="1:11" x14ac:dyDescent="0.25">
      <c r="A684" s="64">
        <v>116089</v>
      </c>
      <c r="B684" t="s">
        <v>468</v>
      </c>
      <c r="C684" s="75">
        <v>66.569999999999993</v>
      </c>
      <c r="D684" s="75">
        <v>9.51</v>
      </c>
      <c r="E684" s="75">
        <v>91.759999999999991</v>
      </c>
      <c r="F684" s="75"/>
      <c r="G684" s="75">
        <v>44.04</v>
      </c>
      <c r="H684" s="50"/>
      <c r="I684" s="50"/>
      <c r="J684" s="50"/>
      <c r="K684" s="50"/>
    </row>
    <row r="685" spans="1:11" x14ac:dyDescent="0.25">
      <c r="A685" s="64">
        <v>125913</v>
      </c>
      <c r="B685" t="s">
        <v>522</v>
      </c>
      <c r="C685" s="75">
        <v>72.569999999999993</v>
      </c>
      <c r="D685" s="75"/>
      <c r="E685" s="75">
        <v>34.869999999999997</v>
      </c>
      <c r="F685" s="75">
        <v>63.4</v>
      </c>
      <c r="G685" s="75">
        <v>40.869999999999997</v>
      </c>
      <c r="H685" s="50"/>
      <c r="I685" s="50"/>
      <c r="J685" s="50"/>
      <c r="K685" s="50"/>
    </row>
    <row r="686" spans="1:11" x14ac:dyDescent="0.25">
      <c r="A686" s="64">
        <v>128905</v>
      </c>
      <c r="B686" t="s">
        <v>1054</v>
      </c>
      <c r="C686" s="75">
        <v>55</v>
      </c>
      <c r="D686" s="75">
        <v>45.34</v>
      </c>
      <c r="E686" s="75">
        <v>36</v>
      </c>
      <c r="F686" s="75">
        <v>41.34</v>
      </c>
      <c r="G686" s="75">
        <v>34</v>
      </c>
      <c r="H686" s="50"/>
      <c r="I686" s="50"/>
      <c r="J686" s="50"/>
      <c r="K686" s="50"/>
    </row>
    <row r="687" spans="1:11" x14ac:dyDescent="0.25">
      <c r="A687" s="64">
        <v>137710</v>
      </c>
      <c r="B687" t="s">
        <v>2305</v>
      </c>
      <c r="C687" s="75"/>
      <c r="D687" s="75">
        <v>5.2799999999999994</v>
      </c>
      <c r="E687" s="75">
        <v>158.5</v>
      </c>
      <c r="F687" s="75">
        <v>31.7</v>
      </c>
      <c r="G687" s="75">
        <v>15.85</v>
      </c>
      <c r="H687" s="50"/>
      <c r="I687" s="50"/>
      <c r="J687" s="50"/>
      <c r="K687" s="50"/>
    </row>
    <row r="688" spans="1:11" x14ac:dyDescent="0.25">
      <c r="A688" s="64">
        <v>125839</v>
      </c>
      <c r="B688" t="s">
        <v>679</v>
      </c>
      <c r="C688" s="75">
        <v>50.040000000000006</v>
      </c>
      <c r="D688" s="75">
        <v>41.209999999999994</v>
      </c>
      <c r="E688" s="75">
        <v>40.870000000000005</v>
      </c>
      <c r="F688" s="75">
        <v>47.38000000000001</v>
      </c>
      <c r="G688" s="75">
        <v>31.7</v>
      </c>
      <c r="H688" s="50"/>
      <c r="I688" s="50"/>
      <c r="J688" s="50"/>
      <c r="K688" s="50"/>
    </row>
    <row r="689" spans="1:11" x14ac:dyDescent="0.25">
      <c r="A689" s="64">
        <v>125709</v>
      </c>
      <c r="B689" t="s">
        <v>321</v>
      </c>
      <c r="C689" s="75">
        <v>35.51</v>
      </c>
      <c r="D689" s="75">
        <v>32</v>
      </c>
      <c r="E689" s="75">
        <v>27.17</v>
      </c>
      <c r="F689" s="75">
        <v>51.17</v>
      </c>
      <c r="G689" s="75">
        <v>65.34</v>
      </c>
      <c r="H689" s="50"/>
      <c r="I689" s="50"/>
      <c r="J689" s="50"/>
      <c r="K689" s="50"/>
    </row>
    <row r="690" spans="1:11" x14ac:dyDescent="0.25">
      <c r="A690" s="64">
        <v>112529</v>
      </c>
      <c r="B690" t="s">
        <v>267</v>
      </c>
      <c r="C690" s="75"/>
      <c r="D690" s="75">
        <v>56.04</v>
      </c>
      <c r="E690" s="75">
        <v>15.85</v>
      </c>
      <c r="F690" s="75">
        <v>80.7</v>
      </c>
      <c r="G690" s="75">
        <v>58.53</v>
      </c>
      <c r="H690" s="50"/>
      <c r="I690" s="50"/>
      <c r="J690" s="50"/>
      <c r="K690" s="50"/>
    </row>
    <row r="691" spans="1:11" x14ac:dyDescent="0.25">
      <c r="A691" s="64">
        <v>122934</v>
      </c>
      <c r="B691" t="s">
        <v>382</v>
      </c>
      <c r="C691" s="75">
        <v>31</v>
      </c>
      <c r="D691" s="75">
        <v>69.5</v>
      </c>
      <c r="E691" s="75">
        <v>54.11</v>
      </c>
      <c r="F691" s="75">
        <v>18</v>
      </c>
      <c r="G691" s="75">
        <v>38.17</v>
      </c>
      <c r="H691" s="50"/>
      <c r="I691" s="50"/>
      <c r="J691" s="50"/>
      <c r="K691" s="50"/>
    </row>
    <row r="692" spans="1:11" x14ac:dyDescent="0.25">
      <c r="A692" s="64">
        <v>201383</v>
      </c>
      <c r="B692" t="s">
        <v>69</v>
      </c>
      <c r="C692" s="75">
        <v>43.7</v>
      </c>
      <c r="D692" s="75">
        <v>53.87</v>
      </c>
      <c r="E692" s="75">
        <v>19.02</v>
      </c>
      <c r="F692" s="75">
        <v>59.730000000000004</v>
      </c>
      <c r="G692" s="75">
        <v>34.380000000000003</v>
      </c>
      <c r="H692" s="50"/>
      <c r="I692" s="50"/>
      <c r="J692" s="50"/>
      <c r="K692" s="50"/>
    </row>
    <row r="693" spans="1:11" x14ac:dyDescent="0.25">
      <c r="A693" s="64">
        <v>118083</v>
      </c>
      <c r="B693" t="s">
        <v>264</v>
      </c>
      <c r="C693" s="75">
        <v>39</v>
      </c>
      <c r="D693" s="75">
        <v>39.17</v>
      </c>
      <c r="E693" s="75">
        <v>15.51</v>
      </c>
      <c r="F693" s="75">
        <v>65.02000000000001</v>
      </c>
      <c r="G693" s="75">
        <v>51.68</v>
      </c>
      <c r="H693" s="50"/>
      <c r="I693" s="50"/>
      <c r="J693" s="50"/>
      <c r="K693" s="50"/>
    </row>
    <row r="694" spans="1:11" x14ac:dyDescent="0.25">
      <c r="A694" s="64">
        <v>143854</v>
      </c>
      <c r="B694" t="s">
        <v>4335</v>
      </c>
      <c r="C694" s="75"/>
      <c r="D694" s="75"/>
      <c r="E694" s="75"/>
      <c r="F694" s="75">
        <v>170</v>
      </c>
      <c r="G694" s="75">
        <v>40</v>
      </c>
      <c r="H694" s="50"/>
      <c r="I694" s="50"/>
      <c r="J694" s="50"/>
      <c r="K694" s="50"/>
    </row>
    <row r="695" spans="1:11" x14ac:dyDescent="0.25">
      <c r="A695" s="64">
        <v>104490</v>
      </c>
      <c r="B695" t="s">
        <v>174</v>
      </c>
      <c r="C695" s="75">
        <v>65.210000000000008</v>
      </c>
      <c r="D695" s="75">
        <v>34.56</v>
      </c>
      <c r="E695" s="75">
        <v>77.55</v>
      </c>
      <c r="F695" s="75"/>
      <c r="G695" s="75">
        <v>31.729999999999997</v>
      </c>
      <c r="H695" s="50"/>
      <c r="I695" s="50"/>
      <c r="J695" s="50"/>
      <c r="K695" s="50"/>
    </row>
    <row r="696" spans="1:11" x14ac:dyDescent="0.25">
      <c r="A696" s="64">
        <v>104295</v>
      </c>
      <c r="B696" t="s">
        <v>3656</v>
      </c>
      <c r="C696" s="75">
        <v>86.039999999999992</v>
      </c>
      <c r="D696" s="75"/>
      <c r="E696" s="75">
        <v>64.39</v>
      </c>
      <c r="F696" s="75"/>
      <c r="G696" s="75">
        <v>58.56</v>
      </c>
      <c r="H696" s="50"/>
      <c r="I696" s="50"/>
      <c r="J696" s="50"/>
      <c r="K696" s="50"/>
    </row>
    <row r="697" spans="1:11" x14ac:dyDescent="0.25">
      <c r="A697" s="64">
        <v>127046</v>
      </c>
      <c r="B697" t="s">
        <v>2466</v>
      </c>
      <c r="C697" s="75">
        <v>11</v>
      </c>
      <c r="D697" s="75">
        <v>36</v>
      </c>
      <c r="E697" s="75">
        <v>144</v>
      </c>
      <c r="F697" s="75">
        <v>17.68</v>
      </c>
      <c r="G697" s="75"/>
      <c r="H697" s="50"/>
      <c r="I697" s="50"/>
      <c r="J697" s="50"/>
      <c r="K697" s="50"/>
    </row>
    <row r="698" spans="1:11" x14ac:dyDescent="0.25">
      <c r="A698" s="64">
        <v>135360</v>
      </c>
      <c r="B698" t="s">
        <v>1911</v>
      </c>
      <c r="C698" s="75"/>
      <c r="D698" s="75">
        <v>107.27000000000001</v>
      </c>
      <c r="E698" s="75">
        <v>3</v>
      </c>
      <c r="F698" s="75"/>
      <c r="G698" s="75">
        <v>98.1</v>
      </c>
      <c r="H698" s="50"/>
      <c r="I698" s="50"/>
      <c r="J698" s="50"/>
      <c r="K698" s="50"/>
    </row>
    <row r="699" spans="1:11" x14ac:dyDescent="0.25">
      <c r="A699" s="64">
        <v>124013</v>
      </c>
      <c r="B699" t="s">
        <v>304</v>
      </c>
      <c r="C699" s="75">
        <v>63.4</v>
      </c>
      <c r="D699" s="75"/>
      <c r="E699" s="75">
        <v>69.569999999999993</v>
      </c>
      <c r="F699" s="75">
        <v>6</v>
      </c>
      <c r="G699" s="75">
        <v>69.400000000000006</v>
      </c>
      <c r="H699" s="50"/>
      <c r="I699" s="50"/>
      <c r="J699" s="50"/>
      <c r="K699" s="50"/>
    </row>
    <row r="700" spans="1:11" x14ac:dyDescent="0.25">
      <c r="A700" s="64">
        <v>128176</v>
      </c>
      <c r="B700" t="s">
        <v>880</v>
      </c>
      <c r="C700" s="75"/>
      <c r="D700" s="75"/>
      <c r="E700" s="75">
        <v>104</v>
      </c>
      <c r="F700" s="75"/>
      <c r="G700" s="75">
        <v>103.4</v>
      </c>
      <c r="H700" s="50"/>
      <c r="I700" s="50"/>
      <c r="J700" s="50"/>
      <c r="K700" s="50"/>
    </row>
    <row r="701" spans="1:11" x14ac:dyDescent="0.25">
      <c r="A701" s="64">
        <v>118919</v>
      </c>
      <c r="B701" t="s">
        <v>3661</v>
      </c>
      <c r="C701" s="75">
        <v>68</v>
      </c>
      <c r="D701" s="75"/>
      <c r="E701" s="75">
        <v>59</v>
      </c>
      <c r="F701" s="75">
        <v>18</v>
      </c>
      <c r="G701" s="75">
        <v>62</v>
      </c>
      <c r="H701" s="50"/>
      <c r="I701" s="50"/>
      <c r="J701" s="50"/>
      <c r="K701" s="50"/>
    </row>
    <row r="702" spans="1:11" x14ac:dyDescent="0.25">
      <c r="A702" s="64">
        <v>132233</v>
      </c>
      <c r="B702" t="s">
        <v>3089</v>
      </c>
      <c r="C702" s="75">
        <v>52</v>
      </c>
      <c r="D702" s="75"/>
      <c r="E702" s="75">
        <v>58</v>
      </c>
      <c r="F702" s="75">
        <v>10</v>
      </c>
      <c r="G702" s="75">
        <v>87</v>
      </c>
      <c r="H702" s="50"/>
      <c r="I702" s="50"/>
      <c r="J702" s="50"/>
      <c r="K702" s="50"/>
    </row>
    <row r="703" spans="1:11" x14ac:dyDescent="0.25">
      <c r="A703" s="64">
        <v>103732</v>
      </c>
      <c r="B703" t="s">
        <v>1969</v>
      </c>
      <c r="C703" s="75">
        <v>55.550000000000004</v>
      </c>
      <c r="D703" s="75">
        <v>71.710000000000008</v>
      </c>
      <c r="E703" s="75"/>
      <c r="F703" s="75">
        <v>14.75</v>
      </c>
      <c r="G703" s="75">
        <v>64.37</v>
      </c>
      <c r="H703" s="50"/>
      <c r="I703" s="50"/>
      <c r="J703" s="50"/>
      <c r="K703" s="50"/>
    </row>
    <row r="704" spans="1:11" x14ac:dyDescent="0.25">
      <c r="A704" s="64">
        <v>201945</v>
      </c>
      <c r="B704" t="s">
        <v>88</v>
      </c>
      <c r="C704" s="75">
        <v>38.510000000000005</v>
      </c>
      <c r="D704" s="75">
        <v>25.34</v>
      </c>
      <c r="E704" s="75">
        <v>29.34</v>
      </c>
      <c r="F704" s="75">
        <v>68.510000000000005</v>
      </c>
      <c r="G704" s="75">
        <v>44.51</v>
      </c>
      <c r="H704" s="50"/>
      <c r="I704" s="50"/>
      <c r="J704" s="50"/>
      <c r="K704" s="50"/>
    </row>
    <row r="705" spans="1:11" x14ac:dyDescent="0.25">
      <c r="A705" s="64">
        <v>202261</v>
      </c>
      <c r="B705" t="s">
        <v>2736</v>
      </c>
      <c r="C705" s="75">
        <v>6</v>
      </c>
      <c r="D705" s="75">
        <v>35</v>
      </c>
      <c r="E705" s="75">
        <v>101.68</v>
      </c>
      <c r="F705" s="75">
        <v>9</v>
      </c>
      <c r="G705" s="75">
        <v>54.510000000000005</v>
      </c>
      <c r="H705" s="50"/>
      <c r="I705" s="50"/>
      <c r="J705" s="50"/>
      <c r="K705" s="50"/>
    </row>
    <row r="706" spans="1:11" x14ac:dyDescent="0.25">
      <c r="A706" s="64">
        <v>143318</v>
      </c>
      <c r="B706" t="s">
        <v>3684</v>
      </c>
      <c r="C706" s="75">
        <v>25.68</v>
      </c>
      <c r="D706" s="75">
        <v>46.19</v>
      </c>
      <c r="E706" s="75">
        <v>58.690000000000005</v>
      </c>
      <c r="F706" s="75">
        <v>34.47</v>
      </c>
      <c r="G706" s="75">
        <v>40.68</v>
      </c>
      <c r="H706" s="50"/>
      <c r="I706" s="50"/>
      <c r="J706" s="50"/>
      <c r="K706" s="50"/>
    </row>
    <row r="707" spans="1:11" x14ac:dyDescent="0.25">
      <c r="A707" s="64">
        <v>131194</v>
      </c>
      <c r="B707" t="s">
        <v>2576</v>
      </c>
      <c r="C707" s="75">
        <v>174.00999999999996</v>
      </c>
      <c r="D707" s="75">
        <v>9.51</v>
      </c>
      <c r="E707" s="75">
        <v>18.850000000000001</v>
      </c>
      <c r="F707" s="75">
        <v>3.17</v>
      </c>
      <c r="G707" s="75"/>
      <c r="H707" s="50"/>
      <c r="I707" s="50"/>
      <c r="J707" s="50"/>
      <c r="K707" s="50"/>
    </row>
    <row r="708" spans="1:11" x14ac:dyDescent="0.25">
      <c r="A708" s="64">
        <v>112515</v>
      </c>
      <c r="B708" t="s">
        <v>3052</v>
      </c>
      <c r="C708" s="75">
        <v>100</v>
      </c>
      <c r="D708" s="75">
        <v>5</v>
      </c>
      <c r="E708" s="75">
        <v>100</v>
      </c>
      <c r="F708" s="75"/>
      <c r="G708" s="75"/>
      <c r="H708" s="50"/>
      <c r="I708" s="50"/>
      <c r="J708" s="50"/>
      <c r="K708" s="50"/>
    </row>
    <row r="709" spans="1:11" x14ac:dyDescent="0.25">
      <c r="A709" s="64">
        <v>202584</v>
      </c>
      <c r="B709" t="s">
        <v>1921</v>
      </c>
      <c r="C709" s="75">
        <v>46.85</v>
      </c>
      <c r="D709" s="75"/>
      <c r="E709" s="75">
        <v>75.02000000000001</v>
      </c>
      <c r="F709" s="75">
        <v>27.17</v>
      </c>
      <c r="G709" s="75">
        <v>55.36</v>
      </c>
      <c r="H709" s="50"/>
      <c r="I709" s="50"/>
      <c r="J709" s="50"/>
      <c r="K709" s="50"/>
    </row>
    <row r="710" spans="1:11" x14ac:dyDescent="0.25">
      <c r="A710" s="64">
        <v>143411</v>
      </c>
      <c r="B710" t="s">
        <v>3862</v>
      </c>
      <c r="C710" s="75"/>
      <c r="D710" s="75">
        <v>87</v>
      </c>
      <c r="E710" s="75">
        <v>57</v>
      </c>
      <c r="F710" s="75">
        <v>60</v>
      </c>
      <c r="G710" s="75"/>
      <c r="H710" s="50"/>
      <c r="I710" s="50"/>
      <c r="J710" s="50"/>
      <c r="K710" s="50"/>
    </row>
    <row r="711" spans="1:11" x14ac:dyDescent="0.25">
      <c r="A711" s="64">
        <v>121221</v>
      </c>
      <c r="B711" t="s">
        <v>361</v>
      </c>
      <c r="C711" s="75">
        <v>58.36</v>
      </c>
      <c r="D711" s="75">
        <v>38.17</v>
      </c>
      <c r="E711" s="75">
        <v>26</v>
      </c>
      <c r="F711" s="75">
        <v>32</v>
      </c>
      <c r="G711" s="75">
        <v>49.17</v>
      </c>
      <c r="H711" s="50"/>
      <c r="I711" s="50"/>
      <c r="J711" s="50"/>
      <c r="K711" s="50"/>
    </row>
    <row r="712" spans="1:11" x14ac:dyDescent="0.25">
      <c r="A712" s="64">
        <v>125059</v>
      </c>
      <c r="B712" t="s">
        <v>627</v>
      </c>
      <c r="C712" s="75">
        <v>43.53</v>
      </c>
      <c r="D712" s="75">
        <v>31.36</v>
      </c>
      <c r="E712" s="75">
        <v>49.87</v>
      </c>
      <c r="F712" s="75">
        <v>44.04</v>
      </c>
      <c r="G712" s="75">
        <v>34.869999999999997</v>
      </c>
      <c r="H712" s="50"/>
      <c r="I712" s="50"/>
      <c r="J712" s="50"/>
      <c r="K712" s="50"/>
    </row>
    <row r="713" spans="1:11" x14ac:dyDescent="0.25">
      <c r="A713" s="64">
        <v>103469</v>
      </c>
      <c r="B713" t="s">
        <v>340</v>
      </c>
      <c r="C713" s="75">
        <v>47</v>
      </c>
      <c r="D713" s="75">
        <v>30.67</v>
      </c>
      <c r="E713" s="75">
        <v>17</v>
      </c>
      <c r="F713" s="75">
        <v>87.4</v>
      </c>
      <c r="G713" s="75">
        <v>21.17</v>
      </c>
      <c r="H713" s="50"/>
      <c r="I713" s="50"/>
      <c r="J713" s="50"/>
      <c r="K713" s="50"/>
    </row>
    <row r="714" spans="1:11" x14ac:dyDescent="0.25">
      <c r="A714" s="64">
        <v>202105</v>
      </c>
      <c r="B714" t="s">
        <v>383</v>
      </c>
      <c r="C714" s="75">
        <v>33.020000000000003</v>
      </c>
      <c r="D714" s="75">
        <v>56.699999999999996</v>
      </c>
      <c r="E714" s="75">
        <v>28.51</v>
      </c>
      <c r="F714" s="75">
        <v>58.87</v>
      </c>
      <c r="G714" s="75">
        <v>26.02</v>
      </c>
      <c r="H714" s="50"/>
      <c r="I714" s="50"/>
      <c r="J714" s="50"/>
      <c r="K714" s="50"/>
    </row>
    <row r="715" spans="1:11" x14ac:dyDescent="0.25">
      <c r="A715" s="64">
        <v>135544</v>
      </c>
      <c r="B715" t="s">
        <v>1957</v>
      </c>
      <c r="C715" s="75">
        <v>161.66999999999999</v>
      </c>
      <c r="D715" s="75">
        <v>17.11</v>
      </c>
      <c r="E715" s="75"/>
      <c r="F715" s="75"/>
      <c r="G715" s="75">
        <v>24.34</v>
      </c>
      <c r="H715" s="50"/>
      <c r="I715" s="50"/>
      <c r="J715" s="50"/>
      <c r="K715" s="50"/>
    </row>
    <row r="716" spans="1:11" x14ac:dyDescent="0.25">
      <c r="A716" s="64">
        <v>121176</v>
      </c>
      <c r="B716" t="s">
        <v>205</v>
      </c>
      <c r="C716" s="75"/>
      <c r="D716" s="75"/>
      <c r="E716" s="75">
        <v>94.76</v>
      </c>
      <c r="F716" s="75"/>
      <c r="G716" s="75">
        <v>107.61</v>
      </c>
      <c r="H716" s="50"/>
      <c r="I716" s="50"/>
      <c r="J716" s="50"/>
      <c r="K716" s="50"/>
    </row>
    <row r="717" spans="1:11" x14ac:dyDescent="0.25">
      <c r="A717" s="64">
        <v>142340</v>
      </c>
      <c r="B717" t="s">
        <v>2923</v>
      </c>
      <c r="C717" s="75">
        <v>58.15</v>
      </c>
      <c r="D717" s="75">
        <v>24</v>
      </c>
      <c r="E717" s="75">
        <v>9</v>
      </c>
      <c r="F717" s="75">
        <v>30.17</v>
      </c>
      <c r="G717" s="75">
        <v>80.98</v>
      </c>
      <c r="H717" s="50"/>
      <c r="I717" s="50"/>
      <c r="J717" s="50"/>
      <c r="K717" s="50"/>
    </row>
    <row r="718" spans="1:11" x14ac:dyDescent="0.25">
      <c r="A718" s="64">
        <v>133839</v>
      </c>
      <c r="B718" t="s">
        <v>1694</v>
      </c>
      <c r="C718" s="75"/>
      <c r="D718" s="75">
        <v>56.89</v>
      </c>
      <c r="E718" s="75">
        <v>31.7</v>
      </c>
      <c r="F718" s="75">
        <v>50.21</v>
      </c>
      <c r="G718" s="75">
        <v>63.4</v>
      </c>
      <c r="H718" s="50"/>
      <c r="I718" s="50"/>
      <c r="J718" s="50"/>
      <c r="K718" s="50"/>
    </row>
    <row r="719" spans="1:11" x14ac:dyDescent="0.25">
      <c r="A719" s="64">
        <v>123471</v>
      </c>
      <c r="B719" t="s">
        <v>3016</v>
      </c>
      <c r="C719" s="75"/>
      <c r="D719" s="75"/>
      <c r="E719" s="75">
        <v>63.4</v>
      </c>
      <c r="F719" s="75">
        <v>138.80000000000001</v>
      </c>
      <c r="G719" s="75"/>
      <c r="H719" s="50"/>
      <c r="I719" s="50"/>
      <c r="J719" s="50"/>
      <c r="K719" s="50"/>
    </row>
    <row r="720" spans="1:11" x14ac:dyDescent="0.25">
      <c r="A720" s="64">
        <v>137631</v>
      </c>
      <c r="B720" t="s">
        <v>2324</v>
      </c>
      <c r="C720" s="75">
        <v>34.869999999999997</v>
      </c>
      <c r="D720" s="75"/>
      <c r="E720" s="75">
        <v>47.21</v>
      </c>
      <c r="F720" s="75">
        <v>79.25</v>
      </c>
      <c r="G720" s="75">
        <v>40.869999999999997</v>
      </c>
      <c r="H720" s="50"/>
      <c r="I720" s="50"/>
      <c r="J720" s="50"/>
      <c r="K720" s="50"/>
    </row>
    <row r="721" spans="1:11" x14ac:dyDescent="0.25">
      <c r="A721" s="64">
        <v>105475</v>
      </c>
      <c r="B721" t="s">
        <v>497</v>
      </c>
      <c r="C721" s="75">
        <v>42.17</v>
      </c>
      <c r="D721" s="75">
        <v>40</v>
      </c>
      <c r="E721" s="75">
        <v>25.17</v>
      </c>
      <c r="F721" s="75">
        <v>68</v>
      </c>
      <c r="G721" s="75">
        <v>26</v>
      </c>
      <c r="H721" s="50"/>
      <c r="I721" s="50"/>
      <c r="J721" s="50"/>
      <c r="K721" s="50"/>
    </row>
    <row r="722" spans="1:11" x14ac:dyDescent="0.25">
      <c r="A722" s="64">
        <v>117314</v>
      </c>
      <c r="B722" t="s">
        <v>3104</v>
      </c>
      <c r="C722" s="75">
        <v>70</v>
      </c>
      <c r="D722" s="75">
        <v>91.18</v>
      </c>
      <c r="E722" s="75">
        <v>19.3</v>
      </c>
      <c r="F722" s="75"/>
      <c r="G722" s="75">
        <v>20</v>
      </c>
      <c r="H722" s="50"/>
      <c r="I722" s="50"/>
      <c r="J722" s="50"/>
      <c r="K722" s="50"/>
    </row>
    <row r="723" spans="1:11" x14ac:dyDescent="0.25">
      <c r="A723" s="64">
        <v>117771</v>
      </c>
      <c r="B723" t="s">
        <v>373</v>
      </c>
      <c r="C723" s="75">
        <v>46.36</v>
      </c>
      <c r="D723" s="75">
        <v>49.360000000000007</v>
      </c>
      <c r="E723" s="75">
        <v>49.02000000000001</v>
      </c>
      <c r="F723" s="75">
        <v>33.85</v>
      </c>
      <c r="G723" s="75">
        <v>21.68</v>
      </c>
      <c r="H723" s="50"/>
      <c r="I723" s="50"/>
      <c r="J723" s="50"/>
      <c r="K723" s="50"/>
    </row>
    <row r="724" spans="1:11" x14ac:dyDescent="0.25">
      <c r="A724" s="64">
        <v>143307</v>
      </c>
      <c r="B724" t="s">
        <v>3736</v>
      </c>
      <c r="C724" s="75">
        <v>9.51</v>
      </c>
      <c r="D724" s="75">
        <v>55.81</v>
      </c>
      <c r="E724" s="75">
        <v>47.47</v>
      </c>
      <c r="F724" s="75">
        <v>41.699999999999996</v>
      </c>
      <c r="G724" s="75">
        <v>45.639999999999993</v>
      </c>
      <c r="H724" s="50"/>
      <c r="I724" s="50"/>
      <c r="J724" s="50"/>
      <c r="K724" s="50"/>
    </row>
    <row r="725" spans="1:11" x14ac:dyDescent="0.25">
      <c r="A725" s="64">
        <v>136256</v>
      </c>
      <c r="B725" t="s">
        <v>3849</v>
      </c>
      <c r="C725" s="75"/>
      <c r="D725" s="75">
        <v>200</v>
      </c>
      <c r="E725" s="75"/>
      <c r="F725" s="75"/>
      <c r="G725" s="75"/>
      <c r="H725" s="50"/>
      <c r="I725" s="50"/>
      <c r="J725" s="50"/>
      <c r="K725" s="50"/>
    </row>
    <row r="726" spans="1:11" x14ac:dyDescent="0.25">
      <c r="A726" s="64">
        <v>124124</v>
      </c>
      <c r="B726" t="s">
        <v>421</v>
      </c>
      <c r="C726" s="75">
        <v>83.210000000000008</v>
      </c>
      <c r="D726" s="75">
        <v>18.34</v>
      </c>
      <c r="E726" s="75">
        <v>52.879999999999995</v>
      </c>
      <c r="F726" s="75">
        <v>12</v>
      </c>
      <c r="G726" s="75">
        <v>33.340000000000003</v>
      </c>
      <c r="H726" s="50"/>
      <c r="I726" s="50"/>
      <c r="J726" s="50"/>
      <c r="K726" s="50"/>
    </row>
    <row r="727" spans="1:11" x14ac:dyDescent="0.25">
      <c r="A727" s="64">
        <v>118626</v>
      </c>
      <c r="B727" t="s">
        <v>668</v>
      </c>
      <c r="C727" s="75">
        <v>44.510000000000005</v>
      </c>
      <c r="D727" s="75">
        <v>29.340000000000003</v>
      </c>
      <c r="E727" s="75">
        <v>40.340000000000003</v>
      </c>
      <c r="F727" s="75">
        <v>46.85</v>
      </c>
      <c r="G727" s="75">
        <v>38.680000000000007</v>
      </c>
      <c r="H727" s="50"/>
      <c r="I727" s="50"/>
      <c r="J727" s="50"/>
      <c r="K727" s="50"/>
    </row>
    <row r="728" spans="1:11" x14ac:dyDescent="0.25">
      <c r="A728" s="64">
        <v>141286</v>
      </c>
      <c r="B728" t="s">
        <v>2447</v>
      </c>
      <c r="C728" s="75">
        <v>74</v>
      </c>
      <c r="D728" s="75"/>
      <c r="E728" s="75"/>
      <c r="F728" s="75">
        <v>125.68</v>
      </c>
      <c r="G728" s="75"/>
      <c r="H728" s="50"/>
      <c r="I728" s="50"/>
      <c r="J728" s="50"/>
      <c r="K728" s="50"/>
    </row>
    <row r="729" spans="1:11" x14ac:dyDescent="0.25">
      <c r="A729" s="64">
        <v>123085</v>
      </c>
      <c r="B729" t="s">
        <v>3588</v>
      </c>
      <c r="C729" s="75">
        <v>60.230000000000004</v>
      </c>
      <c r="D729" s="75">
        <v>12.68</v>
      </c>
      <c r="E729" s="75">
        <v>41.209999999999994</v>
      </c>
      <c r="F729" s="75">
        <v>47.55</v>
      </c>
      <c r="G729" s="75">
        <v>37.869999999999997</v>
      </c>
      <c r="H729" s="50"/>
      <c r="I729" s="50"/>
      <c r="J729" s="50"/>
      <c r="K729" s="50"/>
    </row>
    <row r="730" spans="1:11" x14ac:dyDescent="0.25">
      <c r="A730" s="64">
        <v>131908</v>
      </c>
      <c r="B730" t="s">
        <v>1097</v>
      </c>
      <c r="C730" s="75">
        <v>55</v>
      </c>
      <c r="D730" s="75">
        <v>22</v>
      </c>
      <c r="E730" s="75">
        <v>15</v>
      </c>
      <c r="F730" s="75">
        <v>68.28</v>
      </c>
      <c r="G730" s="75">
        <v>39</v>
      </c>
      <c r="H730" s="50"/>
      <c r="I730" s="50"/>
      <c r="J730" s="50"/>
      <c r="K730" s="50"/>
    </row>
    <row r="731" spans="1:11" x14ac:dyDescent="0.25">
      <c r="A731" s="64">
        <v>104744</v>
      </c>
      <c r="B731" t="s">
        <v>132</v>
      </c>
      <c r="C731" s="75">
        <v>54.68</v>
      </c>
      <c r="D731" s="75">
        <v>55.72</v>
      </c>
      <c r="E731" s="75">
        <v>16.5</v>
      </c>
      <c r="F731" s="75">
        <v>24.519999999999996</v>
      </c>
      <c r="G731" s="75">
        <v>47.45</v>
      </c>
      <c r="H731" s="50"/>
      <c r="I731" s="50"/>
      <c r="J731" s="50"/>
      <c r="K731" s="50"/>
    </row>
    <row r="732" spans="1:11" x14ac:dyDescent="0.25">
      <c r="A732" s="64">
        <v>114705</v>
      </c>
      <c r="B732" t="s">
        <v>3035</v>
      </c>
      <c r="C732" s="75">
        <v>74.990000000000009</v>
      </c>
      <c r="D732" s="75"/>
      <c r="E732" s="75">
        <v>4.6500000000000004</v>
      </c>
      <c r="F732" s="75">
        <v>119</v>
      </c>
      <c r="G732" s="75"/>
      <c r="H732" s="50"/>
      <c r="I732" s="50"/>
      <c r="J732" s="50"/>
      <c r="K732" s="50"/>
    </row>
    <row r="733" spans="1:11" x14ac:dyDescent="0.25">
      <c r="A733" s="64">
        <v>201508</v>
      </c>
      <c r="B733" t="s">
        <v>379</v>
      </c>
      <c r="C733" s="75">
        <v>42.96</v>
      </c>
      <c r="D733" s="75">
        <v>45.12</v>
      </c>
      <c r="E733" s="75">
        <v>40.68</v>
      </c>
      <c r="F733" s="75">
        <v>28.9</v>
      </c>
      <c r="G733" s="75">
        <v>40.510000000000005</v>
      </c>
      <c r="H733" s="50"/>
      <c r="I733" s="50"/>
      <c r="J733" s="50"/>
      <c r="K733" s="50"/>
    </row>
    <row r="734" spans="1:11" x14ac:dyDescent="0.25">
      <c r="A734" s="64">
        <v>104466</v>
      </c>
      <c r="B734" t="s">
        <v>312</v>
      </c>
      <c r="C734" s="75">
        <v>50.69</v>
      </c>
      <c r="D734" s="75">
        <v>44.68</v>
      </c>
      <c r="E734" s="75">
        <v>9.34</v>
      </c>
      <c r="F734" s="75">
        <v>60.19</v>
      </c>
      <c r="G734" s="75">
        <v>32.68</v>
      </c>
      <c r="H734" s="50"/>
      <c r="I734" s="50"/>
      <c r="J734" s="50"/>
      <c r="K734" s="50"/>
    </row>
    <row r="735" spans="1:11" x14ac:dyDescent="0.25">
      <c r="A735" s="64">
        <v>202654</v>
      </c>
      <c r="B735" t="s">
        <v>1921</v>
      </c>
      <c r="C735" s="75">
        <v>60.68</v>
      </c>
      <c r="D735" s="75">
        <v>63.85</v>
      </c>
      <c r="E735" s="75">
        <v>24.509999999999998</v>
      </c>
      <c r="F735" s="75">
        <v>18.34</v>
      </c>
      <c r="G735" s="75">
        <v>30.17</v>
      </c>
      <c r="H735" s="50"/>
      <c r="I735" s="50"/>
      <c r="J735" s="50"/>
      <c r="K735" s="50"/>
    </row>
    <row r="736" spans="1:11" x14ac:dyDescent="0.25">
      <c r="A736" s="64">
        <v>122769</v>
      </c>
      <c r="B736" t="s">
        <v>574</v>
      </c>
      <c r="C736" s="75">
        <v>38.04</v>
      </c>
      <c r="D736" s="75">
        <v>19.02</v>
      </c>
      <c r="E736" s="75">
        <v>66.23</v>
      </c>
      <c r="F736" s="75">
        <v>66.570000000000007</v>
      </c>
      <c r="G736" s="75">
        <v>7.5</v>
      </c>
      <c r="H736" s="50"/>
      <c r="I736" s="50"/>
      <c r="J736" s="50"/>
      <c r="K736" s="50"/>
    </row>
    <row r="737" spans="1:11" x14ac:dyDescent="0.25">
      <c r="A737" s="64">
        <v>127787</v>
      </c>
      <c r="B737" t="s">
        <v>1204</v>
      </c>
      <c r="C737" s="75">
        <v>66.089999999999989</v>
      </c>
      <c r="D737" s="75">
        <v>48.680000000000007</v>
      </c>
      <c r="E737" s="75">
        <v>24.51</v>
      </c>
      <c r="F737" s="75">
        <v>27.68</v>
      </c>
      <c r="G737" s="75">
        <v>30.17</v>
      </c>
      <c r="H737" s="50"/>
      <c r="I737" s="50"/>
      <c r="J737" s="50"/>
      <c r="K737" s="50"/>
    </row>
    <row r="738" spans="1:11" x14ac:dyDescent="0.25">
      <c r="A738" s="64">
        <v>127777</v>
      </c>
      <c r="B738" t="s">
        <v>108</v>
      </c>
      <c r="C738" s="75"/>
      <c r="D738" s="75"/>
      <c r="E738" s="75">
        <v>95.080000000000013</v>
      </c>
      <c r="F738" s="75"/>
      <c r="G738" s="75">
        <v>101.1</v>
      </c>
      <c r="H738" s="50"/>
      <c r="I738" s="50"/>
      <c r="J738" s="50"/>
      <c r="K738" s="50"/>
    </row>
    <row r="739" spans="1:11" x14ac:dyDescent="0.25">
      <c r="A739" s="64">
        <v>136872</v>
      </c>
      <c r="B739" t="s">
        <v>2172</v>
      </c>
      <c r="C739" s="75">
        <v>43</v>
      </c>
      <c r="D739" s="75">
        <v>84.509999999999991</v>
      </c>
      <c r="E739" s="75">
        <v>25</v>
      </c>
      <c r="F739" s="75">
        <v>31.5</v>
      </c>
      <c r="G739" s="75">
        <v>12</v>
      </c>
      <c r="H739" s="50"/>
      <c r="I739" s="50"/>
      <c r="J739" s="50"/>
      <c r="K739" s="50"/>
    </row>
    <row r="740" spans="1:11" x14ac:dyDescent="0.25">
      <c r="A740" s="64">
        <v>202637</v>
      </c>
      <c r="B740" t="s">
        <v>184</v>
      </c>
      <c r="C740" s="75">
        <v>31.7</v>
      </c>
      <c r="D740" s="75">
        <v>25.189999999999998</v>
      </c>
      <c r="E740" s="75">
        <v>56.72</v>
      </c>
      <c r="F740" s="75">
        <v>38.04</v>
      </c>
      <c r="G740" s="75">
        <v>44.040000000000006</v>
      </c>
      <c r="H740" s="50"/>
      <c r="I740" s="50"/>
      <c r="J740" s="50"/>
      <c r="K740" s="50"/>
    </row>
    <row r="741" spans="1:11" x14ac:dyDescent="0.25">
      <c r="A741" s="64">
        <v>142727</v>
      </c>
      <c r="B741" t="s">
        <v>3336</v>
      </c>
      <c r="C741" s="75">
        <v>32.56</v>
      </c>
      <c r="D741" s="75">
        <v>90.580000000000013</v>
      </c>
      <c r="E741" s="75">
        <v>33.659999999999997</v>
      </c>
      <c r="F741" s="75"/>
      <c r="G741" s="75">
        <v>38.729999999999997</v>
      </c>
      <c r="H741" s="50"/>
      <c r="I741" s="50"/>
      <c r="J741" s="50"/>
      <c r="K741" s="50"/>
    </row>
    <row r="742" spans="1:11" x14ac:dyDescent="0.25">
      <c r="A742" s="64">
        <v>104341</v>
      </c>
      <c r="B742" t="s">
        <v>241</v>
      </c>
      <c r="C742" s="75">
        <v>173.67</v>
      </c>
      <c r="D742" s="75">
        <v>6.34</v>
      </c>
      <c r="E742" s="75"/>
      <c r="F742" s="75">
        <v>15.51</v>
      </c>
      <c r="G742" s="75"/>
      <c r="H742" s="50"/>
      <c r="I742" s="50"/>
      <c r="J742" s="50"/>
      <c r="K742" s="50"/>
    </row>
    <row r="743" spans="1:11" x14ac:dyDescent="0.25">
      <c r="A743" s="64">
        <v>115076</v>
      </c>
      <c r="B743" t="s">
        <v>224</v>
      </c>
      <c r="C743" s="75">
        <v>53.55</v>
      </c>
      <c r="D743" s="75"/>
      <c r="E743" s="75">
        <v>9.17</v>
      </c>
      <c r="F743" s="75">
        <v>114.38</v>
      </c>
      <c r="G743" s="75">
        <v>18.170000000000002</v>
      </c>
      <c r="H743" s="50"/>
      <c r="I743" s="50"/>
      <c r="J743" s="50"/>
      <c r="K743" s="50"/>
    </row>
    <row r="744" spans="1:11" x14ac:dyDescent="0.25">
      <c r="A744" s="64">
        <v>123560</v>
      </c>
      <c r="B744" t="s">
        <v>400</v>
      </c>
      <c r="C744" s="75">
        <v>56.36</v>
      </c>
      <c r="D744" s="75">
        <v>21</v>
      </c>
      <c r="E744" s="75">
        <v>33</v>
      </c>
      <c r="F744" s="75">
        <v>30.85</v>
      </c>
      <c r="G744" s="75">
        <v>54.02</v>
      </c>
      <c r="H744" s="50"/>
      <c r="I744" s="50"/>
      <c r="J744" s="50"/>
      <c r="K744" s="50"/>
    </row>
    <row r="745" spans="1:11" x14ac:dyDescent="0.25">
      <c r="A745" s="64">
        <v>129003</v>
      </c>
      <c r="B745" t="s">
        <v>583</v>
      </c>
      <c r="C745" s="75">
        <v>37.869999999999997</v>
      </c>
      <c r="D745" s="75">
        <v>37.869999999999997</v>
      </c>
      <c r="E745" s="75">
        <v>42.98</v>
      </c>
      <c r="F745" s="75">
        <v>37.869999999999997</v>
      </c>
      <c r="G745" s="75">
        <v>37.869999999999997</v>
      </c>
      <c r="H745" s="50"/>
      <c r="I745" s="50"/>
      <c r="J745" s="50"/>
      <c r="K745" s="50"/>
    </row>
    <row r="746" spans="1:11" x14ac:dyDescent="0.25">
      <c r="A746" s="64">
        <v>131499</v>
      </c>
      <c r="B746" t="s">
        <v>156</v>
      </c>
      <c r="C746" s="75">
        <v>-9</v>
      </c>
      <c r="D746" s="75">
        <v>67.36</v>
      </c>
      <c r="E746" s="75">
        <v>46</v>
      </c>
      <c r="F746" s="75">
        <v>38.04</v>
      </c>
      <c r="G746" s="75">
        <v>51.85</v>
      </c>
      <c r="H746" s="50"/>
      <c r="I746" s="50"/>
      <c r="J746" s="50"/>
      <c r="K746" s="50"/>
    </row>
    <row r="747" spans="1:11" x14ac:dyDescent="0.25">
      <c r="A747" s="64">
        <v>118682</v>
      </c>
      <c r="B747" t="s">
        <v>356</v>
      </c>
      <c r="C747" s="75">
        <v>36.700000000000003</v>
      </c>
      <c r="D747" s="75">
        <v>57.55</v>
      </c>
      <c r="E747" s="75">
        <v>31.7</v>
      </c>
      <c r="F747" s="75">
        <v>20.18</v>
      </c>
      <c r="G747" s="75">
        <v>47.55</v>
      </c>
      <c r="H747" s="50"/>
      <c r="I747" s="50"/>
      <c r="J747" s="50"/>
      <c r="K747" s="50"/>
    </row>
    <row r="748" spans="1:11" x14ac:dyDescent="0.25">
      <c r="A748" s="64">
        <v>103988</v>
      </c>
      <c r="B748" t="s">
        <v>260</v>
      </c>
      <c r="C748" s="75">
        <v>31.7</v>
      </c>
      <c r="D748" s="75">
        <v>62.5</v>
      </c>
      <c r="E748" s="75">
        <v>27.17</v>
      </c>
      <c r="F748" s="75">
        <v>60</v>
      </c>
      <c r="G748" s="75">
        <v>12</v>
      </c>
      <c r="H748" s="50"/>
      <c r="I748" s="50"/>
      <c r="J748" s="50"/>
      <c r="K748" s="50"/>
    </row>
    <row r="749" spans="1:11" x14ac:dyDescent="0.25">
      <c r="A749" s="64">
        <v>202156</v>
      </c>
      <c r="B749" t="s">
        <v>2736</v>
      </c>
      <c r="C749" s="75">
        <v>34</v>
      </c>
      <c r="D749" s="75">
        <v>33</v>
      </c>
      <c r="E749" s="75">
        <v>27</v>
      </c>
      <c r="F749" s="75">
        <v>24</v>
      </c>
      <c r="G749" s="75">
        <v>75.17</v>
      </c>
      <c r="H749" s="50"/>
      <c r="I749" s="50"/>
      <c r="J749" s="50"/>
      <c r="K749" s="50"/>
    </row>
    <row r="750" spans="1:11" x14ac:dyDescent="0.25">
      <c r="A750" s="64">
        <v>110198</v>
      </c>
      <c r="B750" t="s">
        <v>657</v>
      </c>
      <c r="C750" s="75">
        <v>34</v>
      </c>
      <c r="D750" s="75">
        <v>50</v>
      </c>
      <c r="E750" s="75">
        <v>52</v>
      </c>
      <c r="F750" s="75">
        <v>37</v>
      </c>
      <c r="G750" s="75">
        <v>20</v>
      </c>
      <c r="H750" s="50"/>
      <c r="I750" s="50"/>
      <c r="J750" s="50"/>
      <c r="K750" s="50"/>
    </row>
    <row r="751" spans="1:11" x14ac:dyDescent="0.25">
      <c r="A751" s="64">
        <v>128416</v>
      </c>
      <c r="B751" t="s">
        <v>366</v>
      </c>
      <c r="C751" s="75">
        <v>34.869999999999997</v>
      </c>
      <c r="D751" s="75">
        <v>44.21</v>
      </c>
      <c r="E751" s="75">
        <v>34.869999999999997</v>
      </c>
      <c r="F751" s="75">
        <v>38.04</v>
      </c>
      <c r="G751" s="75">
        <v>40.869999999999997</v>
      </c>
      <c r="H751" s="50"/>
      <c r="I751" s="50"/>
      <c r="J751" s="50"/>
      <c r="K751" s="50"/>
    </row>
    <row r="752" spans="1:11" x14ac:dyDescent="0.25">
      <c r="A752" s="64">
        <v>122282</v>
      </c>
      <c r="B752" t="s">
        <v>636</v>
      </c>
      <c r="C752" s="75">
        <v>34.869999999999997</v>
      </c>
      <c r="D752" s="75">
        <v>44.04</v>
      </c>
      <c r="E752" s="75">
        <v>37.700000000000003</v>
      </c>
      <c r="F752" s="75">
        <v>31.7</v>
      </c>
      <c r="G752" s="75">
        <v>44.040000000000006</v>
      </c>
      <c r="H752" s="50"/>
      <c r="I752" s="50"/>
      <c r="J752" s="50"/>
      <c r="K752" s="50"/>
    </row>
    <row r="753" spans="1:11" x14ac:dyDescent="0.25">
      <c r="A753" s="64">
        <v>142595</v>
      </c>
      <c r="B753" t="s">
        <v>3063</v>
      </c>
      <c r="C753" s="75">
        <v>192.12</v>
      </c>
      <c r="D753" s="75"/>
      <c r="E753" s="75"/>
      <c r="F753" s="75"/>
      <c r="G753" s="75"/>
      <c r="H753" s="50"/>
      <c r="I753" s="50"/>
      <c r="J753" s="50"/>
      <c r="K753" s="50"/>
    </row>
    <row r="754" spans="1:11" x14ac:dyDescent="0.25">
      <c r="A754" s="64">
        <v>136747</v>
      </c>
      <c r="B754" t="s">
        <v>2125</v>
      </c>
      <c r="C754" s="75">
        <v>57.06</v>
      </c>
      <c r="D754" s="75">
        <v>29</v>
      </c>
      <c r="E754" s="75">
        <v>44</v>
      </c>
      <c r="F754" s="75">
        <v>26</v>
      </c>
      <c r="G754" s="75">
        <v>36</v>
      </c>
      <c r="H754" s="50"/>
      <c r="I754" s="50"/>
      <c r="J754" s="50"/>
      <c r="K754" s="50"/>
    </row>
    <row r="755" spans="1:11" x14ac:dyDescent="0.25">
      <c r="A755" s="64">
        <v>104458</v>
      </c>
      <c r="B755" t="s">
        <v>3480</v>
      </c>
      <c r="C755" s="75">
        <v>192</v>
      </c>
      <c r="D755" s="75"/>
      <c r="E755" s="75"/>
      <c r="F755" s="75"/>
      <c r="G755" s="75"/>
      <c r="H755" s="50"/>
      <c r="I755" s="50"/>
      <c r="J755" s="50"/>
      <c r="K755" s="50"/>
    </row>
    <row r="756" spans="1:11" x14ac:dyDescent="0.25">
      <c r="A756" s="64">
        <v>134698</v>
      </c>
      <c r="B756" t="s">
        <v>1850</v>
      </c>
      <c r="C756" s="75">
        <v>71.210000000000008</v>
      </c>
      <c r="D756" s="75">
        <v>46</v>
      </c>
      <c r="E756" s="75">
        <v>46</v>
      </c>
      <c r="F756" s="75">
        <v>28</v>
      </c>
      <c r="G756" s="75"/>
      <c r="H756" s="50"/>
      <c r="I756" s="50"/>
      <c r="J756" s="50"/>
      <c r="K756" s="50"/>
    </row>
    <row r="757" spans="1:11" x14ac:dyDescent="0.25">
      <c r="A757" s="64">
        <v>124618</v>
      </c>
      <c r="B757" t="s">
        <v>195</v>
      </c>
      <c r="C757" s="75">
        <v>59</v>
      </c>
      <c r="D757" s="75">
        <v>63.019999999999996</v>
      </c>
      <c r="E757" s="75">
        <v>51</v>
      </c>
      <c r="F757" s="75"/>
      <c r="G757" s="75">
        <v>18</v>
      </c>
      <c r="H757" s="50"/>
      <c r="I757" s="50"/>
      <c r="J757" s="50"/>
      <c r="K757" s="50"/>
    </row>
    <row r="758" spans="1:11" x14ac:dyDescent="0.25">
      <c r="A758" s="64">
        <v>126110</v>
      </c>
      <c r="B758" t="s">
        <v>512</v>
      </c>
      <c r="C758" s="75">
        <v>18.34</v>
      </c>
      <c r="D758" s="75">
        <v>29.620000000000005</v>
      </c>
      <c r="E758" s="75">
        <v>59.680000000000007</v>
      </c>
      <c r="F758" s="75">
        <v>44.34</v>
      </c>
      <c r="G758" s="75">
        <v>37.96</v>
      </c>
      <c r="H758" s="50"/>
      <c r="I758" s="50"/>
      <c r="J758" s="50"/>
      <c r="K758" s="50"/>
    </row>
    <row r="759" spans="1:11" x14ac:dyDescent="0.25">
      <c r="A759" s="64">
        <v>130951</v>
      </c>
      <c r="B759" t="s">
        <v>800</v>
      </c>
      <c r="C759" s="75">
        <v>41.04</v>
      </c>
      <c r="D759" s="75">
        <v>28.189999999999998</v>
      </c>
      <c r="E759" s="75">
        <v>28.36</v>
      </c>
      <c r="F759" s="75">
        <v>42.53</v>
      </c>
      <c r="G759" s="75">
        <v>49.66</v>
      </c>
      <c r="H759" s="50"/>
      <c r="I759" s="50"/>
      <c r="J759" s="50"/>
      <c r="K759" s="50"/>
    </row>
    <row r="760" spans="1:11" x14ac:dyDescent="0.25">
      <c r="A760" s="64">
        <v>202629</v>
      </c>
      <c r="B760" t="s">
        <v>31</v>
      </c>
      <c r="C760" s="75">
        <v>44.85</v>
      </c>
      <c r="D760" s="75">
        <v>26.68</v>
      </c>
      <c r="E760" s="75">
        <v>6.34</v>
      </c>
      <c r="F760" s="75">
        <v>49.75</v>
      </c>
      <c r="G760" s="75">
        <v>62.089999999999996</v>
      </c>
      <c r="H760" s="50"/>
      <c r="I760" s="50"/>
      <c r="J760" s="50"/>
      <c r="K760" s="50"/>
    </row>
    <row r="761" spans="1:11" x14ac:dyDescent="0.25">
      <c r="A761" s="64">
        <v>143698</v>
      </c>
      <c r="B761" t="s">
        <v>4093</v>
      </c>
      <c r="C761" s="75"/>
      <c r="D761" s="75"/>
      <c r="E761" s="75">
        <v>81.55</v>
      </c>
      <c r="F761" s="75">
        <v>46.53</v>
      </c>
      <c r="G761" s="75">
        <v>61.2</v>
      </c>
      <c r="H761" s="50"/>
      <c r="I761" s="50"/>
      <c r="J761" s="50"/>
      <c r="K761" s="50"/>
    </row>
    <row r="762" spans="1:11" x14ac:dyDescent="0.25">
      <c r="A762" s="64">
        <v>141026</v>
      </c>
      <c r="B762" t="s">
        <v>2486</v>
      </c>
      <c r="C762" s="75">
        <v>54</v>
      </c>
      <c r="D762" s="75">
        <v>34.75</v>
      </c>
      <c r="E762" s="75">
        <v>36</v>
      </c>
      <c r="F762" s="75">
        <v>48.5</v>
      </c>
      <c r="G762" s="75">
        <v>16</v>
      </c>
      <c r="H762" s="50"/>
      <c r="I762" s="50"/>
      <c r="J762" s="50"/>
      <c r="K762" s="50"/>
    </row>
    <row r="763" spans="1:11" x14ac:dyDescent="0.25">
      <c r="A763" s="64">
        <v>111175</v>
      </c>
      <c r="B763" t="s">
        <v>295</v>
      </c>
      <c r="C763" s="75">
        <v>31.7</v>
      </c>
      <c r="D763" s="75">
        <v>43.870000000000005</v>
      </c>
      <c r="E763" s="75"/>
      <c r="F763" s="75">
        <v>44.04</v>
      </c>
      <c r="G763" s="75">
        <v>69.570000000000007</v>
      </c>
      <c r="H763" s="50"/>
      <c r="I763" s="50"/>
      <c r="J763" s="50"/>
      <c r="K763" s="50"/>
    </row>
    <row r="764" spans="1:11" x14ac:dyDescent="0.25">
      <c r="A764" s="64">
        <v>142616</v>
      </c>
      <c r="B764" t="s">
        <v>3141</v>
      </c>
      <c r="C764" s="75">
        <v>21</v>
      </c>
      <c r="D764" s="75">
        <v>54</v>
      </c>
      <c r="E764" s="75">
        <v>26</v>
      </c>
      <c r="F764" s="75">
        <v>42</v>
      </c>
      <c r="G764" s="75">
        <v>46</v>
      </c>
      <c r="H764" s="50"/>
      <c r="I764" s="50"/>
      <c r="J764" s="50"/>
      <c r="K764" s="50"/>
    </row>
    <row r="765" spans="1:11" x14ac:dyDescent="0.25">
      <c r="A765" s="64">
        <v>124009</v>
      </c>
      <c r="B765" t="s">
        <v>1768</v>
      </c>
      <c r="C765" s="75">
        <v>52.85</v>
      </c>
      <c r="D765" s="75">
        <v>24</v>
      </c>
      <c r="E765" s="75"/>
      <c r="F765" s="75">
        <v>94.02000000000001</v>
      </c>
      <c r="G765" s="75">
        <v>18</v>
      </c>
      <c r="H765" s="50"/>
      <c r="I765" s="50"/>
      <c r="J765" s="50"/>
      <c r="K765" s="50"/>
    </row>
    <row r="766" spans="1:11" x14ac:dyDescent="0.25">
      <c r="A766" s="64">
        <v>136884</v>
      </c>
      <c r="B766" t="s">
        <v>2178</v>
      </c>
      <c r="C766" s="75">
        <v>21</v>
      </c>
      <c r="D766" s="75">
        <v>80.009999999999991</v>
      </c>
      <c r="E766" s="75">
        <v>35.17</v>
      </c>
      <c r="F766" s="75">
        <v>23.17</v>
      </c>
      <c r="G766" s="75">
        <v>29.17</v>
      </c>
      <c r="H766" s="50"/>
      <c r="I766" s="50"/>
      <c r="J766" s="50"/>
      <c r="K766" s="50"/>
    </row>
    <row r="767" spans="1:11" x14ac:dyDescent="0.25">
      <c r="A767" s="64">
        <v>142381</v>
      </c>
      <c r="B767" t="s">
        <v>2946</v>
      </c>
      <c r="C767" s="75">
        <v>33.17</v>
      </c>
      <c r="D767" s="75">
        <v>47</v>
      </c>
      <c r="E767" s="75">
        <v>3</v>
      </c>
      <c r="F767" s="75">
        <v>40.06</v>
      </c>
      <c r="G767" s="75">
        <v>65.2</v>
      </c>
      <c r="H767" s="50"/>
      <c r="I767" s="50"/>
      <c r="J767" s="50"/>
      <c r="K767" s="50"/>
    </row>
    <row r="768" spans="1:11" x14ac:dyDescent="0.25">
      <c r="A768" s="64">
        <v>127891</v>
      </c>
      <c r="B768" t="s">
        <v>300</v>
      </c>
      <c r="C768" s="75">
        <v>82.72</v>
      </c>
      <c r="D768" s="75"/>
      <c r="E768" s="75">
        <v>61.68</v>
      </c>
      <c r="F768" s="75">
        <v>44</v>
      </c>
      <c r="G768" s="75"/>
      <c r="H768" s="50"/>
      <c r="I768" s="50"/>
      <c r="J768" s="50"/>
      <c r="K768" s="50"/>
    </row>
    <row r="769" spans="1:11" x14ac:dyDescent="0.25">
      <c r="A769" s="64">
        <v>128721</v>
      </c>
      <c r="B769" t="s">
        <v>1721</v>
      </c>
      <c r="C769" s="75"/>
      <c r="D769" s="75"/>
      <c r="E769" s="75"/>
      <c r="F769" s="75">
        <v>9</v>
      </c>
      <c r="G769" s="75">
        <v>179.34</v>
      </c>
      <c r="H769" s="50"/>
      <c r="I769" s="50"/>
      <c r="J769" s="50"/>
      <c r="K769" s="50"/>
    </row>
    <row r="770" spans="1:11" x14ac:dyDescent="0.25">
      <c r="A770" s="64">
        <v>202079</v>
      </c>
      <c r="B770" t="s">
        <v>219</v>
      </c>
      <c r="C770" s="75"/>
      <c r="D770" s="75">
        <v>55.7</v>
      </c>
      <c r="E770" s="75">
        <v>64</v>
      </c>
      <c r="F770" s="75">
        <v>68</v>
      </c>
      <c r="G770" s="75"/>
      <c r="H770" s="50"/>
      <c r="I770" s="50"/>
      <c r="J770" s="50"/>
      <c r="K770" s="50"/>
    </row>
    <row r="771" spans="1:11" x14ac:dyDescent="0.25">
      <c r="A771" s="64">
        <v>128509</v>
      </c>
      <c r="B771" t="s">
        <v>3087</v>
      </c>
      <c r="C771" s="75">
        <v>55</v>
      </c>
      <c r="D771" s="75"/>
      <c r="E771" s="75">
        <v>110</v>
      </c>
      <c r="F771" s="75">
        <v>7.39</v>
      </c>
      <c r="G771" s="75">
        <v>15</v>
      </c>
      <c r="H771" s="50"/>
      <c r="I771" s="50"/>
      <c r="J771" s="50"/>
      <c r="K771" s="50"/>
    </row>
    <row r="772" spans="1:11" x14ac:dyDescent="0.25">
      <c r="A772" s="64">
        <v>115055</v>
      </c>
      <c r="B772" t="s">
        <v>625</v>
      </c>
      <c r="C772" s="75">
        <v>58.17</v>
      </c>
      <c r="D772" s="75">
        <v>70.849999999999994</v>
      </c>
      <c r="E772" s="75"/>
      <c r="F772" s="75"/>
      <c r="G772" s="75">
        <v>58.17</v>
      </c>
      <c r="H772" s="50"/>
      <c r="I772" s="50"/>
      <c r="J772" s="50"/>
      <c r="K772" s="50"/>
    </row>
    <row r="773" spans="1:11" x14ac:dyDescent="0.25">
      <c r="A773" s="64">
        <v>128616</v>
      </c>
      <c r="B773" t="s">
        <v>1351</v>
      </c>
      <c r="C773" s="75">
        <v>50.72</v>
      </c>
      <c r="D773" s="75">
        <v>34.869999999999997</v>
      </c>
      <c r="E773" s="75">
        <v>31.7</v>
      </c>
      <c r="F773" s="75">
        <v>31.699999999999996</v>
      </c>
      <c r="G773" s="75">
        <v>38.04</v>
      </c>
      <c r="H773" s="50"/>
      <c r="I773" s="50"/>
      <c r="J773" s="50"/>
      <c r="K773" s="50"/>
    </row>
    <row r="774" spans="1:11" x14ac:dyDescent="0.25">
      <c r="A774" s="64">
        <v>142207</v>
      </c>
      <c r="B774" t="s">
        <v>2749</v>
      </c>
      <c r="C774" s="75">
        <v>63.4</v>
      </c>
      <c r="D774" s="75">
        <v>50.72</v>
      </c>
      <c r="E774" s="75">
        <v>31.7</v>
      </c>
      <c r="F774" s="75"/>
      <c r="G774" s="75">
        <v>40.869999999999997</v>
      </c>
      <c r="H774" s="50"/>
      <c r="I774" s="50"/>
      <c r="J774" s="50"/>
      <c r="K774" s="50"/>
    </row>
    <row r="775" spans="1:11" x14ac:dyDescent="0.25">
      <c r="A775" s="64">
        <v>117589</v>
      </c>
      <c r="B775" t="s">
        <v>285</v>
      </c>
      <c r="C775" s="75">
        <v>32.79</v>
      </c>
      <c r="D775" s="75">
        <v>60.47</v>
      </c>
      <c r="E775" s="75">
        <v>32.79</v>
      </c>
      <c r="F775" s="75">
        <v>12.51</v>
      </c>
      <c r="G775" s="75">
        <v>47.96</v>
      </c>
      <c r="H775" s="50"/>
      <c r="I775" s="50"/>
      <c r="J775" s="50"/>
      <c r="K775" s="50"/>
    </row>
    <row r="776" spans="1:11" x14ac:dyDescent="0.25">
      <c r="A776" s="64">
        <v>109158</v>
      </c>
      <c r="B776" t="s">
        <v>391</v>
      </c>
      <c r="C776" s="75">
        <v>69.739999999999995</v>
      </c>
      <c r="D776" s="75">
        <v>37.869999999999997</v>
      </c>
      <c r="E776" s="75">
        <v>37.869999999999997</v>
      </c>
      <c r="F776" s="75">
        <v>41.04</v>
      </c>
      <c r="G776" s="75"/>
      <c r="H776" s="50"/>
      <c r="I776" s="50"/>
      <c r="J776" s="50"/>
      <c r="K776" s="50"/>
    </row>
    <row r="777" spans="1:11" x14ac:dyDescent="0.25">
      <c r="A777" s="64">
        <v>133106</v>
      </c>
      <c r="B777" t="s">
        <v>1582</v>
      </c>
      <c r="C777" s="75">
        <v>67.300000000000011</v>
      </c>
      <c r="D777" s="75">
        <v>32.7502</v>
      </c>
      <c r="E777" s="75">
        <v>31.85</v>
      </c>
      <c r="F777" s="75">
        <v>24.349999999999998</v>
      </c>
      <c r="G777" s="75">
        <v>29.79</v>
      </c>
      <c r="H777" s="50"/>
      <c r="I777" s="50"/>
      <c r="J777" s="50"/>
      <c r="K777" s="50"/>
    </row>
    <row r="778" spans="1:11" x14ac:dyDescent="0.25">
      <c r="A778" s="64">
        <v>121214</v>
      </c>
      <c r="B778" t="s">
        <v>336</v>
      </c>
      <c r="C778" s="75">
        <v>53.02</v>
      </c>
      <c r="D778" s="75">
        <v>37.85</v>
      </c>
      <c r="E778" s="75">
        <v>28.020000000000003</v>
      </c>
      <c r="F778" s="75">
        <v>34.85</v>
      </c>
      <c r="G778" s="75">
        <v>31.85</v>
      </c>
      <c r="H778" s="50"/>
      <c r="I778" s="50"/>
      <c r="J778" s="50"/>
      <c r="K778" s="50"/>
    </row>
    <row r="779" spans="1:11" x14ac:dyDescent="0.25">
      <c r="A779" s="64">
        <v>122764</v>
      </c>
      <c r="B779" t="s">
        <v>4091</v>
      </c>
      <c r="C779" s="75"/>
      <c r="D779" s="75"/>
      <c r="E779" s="75">
        <v>85.589999999999989</v>
      </c>
      <c r="F779" s="75">
        <v>99.429999999999993</v>
      </c>
      <c r="G779" s="75"/>
      <c r="H779" s="50"/>
      <c r="I779" s="50"/>
      <c r="J779" s="50"/>
      <c r="K779" s="50"/>
    </row>
    <row r="780" spans="1:11" x14ac:dyDescent="0.25">
      <c r="A780" s="64">
        <v>143143</v>
      </c>
      <c r="B780" t="s">
        <v>3515</v>
      </c>
      <c r="C780" s="75">
        <v>25</v>
      </c>
      <c r="D780" s="75">
        <v>45</v>
      </c>
      <c r="E780" s="75">
        <v>40</v>
      </c>
      <c r="F780" s="75">
        <v>75</v>
      </c>
      <c r="G780" s="75"/>
      <c r="H780" s="50"/>
      <c r="I780" s="50"/>
      <c r="J780" s="50"/>
      <c r="K780" s="50"/>
    </row>
    <row r="781" spans="1:11" x14ac:dyDescent="0.25">
      <c r="A781" s="64">
        <v>128211</v>
      </c>
      <c r="B781" t="s">
        <v>3096</v>
      </c>
      <c r="C781" s="75"/>
      <c r="D781" s="75">
        <v>75</v>
      </c>
      <c r="E781" s="75"/>
      <c r="F781" s="75"/>
      <c r="G781" s="75">
        <v>110</v>
      </c>
      <c r="H781" s="50"/>
      <c r="I781" s="50"/>
      <c r="J781" s="50"/>
      <c r="K781" s="50"/>
    </row>
    <row r="782" spans="1:11" x14ac:dyDescent="0.25">
      <c r="A782" s="64">
        <v>202338</v>
      </c>
      <c r="B782" t="s">
        <v>1563</v>
      </c>
      <c r="C782" s="75">
        <v>56.55</v>
      </c>
      <c r="D782" s="75">
        <v>9</v>
      </c>
      <c r="E782" s="75">
        <v>50.55</v>
      </c>
      <c r="F782" s="75">
        <v>12.17</v>
      </c>
      <c r="G782" s="75">
        <v>56.55</v>
      </c>
      <c r="H782" s="50"/>
      <c r="I782" s="50"/>
      <c r="J782" s="50"/>
      <c r="K782" s="50"/>
    </row>
    <row r="783" spans="1:11" x14ac:dyDescent="0.25">
      <c r="A783" s="64">
        <v>127729</v>
      </c>
      <c r="B783" t="s">
        <v>516</v>
      </c>
      <c r="C783" s="75">
        <v>22</v>
      </c>
      <c r="D783" s="75">
        <v>21</v>
      </c>
      <c r="E783" s="75">
        <v>141.80000000000001</v>
      </c>
      <c r="F783" s="75"/>
      <c r="G783" s="75"/>
      <c r="H783" s="50"/>
      <c r="I783" s="50"/>
      <c r="J783" s="50"/>
      <c r="K783" s="50"/>
    </row>
    <row r="784" spans="1:11" x14ac:dyDescent="0.25">
      <c r="A784" s="64">
        <v>134436</v>
      </c>
      <c r="B784" t="s">
        <v>1748</v>
      </c>
      <c r="C784" s="75">
        <v>37.5</v>
      </c>
      <c r="D784" s="75">
        <v>29.17</v>
      </c>
      <c r="E784" s="75">
        <v>47.5</v>
      </c>
      <c r="F784" s="75">
        <v>40.5</v>
      </c>
      <c r="G784" s="75">
        <v>30</v>
      </c>
      <c r="H784" s="50"/>
      <c r="I784" s="50"/>
      <c r="J784" s="50"/>
      <c r="K784" s="50"/>
    </row>
    <row r="785" spans="1:11" x14ac:dyDescent="0.25">
      <c r="A785" s="64">
        <v>103857</v>
      </c>
      <c r="B785" t="s">
        <v>408</v>
      </c>
      <c r="C785" s="75">
        <v>34.700000000000003</v>
      </c>
      <c r="D785" s="75">
        <v>69.7</v>
      </c>
      <c r="E785" s="75">
        <v>19</v>
      </c>
      <c r="F785" s="75">
        <v>29.510000000000005</v>
      </c>
      <c r="G785" s="75">
        <v>31</v>
      </c>
      <c r="H785" s="50"/>
      <c r="I785" s="50"/>
      <c r="J785" s="50"/>
      <c r="K785" s="50"/>
    </row>
    <row r="786" spans="1:11" x14ac:dyDescent="0.25">
      <c r="A786" s="64">
        <v>141335</v>
      </c>
      <c r="B786" t="s">
        <v>2506</v>
      </c>
      <c r="C786" s="75">
        <v>47.55</v>
      </c>
      <c r="D786" s="75">
        <v>44.379999999999995</v>
      </c>
      <c r="E786" s="75">
        <v>44.21</v>
      </c>
      <c r="F786" s="75"/>
      <c r="G786" s="75">
        <v>47.38</v>
      </c>
      <c r="H786" s="50"/>
      <c r="I786" s="50"/>
      <c r="J786" s="50"/>
      <c r="K786" s="50"/>
    </row>
    <row r="787" spans="1:11" x14ac:dyDescent="0.25">
      <c r="A787" s="64">
        <v>126118</v>
      </c>
      <c r="B787" t="s">
        <v>475</v>
      </c>
      <c r="C787" s="75">
        <v>31.7</v>
      </c>
      <c r="D787" s="75">
        <v>18.850000000000001</v>
      </c>
      <c r="E787" s="75">
        <v>50.550000000000004</v>
      </c>
      <c r="F787" s="75">
        <v>31.7</v>
      </c>
      <c r="G787" s="75">
        <v>50.72</v>
      </c>
      <c r="H787" s="50"/>
      <c r="I787" s="50"/>
      <c r="J787" s="50"/>
      <c r="K787" s="50"/>
    </row>
    <row r="788" spans="1:11" x14ac:dyDescent="0.25">
      <c r="A788" s="64">
        <v>131322</v>
      </c>
      <c r="B788" t="s">
        <v>2524</v>
      </c>
      <c r="C788" s="75">
        <v>34.869999999999997</v>
      </c>
      <c r="D788" s="75"/>
      <c r="E788" s="75"/>
      <c r="F788" s="75">
        <v>74.039999999999992</v>
      </c>
      <c r="G788" s="75">
        <v>74.039999999999992</v>
      </c>
      <c r="H788" s="50"/>
      <c r="I788" s="50"/>
      <c r="J788" s="50"/>
      <c r="K788" s="50"/>
    </row>
    <row r="789" spans="1:11" x14ac:dyDescent="0.25">
      <c r="A789" s="64">
        <v>141142</v>
      </c>
      <c r="B789" t="s">
        <v>2474</v>
      </c>
      <c r="C789" s="75">
        <v>34.340000000000003</v>
      </c>
      <c r="D789" s="75">
        <v>27.340000000000003</v>
      </c>
      <c r="E789" s="75">
        <v>23.22</v>
      </c>
      <c r="F789" s="75">
        <v>32.28</v>
      </c>
      <c r="G789" s="75">
        <v>65.73</v>
      </c>
      <c r="H789" s="50"/>
      <c r="I789" s="50"/>
      <c r="J789" s="50"/>
      <c r="K789" s="50"/>
    </row>
    <row r="790" spans="1:11" x14ac:dyDescent="0.25">
      <c r="A790" s="64">
        <v>120920</v>
      </c>
      <c r="B790" t="s">
        <v>3528</v>
      </c>
      <c r="C790" s="75"/>
      <c r="D790" s="75"/>
      <c r="E790" s="75">
        <v>66.06</v>
      </c>
      <c r="F790" s="75">
        <v>60.060000000000009</v>
      </c>
      <c r="G790" s="75">
        <v>56.550000000000004</v>
      </c>
      <c r="H790" s="50"/>
      <c r="I790" s="50"/>
      <c r="J790" s="50"/>
      <c r="K790" s="50"/>
    </row>
    <row r="791" spans="1:11" x14ac:dyDescent="0.25">
      <c r="A791" s="64">
        <v>104325</v>
      </c>
      <c r="B791" t="s">
        <v>503</v>
      </c>
      <c r="C791" s="75">
        <v>57.06</v>
      </c>
      <c r="D791" s="75">
        <v>12.51</v>
      </c>
      <c r="E791" s="75">
        <v>50.04</v>
      </c>
      <c r="F791" s="75">
        <v>38.039999999999992</v>
      </c>
      <c r="G791" s="75">
        <v>25.02</v>
      </c>
      <c r="H791" s="50"/>
      <c r="I791" s="50"/>
      <c r="J791" s="50"/>
      <c r="K791" s="50"/>
    </row>
    <row r="792" spans="1:11" x14ac:dyDescent="0.25">
      <c r="A792" s="64">
        <v>202665</v>
      </c>
      <c r="B792" t="s">
        <v>2644</v>
      </c>
      <c r="C792" s="75">
        <v>46</v>
      </c>
      <c r="D792" s="75">
        <v>33</v>
      </c>
      <c r="E792" s="75">
        <v>32</v>
      </c>
      <c r="F792" s="75">
        <v>42.17</v>
      </c>
      <c r="G792" s="75">
        <v>29</v>
      </c>
      <c r="H792" s="50"/>
      <c r="I792" s="50"/>
      <c r="J792" s="50"/>
      <c r="K792" s="50"/>
    </row>
    <row r="793" spans="1:11" x14ac:dyDescent="0.25">
      <c r="A793" s="64">
        <v>104079</v>
      </c>
      <c r="B793" t="s">
        <v>353</v>
      </c>
      <c r="C793" s="75">
        <v>66</v>
      </c>
      <c r="D793" s="75">
        <v>-18.829999999999998</v>
      </c>
      <c r="E793" s="75">
        <v>15</v>
      </c>
      <c r="F793" s="75">
        <v>100</v>
      </c>
      <c r="G793" s="75">
        <v>20</v>
      </c>
      <c r="H793" s="50"/>
      <c r="I793" s="50"/>
      <c r="J793" s="50"/>
      <c r="K793" s="50"/>
    </row>
    <row r="794" spans="1:11" x14ac:dyDescent="0.25">
      <c r="A794" s="64">
        <v>202538</v>
      </c>
      <c r="B794" t="s">
        <v>1921</v>
      </c>
      <c r="C794" s="75">
        <v>44.51</v>
      </c>
      <c r="D794" s="75">
        <v>44.019999999999996</v>
      </c>
      <c r="E794" s="75">
        <v>48.019999999999996</v>
      </c>
      <c r="F794" s="75"/>
      <c r="G794" s="75">
        <v>45</v>
      </c>
      <c r="H794" s="50"/>
      <c r="I794" s="50"/>
      <c r="J794" s="50"/>
      <c r="K794" s="50"/>
    </row>
    <row r="795" spans="1:11" x14ac:dyDescent="0.25">
      <c r="A795" s="64">
        <v>109796</v>
      </c>
      <c r="B795" t="s">
        <v>454</v>
      </c>
      <c r="C795" s="75"/>
      <c r="D795" s="75">
        <v>38</v>
      </c>
      <c r="E795" s="75">
        <v>49.019999999999996</v>
      </c>
      <c r="F795" s="75">
        <v>57.36</v>
      </c>
      <c r="G795" s="75">
        <v>37</v>
      </c>
      <c r="H795" s="50"/>
      <c r="I795" s="50"/>
      <c r="J795" s="50"/>
      <c r="K795" s="50"/>
    </row>
    <row r="796" spans="1:11" x14ac:dyDescent="0.25">
      <c r="A796" s="64">
        <v>143257</v>
      </c>
      <c r="B796" t="s">
        <v>3664</v>
      </c>
      <c r="C796" s="75">
        <v>54</v>
      </c>
      <c r="D796" s="75"/>
      <c r="E796" s="75"/>
      <c r="F796" s="75">
        <v>127.34</v>
      </c>
      <c r="G796" s="75"/>
      <c r="H796" s="50"/>
      <c r="I796" s="50"/>
      <c r="J796" s="50"/>
      <c r="K796" s="50"/>
    </row>
    <row r="797" spans="1:11" x14ac:dyDescent="0.25">
      <c r="A797" s="64">
        <v>125964</v>
      </c>
      <c r="B797" t="s">
        <v>405</v>
      </c>
      <c r="C797" s="75">
        <v>77.849999999999994</v>
      </c>
      <c r="D797" s="75">
        <v>11.11</v>
      </c>
      <c r="E797" s="75">
        <v>26.96</v>
      </c>
      <c r="F797" s="75">
        <v>36.64</v>
      </c>
      <c r="G797" s="75">
        <v>28.19</v>
      </c>
      <c r="H797" s="50"/>
      <c r="I797" s="50"/>
      <c r="J797" s="50"/>
      <c r="K797" s="50"/>
    </row>
    <row r="798" spans="1:11" x14ac:dyDescent="0.25">
      <c r="A798" s="64">
        <v>104005</v>
      </c>
      <c r="B798" t="s">
        <v>310</v>
      </c>
      <c r="C798" s="75">
        <v>44.19</v>
      </c>
      <c r="D798" s="75">
        <v>70.150000000000006</v>
      </c>
      <c r="E798" s="75">
        <v>21.17</v>
      </c>
      <c r="F798" s="75">
        <v>10</v>
      </c>
      <c r="G798" s="75">
        <v>35.11</v>
      </c>
      <c r="H798" s="50"/>
      <c r="I798" s="50"/>
      <c r="J798" s="50"/>
      <c r="K798" s="50"/>
    </row>
    <row r="799" spans="1:11" x14ac:dyDescent="0.25">
      <c r="A799" s="64">
        <v>113293</v>
      </c>
      <c r="B799" t="s">
        <v>2979</v>
      </c>
      <c r="C799" s="75">
        <v>41.040000000000013</v>
      </c>
      <c r="D799" s="75">
        <v>34.870000000000005</v>
      </c>
      <c r="E799" s="75">
        <v>44.38000000000001</v>
      </c>
      <c r="F799" s="75">
        <v>28.53</v>
      </c>
      <c r="G799" s="75">
        <v>31.700000000000003</v>
      </c>
      <c r="H799" s="50"/>
      <c r="I799" s="50"/>
      <c r="J799" s="50"/>
      <c r="K799" s="50"/>
    </row>
    <row r="800" spans="1:11" x14ac:dyDescent="0.25">
      <c r="A800" s="64">
        <v>120233</v>
      </c>
      <c r="B800" t="s">
        <v>509</v>
      </c>
      <c r="C800" s="75">
        <v>19.34</v>
      </c>
      <c r="D800" s="75">
        <v>56.87</v>
      </c>
      <c r="E800" s="75">
        <v>59</v>
      </c>
      <c r="F800" s="75">
        <v>14.51</v>
      </c>
      <c r="G800" s="75">
        <v>30.699999999999996</v>
      </c>
      <c r="H800" s="50"/>
      <c r="I800" s="50"/>
      <c r="J800" s="50"/>
      <c r="K800" s="50"/>
    </row>
    <row r="801" spans="1:11" x14ac:dyDescent="0.25">
      <c r="A801" s="64">
        <v>143785</v>
      </c>
      <c r="B801" t="s">
        <v>4099</v>
      </c>
      <c r="C801" s="75"/>
      <c r="D801" s="75"/>
      <c r="E801" s="75">
        <v>60</v>
      </c>
      <c r="F801" s="75">
        <v>80.17</v>
      </c>
      <c r="G801" s="75">
        <v>40</v>
      </c>
      <c r="H801" s="50"/>
      <c r="I801" s="50"/>
      <c r="J801" s="50"/>
      <c r="K801" s="50"/>
    </row>
    <row r="802" spans="1:11" x14ac:dyDescent="0.25">
      <c r="A802" s="64">
        <v>129576</v>
      </c>
      <c r="B802" t="s">
        <v>3071</v>
      </c>
      <c r="C802" s="75"/>
      <c r="D802" s="75">
        <v>70</v>
      </c>
      <c r="E802" s="75">
        <v>75</v>
      </c>
      <c r="F802" s="75">
        <v>35</v>
      </c>
      <c r="G802" s="75"/>
      <c r="H802" s="50"/>
      <c r="I802" s="50"/>
      <c r="J802" s="50"/>
      <c r="K802" s="50"/>
    </row>
    <row r="803" spans="1:11" x14ac:dyDescent="0.25">
      <c r="A803" s="64">
        <v>122313</v>
      </c>
      <c r="B803" t="s">
        <v>3099</v>
      </c>
      <c r="C803" s="75">
        <v>165</v>
      </c>
      <c r="D803" s="75">
        <v>0</v>
      </c>
      <c r="E803" s="75">
        <v>15</v>
      </c>
      <c r="F803" s="75"/>
      <c r="G803" s="75"/>
      <c r="H803" s="50"/>
      <c r="I803" s="50"/>
      <c r="J803" s="50"/>
      <c r="K803" s="50"/>
    </row>
    <row r="804" spans="1:11" x14ac:dyDescent="0.25">
      <c r="A804" s="64">
        <v>126913</v>
      </c>
      <c r="B804" t="s">
        <v>729</v>
      </c>
      <c r="C804" s="75">
        <v>25.189999999999998</v>
      </c>
      <c r="D804" s="75">
        <v>34.53</v>
      </c>
      <c r="E804" s="75">
        <v>25.36</v>
      </c>
      <c r="F804" s="75">
        <v>50.38</v>
      </c>
      <c r="G804" s="75">
        <v>44.04</v>
      </c>
      <c r="H804" s="50"/>
      <c r="I804" s="50"/>
      <c r="J804" s="50"/>
      <c r="K804" s="50"/>
    </row>
    <row r="805" spans="1:11" x14ac:dyDescent="0.25">
      <c r="A805" s="64">
        <v>124564</v>
      </c>
      <c r="B805" t="s">
        <v>217</v>
      </c>
      <c r="C805" s="75">
        <v>56.21</v>
      </c>
      <c r="D805" s="75">
        <v>21</v>
      </c>
      <c r="E805" s="75">
        <v>24</v>
      </c>
      <c r="F805" s="75">
        <v>53</v>
      </c>
      <c r="G805" s="75">
        <v>24.85</v>
      </c>
      <c r="H805" s="50"/>
      <c r="I805" s="50"/>
      <c r="J805" s="50"/>
      <c r="K805" s="50"/>
    </row>
    <row r="806" spans="1:11" x14ac:dyDescent="0.25">
      <c r="A806" s="64">
        <v>104765</v>
      </c>
      <c r="B806" t="s">
        <v>3433</v>
      </c>
      <c r="C806" s="75"/>
      <c r="D806" s="75"/>
      <c r="E806" s="75">
        <v>55</v>
      </c>
      <c r="F806" s="75">
        <v>68.95</v>
      </c>
      <c r="G806" s="75">
        <v>55</v>
      </c>
      <c r="H806" s="50"/>
      <c r="I806" s="50"/>
      <c r="J806" s="50"/>
      <c r="K806" s="50"/>
    </row>
    <row r="807" spans="1:11" x14ac:dyDescent="0.25">
      <c r="A807" s="64">
        <v>202403</v>
      </c>
      <c r="B807" t="s">
        <v>1582</v>
      </c>
      <c r="C807" s="75">
        <v>69</v>
      </c>
      <c r="D807" s="75">
        <v>21.420200000000001</v>
      </c>
      <c r="E807" s="75">
        <v>23</v>
      </c>
      <c r="F807" s="75">
        <v>25.17</v>
      </c>
      <c r="G807" s="75">
        <v>39.420200000000001</v>
      </c>
      <c r="H807" s="50"/>
      <c r="I807" s="50"/>
      <c r="J807" s="50"/>
      <c r="K807" s="50"/>
    </row>
    <row r="808" spans="1:11" x14ac:dyDescent="0.25">
      <c r="A808" s="64">
        <v>126301</v>
      </c>
      <c r="B808" t="s">
        <v>1147</v>
      </c>
      <c r="C808" s="75">
        <v>34.869999999999997</v>
      </c>
      <c r="D808" s="75">
        <v>37.869999999999997</v>
      </c>
      <c r="E808" s="75">
        <v>34.869999999999997</v>
      </c>
      <c r="F808" s="75">
        <v>69.739999999999995</v>
      </c>
      <c r="G808" s="75"/>
      <c r="H808" s="50"/>
      <c r="I808" s="50"/>
      <c r="J808" s="50"/>
      <c r="K808" s="50"/>
    </row>
    <row r="809" spans="1:11" x14ac:dyDescent="0.25">
      <c r="A809" s="64">
        <v>103932</v>
      </c>
      <c r="B809" t="s">
        <v>2339</v>
      </c>
      <c r="C809" s="75">
        <v>96</v>
      </c>
      <c r="D809" s="75">
        <v>7</v>
      </c>
      <c r="E809" s="75">
        <v>11.17</v>
      </c>
      <c r="F809" s="75">
        <v>33</v>
      </c>
      <c r="G809" s="75">
        <v>30</v>
      </c>
      <c r="H809" s="50"/>
      <c r="I809" s="50"/>
      <c r="J809" s="50"/>
      <c r="K809" s="50"/>
    </row>
    <row r="810" spans="1:11" x14ac:dyDescent="0.25">
      <c r="A810" s="64">
        <v>141387</v>
      </c>
      <c r="B810" t="s">
        <v>2874</v>
      </c>
      <c r="C810" s="75">
        <v>9</v>
      </c>
      <c r="D810" s="75">
        <v>48</v>
      </c>
      <c r="E810" s="75"/>
      <c r="F810" s="75">
        <v>60</v>
      </c>
      <c r="G810" s="75">
        <v>60</v>
      </c>
      <c r="H810" s="50"/>
      <c r="I810" s="50"/>
      <c r="J810" s="50"/>
      <c r="K810" s="50"/>
    </row>
    <row r="811" spans="1:11" x14ac:dyDescent="0.25">
      <c r="A811" s="64">
        <v>201273</v>
      </c>
      <c r="B811" t="s">
        <v>184</v>
      </c>
      <c r="C811" s="75">
        <v>28.68</v>
      </c>
      <c r="D811" s="75">
        <v>39.849999999999994</v>
      </c>
      <c r="E811" s="75">
        <v>54.86</v>
      </c>
      <c r="F811" s="75">
        <v>21.509999999999998</v>
      </c>
      <c r="G811" s="75">
        <v>31.85</v>
      </c>
      <c r="H811" s="50"/>
      <c r="I811" s="50"/>
      <c r="J811" s="50"/>
      <c r="K811" s="50"/>
    </row>
    <row r="812" spans="1:11" x14ac:dyDescent="0.25">
      <c r="A812" s="64">
        <v>124736</v>
      </c>
      <c r="B812" t="s">
        <v>3657</v>
      </c>
      <c r="C812" s="75">
        <v>81.569999999999993</v>
      </c>
      <c r="D812" s="75"/>
      <c r="E812" s="75">
        <v>95.1</v>
      </c>
      <c r="F812" s="75"/>
      <c r="G812" s="75"/>
      <c r="H812" s="50"/>
      <c r="I812" s="50"/>
      <c r="J812" s="50"/>
      <c r="K812" s="50"/>
    </row>
    <row r="813" spans="1:11" x14ac:dyDescent="0.25">
      <c r="A813" s="64">
        <v>202630</v>
      </c>
      <c r="B813" t="s">
        <v>184</v>
      </c>
      <c r="C813" s="75">
        <v>30.85</v>
      </c>
      <c r="D813" s="75">
        <v>21.85</v>
      </c>
      <c r="E813" s="75">
        <v>65.039999999999992</v>
      </c>
      <c r="F813" s="75">
        <v>24.85</v>
      </c>
      <c r="G813" s="75">
        <v>34.03</v>
      </c>
      <c r="H813" s="50"/>
      <c r="I813" s="50"/>
      <c r="J813" s="50"/>
      <c r="K813" s="50"/>
    </row>
    <row r="814" spans="1:11" x14ac:dyDescent="0.25">
      <c r="A814" s="64">
        <v>137948</v>
      </c>
      <c r="B814" t="s">
        <v>2402</v>
      </c>
      <c r="C814" s="75"/>
      <c r="D814" s="75">
        <v>90.5</v>
      </c>
      <c r="E814" s="75">
        <v>0</v>
      </c>
      <c r="F814" s="75"/>
      <c r="G814" s="75">
        <v>86</v>
      </c>
      <c r="H814" s="50"/>
      <c r="I814" s="50"/>
      <c r="J814" s="50"/>
      <c r="K814" s="50"/>
    </row>
    <row r="815" spans="1:11" x14ac:dyDescent="0.25">
      <c r="A815" s="64">
        <v>134661</v>
      </c>
      <c r="B815" t="s">
        <v>1785</v>
      </c>
      <c r="C815" s="75">
        <v>8</v>
      </c>
      <c r="D815" s="75">
        <v>49.17</v>
      </c>
      <c r="E815" s="75">
        <v>39.17</v>
      </c>
      <c r="F815" s="75">
        <v>31.34</v>
      </c>
      <c r="G815" s="75">
        <v>48.51</v>
      </c>
      <c r="H815" s="50"/>
      <c r="I815" s="50"/>
      <c r="J815" s="50"/>
      <c r="K815" s="50"/>
    </row>
    <row r="816" spans="1:11" x14ac:dyDescent="0.25">
      <c r="A816" s="64">
        <v>201272</v>
      </c>
      <c r="B816" t="s">
        <v>184</v>
      </c>
      <c r="C816" s="75">
        <v>38.18</v>
      </c>
      <c r="D816" s="75">
        <v>33.51</v>
      </c>
      <c r="E816" s="75">
        <v>32.35</v>
      </c>
      <c r="F816" s="75">
        <v>38.519999999999996</v>
      </c>
      <c r="G816" s="75">
        <v>33.340000000000003</v>
      </c>
      <c r="H816" s="50"/>
      <c r="I816" s="50"/>
      <c r="J816" s="50"/>
      <c r="K816" s="50"/>
    </row>
    <row r="817" spans="1:11" x14ac:dyDescent="0.25">
      <c r="A817" s="64">
        <v>127127</v>
      </c>
      <c r="B817" t="s">
        <v>658</v>
      </c>
      <c r="C817" s="75">
        <v>28.560000000000002</v>
      </c>
      <c r="D817" s="75">
        <v>70.17</v>
      </c>
      <c r="E817" s="75"/>
      <c r="F817" s="75">
        <v>47</v>
      </c>
      <c r="G817" s="75">
        <v>30.009999999999998</v>
      </c>
      <c r="H817" s="50"/>
      <c r="I817" s="50"/>
      <c r="J817" s="50"/>
      <c r="K817" s="50"/>
    </row>
    <row r="818" spans="1:11" x14ac:dyDescent="0.25">
      <c r="A818" s="64">
        <v>128247</v>
      </c>
      <c r="B818" t="s">
        <v>854</v>
      </c>
      <c r="C818" s="75"/>
      <c r="D818" s="75">
        <v>83.85</v>
      </c>
      <c r="E818" s="75"/>
      <c r="F818" s="75"/>
      <c r="G818" s="75">
        <v>91.85</v>
      </c>
      <c r="H818" s="50"/>
      <c r="I818" s="50"/>
      <c r="J818" s="50"/>
      <c r="K818" s="50"/>
    </row>
    <row r="819" spans="1:11" x14ac:dyDescent="0.25">
      <c r="A819" s="64">
        <v>125196</v>
      </c>
      <c r="B819" t="s">
        <v>541</v>
      </c>
      <c r="C819" s="75">
        <v>41.04</v>
      </c>
      <c r="D819" s="75">
        <v>27.34</v>
      </c>
      <c r="E819" s="75">
        <v>53.55</v>
      </c>
      <c r="F819" s="75">
        <v>12.68</v>
      </c>
      <c r="G819" s="75">
        <v>41.04</v>
      </c>
      <c r="H819" s="50"/>
      <c r="I819" s="50"/>
      <c r="J819" s="50"/>
      <c r="K819" s="50"/>
    </row>
    <row r="820" spans="1:11" x14ac:dyDescent="0.25">
      <c r="A820" s="64">
        <v>133499</v>
      </c>
      <c r="B820" t="s">
        <v>1607</v>
      </c>
      <c r="C820" s="75">
        <v>16.45</v>
      </c>
      <c r="D820" s="75">
        <v>18</v>
      </c>
      <c r="E820" s="75">
        <v>30</v>
      </c>
      <c r="F820" s="75">
        <v>48.03</v>
      </c>
      <c r="G820" s="75">
        <v>63.01</v>
      </c>
      <c r="H820" s="50"/>
      <c r="I820" s="50"/>
      <c r="J820" s="50"/>
      <c r="K820" s="50"/>
    </row>
    <row r="821" spans="1:11" x14ac:dyDescent="0.25">
      <c r="A821" s="64">
        <v>201779</v>
      </c>
      <c r="B821" t="s">
        <v>31</v>
      </c>
      <c r="C821" s="75">
        <v>19.02</v>
      </c>
      <c r="D821" s="75">
        <v>62.04</v>
      </c>
      <c r="E821" s="75"/>
      <c r="F821" s="75">
        <v>43.87</v>
      </c>
      <c r="G821" s="75">
        <v>50.21</v>
      </c>
      <c r="H821" s="50"/>
      <c r="I821" s="50"/>
      <c r="J821" s="50"/>
      <c r="K821" s="50"/>
    </row>
    <row r="822" spans="1:11" x14ac:dyDescent="0.25">
      <c r="A822" s="64">
        <v>201288</v>
      </c>
      <c r="B822" t="s">
        <v>2997</v>
      </c>
      <c r="C822" s="75"/>
      <c r="D822" s="75"/>
      <c r="E822" s="75"/>
      <c r="F822" s="75"/>
      <c r="G822" s="75">
        <v>175.1</v>
      </c>
      <c r="H822" s="50"/>
      <c r="I822" s="50"/>
      <c r="J822" s="50"/>
      <c r="K822" s="50"/>
    </row>
    <row r="823" spans="1:11" x14ac:dyDescent="0.25">
      <c r="A823" s="64">
        <v>125075</v>
      </c>
      <c r="B823" t="s">
        <v>652</v>
      </c>
      <c r="C823" s="75">
        <v>35.340000000000003</v>
      </c>
      <c r="D823" s="75">
        <v>15</v>
      </c>
      <c r="E823" s="75">
        <v>56.849999999999994</v>
      </c>
      <c r="F823" s="75">
        <v>18.34</v>
      </c>
      <c r="G823" s="75">
        <v>49.51</v>
      </c>
      <c r="H823" s="50"/>
      <c r="I823" s="50"/>
      <c r="J823" s="50"/>
      <c r="K823" s="50"/>
    </row>
    <row r="824" spans="1:11" x14ac:dyDescent="0.25">
      <c r="A824" s="64">
        <v>127311</v>
      </c>
      <c r="B824" t="s">
        <v>3100</v>
      </c>
      <c r="C824" s="75"/>
      <c r="D824" s="75"/>
      <c r="E824" s="75"/>
      <c r="F824" s="75">
        <v>10</v>
      </c>
      <c r="G824" s="75">
        <v>164.98000000000002</v>
      </c>
      <c r="H824" s="50"/>
      <c r="I824" s="50"/>
      <c r="J824" s="50"/>
      <c r="K824" s="50"/>
    </row>
    <row r="825" spans="1:11" x14ac:dyDescent="0.25">
      <c r="A825" s="64">
        <v>135562</v>
      </c>
      <c r="B825" t="s">
        <v>1907</v>
      </c>
      <c r="C825" s="75">
        <v>36.51</v>
      </c>
      <c r="D825" s="75">
        <v>57.68</v>
      </c>
      <c r="E825" s="75">
        <v>10</v>
      </c>
      <c r="F825" s="75">
        <v>45.019999999999996</v>
      </c>
      <c r="G825" s="75">
        <v>25.34</v>
      </c>
      <c r="H825" s="50"/>
      <c r="I825" s="50"/>
      <c r="J825" s="50"/>
      <c r="K825" s="50"/>
    </row>
    <row r="826" spans="1:11" x14ac:dyDescent="0.25">
      <c r="A826" s="64">
        <v>202174</v>
      </c>
      <c r="B826" t="s">
        <v>2736</v>
      </c>
      <c r="C826" s="75">
        <v>51.3</v>
      </c>
      <c r="D826" s="75">
        <v>46.34</v>
      </c>
      <c r="E826" s="75">
        <v>6.18</v>
      </c>
      <c r="F826" s="75">
        <v>26.790000000000006</v>
      </c>
      <c r="G826" s="75">
        <v>43.850000000000009</v>
      </c>
      <c r="H826" s="50"/>
      <c r="I826" s="50"/>
      <c r="J826" s="50"/>
      <c r="K826" s="50"/>
    </row>
    <row r="827" spans="1:11" x14ac:dyDescent="0.25">
      <c r="A827" s="64">
        <v>143399</v>
      </c>
      <c r="B827" t="s">
        <v>3864</v>
      </c>
      <c r="C827" s="75"/>
      <c r="D827" s="75">
        <v>75.47</v>
      </c>
      <c r="E827" s="75">
        <v>6.17</v>
      </c>
      <c r="F827" s="75">
        <v>23.39</v>
      </c>
      <c r="G827" s="75">
        <v>69.350000000000009</v>
      </c>
      <c r="H827" s="50"/>
      <c r="I827" s="50"/>
      <c r="J827" s="50"/>
      <c r="K827" s="50"/>
    </row>
    <row r="828" spans="1:11" x14ac:dyDescent="0.25">
      <c r="A828" s="64">
        <v>131153</v>
      </c>
      <c r="B828" t="s">
        <v>1449</v>
      </c>
      <c r="C828" s="75">
        <v>126.8</v>
      </c>
      <c r="D828" s="75"/>
      <c r="E828" s="75"/>
      <c r="F828" s="75"/>
      <c r="G828" s="75">
        <v>47.55</v>
      </c>
      <c r="H828" s="50"/>
      <c r="I828" s="50"/>
      <c r="J828" s="50"/>
      <c r="K828" s="50"/>
    </row>
    <row r="829" spans="1:11" x14ac:dyDescent="0.25">
      <c r="A829" s="64">
        <v>104872</v>
      </c>
      <c r="B829" t="s">
        <v>3079</v>
      </c>
      <c r="C829" s="75">
        <v>55</v>
      </c>
      <c r="D829" s="75"/>
      <c r="E829" s="75">
        <v>64.3</v>
      </c>
      <c r="F829" s="75">
        <v>54.99</v>
      </c>
      <c r="G829" s="75"/>
      <c r="H829" s="50"/>
      <c r="I829" s="50"/>
      <c r="J829" s="50"/>
      <c r="K829" s="50"/>
    </row>
    <row r="830" spans="1:11" x14ac:dyDescent="0.25">
      <c r="A830" s="64">
        <v>124593</v>
      </c>
      <c r="B830" t="s">
        <v>527</v>
      </c>
      <c r="C830" s="75">
        <v>22.189999999999998</v>
      </c>
      <c r="D830" s="75">
        <v>44.210000000000008</v>
      </c>
      <c r="E830" s="75">
        <v>44.209999999999994</v>
      </c>
      <c r="F830" s="75">
        <v>41.209999999999994</v>
      </c>
      <c r="G830" s="75">
        <v>22.189999999999998</v>
      </c>
      <c r="H830" s="50"/>
      <c r="I830" s="50"/>
      <c r="J830" s="50"/>
      <c r="K830" s="50"/>
    </row>
    <row r="831" spans="1:11" x14ac:dyDescent="0.25">
      <c r="A831" s="64">
        <v>141364</v>
      </c>
      <c r="B831" t="s">
        <v>2514</v>
      </c>
      <c r="C831" s="75"/>
      <c r="D831" s="75">
        <v>44.209999999999994</v>
      </c>
      <c r="E831" s="75">
        <v>53.550000000000004</v>
      </c>
      <c r="F831" s="75">
        <v>12.68</v>
      </c>
      <c r="G831" s="75">
        <v>63.4</v>
      </c>
      <c r="H831" s="50"/>
      <c r="I831" s="50"/>
      <c r="J831" s="50"/>
      <c r="K831" s="50"/>
    </row>
    <row r="832" spans="1:11" x14ac:dyDescent="0.25">
      <c r="A832" s="64">
        <v>133062</v>
      </c>
      <c r="B832" t="s">
        <v>1627</v>
      </c>
      <c r="C832" s="75">
        <v>31.699999999999996</v>
      </c>
      <c r="D832" s="75">
        <v>28.19</v>
      </c>
      <c r="E832" s="75">
        <v>53.89</v>
      </c>
      <c r="F832" s="75">
        <v>25.36</v>
      </c>
      <c r="G832" s="75">
        <v>34.53</v>
      </c>
      <c r="H832" s="50"/>
      <c r="I832" s="50"/>
      <c r="J832" s="50"/>
      <c r="K832" s="50"/>
    </row>
    <row r="833" spans="1:11" x14ac:dyDescent="0.25">
      <c r="A833" s="64">
        <v>131953</v>
      </c>
      <c r="B833" t="s">
        <v>1335</v>
      </c>
      <c r="C833" s="75">
        <v>37.870000000000005</v>
      </c>
      <c r="D833" s="75">
        <v>41.04</v>
      </c>
      <c r="E833" s="75">
        <v>15.85</v>
      </c>
      <c r="F833" s="75">
        <v>31.7</v>
      </c>
      <c r="G833" s="75">
        <v>47.04</v>
      </c>
      <c r="H833" s="50"/>
      <c r="I833" s="50"/>
      <c r="J833" s="50"/>
      <c r="K833" s="50"/>
    </row>
    <row r="834" spans="1:11" x14ac:dyDescent="0.25">
      <c r="A834" s="64">
        <v>132254</v>
      </c>
      <c r="B834" t="s">
        <v>1525</v>
      </c>
      <c r="C834" s="75">
        <v>12.34</v>
      </c>
      <c r="D834" s="75">
        <v>22.189999999999998</v>
      </c>
      <c r="E834" s="75">
        <v>44.04</v>
      </c>
      <c r="F834" s="75">
        <v>47.38</v>
      </c>
      <c r="G834" s="75">
        <v>47.55</v>
      </c>
      <c r="H834" s="50"/>
      <c r="I834" s="50"/>
      <c r="J834" s="50"/>
      <c r="K834" s="50"/>
    </row>
    <row r="835" spans="1:11" x14ac:dyDescent="0.25">
      <c r="A835" s="64">
        <v>123641</v>
      </c>
      <c r="B835" t="s">
        <v>362</v>
      </c>
      <c r="C835" s="75">
        <v>14.67</v>
      </c>
      <c r="D835" s="75">
        <v>37.5</v>
      </c>
      <c r="E835" s="75">
        <v>54.54</v>
      </c>
      <c r="F835" s="75">
        <v>28.67</v>
      </c>
      <c r="G835" s="75">
        <v>37.840000000000003</v>
      </c>
      <c r="H835" s="50"/>
      <c r="I835" s="50"/>
      <c r="J835" s="50"/>
      <c r="K835" s="50"/>
    </row>
    <row r="836" spans="1:11" x14ac:dyDescent="0.25">
      <c r="A836" s="64">
        <v>137966</v>
      </c>
      <c r="B836" t="s">
        <v>2356</v>
      </c>
      <c r="C836" s="75">
        <v>28.21</v>
      </c>
      <c r="D836" s="75">
        <v>20</v>
      </c>
      <c r="E836" s="75">
        <v>55</v>
      </c>
      <c r="F836" s="75">
        <v>36.19</v>
      </c>
      <c r="G836" s="75">
        <v>33.68</v>
      </c>
      <c r="H836" s="50"/>
      <c r="I836" s="50"/>
      <c r="J836" s="50"/>
      <c r="K836" s="50"/>
    </row>
    <row r="837" spans="1:11" x14ac:dyDescent="0.25">
      <c r="A837" s="64">
        <v>129810</v>
      </c>
      <c r="B837" t="s">
        <v>1103</v>
      </c>
      <c r="C837" s="75">
        <v>24</v>
      </c>
      <c r="D837" s="75">
        <v>50</v>
      </c>
      <c r="E837" s="75">
        <v>3</v>
      </c>
      <c r="F837" s="75"/>
      <c r="G837" s="75">
        <v>96.009999999999991</v>
      </c>
      <c r="H837" s="50"/>
      <c r="I837" s="50"/>
      <c r="J837" s="50"/>
      <c r="K837" s="50"/>
    </row>
    <row r="838" spans="1:11" x14ac:dyDescent="0.25">
      <c r="A838" s="64">
        <v>111976</v>
      </c>
      <c r="B838" t="s">
        <v>349</v>
      </c>
      <c r="C838" s="75">
        <v>34.700000000000003</v>
      </c>
      <c r="D838" s="75">
        <v>34.53</v>
      </c>
      <c r="E838" s="75">
        <v>34.700000000000003</v>
      </c>
      <c r="F838" s="75">
        <v>40.869999999999997</v>
      </c>
      <c r="G838" s="75">
        <v>28.189999999999998</v>
      </c>
      <c r="H838" s="50"/>
      <c r="I838" s="50"/>
      <c r="J838" s="50"/>
      <c r="K838" s="50"/>
    </row>
    <row r="839" spans="1:11" x14ac:dyDescent="0.25">
      <c r="A839" s="64">
        <v>110002</v>
      </c>
      <c r="B839" t="s">
        <v>687</v>
      </c>
      <c r="C839" s="75">
        <v>29.34</v>
      </c>
      <c r="D839" s="75">
        <v>29</v>
      </c>
      <c r="E839" s="75">
        <v>35.340000000000003</v>
      </c>
      <c r="F839" s="75">
        <v>31</v>
      </c>
      <c r="G839" s="75">
        <v>48</v>
      </c>
      <c r="H839" s="50"/>
      <c r="I839" s="50"/>
      <c r="J839" s="50"/>
      <c r="K839" s="50"/>
    </row>
    <row r="840" spans="1:11" x14ac:dyDescent="0.25">
      <c r="A840" s="64">
        <v>134864</v>
      </c>
      <c r="B840" t="s">
        <v>1823</v>
      </c>
      <c r="C840" s="75"/>
      <c r="D840" s="75">
        <v>43.87</v>
      </c>
      <c r="E840" s="75">
        <v>52.87</v>
      </c>
      <c r="F840" s="75">
        <v>41.04</v>
      </c>
      <c r="G840" s="75">
        <v>34.869999999999997</v>
      </c>
      <c r="H840" s="50"/>
      <c r="I840" s="50"/>
      <c r="J840" s="50"/>
      <c r="K840" s="50"/>
    </row>
    <row r="841" spans="1:11" x14ac:dyDescent="0.25">
      <c r="A841" s="64">
        <v>116979</v>
      </c>
      <c r="B841" t="s">
        <v>245</v>
      </c>
      <c r="C841" s="75">
        <v>28.17</v>
      </c>
      <c r="D841" s="75">
        <v>21.17</v>
      </c>
      <c r="E841" s="75">
        <v>37.19</v>
      </c>
      <c r="F841" s="75">
        <v>55.36</v>
      </c>
      <c r="G841" s="75">
        <v>30.34</v>
      </c>
      <c r="H841" s="50"/>
      <c r="I841" s="50"/>
      <c r="J841" s="50"/>
      <c r="K841" s="50"/>
    </row>
    <row r="842" spans="1:11" x14ac:dyDescent="0.25">
      <c r="A842" s="64">
        <v>202078</v>
      </c>
      <c r="B842" t="s">
        <v>433</v>
      </c>
      <c r="C842" s="75">
        <v>64.52</v>
      </c>
      <c r="D842" s="75"/>
      <c r="E842" s="75">
        <v>22.56</v>
      </c>
      <c r="F842" s="75">
        <v>39.840000000000003</v>
      </c>
      <c r="G842" s="75">
        <v>44.959999999999994</v>
      </c>
      <c r="H842" s="50"/>
      <c r="I842" s="50"/>
      <c r="J842" s="50"/>
      <c r="K842" s="50"/>
    </row>
    <row r="843" spans="1:11" x14ac:dyDescent="0.25">
      <c r="A843" s="64">
        <v>103612</v>
      </c>
      <c r="B843" t="s">
        <v>449</v>
      </c>
      <c r="C843" s="75">
        <v>31.7</v>
      </c>
      <c r="D843" s="75">
        <v>34.869999999999997</v>
      </c>
      <c r="E843" s="75">
        <v>34.869999999999997</v>
      </c>
      <c r="F843" s="75">
        <v>34.869999999999997</v>
      </c>
      <c r="G843" s="75">
        <v>34.869999999999997</v>
      </c>
      <c r="H843" s="50"/>
      <c r="I843" s="50"/>
      <c r="J843" s="50"/>
      <c r="K843" s="50"/>
    </row>
    <row r="844" spans="1:11" x14ac:dyDescent="0.25">
      <c r="A844" s="64">
        <v>112909</v>
      </c>
      <c r="B844" t="s">
        <v>288</v>
      </c>
      <c r="C844" s="75">
        <v>49.019999999999996</v>
      </c>
      <c r="D844" s="75">
        <v>20.04</v>
      </c>
      <c r="E844" s="75">
        <v>27.68</v>
      </c>
      <c r="F844" s="75">
        <v>40.36</v>
      </c>
      <c r="G844" s="75">
        <v>34.019999999999996</v>
      </c>
      <c r="H844" s="50"/>
      <c r="I844" s="50"/>
      <c r="J844" s="50"/>
      <c r="K844" s="50"/>
    </row>
    <row r="845" spans="1:11" x14ac:dyDescent="0.25">
      <c r="A845" s="64">
        <v>141266</v>
      </c>
      <c r="B845" t="s">
        <v>2502</v>
      </c>
      <c r="C845" s="75"/>
      <c r="D845" s="75">
        <v>158.5</v>
      </c>
      <c r="E845" s="75"/>
      <c r="F845" s="75"/>
      <c r="G845" s="75">
        <v>12.51</v>
      </c>
      <c r="H845" s="50"/>
      <c r="I845" s="50"/>
      <c r="J845" s="50"/>
      <c r="K845" s="50"/>
    </row>
    <row r="846" spans="1:11" x14ac:dyDescent="0.25">
      <c r="A846" s="64">
        <v>126806</v>
      </c>
      <c r="B846" t="s">
        <v>318</v>
      </c>
      <c r="C846" s="75">
        <v>24.17</v>
      </c>
      <c r="D846" s="75">
        <v>40.340000000000003</v>
      </c>
      <c r="E846" s="75">
        <v>47.85</v>
      </c>
      <c r="F846" s="75">
        <v>15.85</v>
      </c>
      <c r="G846" s="75">
        <v>42.68</v>
      </c>
      <c r="H846" s="50"/>
      <c r="I846" s="50"/>
      <c r="J846" s="50"/>
      <c r="K846" s="50"/>
    </row>
    <row r="847" spans="1:11" x14ac:dyDescent="0.25">
      <c r="A847" s="64">
        <v>127345</v>
      </c>
      <c r="B847" t="s">
        <v>612</v>
      </c>
      <c r="C847" s="75">
        <v>38.04</v>
      </c>
      <c r="D847" s="75">
        <v>47.55</v>
      </c>
      <c r="E847" s="75"/>
      <c r="F847" s="75">
        <v>41.04</v>
      </c>
      <c r="G847" s="75">
        <v>44.04</v>
      </c>
      <c r="H847" s="50"/>
      <c r="I847" s="50"/>
      <c r="J847" s="50"/>
      <c r="K847" s="50"/>
    </row>
    <row r="848" spans="1:11" x14ac:dyDescent="0.25">
      <c r="A848" s="64">
        <v>103960</v>
      </c>
      <c r="B848" t="s">
        <v>437</v>
      </c>
      <c r="C848" s="75">
        <v>56.849999999999994</v>
      </c>
      <c r="D848" s="75">
        <v>21</v>
      </c>
      <c r="E848" s="75">
        <v>35</v>
      </c>
      <c r="F848" s="75">
        <v>41.68</v>
      </c>
      <c r="G848" s="75">
        <v>16</v>
      </c>
      <c r="H848" s="50"/>
      <c r="I848" s="50"/>
      <c r="J848" s="50"/>
      <c r="K848" s="50"/>
    </row>
    <row r="849" spans="1:11" x14ac:dyDescent="0.25">
      <c r="A849" s="64">
        <v>131169</v>
      </c>
      <c r="B849" t="s">
        <v>599</v>
      </c>
      <c r="C849" s="75">
        <v>40.869999999999997</v>
      </c>
      <c r="D849" s="75">
        <v>25.02</v>
      </c>
      <c r="E849" s="75">
        <v>37.700000000000003</v>
      </c>
      <c r="F849" s="75">
        <v>25.189999999999998</v>
      </c>
      <c r="G849" s="75">
        <v>41.7</v>
      </c>
      <c r="H849" s="50"/>
      <c r="I849" s="50"/>
      <c r="J849" s="50"/>
      <c r="K849" s="50"/>
    </row>
    <row r="850" spans="1:11" x14ac:dyDescent="0.25">
      <c r="A850" s="64">
        <v>124000</v>
      </c>
      <c r="B850" t="s">
        <v>476</v>
      </c>
      <c r="C850" s="75">
        <v>40.869999999999997</v>
      </c>
      <c r="D850" s="75">
        <v>67.7</v>
      </c>
      <c r="E850" s="75"/>
      <c r="F850" s="75">
        <v>55.87</v>
      </c>
      <c r="G850" s="75">
        <v>6</v>
      </c>
      <c r="H850" s="50"/>
      <c r="I850" s="50"/>
      <c r="J850" s="50"/>
      <c r="K850" s="50"/>
    </row>
    <row r="851" spans="1:11" x14ac:dyDescent="0.25">
      <c r="A851" s="64">
        <v>135591</v>
      </c>
      <c r="B851" t="s">
        <v>2154</v>
      </c>
      <c r="C851" s="75">
        <v>38.04</v>
      </c>
      <c r="D851" s="75">
        <v>44.04</v>
      </c>
      <c r="E851" s="75">
        <v>44.04</v>
      </c>
      <c r="F851" s="75">
        <v>3.17</v>
      </c>
      <c r="G851" s="75">
        <v>41.04</v>
      </c>
      <c r="H851" s="50"/>
      <c r="I851" s="50"/>
      <c r="J851" s="50"/>
      <c r="K851" s="50"/>
    </row>
    <row r="852" spans="1:11" x14ac:dyDescent="0.25">
      <c r="A852" s="64">
        <v>121461</v>
      </c>
      <c r="B852" t="s">
        <v>555</v>
      </c>
      <c r="C852" s="75">
        <v>20</v>
      </c>
      <c r="D852" s="75">
        <v>62</v>
      </c>
      <c r="E852" s="75">
        <v>35</v>
      </c>
      <c r="F852" s="75">
        <v>16</v>
      </c>
      <c r="G852" s="75">
        <v>37</v>
      </c>
      <c r="H852" s="50"/>
      <c r="I852" s="50"/>
      <c r="J852" s="50"/>
      <c r="K852" s="50"/>
    </row>
    <row r="853" spans="1:11" x14ac:dyDescent="0.25">
      <c r="A853" s="64">
        <v>129316</v>
      </c>
      <c r="B853" t="s">
        <v>3057</v>
      </c>
      <c r="C853" s="75">
        <v>55</v>
      </c>
      <c r="D853" s="75"/>
      <c r="E853" s="75">
        <v>55</v>
      </c>
      <c r="F853" s="75"/>
      <c r="G853" s="75">
        <v>59.22</v>
      </c>
      <c r="H853" s="50"/>
      <c r="I853" s="50"/>
      <c r="J853" s="50"/>
      <c r="K853" s="50"/>
    </row>
    <row r="854" spans="1:11" x14ac:dyDescent="0.25">
      <c r="A854" s="64">
        <v>134034</v>
      </c>
      <c r="B854" t="s">
        <v>1689</v>
      </c>
      <c r="C854" s="75">
        <v>25.619999999999997</v>
      </c>
      <c r="D854" s="75">
        <v>61.960000000000008</v>
      </c>
      <c r="E854" s="75">
        <v>7</v>
      </c>
      <c r="F854" s="75">
        <v>25.619999999999997</v>
      </c>
      <c r="G854" s="75">
        <v>48.96</v>
      </c>
      <c r="H854" s="50"/>
      <c r="I854" s="50"/>
      <c r="J854" s="50"/>
      <c r="K854" s="50"/>
    </row>
    <row r="855" spans="1:11" x14ac:dyDescent="0.25">
      <c r="A855" s="64">
        <v>123269</v>
      </c>
      <c r="B855" t="s">
        <v>445</v>
      </c>
      <c r="C855" s="75">
        <v>15</v>
      </c>
      <c r="D855" s="75">
        <v>86.690000000000012</v>
      </c>
      <c r="E855" s="75">
        <v>25.17</v>
      </c>
      <c r="F855" s="75">
        <v>42.18</v>
      </c>
      <c r="G855" s="75"/>
      <c r="H855" s="50"/>
      <c r="I855" s="50"/>
      <c r="J855" s="50"/>
      <c r="K855" s="50"/>
    </row>
    <row r="856" spans="1:11" x14ac:dyDescent="0.25">
      <c r="A856" s="64">
        <v>121458</v>
      </c>
      <c r="B856" t="s">
        <v>552</v>
      </c>
      <c r="C856" s="75"/>
      <c r="D856" s="75">
        <v>64.66</v>
      </c>
      <c r="E856" s="75">
        <v>34.869999999999997</v>
      </c>
      <c r="F856" s="75">
        <v>34.700000000000003</v>
      </c>
      <c r="G856" s="75">
        <v>34.700000000000003</v>
      </c>
      <c r="H856" s="50"/>
      <c r="I856" s="50"/>
      <c r="J856" s="50"/>
      <c r="K856" s="50"/>
    </row>
    <row r="857" spans="1:11" x14ac:dyDescent="0.25">
      <c r="A857" s="64">
        <v>142465</v>
      </c>
      <c r="B857" t="s">
        <v>2916</v>
      </c>
      <c r="C857" s="75">
        <v>14.34</v>
      </c>
      <c r="D857" s="75">
        <v>35.68</v>
      </c>
      <c r="E857" s="75">
        <v>20.67</v>
      </c>
      <c r="F857" s="75">
        <v>41.68</v>
      </c>
      <c r="G857" s="75">
        <v>56.51</v>
      </c>
      <c r="H857" s="50"/>
      <c r="I857" s="50"/>
      <c r="J857" s="50"/>
      <c r="K857" s="50"/>
    </row>
    <row r="858" spans="1:11" x14ac:dyDescent="0.25">
      <c r="A858" s="64">
        <v>108950</v>
      </c>
      <c r="B858" t="s">
        <v>2177</v>
      </c>
      <c r="C858" s="75">
        <v>135.0206</v>
      </c>
      <c r="D858" s="75">
        <v>33.68</v>
      </c>
      <c r="E858" s="75"/>
      <c r="F858" s="75"/>
      <c r="G858" s="75"/>
      <c r="H858" s="50"/>
      <c r="I858" s="50"/>
      <c r="J858" s="50"/>
      <c r="K858" s="50"/>
    </row>
    <row r="859" spans="1:11" x14ac:dyDescent="0.25">
      <c r="A859" s="64">
        <v>103507</v>
      </c>
      <c r="B859" t="s">
        <v>510</v>
      </c>
      <c r="C859" s="75"/>
      <c r="D859" s="75">
        <v>59.21</v>
      </c>
      <c r="E859" s="75">
        <v>37</v>
      </c>
      <c r="F859" s="75">
        <v>30</v>
      </c>
      <c r="G859" s="75">
        <v>42</v>
      </c>
      <c r="H859" s="50"/>
      <c r="I859" s="50"/>
      <c r="J859" s="50"/>
      <c r="K859" s="50"/>
    </row>
    <row r="860" spans="1:11" x14ac:dyDescent="0.25">
      <c r="A860" s="64">
        <v>142717</v>
      </c>
      <c r="B860" t="s">
        <v>3314</v>
      </c>
      <c r="C860" s="75">
        <v>38.04</v>
      </c>
      <c r="D860" s="75">
        <v>38.04</v>
      </c>
      <c r="E860" s="75"/>
      <c r="F860" s="75">
        <v>50.72</v>
      </c>
      <c r="G860" s="75">
        <v>41.21</v>
      </c>
      <c r="H860" s="50"/>
      <c r="I860" s="50"/>
      <c r="J860" s="50"/>
      <c r="K860" s="50"/>
    </row>
    <row r="861" spans="1:11" x14ac:dyDescent="0.25">
      <c r="A861" s="64">
        <v>120863</v>
      </c>
      <c r="B861" t="s">
        <v>370</v>
      </c>
      <c r="C861" s="75">
        <v>41.21</v>
      </c>
      <c r="D861" s="75">
        <v>41.209999999999994</v>
      </c>
      <c r="E861" s="75">
        <v>6.34</v>
      </c>
      <c r="F861" s="75">
        <v>44.379999999999995</v>
      </c>
      <c r="G861" s="75">
        <v>34.869999999999997</v>
      </c>
      <c r="H861" s="50"/>
      <c r="I861" s="50"/>
      <c r="J861" s="50"/>
      <c r="K861" s="50"/>
    </row>
    <row r="862" spans="1:11" x14ac:dyDescent="0.25">
      <c r="A862" s="64">
        <v>143456</v>
      </c>
      <c r="B862" t="s">
        <v>3866</v>
      </c>
      <c r="C862" s="75"/>
      <c r="D862" s="75">
        <v>68</v>
      </c>
      <c r="E862" s="75">
        <v>20</v>
      </c>
      <c r="F862" s="75">
        <v>55</v>
      </c>
      <c r="G862" s="75">
        <v>25</v>
      </c>
      <c r="H862" s="50"/>
      <c r="I862" s="50"/>
      <c r="J862" s="50"/>
      <c r="K862" s="50"/>
    </row>
    <row r="863" spans="1:11" x14ac:dyDescent="0.25">
      <c r="A863" s="64">
        <v>121345</v>
      </c>
      <c r="B863" t="s">
        <v>884</v>
      </c>
      <c r="C863" s="75">
        <v>38.06</v>
      </c>
      <c r="D863" s="75">
        <v>6</v>
      </c>
      <c r="E863" s="75">
        <v>44.85</v>
      </c>
      <c r="F863" s="75">
        <v>78.849999999999994</v>
      </c>
      <c r="G863" s="75"/>
      <c r="H863" s="50"/>
      <c r="I863" s="50"/>
      <c r="J863" s="50"/>
      <c r="K863" s="50"/>
    </row>
    <row r="864" spans="1:11" x14ac:dyDescent="0.25">
      <c r="A864" s="64">
        <v>143373</v>
      </c>
      <c r="B864" t="s">
        <v>3896</v>
      </c>
      <c r="C864" s="75"/>
      <c r="D864" s="75">
        <v>28.189999999999998</v>
      </c>
      <c r="E864" s="75">
        <v>34.869999999999997</v>
      </c>
      <c r="F864" s="75">
        <v>53.890000000000008</v>
      </c>
      <c r="G864" s="75">
        <v>50.72</v>
      </c>
      <c r="H864" s="50"/>
      <c r="I864" s="50"/>
      <c r="J864" s="50"/>
      <c r="K864" s="50"/>
    </row>
    <row r="865" spans="1:11" x14ac:dyDescent="0.25">
      <c r="A865" s="64">
        <v>142497</v>
      </c>
      <c r="B865" t="s">
        <v>2931</v>
      </c>
      <c r="C865" s="75">
        <v>91.59</v>
      </c>
      <c r="D865" s="75"/>
      <c r="E865" s="75"/>
      <c r="F865" s="75">
        <v>76.08</v>
      </c>
      <c r="G865" s="75"/>
      <c r="H865" s="50"/>
      <c r="I865" s="50"/>
      <c r="J865" s="50"/>
      <c r="K865" s="50"/>
    </row>
    <row r="866" spans="1:11" x14ac:dyDescent="0.25">
      <c r="A866" s="64">
        <v>129439</v>
      </c>
      <c r="B866" t="s">
        <v>1516</v>
      </c>
      <c r="C866" s="75">
        <v>9</v>
      </c>
      <c r="D866" s="75">
        <v>158.5</v>
      </c>
      <c r="E866" s="75"/>
      <c r="F866" s="75"/>
      <c r="G866" s="75"/>
      <c r="H866" s="50"/>
      <c r="I866" s="50"/>
      <c r="J866" s="50"/>
      <c r="K866" s="50"/>
    </row>
    <row r="867" spans="1:11" x14ac:dyDescent="0.25">
      <c r="A867" s="64">
        <v>142124</v>
      </c>
      <c r="B867" t="s">
        <v>2739</v>
      </c>
      <c r="C867" s="75">
        <v>34.869999999999997</v>
      </c>
      <c r="D867" s="75">
        <v>67.06</v>
      </c>
      <c r="E867" s="75">
        <v>54.68</v>
      </c>
      <c r="F867" s="75"/>
      <c r="G867" s="75">
        <v>10.039999999999999</v>
      </c>
      <c r="H867" s="50"/>
      <c r="I867" s="50"/>
      <c r="J867" s="50"/>
      <c r="K867" s="50"/>
    </row>
    <row r="868" spans="1:11" x14ac:dyDescent="0.25">
      <c r="A868" s="64">
        <v>133694</v>
      </c>
      <c r="B868" t="s">
        <v>1659</v>
      </c>
      <c r="C868" s="75">
        <v>40</v>
      </c>
      <c r="D868" s="75">
        <v>42.51</v>
      </c>
      <c r="E868" s="75">
        <v>10</v>
      </c>
      <c r="F868" s="75">
        <v>45.34</v>
      </c>
      <c r="G868" s="75">
        <v>28.680000000000003</v>
      </c>
      <c r="H868" s="50"/>
      <c r="I868" s="50"/>
      <c r="J868" s="50"/>
      <c r="K868" s="50"/>
    </row>
    <row r="869" spans="1:11" x14ac:dyDescent="0.25">
      <c r="A869" s="64">
        <v>127695</v>
      </c>
      <c r="B869" t="s">
        <v>923</v>
      </c>
      <c r="C869" s="75">
        <v>12.68</v>
      </c>
      <c r="D869" s="75">
        <v>18.68</v>
      </c>
      <c r="E869" s="75">
        <v>42.040000000000006</v>
      </c>
      <c r="F869" s="75">
        <v>70.850000000000009</v>
      </c>
      <c r="G869" s="75">
        <v>22.189999999999998</v>
      </c>
      <c r="H869" s="50"/>
      <c r="I869" s="50"/>
      <c r="J869" s="50"/>
      <c r="K869" s="50"/>
    </row>
    <row r="870" spans="1:11" x14ac:dyDescent="0.25">
      <c r="A870" s="64">
        <v>119817</v>
      </c>
      <c r="B870" t="s">
        <v>1239</v>
      </c>
      <c r="C870" s="75"/>
      <c r="D870" s="75">
        <v>21</v>
      </c>
      <c r="E870" s="75">
        <v>58.17</v>
      </c>
      <c r="F870" s="75">
        <v>22</v>
      </c>
      <c r="G870" s="75">
        <v>65</v>
      </c>
      <c r="H870" s="50"/>
      <c r="I870" s="50"/>
      <c r="J870" s="50"/>
      <c r="K870" s="50"/>
    </row>
    <row r="871" spans="1:11" x14ac:dyDescent="0.25">
      <c r="A871" s="64">
        <v>142110</v>
      </c>
      <c r="B871" t="s">
        <v>2738</v>
      </c>
      <c r="C871" s="75">
        <v>30.85</v>
      </c>
      <c r="D871" s="75">
        <v>21.509999999999998</v>
      </c>
      <c r="E871" s="75">
        <v>52.36</v>
      </c>
      <c r="F871" s="75">
        <v>19.509999999999998</v>
      </c>
      <c r="G871" s="75">
        <v>41.36</v>
      </c>
      <c r="H871" s="50"/>
      <c r="I871" s="50"/>
      <c r="J871" s="50"/>
      <c r="K871" s="50"/>
    </row>
    <row r="872" spans="1:11" x14ac:dyDescent="0.25">
      <c r="A872" s="64">
        <v>130737</v>
      </c>
      <c r="B872" t="s">
        <v>1172</v>
      </c>
      <c r="C872" s="75">
        <v>12</v>
      </c>
      <c r="D872" s="75">
        <v>84</v>
      </c>
      <c r="E872" s="75"/>
      <c r="F872" s="75">
        <v>18</v>
      </c>
      <c r="G872" s="75">
        <v>51.17</v>
      </c>
      <c r="H872" s="50"/>
      <c r="I872" s="50"/>
      <c r="J872" s="50"/>
      <c r="K872" s="50"/>
    </row>
    <row r="873" spans="1:11" x14ac:dyDescent="0.25">
      <c r="A873" s="64">
        <v>201167</v>
      </c>
      <c r="B873" t="s">
        <v>2999</v>
      </c>
      <c r="C873" s="75">
        <v>55</v>
      </c>
      <c r="D873" s="75"/>
      <c r="E873" s="75">
        <v>55</v>
      </c>
      <c r="F873" s="75"/>
      <c r="G873" s="75">
        <v>55</v>
      </c>
      <c r="H873" s="50"/>
      <c r="I873" s="50"/>
      <c r="J873" s="50"/>
      <c r="K873" s="50"/>
    </row>
    <row r="874" spans="1:11" x14ac:dyDescent="0.25">
      <c r="A874" s="64">
        <v>141249</v>
      </c>
      <c r="B874" t="s">
        <v>4080</v>
      </c>
      <c r="C874" s="75"/>
      <c r="D874" s="75"/>
      <c r="E874" s="75">
        <v>165</v>
      </c>
      <c r="F874" s="75"/>
      <c r="G874" s="75"/>
      <c r="H874" s="50"/>
      <c r="I874" s="50"/>
      <c r="J874" s="50"/>
      <c r="K874" s="50"/>
    </row>
    <row r="875" spans="1:11" x14ac:dyDescent="0.25">
      <c r="A875" s="64">
        <v>143855</v>
      </c>
      <c r="B875" t="s">
        <v>4336</v>
      </c>
      <c r="C875" s="75"/>
      <c r="D875" s="75"/>
      <c r="E875" s="75"/>
      <c r="F875" s="75">
        <v>165</v>
      </c>
      <c r="G875" s="75"/>
      <c r="H875" s="50"/>
      <c r="I875" s="50"/>
      <c r="J875" s="50"/>
      <c r="K875" s="50"/>
    </row>
    <row r="876" spans="1:11" x14ac:dyDescent="0.25">
      <c r="A876" s="64">
        <v>135777</v>
      </c>
      <c r="B876" t="s">
        <v>3066</v>
      </c>
      <c r="C876" s="75">
        <v>55</v>
      </c>
      <c r="D876" s="75"/>
      <c r="E876" s="75">
        <v>55</v>
      </c>
      <c r="F876" s="75"/>
      <c r="G876" s="75">
        <v>55</v>
      </c>
      <c r="H876" s="50"/>
      <c r="I876" s="50"/>
      <c r="J876" s="50"/>
      <c r="K876" s="50"/>
    </row>
    <row r="877" spans="1:11" x14ac:dyDescent="0.25">
      <c r="A877" s="64">
        <v>128518</v>
      </c>
      <c r="B877" t="s">
        <v>3874</v>
      </c>
      <c r="C877" s="75"/>
      <c r="D877" s="75">
        <v>55</v>
      </c>
      <c r="E877" s="75"/>
      <c r="F877" s="75">
        <v>55</v>
      </c>
      <c r="G877" s="75">
        <v>55</v>
      </c>
      <c r="H877" s="50"/>
      <c r="I877" s="50"/>
      <c r="J877" s="50"/>
      <c r="K877" s="50"/>
    </row>
    <row r="878" spans="1:11" x14ac:dyDescent="0.25">
      <c r="A878" s="64">
        <v>129377</v>
      </c>
      <c r="B878" t="s">
        <v>3097</v>
      </c>
      <c r="C878" s="75"/>
      <c r="D878" s="75">
        <v>55</v>
      </c>
      <c r="E878" s="75"/>
      <c r="F878" s="75">
        <v>55</v>
      </c>
      <c r="G878" s="75">
        <v>55</v>
      </c>
      <c r="H878" s="50"/>
      <c r="I878" s="50"/>
      <c r="J878" s="50"/>
      <c r="K878" s="50"/>
    </row>
    <row r="879" spans="1:11" x14ac:dyDescent="0.25">
      <c r="A879" s="64">
        <v>104569</v>
      </c>
      <c r="B879" t="s">
        <v>3043</v>
      </c>
      <c r="C879" s="75"/>
      <c r="D879" s="75">
        <v>55</v>
      </c>
      <c r="E879" s="75"/>
      <c r="F879" s="75">
        <v>110</v>
      </c>
      <c r="G879" s="75"/>
      <c r="H879" s="50"/>
      <c r="I879" s="50"/>
      <c r="J879" s="50"/>
      <c r="K879" s="50"/>
    </row>
    <row r="880" spans="1:11" x14ac:dyDescent="0.25">
      <c r="A880" s="64">
        <v>201677</v>
      </c>
      <c r="B880" t="s">
        <v>31</v>
      </c>
      <c r="C880" s="75">
        <v>16.68</v>
      </c>
      <c r="D880" s="75">
        <v>9.51</v>
      </c>
      <c r="E880" s="75">
        <v>63.19</v>
      </c>
      <c r="F880" s="75">
        <v>15.85</v>
      </c>
      <c r="G880" s="75">
        <v>59.7</v>
      </c>
      <c r="H880" s="50"/>
      <c r="I880" s="50"/>
      <c r="J880" s="50"/>
      <c r="K880" s="50"/>
    </row>
    <row r="881" spans="1:11" x14ac:dyDescent="0.25">
      <c r="A881" s="64">
        <v>123853</v>
      </c>
      <c r="B881" t="s">
        <v>3857</v>
      </c>
      <c r="C881" s="75"/>
      <c r="D881" s="75">
        <v>110</v>
      </c>
      <c r="E881" s="75"/>
      <c r="F881" s="75"/>
      <c r="G881" s="75">
        <v>54.700200000000002</v>
      </c>
      <c r="H881" s="50"/>
      <c r="I881" s="50"/>
      <c r="J881" s="50"/>
      <c r="K881" s="50"/>
    </row>
    <row r="882" spans="1:11" x14ac:dyDescent="0.25">
      <c r="A882" s="64">
        <v>136857</v>
      </c>
      <c r="B882" t="s">
        <v>2175</v>
      </c>
      <c r="C882" s="75">
        <v>79.25</v>
      </c>
      <c r="D882" s="75">
        <v>85.25</v>
      </c>
      <c r="E882" s="75"/>
      <c r="F882" s="75"/>
      <c r="G882" s="75"/>
      <c r="H882" s="50"/>
      <c r="I882" s="50"/>
      <c r="J882" s="50"/>
      <c r="K882" s="50"/>
    </row>
    <row r="883" spans="1:11" x14ac:dyDescent="0.25">
      <c r="A883" s="64">
        <v>130256</v>
      </c>
      <c r="B883" t="s">
        <v>611</v>
      </c>
      <c r="C883" s="75"/>
      <c r="D883" s="75">
        <v>31.7</v>
      </c>
      <c r="E883" s="75">
        <v>66.400000000000006</v>
      </c>
      <c r="F883" s="75">
        <v>34.700000000000003</v>
      </c>
      <c r="G883" s="75">
        <v>31.7</v>
      </c>
      <c r="H883" s="50"/>
      <c r="I883" s="50"/>
      <c r="J883" s="50"/>
      <c r="K883" s="50"/>
    </row>
    <row r="884" spans="1:11" x14ac:dyDescent="0.25">
      <c r="A884" s="64">
        <v>128492</v>
      </c>
      <c r="B884" t="s">
        <v>536</v>
      </c>
      <c r="C884" s="75">
        <v>28.53</v>
      </c>
      <c r="D884" s="75">
        <v>47.379999999999995</v>
      </c>
      <c r="E884" s="75"/>
      <c r="F884" s="75">
        <v>38.04</v>
      </c>
      <c r="G884" s="75">
        <v>50.55</v>
      </c>
      <c r="H884" s="50"/>
      <c r="I884" s="50"/>
      <c r="J884" s="50"/>
      <c r="K884" s="50"/>
    </row>
    <row r="885" spans="1:11" x14ac:dyDescent="0.25">
      <c r="A885" s="64">
        <v>141354</v>
      </c>
      <c r="B885" t="s">
        <v>2554</v>
      </c>
      <c r="C885" s="75">
        <v>26.34</v>
      </c>
      <c r="D885" s="75">
        <v>49.510000000000005</v>
      </c>
      <c r="E885" s="75">
        <v>21</v>
      </c>
      <c r="F885" s="75">
        <v>34.17</v>
      </c>
      <c r="G885" s="75">
        <v>33.17</v>
      </c>
      <c r="H885" s="50"/>
      <c r="I885" s="50"/>
      <c r="J885" s="50"/>
      <c r="K885" s="50"/>
    </row>
    <row r="886" spans="1:11" x14ac:dyDescent="0.25">
      <c r="A886" s="64">
        <v>142192</v>
      </c>
      <c r="B886" t="s">
        <v>2823</v>
      </c>
      <c r="C886" s="75">
        <v>53.72</v>
      </c>
      <c r="D886" s="75">
        <v>50.38</v>
      </c>
      <c r="E886" s="75">
        <v>12.51</v>
      </c>
      <c r="F886" s="75">
        <v>15.85</v>
      </c>
      <c r="G886" s="75">
        <v>31.53</v>
      </c>
      <c r="H886" s="50"/>
      <c r="I886" s="50"/>
      <c r="J886" s="50"/>
      <c r="K886" s="50"/>
    </row>
    <row r="887" spans="1:11" x14ac:dyDescent="0.25">
      <c r="A887" s="64">
        <v>124522</v>
      </c>
      <c r="B887" t="s">
        <v>579</v>
      </c>
      <c r="C887" s="75">
        <v>79.89</v>
      </c>
      <c r="D887" s="75">
        <v>21.17</v>
      </c>
      <c r="E887" s="75"/>
      <c r="F887" s="75">
        <v>30.34</v>
      </c>
      <c r="G887" s="75">
        <v>32.51</v>
      </c>
      <c r="H887" s="50"/>
      <c r="I887" s="50"/>
      <c r="J887" s="50"/>
      <c r="K887" s="50"/>
    </row>
    <row r="888" spans="1:11" x14ac:dyDescent="0.25">
      <c r="A888" s="64">
        <v>127264</v>
      </c>
      <c r="B888" t="s">
        <v>1546</v>
      </c>
      <c r="C888" s="75">
        <v>40.869999999999997</v>
      </c>
      <c r="D888" s="75">
        <v>44.04</v>
      </c>
      <c r="E888" s="75"/>
      <c r="F888" s="75">
        <v>44.04</v>
      </c>
      <c r="G888" s="75">
        <v>34.869999999999997</v>
      </c>
      <c r="H888" s="50"/>
      <c r="I888" s="50"/>
      <c r="J888" s="50"/>
      <c r="K888" s="50"/>
    </row>
    <row r="889" spans="1:11" x14ac:dyDescent="0.25">
      <c r="A889" s="64">
        <v>129637</v>
      </c>
      <c r="B889" t="s">
        <v>381</v>
      </c>
      <c r="C889" s="75">
        <v>53.55</v>
      </c>
      <c r="D889" s="75"/>
      <c r="E889" s="75">
        <v>56.55</v>
      </c>
      <c r="F889" s="75">
        <v>6</v>
      </c>
      <c r="G889" s="75">
        <v>47.55</v>
      </c>
      <c r="H889" s="50"/>
      <c r="I889" s="50"/>
      <c r="J889" s="50"/>
      <c r="K889" s="50"/>
    </row>
    <row r="890" spans="1:11" x14ac:dyDescent="0.25">
      <c r="A890" s="64">
        <v>202176</v>
      </c>
      <c r="B890" t="s">
        <v>2736</v>
      </c>
      <c r="C890" s="75">
        <v>21.36</v>
      </c>
      <c r="D890" s="75">
        <v>35.85</v>
      </c>
      <c r="E890" s="75">
        <v>37.36</v>
      </c>
      <c r="F890" s="75">
        <v>22.020000000000003</v>
      </c>
      <c r="G890" s="75">
        <v>46.870000000000005</v>
      </c>
      <c r="H890" s="50"/>
      <c r="I890" s="50"/>
      <c r="J890" s="50"/>
      <c r="K890" s="50"/>
    </row>
    <row r="891" spans="1:11" x14ac:dyDescent="0.25">
      <c r="A891" s="64">
        <v>135662</v>
      </c>
      <c r="B891" t="s">
        <v>1901</v>
      </c>
      <c r="C891" s="75">
        <v>34</v>
      </c>
      <c r="D891" s="75"/>
      <c r="E891" s="75">
        <v>69.19</v>
      </c>
      <c r="F891" s="75">
        <v>12</v>
      </c>
      <c r="G891" s="75">
        <v>48.19</v>
      </c>
      <c r="H891" s="50"/>
      <c r="I891" s="50"/>
      <c r="J891" s="50"/>
      <c r="K891" s="50"/>
    </row>
    <row r="892" spans="1:11" x14ac:dyDescent="0.25">
      <c r="A892" s="64">
        <v>126019</v>
      </c>
      <c r="B892" t="s">
        <v>837</v>
      </c>
      <c r="C892" s="75">
        <v>40.17</v>
      </c>
      <c r="D892" s="75">
        <v>33.340000000000003</v>
      </c>
      <c r="E892" s="75">
        <v>33.340000000000003</v>
      </c>
      <c r="F892" s="75">
        <v>27</v>
      </c>
      <c r="G892" s="75">
        <v>29.509999999999998</v>
      </c>
      <c r="H892" s="50"/>
      <c r="I892" s="50"/>
      <c r="J892" s="50"/>
      <c r="K892" s="50"/>
    </row>
    <row r="893" spans="1:11" x14ac:dyDescent="0.25">
      <c r="A893" s="64">
        <v>110999</v>
      </c>
      <c r="B893" t="s">
        <v>375</v>
      </c>
      <c r="C893" s="75">
        <v>31.7</v>
      </c>
      <c r="D893" s="75">
        <v>63.4</v>
      </c>
      <c r="E893" s="75">
        <v>34.869999999999997</v>
      </c>
      <c r="F893" s="75">
        <v>1.5</v>
      </c>
      <c r="G893" s="75">
        <v>31.7</v>
      </c>
      <c r="H893" s="50"/>
      <c r="I893" s="50"/>
      <c r="J893" s="50"/>
      <c r="K893" s="50"/>
    </row>
    <row r="894" spans="1:11" x14ac:dyDescent="0.25">
      <c r="A894" s="64">
        <v>129063</v>
      </c>
      <c r="B894" t="s">
        <v>860</v>
      </c>
      <c r="C894" s="75">
        <v>62.89</v>
      </c>
      <c r="D894" s="75"/>
      <c r="E894" s="75">
        <v>50.21</v>
      </c>
      <c r="F894" s="75"/>
      <c r="G894" s="75">
        <v>50.04</v>
      </c>
      <c r="H894" s="50"/>
      <c r="I894" s="50"/>
      <c r="J894" s="50"/>
      <c r="K894" s="50"/>
    </row>
    <row r="895" spans="1:11" x14ac:dyDescent="0.25">
      <c r="A895" s="64">
        <v>128945</v>
      </c>
      <c r="B895" t="s">
        <v>773</v>
      </c>
      <c r="C895" s="75">
        <v>23.52</v>
      </c>
      <c r="D895" s="75">
        <v>44.04</v>
      </c>
      <c r="E895" s="75">
        <v>22.02</v>
      </c>
      <c r="F895" s="75">
        <v>58.39</v>
      </c>
      <c r="G895" s="75">
        <v>15</v>
      </c>
      <c r="H895" s="50"/>
      <c r="I895" s="50"/>
      <c r="J895" s="50"/>
      <c r="K895" s="50"/>
    </row>
    <row r="896" spans="1:11" x14ac:dyDescent="0.25">
      <c r="A896" s="64">
        <v>131373</v>
      </c>
      <c r="B896" t="s">
        <v>1432</v>
      </c>
      <c r="C896" s="75">
        <v>75.17</v>
      </c>
      <c r="D896" s="75"/>
      <c r="E896" s="75"/>
      <c r="F896" s="75"/>
      <c r="G896" s="75">
        <v>86.51</v>
      </c>
      <c r="H896" s="50"/>
      <c r="I896" s="50"/>
      <c r="J896" s="50"/>
      <c r="K896" s="50"/>
    </row>
    <row r="897" spans="1:11" x14ac:dyDescent="0.25">
      <c r="A897" s="64">
        <v>201757</v>
      </c>
      <c r="B897" t="s">
        <v>771</v>
      </c>
      <c r="C897" s="75"/>
      <c r="D897" s="75"/>
      <c r="E897" s="75"/>
      <c r="F897" s="75">
        <v>161.66999999999999</v>
      </c>
      <c r="G897" s="75"/>
      <c r="H897" s="50"/>
      <c r="I897" s="50"/>
      <c r="J897" s="50"/>
      <c r="K897" s="50"/>
    </row>
    <row r="898" spans="1:11" x14ac:dyDescent="0.25">
      <c r="A898" s="64">
        <v>134526</v>
      </c>
      <c r="B898" t="s">
        <v>4082</v>
      </c>
      <c r="C898" s="75"/>
      <c r="D898" s="75"/>
      <c r="E898" s="75">
        <v>161.66999999999999</v>
      </c>
      <c r="F898" s="75"/>
      <c r="G898" s="75"/>
      <c r="H898" s="50"/>
      <c r="I898" s="50"/>
      <c r="J898" s="50"/>
      <c r="K898" s="50"/>
    </row>
    <row r="899" spans="1:11" x14ac:dyDescent="0.25">
      <c r="A899" s="64">
        <v>132457</v>
      </c>
      <c r="B899" t="s">
        <v>1644</v>
      </c>
      <c r="C899" s="75">
        <v>31.7</v>
      </c>
      <c r="D899" s="75">
        <v>31.7</v>
      </c>
      <c r="E899" s="75">
        <v>34.700000000000003</v>
      </c>
      <c r="F899" s="75">
        <v>31.7</v>
      </c>
      <c r="G899" s="75">
        <v>31.7</v>
      </c>
      <c r="H899" s="50"/>
      <c r="I899" s="50"/>
      <c r="J899" s="50"/>
      <c r="K899" s="50"/>
    </row>
    <row r="900" spans="1:11" x14ac:dyDescent="0.25">
      <c r="A900" s="64">
        <v>143202</v>
      </c>
      <c r="B900" t="s">
        <v>3667</v>
      </c>
      <c r="C900" s="75">
        <v>54.17</v>
      </c>
      <c r="D900" s="75">
        <v>23.85</v>
      </c>
      <c r="E900" s="75">
        <v>37</v>
      </c>
      <c r="F900" s="75">
        <v>19.02</v>
      </c>
      <c r="G900" s="75">
        <v>27</v>
      </c>
      <c r="H900" s="50"/>
      <c r="I900" s="50"/>
      <c r="J900" s="50"/>
      <c r="K900" s="50"/>
    </row>
    <row r="901" spans="1:11" x14ac:dyDescent="0.25">
      <c r="A901" s="64">
        <v>134454</v>
      </c>
      <c r="B901" t="s">
        <v>1781</v>
      </c>
      <c r="C901" s="75">
        <v>25.189999999999998</v>
      </c>
      <c r="D901" s="75">
        <v>22.189999999999998</v>
      </c>
      <c r="E901" s="75">
        <v>47.379999999999995</v>
      </c>
      <c r="F901" s="75">
        <v>47.55</v>
      </c>
      <c r="G901" s="75">
        <v>18.68</v>
      </c>
      <c r="H901" s="50"/>
      <c r="I901" s="50"/>
      <c r="J901" s="50"/>
      <c r="K901" s="50"/>
    </row>
    <row r="902" spans="1:11" x14ac:dyDescent="0.25">
      <c r="A902" s="64">
        <v>131641</v>
      </c>
      <c r="B902" t="s">
        <v>1322</v>
      </c>
      <c r="C902" s="75">
        <v>37</v>
      </c>
      <c r="D902" s="75">
        <v>32</v>
      </c>
      <c r="E902" s="75">
        <v>26</v>
      </c>
      <c r="F902" s="75">
        <v>26.67</v>
      </c>
      <c r="G902" s="75">
        <v>39</v>
      </c>
      <c r="H902" s="50"/>
      <c r="I902" s="50"/>
      <c r="J902" s="50"/>
      <c r="K902" s="50"/>
    </row>
    <row r="903" spans="1:11" x14ac:dyDescent="0.25">
      <c r="A903" s="64">
        <v>126729</v>
      </c>
      <c r="B903" t="s">
        <v>647</v>
      </c>
      <c r="C903" s="75">
        <v>27.34</v>
      </c>
      <c r="D903" s="75">
        <v>29.11</v>
      </c>
      <c r="E903" s="75">
        <v>34.020000000000003</v>
      </c>
      <c r="F903" s="75">
        <v>30.130000000000003</v>
      </c>
      <c r="G903" s="75">
        <v>39.85</v>
      </c>
      <c r="H903" s="50"/>
      <c r="I903" s="50"/>
      <c r="J903" s="50"/>
      <c r="K903" s="50"/>
    </row>
    <row r="904" spans="1:11" x14ac:dyDescent="0.25">
      <c r="A904" s="64">
        <v>128932</v>
      </c>
      <c r="B904" t="s">
        <v>1034</v>
      </c>
      <c r="C904" s="75">
        <v>24</v>
      </c>
      <c r="D904" s="75">
        <v>48</v>
      </c>
      <c r="E904" s="75">
        <v>28.5</v>
      </c>
      <c r="F904" s="75">
        <v>27.5</v>
      </c>
      <c r="G904" s="75">
        <v>31</v>
      </c>
      <c r="H904" s="50"/>
      <c r="I904" s="50"/>
      <c r="J904" s="50"/>
      <c r="K904" s="50"/>
    </row>
    <row r="905" spans="1:11" x14ac:dyDescent="0.25">
      <c r="A905" s="64">
        <v>124017</v>
      </c>
      <c r="B905" t="s">
        <v>615</v>
      </c>
      <c r="C905" s="75">
        <v>23</v>
      </c>
      <c r="D905" s="75">
        <v>55</v>
      </c>
      <c r="E905" s="75">
        <v>27.34</v>
      </c>
      <c r="F905" s="75">
        <v>41.51</v>
      </c>
      <c r="G905" s="75">
        <v>12</v>
      </c>
      <c r="H905" s="50"/>
      <c r="I905" s="50"/>
      <c r="J905" s="50"/>
      <c r="K905" s="50"/>
    </row>
    <row r="906" spans="1:11" x14ac:dyDescent="0.25">
      <c r="A906" s="64">
        <v>136636</v>
      </c>
      <c r="B906" t="s">
        <v>2890</v>
      </c>
      <c r="C906" s="75"/>
      <c r="D906" s="75"/>
      <c r="E906" s="75"/>
      <c r="F906" s="75"/>
      <c r="G906" s="75">
        <v>158.5</v>
      </c>
      <c r="H906" s="50"/>
      <c r="I906" s="50"/>
      <c r="J906" s="50"/>
      <c r="K906" s="50"/>
    </row>
    <row r="907" spans="1:11" x14ac:dyDescent="0.25">
      <c r="A907" s="64">
        <v>127726</v>
      </c>
      <c r="B907" t="s">
        <v>840</v>
      </c>
      <c r="C907" s="75">
        <v>63.4</v>
      </c>
      <c r="D907" s="75"/>
      <c r="E907" s="75">
        <v>31.700000000000003</v>
      </c>
      <c r="F907" s="75"/>
      <c r="G907" s="75">
        <v>63.4</v>
      </c>
      <c r="H907" s="50"/>
      <c r="I907" s="50"/>
      <c r="J907" s="50"/>
      <c r="K907" s="50"/>
    </row>
    <row r="908" spans="1:11" x14ac:dyDescent="0.25">
      <c r="A908" s="64">
        <v>126038</v>
      </c>
      <c r="B908" t="s">
        <v>372</v>
      </c>
      <c r="C908" s="75"/>
      <c r="D908" s="75">
        <v>23</v>
      </c>
      <c r="E908" s="75">
        <v>80.17</v>
      </c>
      <c r="F908" s="75"/>
      <c r="G908" s="75">
        <v>55</v>
      </c>
      <c r="H908" s="50"/>
      <c r="I908" s="50"/>
      <c r="J908" s="50"/>
      <c r="K908" s="50"/>
    </row>
    <row r="909" spans="1:11" x14ac:dyDescent="0.25">
      <c r="A909" s="64">
        <v>201799</v>
      </c>
      <c r="B909" t="s">
        <v>31</v>
      </c>
      <c r="C909" s="75">
        <v>15</v>
      </c>
      <c r="D909" s="75">
        <v>88.01</v>
      </c>
      <c r="E909" s="75">
        <v>15</v>
      </c>
      <c r="F909" s="75">
        <v>9</v>
      </c>
      <c r="G909" s="75">
        <v>31</v>
      </c>
      <c r="H909" s="50"/>
      <c r="I909" s="50"/>
      <c r="J909" s="50"/>
      <c r="K909" s="50"/>
    </row>
    <row r="910" spans="1:11" x14ac:dyDescent="0.25">
      <c r="A910" s="64">
        <v>133217</v>
      </c>
      <c r="B910" t="s">
        <v>2120</v>
      </c>
      <c r="C910" s="75">
        <v>69.739999999999995</v>
      </c>
      <c r="D910" s="75"/>
      <c r="E910" s="75">
        <v>34.700000000000003</v>
      </c>
      <c r="F910" s="75"/>
      <c r="G910" s="75">
        <v>53.379999999999995</v>
      </c>
      <c r="H910" s="50"/>
      <c r="I910" s="50"/>
      <c r="J910" s="50"/>
      <c r="K910" s="50"/>
    </row>
    <row r="911" spans="1:11" x14ac:dyDescent="0.25">
      <c r="A911" s="64">
        <v>103486</v>
      </c>
      <c r="B911" t="s">
        <v>602</v>
      </c>
      <c r="C911" s="75">
        <v>6</v>
      </c>
      <c r="D911" s="75">
        <v>44.38</v>
      </c>
      <c r="E911" s="75">
        <v>19.02</v>
      </c>
      <c r="F911" s="75">
        <v>19.02</v>
      </c>
      <c r="G911" s="75">
        <v>69.400000000000006</v>
      </c>
      <c r="H911" s="50"/>
      <c r="I911" s="50"/>
      <c r="J911" s="50"/>
      <c r="K911" s="50"/>
    </row>
    <row r="912" spans="1:11" x14ac:dyDescent="0.25">
      <c r="A912" s="64">
        <v>128199</v>
      </c>
      <c r="B912" t="s">
        <v>3679</v>
      </c>
      <c r="C912" s="75">
        <v>31.189999999999998</v>
      </c>
      <c r="D912" s="75">
        <v>46.019999999999996</v>
      </c>
      <c r="E912" s="75">
        <v>9.34</v>
      </c>
      <c r="F912" s="75">
        <v>38.19</v>
      </c>
      <c r="G912" s="75">
        <v>33.019999999999996</v>
      </c>
      <c r="H912" s="50"/>
      <c r="I912" s="50"/>
      <c r="J912" s="50"/>
      <c r="K912" s="50"/>
    </row>
    <row r="913" spans="1:11" x14ac:dyDescent="0.25">
      <c r="A913" s="64">
        <v>202653</v>
      </c>
      <c r="B913" t="s">
        <v>1921</v>
      </c>
      <c r="C913" s="75">
        <v>43.34</v>
      </c>
      <c r="D913" s="75">
        <v>31.509999999999998</v>
      </c>
      <c r="E913" s="75">
        <v>23.34</v>
      </c>
      <c r="F913" s="75">
        <v>44</v>
      </c>
      <c r="G913" s="75">
        <v>15.34</v>
      </c>
      <c r="H913" s="50"/>
      <c r="I913" s="50"/>
      <c r="J913" s="50"/>
      <c r="K913" s="50"/>
    </row>
    <row r="914" spans="1:11" x14ac:dyDescent="0.25">
      <c r="A914" s="64">
        <v>122482</v>
      </c>
      <c r="B914" t="s">
        <v>257</v>
      </c>
      <c r="C914" s="75">
        <v>25.36</v>
      </c>
      <c r="D914" s="75">
        <v>67</v>
      </c>
      <c r="E914" s="75"/>
      <c r="F914" s="75"/>
      <c r="G914" s="75">
        <v>65.17</v>
      </c>
      <c r="H914" s="50"/>
      <c r="I914" s="50"/>
      <c r="J914" s="50"/>
      <c r="K914" s="50"/>
    </row>
    <row r="915" spans="1:11" x14ac:dyDescent="0.25">
      <c r="A915" s="64">
        <v>116301</v>
      </c>
      <c r="B915" t="s">
        <v>489</v>
      </c>
      <c r="C915" s="75">
        <v>15.68</v>
      </c>
      <c r="D915" s="75">
        <v>44.21</v>
      </c>
      <c r="E915" s="75">
        <v>37.700000000000003</v>
      </c>
      <c r="F915" s="75">
        <v>22.020000000000003</v>
      </c>
      <c r="G915" s="75">
        <v>37.700000000000003</v>
      </c>
      <c r="H915" s="50"/>
      <c r="I915" s="50"/>
      <c r="J915" s="50"/>
      <c r="K915" s="50"/>
    </row>
    <row r="916" spans="1:11" x14ac:dyDescent="0.25">
      <c r="A916" s="64">
        <v>103610</v>
      </c>
      <c r="B916" t="s">
        <v>352</v>
      </c>
      <c r="C916" s="75">
        <v>40.870000000000005</v>
      </c>
      <c r="D916" s="75">
        <v>25.02</v>
      </c>
      <c r="E916" s="75">
        <v>47.04</v>
      </c>
      <c r="F916" s="75">
        <v>21.85</v>
      </c>
      <c r="G916" s="75">
        <v>21.85</v>
      </c>
      <c r="H916" s="50"/>
      <c r="I916" s="50"/>
      <c r="J916" s="50"/>
      <c r="K916" s="50"/>
    </row>
    <row r="917" spans="1:11" x14ac:dyDescent="0.25">
      <c r="A917" s="64">
        <v>103775</v>
      </c>
      <c r="B917" t="s">
        <v>422</v>
      </c>
      <c r="C917" s="75">
        <v>22.509999999999998</v>
      </c>
      <c r="D917" s="75">
        <v>24.509999999999998</v>
      </c>
      <c r="E917" s="75">
        <v>44.019999999999996</v>
      </c>
      <c r="F917" s="75">
        <v>18.34</v>
      </c>
      <c r="G917" s="75">
        <v>47.19</v>
      </c>
      <c r="H917" s="50"/>
      <c r="I917" s="50"/>
      <c r="J917" s="50"/>
      <c r="K917" s="50"/>
    </row>
    <row r="918" spans="1:11" x14ac:dyDescent="0.25">
      <c r="A918" s="64">
        <v>119904</v>
      </c>
      <c r="B918" t="s">
        <v>839</v>
      </c>
      <c r="C918" s="75">
        <v>24.66</v>
      </c>
      <c r="D918" s="75"/>
      <c r="E918" s="75"/>
      <c r="F918" s="75"/>
      <c r="G918" s="75">
        <v>131.76</v>
      </c>
      <c r="H918" s="50"/>
      <c r="I918" s="50"/>
      <c r="J918" s="50"/>
      <c r="K918" s="50"/>
    </row>
    <row r="919" spans="1:11" x14ac:dyDescent="0.25">
      <c r="A919" s="64">
        <v>115665</v>
      </c>
      <c r="B919" t="s">
        <v>460</v>
      </c>
      <c r="C919" s="75">
        <v>30.34</v>
      </c>
      <c r="D919" s="75">
        <v>21.34</v>
      </c>
      <c r="E919" s="75">
        <v>32.17</v>
      </c>
      <c r="F919" s="75">
        <v>33.340000000000003</v>
      </c>
      <c r="G919" s="75">
        <v>38.340000000000003</v>
      </c>
      <c r="H919" s="50"/>
      <c r="I919" s="50"/>
      <c r="J919" s="50"/>
      <c r="K919" s="50"/>
    </row>
    <row r="920" spans="1:11" x14ac:dyDescent="0.25">
      <c r="A920" s="64">
        <v>129041</v>
      </c>
      <c r="B920" t="s">
        <v>323</v>
      </c>
      <c r="C920" s="75">
        <v>18.68</v>
      </c>
      <c r="D920" s="75">
        <v>50.04</v>
      </c>
      <c r="E920" s="75">
        <v>27.68</v>
      </c>
      <c r="F920" s="75">
        <v>31.189999999999998</v>
      </c>
      <c r="G920" s="75">
        <v>27.68</v>
      </c>
      <c r="H920" s="50"/>
      <c r="I920" s="50"/>
      <c r="J920" s="50"/>
      <c r="K920" s="50"/>
    </row>
    <row r="921" spans="1:11" x14ac:dyDescent="0.25">
      <c r="A921" s="64">
        <v>143677</v>
      </c>
      <c r="B921" t="s">
        <v>4084</v>
      </c>
      <c r="C921" s="75"/>
      <c r="D921" s="75"/>
      <c r="E921" s="75">
        <v>155</v>
      </c>
      <c r="F921" s="75"/>
      <c r="G921" s="75"/>
      <c r="H921" s="50"/>
      <c r="I921" s="50"/>
      <c r="J921" s="50"/>
      <c r="K921" s="50"/>
    </row>
    <row r="922" spans="1:11" x14ac:dyDescent="0.25">
      <c r="A922" s="64">
        <v>118923</v>
      </c>
      <c r="B922" t="s">
        <v>495</v>
      </c>
      <c r="C922" s="75">
        <v>22</v>
      </c>
      <c r="D922" s="75">
        <v>31</v>
      </c>
      <c r="E922" s="75">
        <v>30</v>
      </c>
      <c r="F922" s="75">
        <v>69</v>
      </c>
      <c r="G922" s="75">
        <v>3</v>
      </c>
      <c r="H922" s="50"/>
      <c r="I922" s="50"/>
      <c r="J922" s="50"/>
      <c r="K922" s="50"/>
    </row>
    <row r="923" spans="1:11" x14ac:dyDescent="0.25">
      <c r="A923" s="64">
        <v>127344</v>
      </c>
      <c r="B923" t="s">
        <v>1385</v>
      </c>
      <c r="C923" s="75">
        <v>47.55</v>
      </c>
      <c r="D923" s="75">
        <v>69.570000000000007</v>
      </c>
      <c r="E923" s="75">
        <v>6.34</v>
      </c>
      <c r="F923" s="75">
        <v>15.68</v>
      </c>
      <c r="G923" s="75">
        <v>15.85</v>
      </c>
      <c r="H923" s="50"/>
      <c r="I923" s="50"/>
      <c r="J923" s="50"/>
      <c r="K923" s="50"/>
    </row>
    <row r="924" spans="1:11" x14ac:dyDescent="0.25">
      <c r="A924" s="64">
        <v>119101</v>
      </c>
      <c r="B924" t="s">
        <v>2343</v>
      </c>
      <c r="C924" s="75">
        <v>96</v>
      </c>
      <c r="D924" s="75">
        <v>58.28</v>
      </c>
      <c r="E924" s="75"/>
      <c r="F924" s="75"/>
      <c r="G924" s="75"/>
      <c r="H924" s="50"/>
      <c r="I924" s="50"/>
      <c r="J924" s="50"/>
      <c r="K924" s="50"/>
    </row>
    <row r="925" spans="1:11" x14ac:dyDescent="0.25">
      <c r="A925" s="64">
        <v>121709</v>
      </c>
      <c r="B925" t="s">
        <v>697</v>
      </c>
      <c r="C925" s="75">
        <v>28</v>
      </c>
      <c r="D925" s="75">
        <v>41.36</v>
      </c>
      <c r="E925" s="75">
        <v>19</v>
      </c>
      <c r="F925" s="75">
        <v>65.87</v>
      </c>
      <c r="G925" s="75"/>
      <c r="H925" s="50"/>
      <c r="I925" s="50"/>
      <c r="J925" s="50"/>
      <c r="K925" s="50"/>
    </row>
    <row r="926" spans="1:11" x14ac:dyDescent="0.25">
      <c r="A926" s="64">
        <v>143478</v>
      </c>
      <c r="B926" t="s">
        <v>4085</v>
      </c>
      <c r="C926" s="75"/>
      <c r="D926" s="75"/>
      <c r="E926" s="75">
        <v>136</v>
      </c>
      <c r="F926" s="75"/>
      <c r="G926" s="75">
        <v>18.170000000000002</v>
      </c>
      <c r="H926" s="50"/>
      <c r="I926" s="50"/>
      <c r="J926" s="50"/>
      <c r="K926" s="50"/>
    </row>
    <row r="927" spans="1:11" x14ac:dyDescent="0.25">
      <c r="A927" s="64">
        <v>127219</v>
      </c>
      <c r="B927" t="s">
        <v>278</v>
      </c>
      <c r="C927" s="75">
        <v>3.17</v>
      </c>
      <c r="D927" s="75">
        <v>73.680000000000007</v>
      </c>
      <c r="E927" s="75">
        <v>15</v>
      </c>
      <c r="F927" s="75">
        <v>62.17</v>
      </c>
      <c r="G927" s="75"/>
      <c r="H927" s="50"/>
      <c r="I927" s="50"/>
      <c r="J927" s="50"/>
      <c r="K927" s="50"/>
    </row>
    <row r="928" spans="1:11" x14ac:dyDescent="0.25">
      <c r="A928" s="64">
        <v>111069</v>
      </c>
      <c r="B928" t="s">
        <v>642</v>
      </c>
      <c r="C928" s="75">
        <v>25.52</v>
      </c>
      <c r="D928" s="75">
        <v>25.51</v>
      </c>
      <c r="E928" s="75">
        <v>22.67</v>
      </c>
      <c r="F928" s="75">
        <v>35.85</v>
      </c>
      <c r="G928" s="75">
        <v>44.34</v>
      </c>
      <c r="H928" s="50"/>
      <c r="I928" s="50"/>
      <c r="J928" s="50"/>
      <c r="K928" s="50"/>
    </row>
    <row r="929" spans="1:11" x14ac:dyDescent="0.25">
      <c r="A929" s="64">
        <v>125302</v>
      </c>
      <c r="B929" t="s">
        <v>739</v>
      </c>
      <c r="C929" s="75">
        <v>40.869999999999997</v>
      </c>
      <c r="D929" s="75">
        <v>25.02</v>
      </c>
      <c r="E929" s="75">
        <v>22.02</v>
      </c>
      <c r="F929" s="75">
        <v>31.53</v>
      </c>
      <c r="G929" s="75">
        <v>34.020000000000003</v>
      </c>
      <c r="H929" s="50"/>
      <c r="I929" s="50"/>
      <c r="J929" s="50"/>
      <c r="K929" s="50"/>
    </row>
    <row r="930" spans="1:11" x14ac:dyDescent="0.25">
      <c r="A930" s="64">
        <v>120979</v>
      </c>
      <c r="B930" t="s">
        <v>769</v>
      </c>
      <c r="C930" s="75">
        <v>10</v>
      </c>
      <c r="D930" s="75">
        <v>72.36</v>
      </c>
      <c r="E930" s="75">
        <v>28</v>
      </c>
      <c r="F930" s="75">
        <v>16</v>
      </c>
      <c r="G930" s="75">
        <v>27</v>
      </c>
      <c r="H930" s="50"/>
      <c r="I930" s="50"/>
      <c r="J930" s="50"/>
      <c r="K930" s="50"/>
    </row>
    <row r="931" spans="1:11" x14ac:dyDescent="0.25">
      <c r="A931" s="64">
        <v>132898</v>
      </c>
      <c r="B931" t="s">
        <v>1568</v>
      </c>
      <c r="C931" s="75">
        <v>59.55</v>
      </c>
      <c r="D931" s="75"/>
      <c r="E931" s="75">
        <v>87.4</v>
      </c>
      <c r="F931" s="75"/>
      <c r="G931" s="75">
        <v>6.34</v>
      </c>
      <c r="H931" s="50"/>
      <c r="I931" s="50"/>
      <c r="J931" s="50"/>
      <c r="K931" s="50"/>
    </row>
    <row r="932" spans="1:11" x14ac:dyDescent="0.25">
      <c r="A932" s="64">
        <v>118578</v>
      </c>
      <c r="B932" t="s">
        <v>557</v>
      </c>
      <c r="C932" s="75">
        <v>59.751000000000005</v>
      </c>
      <c r="D932" s="75">
        <v>-11.2506</v>
      </c>
      <c r="E932" s="75">
        <v>54</v>
      </c>
      <c r="F932" s="75">
        <v>34.7502</v>
      </c>
      <c r="G932" s="75">
        <v>16</v>
      </c>
      <c r="H932" s="50"/>
      <c r="I932" s="50"/>
      <c r="J932" s="50"/>
      <c r="K932" s="50"/>
    </row>
    <row r="933" spans="1:11" x14ac:dyDescent="0.25">
      <c r="A933" s="64">
        <v>201276</v>
      </c>
      <c r="B933" t="s">
        <v>184</v>
      </c>
      <c r="C933" s="75">
        <v>30.51</v>
      </c>
      <c r="D933" s="75">
        <v>39.68</v>
      </c>
      <c r="E933" s="75">
        <v>48.86</v>
      </c>
      <c r="F933" s="75"/>
      <c r="G933" s="75">
        <v>34.020000000000003</v>
      </c>
      <c r="H933" s="50"/>
      <c r="I933" s="50"/>
      <c r="J933" s="50"/>
      <c r="K933" s="50"/>
    </row>
    <row r="934" spans="1:11" x14ac:dyDescent="0.25">
      <c r="A934" s="64">
        <v>202662</v>
      </c>
      <c r="B934" t="s">
        <v>130</v>
      </c>
      <c r="C934" s="75">
        <v>28</v>
      </c>
      <c r="D934" s="75">
        <v>21</v>
      </c>
      <c r="E934" s="75">
        <v>27</v>
      </c>
      <c r="F934" s="75">
        <v>41.019999999999996</v>
      </c>
      <c r="G934" s="75">
        <v>35.68</v>
      </c>
      <c r="H934" s="50"/>
      <c r="I934" s="50"/>
      <c r="J934" s="50"/>
      <c r="K934" s="50"/>
    </row>
    <row r="935" spans="1:11" x14ac:dyDescent="0.25">
      <c r="A935" s="64">
        <v>202661</v>
      </c>
      <c r="B935" t="s">
        <v>130</v>
      </c>
      <c r="C935" s="75">
        <v>22</v>
      </c>
      <c r="D935" s="75">
        <v>49</v>
      </c>
      <c r="E935" s="75">
        <v>53.7</v>
      </c>
      <c r="F935" s="75"/>
      <c r="G935" s="75">
        <v>28</v>
      </c>
      <c r="H935" s="50"/>
      <c r="I935" s="50"/>
      <c r="J935" s="50"/>
      <c r="K935" s="50"/>
    </row>
    <row r="936" spans="1:11" x14ac:dyDescent="0.25">
      <c r="A936" s="64">
        <v>124100</v>
      </c>
      <c r="B936" t="s">
        <v>595</v>
      </c>
      <c r="C936" s="75">
        <v>41.04</v>
      </c>
      <c r="D936" s="75">
        <v>15.34</v>
      </c>
      <c r="E936" s="75">
        <v>65.55</v>
      </c>
      <c r="F936" s="75">
        <v>12.34</v>
      </c>
      <c r="G936" s="75">
        <v>18.170000000000002</v>
      </c>
      <c r="H936" s="50"/>
      <c r="I936" s="50"/>
      <c r="J936" s="50"/>
      <c r="K936" s="50"/>
    </row>
    <row r="937" spans="1:11" x14ac:dyDescent="0.25">
      <c r="A937" s="64">
        <v>128422</v>
      </c>
      <c r="B937" t="s">
        <v>856</v>
      </c>
      <c r="C937" s="75">
        <v>36.68</v>
      </c>
      <c r="D937" s="75">
        <v>30.509999999999998</v>
      </c>
      <c r="E937" s="75">
        <v>34.19</v>
      </c>
      <c r="F937" s="75"/>
      <c r="G937" s="75">
        <v>51.019999999999996</v>
      </c>
      <c r="H937" s="50"/>
      <c r="I937" s="50"/>
      <c r="J937" s="50"/>
      <c r="K937" s="50"/>
    </row>
    <row r="938" spans="1:11" x14ac:dyDescent="0.25">
      <c r="A938" s="64">
        <v>117484</v>
      </c>
      <c r="B938" t="s">
        <v>2288</v>
      </c>
      <c r="C938" s="75">
        <v>10</v>
      </c>
      <c r="D938" s="75">
        <v>38.9</v>
      </c>
      <c r="E938" s="75">
        <v>9.17</v>
      </c>
      <c r="F938" s="75">
        <v>45.34</v>
      </c>
      <c r="G938" s="75">
        <v>48.959999999999994</v>
      </c>
      <c r="H938" s="50"/>
      <c r="I938" s="50"/>
      <c r="J938" s="50"/>
      <c r="K938" s="50"/>
    </row>
    <row r="939" spans="1:11" x14ac:dyDescent="0.25">
      <c r="A939" s="64">
        <v>201403</v>
      </c>
      <c r="B939" t="s">
        <v>31</v>
      </c>
      <c r="C939" s="75"/>
      <c r="D939" s="75">
        <v>146.34</v>
      </c>
      <c r="E939" s="75">
        <v>6</v>
      </c>
      <c r="F939" s="75"/>
      <c r="G939" s="75"/>
      <c r="H939" s="50"/>
      <c r="I939" s="50"/>
      <c r="J939" s="50"/>
      <c r="K939" s="50"/>
    </row>
    <row r="940" spans="1:11" x14ac:dyDescent="0.25">
      <c r="A940" s="64">
        <v>143804</v>
      </c>
      <c r="B940" t="s">
        <v>4340</v>
      </c>
      <c r="C940" s="75"/>
      <c r="D940" s="75"/>
      <c r="E940" s="75"/>
      <c r="F940" s="75">
        <v>109.49000000000001</v>
      </c>
      <c r="G940" s="75">
        <v>42.68</v>
      </c>
      <c r="H940" s="50"/>
      <c r="I940" s="50"/>
      <c r="J940" s="50"/>
      <c r="K940" s="50"/>
    </row>
    <row r="941" spans="1:11" x14ac:dyDescent="0.25">
      <c r="A941" s="64">
        <v>134897</v>
      </c>
      <c r="B941" t="s">
        <v>1854</v>
      </c>
      <c r="C941" s="75">
        <v>34.700000000000003</v>
      </c>
      <c r="D941" s="75">
        <v>22.189999999999998</v>
      </c>
      <c r="E941" s="75">
        <v>38.36</v>
      </c>
      <c r="F941" s="75">
        <v>31.7</v>
      </c>
      <c r="G941" s="75">
        <v>25.19</v>
      </c>
      <c r="H941" s="50"/>
      <c r="I941" s="50"/>
      <c r="J941" s="50"/>
      <c r="K941" s="50"/>
    </row>
    <row r="942" spans="1:11" x14ac:dyDescent="0.25">
      <c r="A942" s="64">
        <v>142428</v>
      </c>
      <c r="B942" t="s">
        <v>3194</v>
      </c>
      <c r="C942" s="75">
        <v>38.04</v>
      </c>
      <c r="D942" s="75">
        <v>41.209999999999994</v>
      </c>
      <c r="E942" s="75"/>
      <c r="F942" s="75">
        <v>34.869999999999997</v>
      </c>
      <c r="G942" s="75">
        <v>37.700000000000003</v>
      </c>
      <c r="H942" s="50"/>
      <c r="I942" s="50"/>
      <c r="J942" s="50"/>
      <c r="K942" s="50"/>
    </row>
    <row r="943" spans="1:11" x14ac:dyDescent="0.25">
      <c r="A943" s="64">
        <v>104839</v>
      </c>
      <c r="B943" t="s">
        <v>711</v>
      </c>
      <c r="C943" s="75">
        <v>30.79</v>
      </c>
      <c r="D943" s="75">
        <v>71.509999999999991</v>
      </c>
      <c r="E943" s="75">
        <v>15.34</v>
      </c>
      <c r="F943" s="75">
        <v>11.45</v>
      </c>
      <c r="G943" s="75">
        <v>22.68</v>
      </c>
      <c r="H943" s="50"/>
      <c r="I943" s="50"/>
      <c r="J943" s="50"/>
      <c r="K943" s="50"/>
    </row>
    <row r="944" spans="1:11" x14ac:dyDescent="0.25">
      <c r="A944" s="64">
        <v>121983</v>
      </c>
      <c r="B944" t="s">
        <v>428</v>
      </c>
      <c r="C944" s="75">
        <v>49.51</v>
      </c>
      <c r="D944" s="75">
        <v>33.849999999999994</v>
      </c>
      <c r="E944" s="75">
        <v>44.68</v>
      </c>
      <c r="F944" s="75">
        <v>23.340000000000003</v>
      </c>
      <c r="G944" s="75"/>
      <c r="H944" s="50"/>
      <c r="I944" s="50"/>
      <c r="J944" s="50"/>
      <c r="K944" s="50"/>
    </row>
    <row r="945" spans="1:11" x14ac:dyDescent="0.25">
      <c r="A945" s="64">
        <v>143003</v>
      </c>
      <c r="B945" t="s">
        <v>3520</v>
      </c>
      <c r="C945" s="75">
        <v>44.21</v>
      </c>
      <c r="D945" s="75">
        <v>3.17</v>
      </c>
      <c r="E945" s="75">
        <v>25.020000000000003</v>
      </c>
      <c r="F945" s="75">
        <v>47.379999999999995</v>
      </c>
      <c r="G945" s="75">
        <v>31.02</v>
      </c>
      <c r="H945" s="50"/>
      <c r="I945" s="50"/>
      <c r="J945" s="50"/>
      <c r="K945" s="50"/>
    </row>
    <row r="946" spans="1:11" x14ac:dyDescent="0.25">
      <c r="A946" s="64">
        <v>131977</v>
      </c>
      <c r="B946" t="s">
        <v>346</v>
      </c>
      <c r="C946" s="75">
        <v>6.34</v>
      </c>
      <c r="D946" s="75"/>
      <c r="E946" s="75">
        <v>144.46</v>
      </c>
      <c r="F946" s="75"/>
      <c r="G946" s="75"/>
      <c r="H946" s="50"/>
      <c r="I946" s="50"/>
      <c r="J946" s="50"/>
      <c r="K946" s="50"/>
    </row>
    <row r="947" spans="1:11" x14ac:dyDescent="0.25">
      <c r="A947" s="64">
        <v>131048</v>
      </c>
      <c r="B947" t="s">
        <v>819</v>
      </c>
      <c r="C947" s="75">
        <v>36.68</v>
      </c>
      <c r="D947" s="75">
        <v>34.019999999999996</v>
      </c>
      <c r="E947" s="75">
        <v>18.68</v>
      </c>
      <c r="F947" s="75">
        <v>43.019999999999996</v>
      </c>
      <c r="G947" s="75">
        <v>18.34</v>
      </c>
      <c r="H947" s="50"/>
      <c r="I947" s="50"/>
      <c r="J947" s="50"/>
      <c r="K947" s="50"/>
    </row>
    <row r="948" spans="1:11" x14ac:dyDescent="0.25">
      <c r="A948" s="64">
        <v>142187</v>
      </c>
      <c r="B948" t="s">
        <v>2982</v>
      </c>
      <c r="C948" s="75"/>
      <c r="D948" s="75">
        <v>45.98</v>
      </c>
      <c r="E948" s="75">
        <v>34.869999999999997</v>
      </c>
      <c r="F948" s="75">
        <v>22.189999999999998</v>
      </c>
      <c r="G948" s="75">
        <v>47.55</v>
      </c>
      <c r="H948" s="50"/>
      <c r="I948" s="50"/>
      <c r="J948" s="50"/>
      <c r="K948" s="50"/>
    </row>
    <row r="949" spans="1:11" x14ac:dyDescent="0.25">
      <c r="A949" s="64">
        <v>137829</v>
      </c>
      <c r="B949" t="s">
        <v>69</v>
      </c>
      <c r="C949" s="75">
        <v>13</v>
      </c>
      <c r="D949" s="75">
        <v>38.86</v>
      </c>
      <c r="E949" s="75">
        <v>30.68</v>
      </c>
      <c r="F949" s="75">
        <v>28.34</v>
      </c>
      <c r="G949" s="75">
        <v>39.68</v>
      </c>
      <c r="H949" s="50"/>
      <c r="I949" s="50"/>
      <c r="J949" s="50"/>
      <c r="K949" s="50"/>
    </row>
    <row r="950" spans="1:11" x14ac:dyDescent="0.25">
      <c r="A950" s="64">
        <v>103967</v>
      </c>
      <c r="B950" t="s">
        <v>399</v>
      </c>
      <c r="C950" s="75">
        <v>43.15</v>
      </c>
      <c r="D950" s="75">
        <v>14.28</v>
      </c>
      <c r="E950" s="75">
        <v>27.17</v>
      </c>
      <c r="F950" s="75">
        <v>10.39</v>
      </c>
      <c r="G950" s="75">
        <v>55.26</v>
      </c>
      <c r="H950" s="50"/>
      <c r="I950" s="50"/>
      <c r="J950" s="50"/>
      <c r="K950" s="50"/>
    </row>
    <row r="951" spans="1:11" x14ac:dyDescent="0.25">
      <c r="A951" s="64">
        <v>143022</v>
      </c>
      <c r="B951" t="s">
        <v>3518</v>
      </c>
      <c r="C951" s="75">
        <v>23.02</v>
      </c>
      <c r="D951" s="75">
        <v>45</v>
      </c>
      <c r="E951" s="75">
        <v>5</v>
      </c>
      <c r="F951" s="75">
        <v>73</v>
      </c>
      <c r="G951" s="75">
        <v>4</v>
      </c>
      <c r="H951" s="50"/>
      <c r="I951" s="50"/>
      <c r="J951" s="50"/>
      <c r="K951" s="50"/>
    </row>
    <row r="952" spans="1:11" x14ac:dyDescent="0.25">
      <c r="A952" s="64">
        <v>110758</v>
      </c>
      <c r="B952" t="s">
        <v>262</v>
      </c>
      <c r="C952" s="75"/>
      <c r="D952" s="75"/>
      <c r="E952" s="75">
        <v>90</v>
      </c>
      <c r="F952" s="75"/>
      <c r="G952" s="75">
        <v>60</v>
      </c>
      <c r="H952" s="50"/>
      <c r="I952" s="50"/>
      <c r="J952" s="50"/>
      <c r="K952" s="50"/>
    </row>
    <row r="953" spans="1:11" x14ac:dyDescent="0.25">
      <c r="A953" s="64">
        <v>122395</v>
      </c>
      <c r="B953" t="s">
        <v>2135</v>
      </c>
      <c r="C953" s="75">
        <v>44.210000000000008</v>
      </c>
      <c r="D953" s="75">
        <v>63.4</v>
      </c>
      <c r="E953" s="75">
        <v>13.670499999999999</v>
      </c>
      <c r="F953" s="75">
        <v>158.32999999999998</v>
      </c>
      <c r="G953" s="75">
        <v>-129.97</v>
      </c>
      <c r="H953" s="50"/>
      <c r="I953" s="50"/>
      <c r="J953" s="50"/>
      <c r="K953" s="50"/>
    </row>
    <row r="954" spans="1:11" x14ac:dyDescent="0.25">
      <c r="A954" s="64">
        <v>103854</v>
      </c>
      <c r="B954" t="s">
        <v>1820</v>
      </c>
      <c r="C954" s="75"/>
      <c r="D954" s="75">
        <v>76.850000000000009</v>
      </c>
      <c r="E954" s="75">
        <v>27</v>
      </c>
      <c r="F954" s="75"/>
      <c r="G954" s="75">
        <v>45.680000000000007</v>
      </c>
      <c r="H954" s="50"/>
      <c r="I954" s="50"/>
      <c r="J954" s="50"/>
      <c r="K954" s="50"/>
    </row>
    <row r="955" spans="1:11" x14ac:dyDescent="0.25">
      <c r="A955" s="64">
        <v>141509</v>
      </c>
      <c r="B955" t="s">
        <v>2510</v>
      </c>
      <c r="C955" s="75"/>
      <c r="D955" s="75">
        <v>103.36</v>
      </c>
      <c r="E955" s="75">
        <v>7</v>
      </c>
      <c r="F955" s="75"/>
      <c r="G955" s="75">
        <v>39</v>
      </c>
      <c r="H955" s="50"/>
      <c r="I955" s="50"/>
      <c r="J955" s="50"/>
      <c r="K955" s="50"/>
    </row>
    <row r="956" spans="1:11" x14ac:dyDescent="0.25">
      <c r="A956" s="64">
        <v>103639</v>
      </c>
      <c r="B956" t="s">
        <v>596</v>
      </c>
      <c r="C956" s="75">
        <v>29.12</v>
      </c>
      <c r="D956" s="75">
        <v>56.010000000000005</v>
      </c>
      <c r="E956" s="75">
        <v>3</v>
      </c>
      <c r="F956" s="75">
        <v>46.17</v>
      </c>
      <c r="G956" s="75">
        <v>15</v>
      </c>
      <c r="H956" s="50"/>
      <c r="I956" s="50"/>
      <c r="J956" s="50"/>
      <c r="K956" s="50"/>
    </row>
    <row r="957" spans="1:11" x14ac:dyDescent="0.25">
      <c r="A957" s="64">
        <v>141287</v>
      </c>
      <c r="B957" t="s">
        <v>2495</v>
      </c>
      <c r="C957" s="75">
        <v>9.34</v>
      </c>
      <c r="D957" s="75">
        <v>34.53</v>
      </c>
      <c r="E957" s="75">
        <v>6</v>
      </c>
      <c r="F957" s="75">
        <v>58.04</v>
      </c>
      <c r="G957" s="75">
        <v>41.21</v>
      </c>
      <c r="H957" s="50"/>
      <c r="I957" s="50"/>
      <c r="J957" s="50"/>
      <c r="K957" s="50"/>
    </row>
    <row r="958" spans="1:11" x14ac:dyDescent="0.25">
      <c r="A958" s="64">
        <v>134227</v>
      </c>
      <c r="B958" t="s">
        <v>1723</v>
      </c>
      <c r="C958" s="75">
        <v>50.21</v>
      </c>
      <c r="D958" s="75">
        <v>12.34</v>
      </c>
      <c r="E958" s="75">
        <v>22</v>
      </c>
      <c r="F958" s="75">
        <v>9.17</v>
      </c>
      <c r="G958" s="75">
        <v>55.319999999999993</v>
      </c>
      <c r="H958" s="50"/>
      <c r="I958" s="50"/>
      <c r="J958" s="50"/>
      <c r="K958" s="50"/>
    </row>
    <row r="959" spans="1:11" x14ac:dyDescent="0.25">
      <c r="A959" s="64">
        <v>126251</v>
      </c>
      <c r="B959" t="s">
        <v>526</v>
      </c>
      <c r="C959" s="75">
        <v>15.85</v>
      </c>
      <c r="D959" s="75">
        <v>41.210000000000008</v>
      </c>
      <c r="E959" s="75">
        <v>28.53</v>
      </c>
      <c r="F959" s="75">
        <v>34.870000000000005</v>
      </c>
      <c r="G959" s="75">
        <v>28.53</v>
      </c>
      <c r="H959" s="50"/>
      <c r="I959" s="50"/>
      <c r="J959" s="50"/>
      <c r="K959" s="50"/>
    </row>
    <row r="960" spans="1:11" x14ac:dyDescent="0.25">
      <c r="A960" s="64">
        <v>118306</v>
      </c>
      <c r="B960" t="s">
        <v>791</v>
      </c>
      <c r="C960" s="75">
        <v>31.7</v>
      </c>
      <c r="D960" s="75">
        <v>22.02</v>
      </c>
      <c r="E960" s="75">
        <v>25.36</v>
      </c>
      <c r="F960" s="75">
        <v>37.700000000000003</v>
      </c>
      <c r="G960" s="75">
        <v>31.36</v>
      </c>
      <c r="H960" s="50"/>
      <c r="I960" s="50"/>
      <c r="J960" s="50"/>
      <c r="K960" s="50"/>
    </row>
    <row r="961" spans="1:11" x14ac:dyDescent="0.25">
      <c r="A961" s="64">
        <v>104773</v>
      </c>
      <c r="B961" t="s">
        <v>2184</v>
      </c>
      <c r="C961" s="75">
        <v>35.17</v>
      </c>
      <c r="D961" s="75"/>
      <c r="E961" s="75">
        <v>37.17</v>
      </c>
      <c r="F961" s="75">
        <v>33.17</v>
      </c>
      <c r="G961" s="75">
        <v>42.17</v>
      </c>
      <c r="H961" s="50"/>
      <c r="I961" s="50"/>
      <c r="J961" s="50"/>
      <c r="K961" s="50"/>
    </row>
    <row r="962" spans="1:11" x14ac:dyDescent="0.25">
      <c r="A962" s="64">
        <v>130889</v>
      </c>
      <c r="B962" t="s">
        <v>1540</v>
      </c>
      <c r="C962" s="75">
        <v>49.98</v>
      </c>
      <c r="D962" s="75">
        <v>43.87</v>
      </c>
      <c r="E962" s="75">
        <v>3.17</v>
      </c>
      <c r="F962" s="75">
        <v>47.21</v>
      </c>
      <c r="G962" s="75">
        <v>3</v>
      </c>
      <c r="H962" s="50"/>
      <c r="I962" s="50"/>
      <c r="J962" s="50"/>
      <c r="K962" s="50"/>
    </row>
    <row r="963" spans="1:11" x14ac:dyDescent="0.25">
      <c r="A963" s="64">
        <v>129949</v>
      </c>
      <c r="B963" t="s">
        <v>4343</v>
      </c>
      <c r="C963" s="75"/>
      <c r="D963" s="75"/>
      <c r="E963" s="75"/>
      <c r="F963" s="75">
        <v>79.34</v>
      </c>
      <c r="G963" s="75">
        <v>67.19</v>
      </c>
      <c r="H963" s="50"/>
      <c r="I963" s="50"/>
      <c r="J963" s="50"/>
      <c r="K963" s="50"/>
    </row>
    <row r="964" spans="1:11" x14ac:dyDescent="0.25">
      <c r="A964" s="64">
        <v>202540</v>
      </c>
      <c r="B964" t="s">
        <v>1921</v>
      </c>
      <c r="C964" s="75">
        <v>34</v>
      </c>
      <c r="D964" s="75">
        <v>43.849999999999994</v>
      </c>
      <c r="E964" s="75">
        <v>16</v>
      </c>
      <c r="F964" s="75">
        <v>38.340000000000003</v>
      </c>
      <c r="G964" s="75">
        <v>14</v>
      </c>
      <c r="H964" s="50"/>
      <c r="I964" s="50"/>
      <c r="J964" s="50"/>
      <c r="K964" s="50"/>
    </row>
    <row r="965" spans="1:11" x14ac:dyDescent="0.25">
      <c r="A965" s="64">
        <v>140998</v>
      </c>
      <c r="B965" t="s">
        <v>3302</v>
      </c>
      <c r="C965" s="75"/>
      <c r="D965" s="75">
        <v>67.84</v>
      </c>
      <c r="E965" s="75"/>
      <c r="F965" s="75"/>
      <c r="G965" s="75">
        <v>78.23</v>
      </c>
      <c r="H965" s="50"/>
      <c r="I965" s="50"/>
      <c r="J965" s="50"/>
      <c r="K965" s="50"/>
    </row>
    <row r="966" spans="1:11" x14ac:dyDescent="0.25">
      <c r="A966" s="64">
        <v>121317</v>
      </c>
      <c r="B966" t="s">
        <v>423</v>
      </c>
      <c r="C966" s="75">
        <v>41.210000000000008</v>
      </c>
      <c r="D966" s="75">
        <v>72.91</v>
      </c>
      <c r="E966" s="75"/>
      <c r="F966" s="75">
        <v>12.68</v>
      </c>
      <c r="G966" s="75">
        <v>19.02</v>
      </c>
      <c r="H966" s="50"/>
      <c r="I966" s="50"/>
      <c r="J966" s="50"/>
      <c r="K966" s="50"/>
    </row>
    <row r="967" spans="1:11" x14ac:dyDescent="0.25">
      <c r="A967" s="64">
        <v>134631</v>
      </c>
      <c r="B967" t="s">
        <v>1793</v>
      </c>
      <c r="C967" s="75">
        <v>76.079999999999984</v>
      </c>
      <c r="D967" s="75"/>
      <c r="E967" s="75">
        <v>34.869999999999997</v>
      </c>
      <c r="F967" s="75">
        <v>34.869999999999997</v>
      </c>
      <c r="G967" s="75"/>
      <c r="H967" s="50"/>
      <c r="I967" s="50"/>
      <c r="J967" s="50"/>
      <c r="K967" s="50"/>
    </row>
    <row r="968" spans="1:11" x14ac:dyDescent="0.25">
      <c r="A968" s="64">
        <v>119499</v>
      </c>
      <c r="B968" t="s">
        <v>3484</v>
      </c>
      <c r="C968" s="75"/>
      <c r="D968" s="75">
        <v>12.68</v>
      </c>
      <c r="E968" s="75"/>
      <c r="F968" s="75">
        <v>133.13999999999999</v>
      </c>
      <c r="G968" s="75"/>
      <c r="H968" s="50"/>
      <c r="I968" s="50"/>
      <c r="J968" s="50"/>
      <c r="K968" s="50"/>
    </row>
    <row r="969" spans="1:11" x14ac:dyDescent="0.25">
      <c r="A969" s="64">
        <v>141386</v>
      </c>
      <c r="B969" t="s">
        <v>2512</v>
      </c>
      <c r="C969" s="75">
        <v>38.04</v>
      </c>
      <c r="D969" s="75">
        <v>22.189999999999998</v>
      </c>
      <c r="E969" s="75">
        <v>44.379999999999995</v>
      </c>
      <c r="F969" s="75">
        <v>25.36</v>
      </c>
      <c r="G969" s="75">
        <v>15.85</v>
      </c>
      <c r="H969" s="50"/>
      <c r="I969" s="50"/>
      <c r="J969" s="50"/>
      <c r="K969" s="50"/>
    </row>
    <row r="970" spans="1:11" x14ac:dyDescent="0.25">
      <c r="A970" s="64">
        <v>126192</v>
      </c>
      <c r="B970" t="s">
        <v>680</v>
      </c>
      <c r="C970" s="75">
        <v>25.34</v>
      </c>
      <c r="D970" s="75">
        <v>10</v>
      </c>
      <c r="E970" s="75">
        <v>24.17</v>
      </c>
      <c r="F970" s="75">
        <v>34.67</v>
      </c>
      <c r="G970" s="75">
        <v>51.34</v>
      </c>
      <c r="H970" s="50"/>
      <c r="I970" s="50"/>
      <c r="J970" s="50"/>
      <c r="K970" s="50"/>
    </row>
    <row r="971" spans="1:11" x14ac:dyDescent="0.25">
      <c r="A971" s="64">
        <v>202541</v>
      </c>
      <c r="B971" t="s">
        <v>1921</v>
      </c>
      <c r="C971" s="75">
        <v>12.34</v>
      </c>
      <c r="D971" s="75"/>
      <c r="E971" s="75">
        <v>46.36</v>
      </c>
      <c r="F971" s="75">
        <v>19</v>
      </c>
      <c r="G971" s="75">
        <v>67.680000000000007</v>
      </c>
      <c r="H971" s="50"/>
      <c r="I971" s="50"/>
      <c r="J971" s="50"/>
      <c r="K971" s="50"/>
    </row>
    <row r="972" spans="1:11" x14ac:dyDescent="0.25">
      <c r="A972" s="64">
        <v>126262</v>
      </c>
      <c r="B972" t="s">
        <v>757</v>
      </c>
      <c r="C972" s="75">
        <v>33.17</v>
      </c>
      <c r="D972" s="75">
        <v>28.34</v>
      </c>
      <c r="E972" s="75">
        <v>54.680000000000007</v>
      </c>
      <c r="F972" s="75"/>
      <c r="G972" s="75">
        <v>29.17</v>
      </c>
      <c r="H972" s="50"/>
      <c r="I972" s="50"/>
      <c r="J972" s="50"/>
      <c r="K972" s="50"/>
    </row>
    <row r="973" spans="1:11" x14ac:dyDescent="0.25">
      <c r="A973" s="64">
        <v>125672</v>
      </c>
      <c r="B973" t="s">
        <v>446</v>
      </c>
      <c r="C973" s="75"/>
      <c r="D973" s="75">
        <v>94.53</v>
      </c>
      <c r="E973" s="75">
        <v>50.68</v>
      </c>
      <c r="F973" s="75"/>
      <c r="G973" s="75"/>
      <c r="H973" s="50"/>
      <c r="I973" s="50"/>
      <c r="J973" s="50"/>
      <c r="K973" s="50"/>
    </row>
    <row r="974" spans="1:11" x14ac:dyDescent="0.25">
      <c r="A974" s="64">
        <v>143195</v>
      </c>
      <c r="B974" t="s">
        <v>3654</v>
      </c>
      <c r="C974" s="75">
        <v>121.02</v>
      </c>
      <c r="D974" s="75"/>
      <c r="E974" s="75"/>
      <c r="F974" s="75">
        <v>17</v>
      </c>
      <c r="G974" s="75">
        <v>7.17</v>
      </c>
      <c r="H974" s="50"/>
      <c r="I974" s="50"/>
      <c r="J974" s="50"/>
      <c r="K974" s="50"/>
    </row>
    <row r="975" spans="1:11" x14ac:dyDescent="0.25">
      <c r="A975" s="64">
        <v>202162</v>
      </c>
      <c r="B975" t="s">
        <v>2736</v>
      </c>
      <c r="C975" s="75">
        <v>26</v>
      </c>
      <c r="D975" s="75">
        <v>39</v>
      </c>
      <c r="E975" s="75">
        <v>12</v>
      </c>
      <c r="F975" s="75">
        <v>45</v>
      </c>
      <c r="G975" s="75">
        <v>23.17</v>
      </c>
      <c r="H975" s="50"/>
      <c r="I975" s="50"/>
      <c r="J975" s="50"/>
      <c r="K975" s="50"/>
    </row>
    <row r="976" spans="1:11" x14ac:dyDescent="0.25">
      <c r="A976" s="64">
        <v>132600</v>
      </c>
      <c r="B976" t="s">
        <v>2344</v>
      </c>
      <c r="C976" s="75">
        <v>27.68</v>
      </c>
      <c r="D976" s="75">
        <v>29.11</v>
      </c>
      <c r="E976" s="75">
        <v>55</v>
      </c>
      <c r="F976" s="75">
        <v>17.11</v>
      </c>
      <c r="G976" s="75">
        <v>16.22</v>
      </c>
      <c r="H976" s="50"/>
      <c r="I976" s="50"/>
      <c r="J976" s="50"/>
      <c r="K976" s="50"/>
    </row>
    <row r="977" spans="1:11" x14ac:dyDescent="0.25">
      <c r="A977" s="64">
        <v>142659</v>
      </c>
      <c r="B977" t="s">
        <v>3148</v>
      </c>
      <c r="C977" s="75">
        <v>56.55</v>
      </c>
      <c r="D977" s="75">
        <v>15.17</v>
      </c>
      <c r="E977" s="75">
        <v>3</v>
      </c>
      <c r="F977" s="75">
        <v>46.87</v>
      </c>
      <c r="G977" s="75">
        <v>23.45</v>
      </c>
      <c r="H977" s="50"/>
      <c r="I977" s="50"/>
      <c r="J977" s="50"/>
      <c r="K977" s="50"/>
    </row>
    <row r="978" spans="1:11" x14ac:dyDescent="0.25">
      <c r="A978" s="64">
        <v>141403</v>
      </c>
      <c r="B978" t="s">
        <v>2545</v>
      </c>
      <c r="C978" s="75">
        <v>70</v>
      </c>
      <c r="D978" s="75"/>
      <c r="E978" s="75">
        <v>10</v>
      </c>
      <c r="F978" s="75">
        <v>5</v>
      </c>
      <c r="G978" s="75">
        <v>60</v>
      </c>
      <c r="H978" s="50"/>
      <c r="I978" s="50"/>
      <c r="J978" s="50"/>
      <c r="K978" s="50"/>
    </row>
    <row r="979" spans="1:11" x14ac:dyDescent="0.25">
      <c r="A979" s="64">
        <v>121566</v>
      </c>
      <c r="B979" t="s">
        <v>250</v>
      </c>
      <c r="C979" s="75">
        <v>59</v>
      </c>
      <c r="D979" s="75">
        <v>4</v>
      </c>
      <c r="E979" s="75">
        <v>70</v>
      </c>
      <c r="F979" s="75"/>
      <c r="G979" s="75">
        <v>12</v>
      </c>
      <c r="H979" s="50"/>
      <c r="I979" s="50"/>
      <c r="J979" s="50"/>
      <c r="K979" s="50"/>
    </row>
    <row r="980" spans="1:11" x14ac:dyDescent="0.25">
      <c r="A980" s="64">
        <v>143316</v>
      </c>
      <c r="B980" t="s">
        <v>3855</v>
      </c>
      <c r="C980" s="75"/>
      <c r="D980" s="75">
        <v>144.85000000000002</v>
      </c>
      <c r="E980" s="75"/>
      <c r="F980" s="75"/>
      <c r="G980" s="75"/>
      <c r="H980" s="50"/>
      <c r="I980" s="50"/>
      <c r="J980" s="50"/>
      <c r="K980" s="50"/>
    </row>
    <row r="981" spans="1:11" x14ac:dyDescent="0.25">
      <c r="A981" s="64">
        <v>142533</v>
      </c>
      <c r="B981" t="s">
        <v>3147</v>
      </c>
      <c r="C981" s="75">
        <v>94.76</v>
      </c>
      <c r="D981" s="75">
        <v>9.17</v>
      </c>
      <c r="E981" s="75">
        <v>-3.17</v>
      </c>
      <c r="F981" s="75">
        <v>38.04</v>
      </c>
      <c r="G981" s="75">
        <v>6</v>
      </c>
      <c r="H981" s="50"/>
      <c r="I981" s="50"/>
      <c r="J981" s="50"/>
      <c r="K981" s="50"/>
    </row>
    <row r="982" spans="1:11" x14ac:dyDescent="0.25">
      <c r="A982" s="64">
        <v>201452</v>
      </c>
      <c r="B982" t="s">
        <v>31</v>
      </c>
      <c r="C982" s="75">
        <v>21.85</v>
      </c>
      <c r="D982" s="75">
        <v>28.7</v>
      </c>
      <c r="E982" s="75">
        <v>32.86</v>
      </c>
      <c r="F982" s="75">
        <v>28.689999999999998</v>
      </c>
      <c r="G982" s="75">
        <v>32.700000000000003</v>
      </c>
      <c r="H982" s="50"/>
      <c r="I982" s="50"/>
      <c r="J982" s="50"/>
      <c r="K982" s="50"/>
    </row>
    <row r="983" spans="1:11" x14ac:dyDescent="0.25">
      <c r="A983" s="64">
        <v>137645</v>
      </c>
      <c r="B983" t="s">
        <v>4556</v>
      </c>
      <c r="C983" s="75"/>
      <c r="D983" s="75"/>
      <c r="E983" s="75"/>
      <c r="F983" s="75"/>
      <c r="G983" s="75">
        <v>144.68</v>
      </c>
      <c r="H983" s="50"/>
      <c r="I983" s="50"/>
      <c r="J983" s="50"/>
      <c r="K983" s="50"/>
    </row>
    <row r="984" spans="1:11" x14ac:dyDescent="0.25">
      <c r="A984" s="64">
        <v>143139</v>
      </c>
      <c r="B984" t="s">
        <v>3674</v>
      </c>
      <c r="C984" s="75">
        <v>38</v>
      </c>
      <c r="D984" s="75">
        <v>28</v>
      </c>
      <c r="E984" s="75">
        <v>40</v>
      </c>
      <c r="F984" s="75">
        <v>14</v>
      </c>
      <c r="G984" s="75">
        <v>24</v>
      </c>
      <c r="H984" s="50"/>
      <c r="I984" s="50"/>
      <c r="J984" s="50"/>
      <c r="K984" s="50"/>
    </row>
    <row r="985" spans="1:11" x14ac:dyDescent="0.25">
      <c r="A985" s="64">
        <v>134895</v>
      </c>
      <c r="B985" t="s">
        <v>1816</v>
      </c>
      <c r="C985" s="75">
        <v>53.55</v>
      </c>
      <c r="D985" s="75">
        <v>15.68</v>
      </c>
      <c r="E985" s="75">
        <v>3.17</v>
      </c>
      <c r="F985" s="75">
        <v>34.869999999999997</v>
      </c>
      <c r="G985" s="75">
        <v>36.369999999999997</v>
      </c>
      <c r="H985" s="50"/>
      <c r="I985" s="50"/>
      <c r="J985" s="50"/>
      <c r="K985" s="50"/>
    </row>
    <row r="986" spans="1:11" x14ac:dyDescent="0.25">
      <c r="A986" s="64">
        <v>142523</v>
      </c>
      <c r="B986" t="s">
        <v>3704</v>
      </c>
      <c r="C986" s="75">
        <v>15.85</v>
      </c>
      <c r="D986" s="75">
        <v>53.89</v>
      </c>
      <c r="E986" s="75"/>
      <c r="F986" s="75">
        <v>41.21</v>
      </c>
      <c r="G986" s="75">
        <v>31.7</v>
      </c>
      <c r="H986" s="50"/>
      <c r="I986" s="50"/>
      <c r="J986" s="50"/>
      <c r="K986" s="50"/>
    </row>
    <row r="987" spans="1:11" x14ac:dyDescent="0.25">
      <c r="A987" s="64">
        <v>202713</v>
      </c>
      <c r="B987" t="s">
        <v>3655</v>
      </c>
      <c r="C987" s="75"/>
      <c r="D987" s="75"/>
      <c r="E987" s="75">
        <v>81.509999999999991</v>
      </c>
      <c r="F987" s="75">
        <v>61</v>
      </c>
      <c r="G987" s="75"/>
      <c r="H987" s="50"/>
      <c r="I987" s="50"/>
      <c r="J987" s="50"/>
      <c r="K987" s="50"/>
    </row>
    <row r="988" spans="1:11" x14ac:dyDescent="0.25">
      <c r="A988" s="64">
        <v>136276</v>
      </c>
      <c r="B988" t="s">
        <v>2040</v>
      </c>
      <c r="C988" s="75">
        <v>53</v>
      </c>
      <c r="D988" s="75">
        <v>32.51</v>
      </c>
      <c r="E988" s="75">
        <v>12</v>
      </c>
      <c r="F988" s="75">
        <v>30</v>
      </c>
      <c r="G988" s="75">
        <v>15</v>
      </c>
      <c r="H988" s="50"/>
      <c r="I988" s="50"/>
      <c r="J988" s="50"/>
      <c r="K988" s="50"/>
    </row>
    <row r="989" spans="1:11" x14ac:dyDescent="0.25">
      <c r="A989" s="64">
        <v>136061</v>
      </c>
      <c r="B989" t="s">
        <v>1991</v>
      </c>
      <c r="C989" s="75">
        <v>34.869999999999997</v>
      </c>
      <c r="D989" s="75">
        <v>34.869999999999997</v>
      </c>
      <c r="E989" s="75"/>
      <c r="F989" s="75">
        <v>37.869999999999997</v>
      </c>
      <c r="G989" s="75">
        <v>34.869999999999997</v>
      </c>
      <c r="H989" s="50"/>
      <c r="I989" s="50"/>
      <c r="J989" s="50"/>
      <c r="K989" s="50"/>
    </row>
    <row r="990" spans="1:11" x14ac:dyDescent="0.25">
      <c r="A990" s="64">
        <v>112680</v>
      </c>
      <c r="B990" t="s">
        <v>465</v>
      </c>
      <c r="C990" s="75">
        <v>50.680000000000007</v>
      </c>
      <c r="D990" s="75">
        <v>21.34</v>
      </c>
      <c r="E990" s="75">
        <v>37.019999999999996</v>
      </c>
      <c r="F990" s="75">
        <v>12</v>
      </c>
      <c r="G990" s="75">
        <v>21.34</v>
      </c>
      <c r="H990" s="50"/>
      <c r="I990" s="50"/>
      <c r="J990" s="50"/>
      <c r="K990" s="50"/>
    </row>
    <row r="991" spans="1:11" x14ac:dyDescent="0.25">
      <c r="A991" s="64">
        <v>129769</v>
      </c>
      <c r="B991" t="s">
        <v>1519</v>
      </c>
      <c r="C991" s="75"/>
      <c r="D991" s="75">
        <v>63.06</v>
      </c>
      <c r="E991" s="75"/>
      <c r="F991" s="75">
        <v>15.85</v>
      </c>
      <c r="G991" s="75">
        <v>63.4</v>
      </c>
      <c r="H991" s="50"/>
      <c r="I991" s="50"/>
      <c r="J991" s="50"/>
      <c r="K991" s="50"/>
    </row>
    <row r="992" spans="1:11" x14ac:dyDescent="0.25">
      <c r="A992" s="64">
        <v>141358</v>
      </c>
      <c r="B992" t="s">
        <v>2557</v>
      </c>
      <c r="C992" s="75">
        <v>7</v>
      </c>
      <c r="D992" s="75">
        <v>68</v>
      </c>
      <c r="E992" s="75">
        <v>20</v>
      </c>
      <c r="F992" s="75">
        <v>11</v>
      </c>
      <c r="G992" s="75">
        <v>36</v>
      </c>
      <c r="H992" s="50"/>
      <c r="I992" s="50"/>
      <c r="J992" s="50"/>
      <c r="K992" s="50"/>
    </row>
    <row r="993" spans="1:11" x14ac:dyDescent="0.25">
      <c r="A993" s="64">
        <v>123543</v>
      </c>
      <c r="B993" t="s">
        <v>377</v>
      </c>
      <c r="C993" s="75"/>
      <c r="D993" s="75"/>
      <c r="E993" s="75">
        <v>141.85</v>
      </c>
      <c r="F993" s="75"/>
      <c r="G993" s="75"/>
      <c r="H993" s="50"/>
      <c r="I993" s="50"/>
      <c r="J993" s="50"/>
      <c r="K993" s="50"/>
    </row>
    <row r="994" spans="1:11" x14ac:dyDescent="0.25">
      <c r="A994" s="64">
        <v>126433</v>
      </c>
      <c r="B994" t="s">
        <v>550</v>
      </c>
      <c r="C994" s="75">
        <v>47.209999999999994</v>
      </c>
      <c r="D994" s="75"/>
      <c r="E994" s="75">
        <v>44.209999999999994</v>
      </c>
      <c r="F994" s="75">
        <v>50.379999999999995</v>
      </c>
      <c r="G994" s="75"/>
      <c r="H994" s="50"/>
      <c r="I994" s="50"/>
      <c r="J994" s="50"/>
      <c r="K994" s="50"/>
    </row>
    <row r="995" spans="1:11" x14ac:dyDescent="0.25">
      <c r="A995" s="64">
        <v>103744</v>
      </c>
      <c r="B995" t="s">
        <v>1279</v>
      </c>
      <c r="C995" s="75">
        <v>62.89</v>
      </c>
      <c r="D995" s="75">
        <v>9.51</v>
      </c>
      <c r="E995" s="75">
        <v>15.68</v>
      </c>
      <c r="F995" s="75">
        <v>31.699999999999996</v>
      </c>
      <c r="G995" s="75">
        <v>21.85</v>
      </c>
      <c r="H995" s="50"/>
      <c r="I995" s="50"/>
      <c r="J995" s="50"/>
      <c r="K995" s="50"/>
    </row>
    <row r="996" spans="1:11" x14ac:dyDescent="0.25">
      <c r="A996" s="64">
        <v>136893</v>
      </c>
      <c r="B996" t="s">
        <v>2181</v>
      </c>
      <c r="C996" s="75">
        <v>38.04</v>
      </c>
      <c r="D996" s="75"/>
      <c r="E996" s="75">
        <v>94.02</v>
      </c>
      <c r="F996" s="75">
        <v>9.51</v>
      </c>
      <c r="G996" s="75"/>
      <c r="H996" s="50"/>
      <c r="I996" s="50"/>
      <c r="J996" s="50"/>
      <c r="K996" s="50"/>
    </row>
    <row r="997" spans="1:11" x14ac:dyDescent="0.25">
      <c r="A997" s="64">
        <v>137985</v>
      </c>
      <c r="B997" t="s">
        <v>2396</v>
      </c>
      <c r="C997" s="75">
        <v>54.17</v>
      </c>
      <c r="D997" s="75">
        <v>42.34</v>
      </c>
      <c r="E997" s="75"/>
      <c r="F997" s="75">
        <v>45</v>
      </c>
      <c r="G997" s="75"/>
      <c r="H997" s="50"/>
      <c r="I997" s="50"/>
      <c r="J997" s="50"/>
      <c r="K997" s="50"/>
    </row>
    <row r="998" spans="1:11" x14ac:dyDescent="0.25">
      <c r="A998" s="64">
        <v>128162</v>
      </c>
      <c r="B998" t="s">
        <v>600</v>
      </c>
      <c r="C998" s="75">
        <v>34.700000000000003</v>
      </c>
      <c r="D998" s="75">
        <v>12.34</v>
      </c>
      <c r="E998" s="75">
        <v>34.700000000000003</v>
      </c>
      <c r="F998" s="75">
        <v>25.02</v>
      </c>
      <c r="G998" s="75">
        <v>34.700000000000003</v>
      </c>
      <c r="H998" s="50"/>
      <c r="I998" s="50"/>
      <c r="J998" s="50"/>
      <c r="K998" s="50"/>
    </row>
    <row r="999" spans="1:11" x14ac:dyDescent="0.25">
      <c r="A999" s="64">
        <v>141357</v>
      </c>
      <c r="B999" t="s">
        <v>2505</v>
      </c>
      <c r="C999" s="75">
        <v>73.11</v>
      </c>
      <c r="D999" s="75">
        <v>3</v>
      </c>
      <c r="E999" s="75">
        <v>6.34</v>
      </c>
      <c r="F999" s="75">
        <v>6.34</v>
      </c>
      <c r="G999" s="75">
        <v>52.66</v>
      </c>
      <c r="H999" s="50"/>
      <c r="I999" s="50"/>
      <c r="J999" s="50"/>
      <c r="K999" s="50"/>
    </row>
    <row r="1000" spans="1:11" x14ac:dyDescent="0.25">
      <c r="A1000" s="64">
        <v>126490</v>
      </c>
      <c r="B1000" t="s">
        <v>804</v>
      </c>
      <c r="C1000" s="75">
        <v>30.68</v>
      </c>
      <c r="D1000" s="75">
        <v>15.17</v>
      </c>
      <c r="E1000" s="75">
        <v>33.68</v>
      </c>
      <c r="F1000" s="75">
        <v>33.85</v>
      </c>
      <c r="G1000" s="75">
        <v>27.68</v>
      </c>
      <c r="H1000" s="50"/>
      <c r="I1000" s="50"/>
      <c r="J1000" s="50"/>
      <c r="K1000" s="50"/>
    </row>
    <row r="1001" spans="1:11" x14ac:dyDescent="0.25">
      <c r="A1001" s="64">
        <v>117329</v>
      </c>
      <c r="B1001" t="s">
        <v>571</v>
      </c>
      <c r="C1001" s="75">
        <v>8</v>
      </c>
      <c r="D1001" s="75">
        <v>49</v>
      </c>
      <c r="E1001" s="75">
        <v>24.68</v>
      </c>
      <c r="F1001" s="75">
        <v>4</v>
      </c>
      <c r="G1001" s="75">
        <v>55.34</v>
      </c>
      <c r="H1001" s="50"/>
      <c r="I1001" s="50"/>
      <c r="J1001" s="50"/>
      <c r="K1001" s="50"/>
    </row>
    <row r="1002" spans="1:11" x14ac:dyDescent="0.25">
      <c r="A1002" s="64">
        <v>202639</v>
      </c>
      <c r="B1002" t="s">
        <v>259</v>
      </c>
      <c r="C1002" s="75"/>
      <c r="D1002" s="75">
        <v>82.490000000000009</v>
      </c>
      <c r="E1002" s="75">
        <v>58.17</v>
      </c>
      <c r="F1002" s="75"/>
      <c r="G1002" s="75"/>
      <c r="H1002" s="50"/>
      <c r="I1002" s="50"/>
      <c r="J1002" s="50"/>
      <c r="K1002" s="50"/>
    </row>
    <row r="1003" spans="1:11" x14ac:dyDescent="0.25">
      <c r="A1003" s="64">
        <v>122062</v>
      </c>
      <c r="B1003" t="s">
        <v>163</v>
      </c>
      <c r="C1003" s="75">
        <v>16.34</v>
      </c>
      <c r="D1003" s="75">
        <v>28.85</v>
      </c>
      <c r="E1003" s="75">
        <v>38.140000000000008</v>
      </c>
      <c r="F1003" s="75">
        <v>32.020000000000003</v>
      </c>
      <c r="G1003" s="75">
        <v>25.190000000000005</v>
      </c>
      <c r="H1003" s="50"/>
      <c r="I1003" s="50"/>
      <c r="J1003" s="50"/>
      <c r="K1003" s="50"/>
    </row>
    <row r="1004" spans="1:11" x14ac:dyDescent="0.25">
      <c r="A1004" s="64">
        <v>119718</v>
      </c>
      <c r="B1004" t="s">
        <v>407</v>
      </c>
      <c r="C1004" s="75">
        <v>15</v>
      </c>
      <c r="D1004" s="75">
        <v>16.34</v>
      </c>
      <c r="E1004" s="75">
        <v>36.340000000000003</v>
      </c>
      <c r="F1004" s="75"/>
      <c r="G1004" s="75">
        <v>72.680000000000007</v>
      </c>
      <c r="H1004" s="50"/>
      <c r="I1004" s="50"/>
      <c r="J1004" s="50"/>
      <c r="K1004" s="50"/>
    </row>
    <row r="1005" spans="1:11" x14ac:dyDescent="0.25">
      <c r="A1005" s="64">
        <v>128381</v>
      </c>
      <c r="B1005" t="s">
        <v>3049</v>
      </c>
      <c r="C1005" s="75">
        <v>55.000599999999999</v>
      </c>
      <c r="D1005" s="75">
        <v>10</v>
      </c>
      <c r="E1005" s="75">
        <v>70</v>
      </c>
      <c r="F1005" s="75">
        <v>5</v>
      </c>
      <c r="G1005" s="75"/>
      <c r="H1005" s="50"/>
      <c r="I1005" s="50"/>
      <c r="J1005" s="50"/>
      <c r="K1005" s="50"/>
    </row>
    <row r="1006" spans="1:11" x14ac:dyDescent="0.25">
      <c r="A1006" s="64">
        <v>133161</v>
      </c>
      <c r="B1006" t="s">
        <v>1586</v>
      </c>
      <c r="C1006" s="75">
        <v>31.5</v>
      </c>
      <c r="D1006" s="75">
        <v>32</v>
      </c>
      <c r="E1006" s="75">
        <v>14.17</v>
      </c>
      <c r="F1006" s="75">
        <v>32</v>
      </c>
      <c r="G1006" s="75">
        <v>30</v>
      </c>
      <c r="H1006" s="50"/>
      <c r="I1006" s="50"/>
      <c r="J1006" s="50"/>
      <c r="K1006" s="50"/>
    </row>
    <row r="1007" spans="1:11" x14ac:dyDescent="0.25">
      <c r="A1007" s="64">
        <v>135969</v>
      </c>
      <c r="B1007" t="s">
        <v>1971</v>
      </c>
      <c r="C1007" s="75">
        <v>28.17</v>
      </c>
      <c r="D1007" s="75">
        <v>24.02</v>
      </c>
      <c r="E1007" s="75">
        <v>30</v>
      </c>
      <c r="F1007" s="75">
        <v>21.17</v>
      </c>
      <c r="G1007" s="75">
        <v>36.17</v>
      </c>
      <c r="H1007" s="50"/>
      <c r="I1007" s="50"/>
      <c r="J1007" s="50"/>
      <c r="K1007" s="50"/>
    </row>
    <row r="1008" spans="1:11" x14ac:dyDescent="0.25">
      <c r="A1008" s="64">
        <v>143564</v>
      </c>
      <c r="B1008" t="s">
        <v>3893</v>
      </c>
      <c r="C1008" s="75"/>
      <c r="D1008" s="75">
        <v>29</v>
      </c>
      <c r="E1008" s="75"/>
      <c r="F1008" s="75"/>
      <c r="G1008" s="75">
        <v>110</v>
      </c>
      <c r="H1008" s="50"/>
      <c r="I1008" s="50"/>
      <c r="J1008" s="50"/>
      <c r="K1008" s="50"/>
    </row>
    <row r="1009" spans="1:11" x14ac:dyDescent="0.25">
      <c r="A1009" s="64">
        <v>131502</v>
      </c>
      <c r="B1009" t="s">
        <v>899</v>
      </c>
      <c r="C1009" s="75">
        <v>19.02</v>
      </c>
      <c r="D1009" s="75">
        <v>37.53</v>
      </c>
      <c r="E1009" s="75">
        <v>28.36</v>
      </c>
      <c r="F1009" s="75">
        <v>25.36</v>
      </c>
      <c r="G1009" s="75">
        <v>28.36</v>
      </c>
      <c r="H1009" s="50"/>
      <c r="I1009" s="50"/>
      <c r="J1009" s="50"/>
      <c r="K1009" s="50"/>
    </row>
    <row r="1010" spans="1:11" x14ac:dyDescent="0.25">
      <c r="A1010" s="64">
        <v>111704</v>
      </c>
      <c r="B1010" t="s">
        <v>4557</v>
      </c>
      <c r="C1010" s="75"/>
      <c r="D1010" s="75"/>
      <c r="E1010" s="75"/>
      <c r="F1010" s="75"/>
      <c r="G1010" s="75">
        <v>138.62</v>
      </c>
      <c r="H1010" s="50"/>
      <c r="I1010" s="50"/>
      <c r="J1010" s="50"/>
      <c r="K1010" s="50"/>
    </row>
    <row r="1011" spans="1:11" x14ac:dyDescent="0.25">
      <c r="A1011" s="64">
        <v>143417</v>
      </c>
      <c r="B1011" t="s">
        <v>3865</v>
      </c>
      <c r="C1011" s="75"/>
      <c r="D1011" s="75">
        <v>75.06</v>
      </c>
      <c r="E1011" s="75"/>
      <c r="F1011" s="75"/>
      <c r="G1011" s="75">
        <v>63.4</v>
      </c>
      <c r="H1011" s="50"/>
      <c r="I1011" s="50"/>
      <c r="J1011" s="50"/>
      <c r="K1011" s="50"/>
    </row>
    <row r="1012" spans="1:11" x14ac:dyDescent="0.25">
      <c r="A1012" s="64">
        <v>143019</v>
      </c>
      <c r="B1012" t="s">
        <v>3524</v>
      </c>
      <c r="C1012" s="75">
        <v>29.79</v>
      </c>
      <c r="D1012" s="75">
        <v>21.68</v>
      </c>
      <c r="E1012" s="75">
        <v>21.68</v>
      </c>
      <c r="F1012" s="75">
        <v>40.349999999999994</v>
      </c>
      <c r="G1012" s="75">
        <v>24.85</v>
      </c>
      <c r="H1012" s="50"/>
      <c r="I1012" s="50"/>
      <c r="J1012" s="50"/>
      <c r="K1012" s="50"/>
    </row>
    <row r="1013" spans="1:11" x14ac:dyDescent="0.25">
      <c r="A1013" s="64">
        <v>202706</v>
      </c>
      <c r="B1013" t="s">
        <v>1921</v>
      </c>
      <c r="C1013" s="75">
        <v>30.34</v>
      </c>
      <c r="D1013" s="75">
        <v>36.68</v>
      </c>
      <c r="E1013" s="75">
        <v>27.34</v>
      </c>
      <c r="F1013" s="75">
        <v>6.17</v>
      </c>
      <c r="G1013" s="75">
        <v>37.68</v>
      </c>
      <c r="H1013" s="50"/>
      <c r="I1013" s="50"/>
      <c r="J1013" s="50"/>
      <c r="K1013" s="50"/>
    </row>
    <row r="1014" spans="1:11" x14ac:dyDescent="0.25">
      <c r="A1014" s="64">
        <v>134091</v>
      </c>
      <c r="B1014" t="s">
        <v>1764</v>
      </c>
      <c r="C1014" s="75">
        <v>34.700000000000003</v>
      </c>
      <c r="D1014" s="75">
        <v>50.209999999999994</v>
      </c>
      <c r="E1014" s="75">
        <v>9</v>
      </c>
      <c r="F1014" s="75">
        <v>31.7</v>
      </c>
      <c r="G1014" s="75">
        <v>12.34</v>
      </c>
      <c r="H1014" s="50"/>
      <c r="I1014" s="50"/>
      <c r="J1014" s="50"/>
      <c r="K1014" s="50"/>
    </row>
    <row r="1015" spans="1:11" x14ac:dyDescent="0.25">
      <c r="A1015" s="64">
        <v>126727</v>
      </c>
      <c r="B1015" t="s">
        <v>706</v>
      </c>
      <c r="C1015" s="75">
        <v>28.020000000000003</v>
      </c>
      <c r="D1015" s="75">
        <v>22.02</v>
      </c>
      <c r="E1015" s="75">
        <v>22.02</v>
      </c>
      <c r="F1015" s="75">
        <v>25.02</v>
      </c>
      <c r="G1015" s="75">
        <v>40.869999999999997</v>
      </c>
      <c r="H1015" s="50"/>
      <c r="I1015" s="50"/>
      <c r="J1015" s="50"/>
      <c r="K1015" s="50"/>
    </row>
    <row r="1016" spans="1:11" x14ac:dyDescent="0.25">
      <c r="A1016" s="64">
        <v>202585</v>
      </c>
      <c r="B1016" t="s">
        <v>1921</v>
      </c>
      <c r="C1016" s="75">
        <v>19.02</v>
      </c>
      <c r="D1016" s="75"/>
      <c r="E1016" s="75">
        <v>33</v>
      </c>
      <c r="F1016" s="75">
        <v>73.19</v>
      </c>
      <c r="G1016" s="75">
        <v>12.68</v>
      </c>
      <c r="H1016" s="50"/>
      <c r="I1016" s="50"/>
      <c r="J1016" s="50"/>
      <c r="K1016" s="50"/>
    </row>
    <row r="1017" spans="1:11" x14ac:dyDescent="0.25">
      <c r="A1017" s="64">
        <v>127244</v>
      </c>
      <c r="B1017" t="s">
        <v>598</v>
      </c>
      <c r="C1017" s="75">
        <v>66.87</v>
      </c>
      <c r="D1017" s="75">
        <v>27.339999999999996</v>
      </c>
      <c r="E1017" s="75">
        <v>43.53</v>
      </c>
      <c r="F1017" s="75"/>
      <c r="G1017" s="75"/>
      <c r="H1017" s="50"/>
      <c r="I1017" s="50"/>
      <c r="J1017" s="50"/>
      <c r="K1017" s="50"/>
    </row>
    <row r="1018" spans="1:11" x14ac:dyDescent="0.25">
      <c r="A1018" s="64">
        <v>137938</v>
      </c>
      <c r="B1018" t="s">
        <v>2476</v>
      </c>
      <c r="C1018" s="75">
        <v>14</v>
      </c>
      <c r="D1018" s="75">
        <v>94.67</v>
      </c>
      <c r="E1018" s="75">
        <v>3</v>
      </c>
      <c r="F1018" s="75">
        <v>22</v>
      </c>
      <c r="G1018" s="75">
        <v>4</v>
      </c>
      <c r="H1018" s="50"/>
      <c r="I1018" s="50"/>
      <c r="J1018" s="50"/>
      <c r="K1018" s="50"/>
    </row>
    <row r="1019" spans="1:11" x14ac:dyDescent="0.25">
      <c r="A1019" s="64">
        <v>113047</v>
      </c>
      <c r="B1019" t="s">
        <v>208</v>
      </c>
      <c r="C1019" s="75">
        <v>11.28</v>
      </c>
      <c r="D1019" s="75">
        <v>37.019999999999996</v>
      </c>
      <c r="E1019" s="75">
        <v>33.849999999999994</v>
      </c>
      <c r="F1019" s="75">
        <v>15.68</v>
      </c>
      <c r="G1019" s="75">
        <v>39.68</v>
      </c>
      <c r="H1019" s="50"/>
      <c r="I1019" s="50"/>
      <c r="J1019" s="50"/>
      <c r="K1019" s="50"/>
    </row>
    <row r="1020" spans="1:11" x14ac:dyDescent="0.25">
      <c r="A1020" s="64">
        <v>128724</v>
      </c>
      <c r="B1020" t="s">
        <v>2222</v>
      </c>
      <c r="C1020" s="75">
        <v>34.869999999999997</v>
      </c>
      <c r="D1020" s="75">
        <v>3.17</v>
      </c>
      <c r="E1020" s="75">
        <v>23.52</v>
      </c>
      <c r="F1020" s="75">
        <v>75.91</v>
      </c>
      <c r="G1020" s="75"/>
      <c r="H1020" s="50"/>
      <c r="I1020" s="50"/>
      <c r="J1020" s="50"/>
      <c r="K1020" s="50"/>
    </row>
    <row r="1021" spans="1:11" x14ac:dyDescent="0.25">
      <c r="A1021" s="64">
        <v>129479</v>
      </c>
      <c r="B1021" t="s">
        <v>857</v>
      </c>
      <c r="C1021" s="75">
        <v>15</v>
      </c>
      <c r="D1021" s="75">
        <v>24</v>
      </c>
      <c r="E1021" s="75">
        <v>24</v>
      </c>
      <c r="F1021" s="75">
        <v>23</v>
      </c>
      <c r="G1021" s="75">
        <v>51.17</v>
      </c>
      <c r="H1021" s="50"/>
      <c r="I1021" s="50"/>
      <c r="J1021" s="50"/>
      <c r="K1021" s="50"/>
    </row>
    <row r="1022" spans="1:11" x14ac:dyDescent="0.25">
      <c r="A1022" s="64">
        <v>133847</v>
      </c>
      <c r="B1022" t="s">
        <v>2115</v>
      </c>
      <c r="C1022" s="75">
        <v>34.869999999999997</v>
      </c>
      <c r="D1022" s="75">
        <v>66.569999999999993</v>
      </c>
      <c r="E1022" s="75"/>
      <c r="F1022" s="75"/>
      <c r="G1022" s="75">
        <v>35.700000000000003</v>
      </c>
      <c r="H1022" s="50"/>
      <c r="I1022" s="50"/>
      <c r="J1022" s="50"/>
      <c r="K1022" s="50"/>
    </row>
    <row r="1023" spans="1:11" x14ac:dyDescent="0.25">
      <c r="A1023" s="64">
        <v>111539</v>
      </c>
      <c r="B1023" t="s">
        <v>534</v>
      </c>
      <c r="C1023" s="75"/>
      <c r="D1023" s="75">
        <v>34.869999999999997</v>
      </c>
      <c r="E1023" s="75">
        <v>6.17</v>
      </c>
      <c r="F1023" s="75">
        <v>47.209999999999994</v>
      </c>
      <c r="G1023" s="75">
        <v>48.87</v>
      </c>
      <c r="H1023" s="50"/>
      <c r="I1023" s="50"/>
      <c r="J1023" s="50"/>
      <c r="K1023" s="50"/>
    </row>
    <row r="1024" spans="1:11" x14ac:dyDescent="0.25">
      <c r="A1024" s="64">
        <v>120421</v>
      </c>
      <c r="B1024" t="s">
        <v>2130</v>
      </c>
      <c r="C1024" s="75">
        <v>19.02</v>
      </c>
      <c r="D1024" s="75"/>
      <c r="E1024" s="75">
        <v>34.869999999999997</v>
      </c>
      <c r="F1024" s="75">
        <v>19.02</v>
      </c>
      <c r="G1024" s="75">
        <v>63.4</v>
      </c>
      <c r="H1024" s="50"/>
      <c r="I1024" s="50"/>
      <c r="J1024" s="50"/>
      <c r="K1024" s="50"/>
    </row>
    <row r="1025" spans="1:11" x14ac:dyDescent="0.25">
      <c r="A1025" s="64">
        <v>128840</v>
      </c>
      <c r="B1025" t="s">
        <v>715</v>
      </c>
      <c r="C1025" s="75">
        <v>63.4</v>
      </c>
      <c r="D1025" s="75"/>
      <c r="E1025" s="75">
        <v>6.34</v>
      </c>
      <c r="F1025" s="75">
        <v>31.7</v>
      </c>
      <c r="G1025" s="75">
        <v>34.700000000000003</v>
      </c>
      <c r="H1025" s="50"/>
      <c r="I1025" s="50"/>
      <c r="J1025" s="50"/>
      <c r="K1025" s="50"/>
    </row>
    <row r="1026" spans="1:11" x14ac:dyDescent="0.25">
      <c r="A1026" s="64">
        <v>118394</v>
      </c>
      <c r="B1026" t="s">
        <v>417</v>
      </c>
      <c r="C1026" s="75">
        <v>4</v>
      </c>
      <c r="D1026" s="75">
        <v>20</v>
      </c>
      <c r="E1026" s="75">
        <v>24</v>
      </c>
      <c r="F1026" s="75">
        <v>44</v>
      </c>
      <c r="G1026" s="75">
        <v>44</v>
      </c>
      <c r="H1026" s="50"/>
      <c r="I1026" s="50"/>
      <c r="J1026" s="50"/>
      <c r="K1026" s="50"/>
    </row>
    <row r="1027" spans="1:11" x14ac:dyDescent="0.25">
      <c r="A1027" s="64">
        <v>127986</v>
      </c>
      <c r="B1027" t="s">
        <v>226</v>
      </c>
      <c r="C1027" s="75"/>
      <c r="D1027" s="75">
        <v>60</v>
      </c>
      <c r="E1027" s="75"/>
      <c r="F1027" s="75">
        <v>75.849999999999994</v>
      </c>
      <c r="G1027" s="75"/>
      <c r="H1027" s="50"/>
      <c r="I1027" s="50"/>
      <c r="J1027" s="50"/>
      <c r="K1027" s="50"/>
    </row>
    <row r="1028" spans="1:11" x14ac:dyDescent="0.25">
      <c r="A1028" s="64">
        <v>103446</v>
      </c>
      <c r="B1028" t="s">
        <v>3086</v>
      </c>
      <c r="C1028" s="75">
        <v>65.510000000000005</v>
      </c>
      <c r="D1028" s="75">
        <v>19</v>
      </c>
      <c r="E1028" s="75">
        <v>17</v>
      </c>
      <c r="F1028" s="75">
        <v>16</v>
      </c>
      <c r="G1028" s="75">
        <v>18</v>
      </c>
      <c r="H1028" s="50"/>
      <c r="I1028" s="50"/>
      <c r="J1028" s="50"/>
      <c r="K1028" s="50"/>
    </row>
    <row r="1029" spans="1:11" x14ac:dyDescent="0.25">
      <c r="A1029" s="64">
        <v>126047</v>
      </c>
      <c r="B1029" t="s">
        <v>660</v>
      </c>
      <c r="C1029" s="75">
        <v>65.72</v>
      </c>
      <c r="D1029" s="75">
        <v>34.869999999999997</v>
      </c>
      <c r="E1029" s="75"/>
      <c r="F1029" s="75">
        <v>34.869999999999997</v>
      </c>
      <c r="G1029" s="75"/>
      <c r="H1029" s="50"/>
      <c r="I1029" s="50"/>
      <c r="J1029" s="50"/>
      <c r="K1029" s="50"/>
    </row>
    <row r="1030" spans="1:11" x14ac:dyDescent="0.25">
      <c r="A1030" s="64">
        <v>143749</v>
      </c>
      <c r="B1030" t="s">
        <v>4095</v>
      </c>
      <c r="C1030" s="75"/>
      <c r="D1030" s="75"/>
      <c r="E1030" s="75">
        <v>69.28</v>
      </c>
      <c r="F1030" s="75">
        <v>60</v>
      </c>
      <c r="G1030" s="75">
        <v>6.17</v>
      </c>
      <c r="H1030" s="50"/>
      <c r="I1030" s="50"/>
      <c r="J1030" s="50"/>
      <c r="K1030" s="50"/>
    </row>
    <row r="1031" spans="1:11" x14ac:dyDescent="0.25">
      <c r="A1031" s="64">
        <v>202709</v>
      </c>
      <c r="B1031" t="s">
        <v>1921</v>
      </c>
      <c r="C1031" s="75">
        <v>12</v>
      </c>
      <c r="D1031" s="75">
        <v>45.680000000000007</v>
      </c>
      <c r="E1031" s="75">
        <v>17.170000000000002</v>
      </c>
      <c r="F1031" s="75">
        <v>40.340000000000003</v>
      </c>
      <c r="G1031" s="75">
        <v>20.170000000000002</v>
      </c>
      <c r="H1031" s="50"/>
      <c r="I1031" s="50"/>
      <c r="J1031" s="50"/>
      <c r="K1031" s="50"/>
    </row>
    <row r="1032" spans="1:11" x14ac:dyDescent="0.25">
      <c r="A1032" s="64">
        <v>137068</v>
      </c>
      <c r="B1032" t="s">
        <v>2226</v>
      </c>
      <c r="C1032" s="75">
        <v>5</v>
      </c>
      <c r="D1032" s="75">
        <v>15</v>
      </c>
      <c r="E1032" s="75">
        <v>10</v>
      </c>
      <c r="F1032" s="75">
        <v>60</v>
      </c>
      <c r="G1032" s="75">
        <v>45</v>
      </c>
      <c r="H1032" s="50"/>
      <c r="I1032" s="50"/>
      <c r="J1032" s="50"/>
      <c r="K1032" s="50"/>
    </row>
    <row r="1033" spans="1:11" x14ac:dyDescent="0.25">
      <c r="A1033" s="64">
        <v>126315</v>
      </c>
      <c r="B1033" t="s">
        <v>645</v>
      </c>
      <c r="C1033" s="75"/>
      <c r="D1033" s="75">
        <v>37.36</v>
      </c>
      <c r="E1033" s="75">
        <v>34.869999999999997</v>
      </c>
      <c r="F1033" s="75">
        <v>31.19</v>
      </c>
      <c r="G1033" s="75">
        <v>31.36</v>
      </c>
      <c r="H1033" s="50"/>
      <c r="I1033" s="50"/>
      <c r="J1033" s="50"/>
      <c r="K1033" s="50"/>
    </row>
    <row r="1034" spans="1:11" x14ac:dyDescent="0.25">
      <c r="A1034" s="64">
        <v>131711</v>
      </c>
      <c r="B1034" t="s">
        <v>558</v>
      </c>
      <c r="C1034" s="75">
        <v>70.02000000000001</v>
      </c>
      <c r="D1034" s="75">
        <v>6.34</v>
      </c>
      <c r="E1034" s="75">
        <v>44.04</v>
      </c>
      <c r="F1034" s="75">
        <v>14</v>
      </c>
      <c r="G1034" s="75"/>
      <c r="H1034" s="50"/>
      <c r="I1034" s="50"/>
      <c r="J1034" s="50"/>
      <c r="K1034" s="50"/>
    </row>
    <row r="1035" spans="1:11" x14ac:dyDescent="0.25">
      <c r="A1035" s="64">
        <v>104016</v>
      </c>
      <c r="B1035" t="s">
        <v>597</v>
      </c>
      <c r="C1035" s="75">
        <v>28.34</v>
      </c>
      <c r="D1035" s="75"/>
      <c r="E1035" s="75">
        <v>59.019999999999996</v>
      </c>
      <c r="F1035" s="75"/>
      <c r="G1035" s="75">
        <v>47.019999999999996</v>
      </c>
      <c r="H1035" s="50"/>
      <c r="I1035" s="50"/>
      <c r="J1035" s="50"/>
      <c r="K1035" s="50"/>
    </row>
    <row r="1036" spans="1:11" x14ac:dyDescent="0.25">
      <c r="A1036" s="64">
        <v>122968</v>
      </c>
      <c r="B1036" t="s">
        <v>3669</v>
      </c>
      <c r="C1036" s="75">
        <v>42.710000000000008</v>
      </c>
      <c r="D1036" s="75">
        <v>28.020000000000003</v>
      </c>
      <c r="E1036" s="75">
        <v>23.520000000000003</v>
      </c>
      <c r="F1036" s="75"/>
      <c r="G1036" s="75">
        <v>39.200000000000003</v>
      </c>
      <c r="H1036" s="50"/>
      <c r="I1036" s="50"/>
      <c r="J1036" s="50"/>
      <c r="K1036" s="50"/>
    </row>
    <row r="1037" spans="1:11" x14ac:dyDescent="0.25">
      <c r="A1037" s="64">
        <v>128909</v>
      </c>
      <c r="B1037" t="s">
        <v>3730</v>
      </c>
      <c r="C1037" s="75">
        <v>12</v>
      </c>
      <c r="D1037" s="75">
        <v>39.019999999999996</v>
      </c>
      <c r="E1037" s="75"/>
      <c r="F1037" s="75">
        <v>82.4</v>
      </c>
      <c r="G1037" s="75"/>
      <c r="H1037" s="50"/>
      <c r="I1037" s="50"/>
      <c r="J1037" s="50"/>
      <c r="K1037" s="50"/>
    </row>
    <row r="1038" spans="1:11" x14ac:dyDescent="0.25">
      <c r="A1038" s="64">
        <v>127170</v>
      </c>
      <c r="B1038" t="s">
        <v>4558</v>
      </c>
      <c r="C1038" s="75"/>
      <c r="D1038" s="75"/>
      <c r="E1038" s="75"/>
      <c r="F1038" s="75"/>
      <c r="G1038" s="75">
        <v>133.41999999999999</v>
      </c>
      <c r="H1038" s="50"/>
      <c r="I1038" s="50"/>
      <c r="J1038" s="50"/>
      <c r="K1038" s="50"/>
    </row>
    <row r="1039" spans="1:11" x14ac:dyDescent="0.25">
      <c r="A1039" s="64">
        <v>133447</v>
      </c>
      <c r="B1039" t="s">
        <v>1604</v>
      </c>
      <c r="C1039" s="75">
        <v>57.51</v>
      </c>
      <c r="D1039" s="75">
        <v>42.34</v>
      </c>
      <c r="E1039" s="75">
        <v>9.17</v>
      </c>
      <c r="F1039" s="75">
        <v>12</v>
      </c>
      <c r="G1039" s="75">
        <v>12.17</v>
      </c>
      <c r="H1039" s="50"/>
      <c r="I1039" s="50"/>
      <c r="J1039" s="50"/>
      <c r="K1039" s="50"/>
    </row>
    <row r="1040" spans="1:11" x14ac:dyDescent="0.25">
      <c r="A1040" s="64">
        <v>134120</v>
      </c>
      <c r="B1040" t="s">
        <v>1779</v>
      </c>
      <c r="C1040" s="75"/>
      <c r="D1040" s="75">
        <v>63.4</v>
      </c>
      <c r="E1040" s="75">
        <v>31.700000000000003</v>
      </c>
      <c r="F1040" s="75"/>
      <c r="G1040" s="75">
        <v>38.04</v>
      </c>
      <c r="H1040" s="50"/>
      <c r="I1040" s="50"/>
      <c r="J1040" s="50"/>
      <c r="K1040" s="50"/>
    </row>
    <row r="1041" spans="1:11" x14ac:dyDescent="0.25">
      <c r="A1041" s="64">
        <v>130554</v>
      </c>
      <c r="B1041" t="s">
        <v>519</v>
      </c>
      <c r="C1041" s="75">
        <v>34.869999999999997</v>
      </c>
      <c r="D1041" s="75"/>
      <c r="E1041" s="75"/>
      <c r="F1041" s="75">
        <v>38.04</v>
      </c>
      <c r="G1041" s="75">
        <v>60.23</v>
      </c>
      <c r="H1041" s="50"/>
      <c r="I1041" s="50"/>
      <c r="J1041" s="50"/>
      <c r="K1041" s="50"/>
    </row>
    <row r="1042" spans="1:11" x14ac:dyDescent="0.25">
      <c r="A1042" s="64">
        <v>201247</v>
      </c>
      <c r="B1042" t="s">
        <v>320</v>
      </c>
      <c r="C1042" s="75">
        <v>52.36</v>
      </c>
      <c r="D1042" s="75">
        <v>40.19</v>
      </c>
      <c r="E1042" s="75">
        <v>18.68</v>
      </c>
      <c r="F1042" s="75">
        <v>12.34</v>
      </c>
      <c r="G1042" s="75">
        <v>9.51</v>
      </c>
      <c r="H1042" s="50"/>
      <c r="I1042" s="50"/>
      <c r="J1042" s="50"/>
      <c r="K1042" s="50"/>
    </row>
    <row r="1043" spans="1:11" x14ac:dyDescent="0.25">
      <c r="A1043" s="64">
        <v>142461</v>
      </c>
      <c r="B1043" t="s">
        <v>2969</v>
      </c>
      <c r="C1043" s="75">
        <v>22.189999999999998</v>
      </c>
      <c r="D1043" s="75">
        <v>22.02</v>
      </c>
      <c r="E1043" s="75">
        <v>31.53</v>
      </c>
      <c r="F1043" s="75">
        <v>28.53</v>
      </c>
      <c r="G1043" s="75">
        <v>28.529999999999998</v>
      </c>
      <c r="H1043" s="50"/>
      <c r="I1043" s="50"/>
      <c r="J1043" s="50"/>
      <c r="K1043" s="50"/>
    </row>
    <row r="1044" spans="1:11" x14ac:dyDescent="0.25">
      <c r="A1044" s="64">
        <v>121302</v>
      </c>
      <c r="B1044" t="s">
        <v>765</v>
      </c>
      <c r="C1044" s="75">
        <v>34.869999999999997</v>
      </c>
      <c r="D1044" s="75">
        <v>34.700000000000003</v>
      </c>
      <c r="E1044" s="75">
        <v>6.34</v>
      </c>
      <c r="F1044" s="75">
        <v>21.85</v>
      </c>
      <c r="G1044" s="75">
        <v>34.869999999999997</v>
      </c>
      <c r="H1044" s="50"/>
      <c r="I1044" s="50"/>
      <c r="J1044" s="50"/>
      <c r="K1044" s="50"/>
    </row>
    <row r="1045" spans="1:11" x14ac:dyDescent="0.25">
      <c r="A1045" s="64">
        <v>113221</v>
      </c>
      <c r="B1045" t="s">
        <v>794</v>
      </c>
      <c r="C1045" s="75">
        <v>15.85</v>
      </c>
      <c r="D1045" s="75">
        <v>31.7</v>
      </c>
      <c r="E1045" s="75">
        <v>40.870000000000005</v>
      </c>
      <c r="F1045" s="75">
        <v>6.17</v>
      </c>
      <c r="G1045" s="75">
        <v>37.870000000000005</v>
      </c>
      <c r="H1045" s="50"/>
      <c r="I1045" s="50"/>
      <c r="J1045" s="50"/>
      <c r="K1045" s="50"/>
    </row>
    <row r="1046" spans="1:11" x14ac:dyDescent="0.25">
      <c r="A1046" s="64">
        <v>202683</v>
      </c>
      <c r="B1046" t="s">
        <v>31</v>
      </c>
      <c r="C1046" s="75">
        <v>24.68</v>
      </c>
      <c r="D1046" s="75">
        <v>18.009999999999998</v>
      </c>
      <c r="E1046" s="75">
        <v>33.68</v>
      </c>
      <c r="F1046" s="75">
        <v>22.020000000000003</v>
      </c>
      <c r="G1046" s="75">
        <v>34.020000000000003</v>
      </c>
      <c r="H1046" s="50"/>
      <c r="I1046" s="50"/>
      <c r="J1046" s="50"/>
      <c r="K1046" s="50"/>
    </row>
    <row r="1047" spans="1:11" x14ac:dyDescent="0.25">
      <c r="A1047" s="64">
        <v>202638</v>
      </c>
      <c r="B1047" t="s">
        <v>184</v>
      </c>
      <c r="C1047" s="75">
        <v>19.02</v>
      </c>
      <c r="D1047" s="75">
        <v>28.189999999999998</v>
      </c>
      <c r="E1047" s="75">
        <v>25.19</v>
      </c>
      <c r="F1047" s="75">
        <v>44.21</v>
      </c>
      <c r="G1047" s="75">
        <v>15.68</v>
      </c>
      <c r="H1047" s="50"/>
      <c r="I1047" s="50"/>
      <c r="J1047" s="50"/>
      <c r="K1047" s="50"/>
    </row>
    <row r="1048" spans="1:11" x14ac:dyDescent="0.25">
      <c r="A1048" s="64">
        <v>142249</v>
      </c>
      <c r="B1048" t="s">
        <v>3326</v>
      </c>
      <c r="C1048" s="75">
        <v>59</v>
      </c>
      <c r="D1048" s="75"/>
      <c r="E1048" s="75">
        <v>-1</v>
      </c>
      <c r="F1048" s="75">
        <v>54.17</v>
      </c>
      <c r="G1048" s="75">
        <v>20</v>
      </c>
      <c r="H1048" s="50"/>
      <c r="I1048" s="50"/>
      <c r="J1048" s="50"/>
      <c r="K1048" s="50"/>
    </row>
    <row r="1049" spans="1:11" x14ac:dyDescent="0.25">
      <c r="A1049" s="64">
        <v>130358</v>
      </c>
      <c r="B1049" t="s">
        <v>398</v>
      </c>
      <c r="C1049" s="75">
        <v>51</v>
      </c>
      <c r="D1049" s="75"/>
      <c r="E1049" s="75"/>
      <c r="F1049" s="75">
        <v>81</v>
      </c>
      <c r="G1049" s="75"/>
      <c r="H1049" s="50"/>
      <c r="I1049" s="50"/>
      <c r="J1049" s="50"/>
      <c r="K1049" s="50"/>
    </row>
    <row r="1050" spans="1:11" x14ac:dyDescent="0.25">
      <c r="A1050" s="64">
        <v>135175</v>
      </c>
      <c r="B1050" t="s">
        <v>1870</v>
      </c>
      <c r="C1050" s="75">
        <v>40.200000000000003</v>
      </c>
      <c r="D1050" s="75">
        <v>26.86</v>
      </c>
      <c r="E1050" s="75">
        <v>19.02</v>
      </c>
      <c r="F1050" s="75">
        <v>19.850000000000001</v>
      </c>
      <c r="G1050" s="75">
        <v>25.36</v>
      </c>
      <c r="H1050" s="50"/>
      <c r="I1050" s="50"/>
      <c r="J1050" s="50"/>
      <c r="K1050" s="50"/>
    </row>
    <row r="1051" spans="1:11" x14ac:dyDescent="0.25">
      <c r="A1051" s="64">
        <v>202252</v>
      </c>
      <c r="B1051" t="s">
        <v>397</v>
      </c>
      <c r="C1051" s="75"/>
      <c r="D1051" s="75"/>
      <c r="E1051" s="75"/>
      <c r="F1051" s="75">
        <v>131.25</v>
      </c>
      <c r="G1051" s="75"/>
      <c r="H1051" s="50"/>
      <c r="I1051" s="50"/>
      <c r="J1051" s="50"/>
      <c r="K1051" s="50"/>
    </row>
    <row r="1052" spans="1:11" x14ac:dyDescent="0.25">
      <c r="A1052" s="64">
        <v>141270</v>
      </c>
      <c r="B1052" t="s">
        <v>2562</v>
      </c>
      <c r="C1052" s="75">
        <v>25.36</v>
      </c>
      <c r="D1052" s="75">
        <v>18.850000000000001</v>
      </c>
      <c r="E1052" s="75">
        <v>31.53</v>
      </c>
      <c r="F1052" s="75">
        <v>24.130000000000003</v>
      </c>
      <c r="G1052" s="75">
        <v>31.360000000000007</v>
      </c>
      <c r="H1052" s="50"/>
      <c r="I1052" s="50"/>
      <c r="J1052" s="50"/>
      <c r="K1052" s="50"/>
    </row>
    <row r="1053" spans="1:11" x14ac:dyDescent="0.25">
      <c r="A1053" s="64">
        <v>104858</v>
      </c>
      <c r="B1053" t="s">
        <v>701</v>
      </c>
      <c r="C1053" s="75">
        <v>10</v>
      </c>
      <c r="D1053" s="75">
        <v>27.17</v>
      </c>
      <c r="E1053" s="75">
        <v>29.18</v>
      </c>
      <c r="F1053" s="75">
        <v>33.67</v>
      </c>
      <c r="G1053" s="75">
        <v>31.17</v>
      </c>
      <c r="H1053" s="50"/>
      <c r="I1053" s="50"/>
      <c r="J1053" s="50"/>
      <c r="K1053" s="50"/>
    </row>
    <row r="1054" spans="1:11" x14ac:dyDescent="0.25">
      <c r="A1054" s="64">
        <v>128625</v>
      </c>
      <c r="B1054" t="s">
        <v>918</v>
      </c>
      <c r="C1054" s="75">
        <v>34.18</v>
      </c>
      <c r="D1054" s="75"/>
      <c r="E1054" s="75"/>
      <c r="F1054" s="75">
        <v>46</v>
      </c>
      <c r="G1054" s="75">
        <v>51</v>
      </c>
      <c r="H1054" s="50"/>
      <c r="I1054" s="50"/>
      <c r="J1054" s="50"/>
      <c r="K1054" s="50"/>
    </row>
    <row r="1055" spans="1:11" x14ac:dyDescent="0.25">
      <c r="A1055" s="64">
        <v>132033</v>
      </c>
      <c r="B1055" t="s">
        <v>1470</v>
      </c>
      <c r="C1055" s="75"/>
      <c r="D1055" s="75">
        <v>74.55</v>
      </c>
      <c r="E1055" s="75"/>
      <c r="F1055" s="75">
        <v>55.87</v>
      </c>
      <c r="G1055" s="75"/>
      <c r="H1055" s="50"/>
      <c r="I1055" s="50"/>
      <c r="J1055" s="50"/>
      <c r="K1055" s="50"/>
    </row>
    <row r="1056" spans="1:11" x14ac:dyDescent="0.25">
      <c r="A1056" s="64">
        <v>140991</v>
      </c>
      <c r="B1056" t="s">
        <v>2423</v>
      </c>
      <c r="C1056" s="75">
        <v>18</v>
      </c>
      <c r="D1056" s="75">
        <v>37</v>
      </c>
      <c r="E1056" s="75">
        <v>27.17</v>
      </c>
      <c r="F1056" s="75"/>
      <c r="G1056" s="75">
        <v>48.17</v>
      </c>
      <c r="H1056" s="50"/>
      <c r="I1056" s="50"/>
      <c r="J1056" s="50"/>
      <c r="K1056" s="50"/>
    </row>
    <row r="1057" spans="1:11" x14ac:dyDescent="0.25">
      <c r="A1057" s="64">
        <v>127078</v>
      </c>
      <c r="B1057" t="s">
        <v>605</v>
      </c>
      <c r="C1057" s="75"/>
      <c r="D1057" s="75"/>
      <c r="E1057" s="75">
        <v>44.21</v>
      </c>
      <c r="F1057" s="75">
        <v>51.209999999999994</v>
      </c>
      <c r="G1057" s="75">
        <v>34.869999999999997</v>
      </c>
      <c r="H1057" s="50"/>
      <c r="I1057" s="50"/>
      <c r="J1057" s="50"/>
      <c r="K1057" s="50"/>
    </row>
    <row r="1058" spans="1:11" x14ac:dyDescent="0.25">
      <c r="A1058" s="64">
        <v>131771</v>
      </c>
      <c r="B1058" t="s">
        <v>1456</v>
      </c>
      <c r="C1058" s="75">
        <v>28.53</v>
      </c>
      <c r="D1058" s="75">
        <v>34.869999999999997</v>
      </c>
      <c r="E1058" s="75">
        <v>19.02</v>
      </c>
      <c r="F1058" s="75">
        <v>25.36</v>
      </c>
      <c r="G1058" s="75">
        <v>22.189999999999998</v>
      </c>
      <c r="H1058" s="50"/>
      <c r="I1058" s="50"/>
      <c r="J1058" s="50"/>
      <c r="K1058" s="50"/>
    </row>
    <row r="1059" spans="1:11" x14ac:dyDescent="0.25">
      <c r="A1059" s="64">
        <v>126894</v>
      </c>
      <c r="B1059" t="s">
        <v>2083</v>
      </c>
      <c r="C1059" s="75">
        <v>38.04</v>
      </c>
      <c r="D1059" s="75">
        <v>15.85</v>
      </c>
      <c r="E1059" s="75">
        <v>19.02</v>
      </c>
      <c r="F1059" s="75">
        <v>19.02</v>
      </c>
      <c r="G1059" s="75">
        <v>38.04</v>
      </c>
      <c r="H1059" s="50"/>
      <c r="I1059" s="50"/>
      <c r="J1059" s="50"/>
      <c r="K1059" s="50"/>
    </row>
    <row r="1060" spans="1:11" x14ac:dyDescent="0.25">
      <c r="A1060" s="64">
        <v>142728</v>
      </c>
      <c r="B1060" t="s">
        <v>3519</v>
      </c>
      <c r="C1060" s="75">
        <v>59.72</v>
      </c>
      <c r="D1060" s="75">
        <v>31.7</v>
      </c>
      <c r="E1060" s="75"/>
      <c r="F1060" s="75">
        <v>37.700000000000003</v>
      </c>
      <c r="G1060" s="75"/>
      <c r="H1060" s="50"/>
      <c r="I1060" s="50"/>
      <c r="J1060" s="50"/>
      <c r="K1060" s="50"/>
    </row>
    <row r="1061" spans="1:11" x14ac:dyDescent="0.25">
      <c r="A1061" s="64">
        <v>134718</v>
      </c>
      <c r="B1061" t="s">
        <v>1753</v>
      </c>
      <c r="C1061" s="75"/>
      <c r="D1061" s="75">
        <v>36.340000000000003</v>
      </c>
      <c r="E1061" s="75">
        <v>24.17</v>
      </c>
      <c r="F1061" s="75">
        <v>53.34</v>
      </c>
      <c r="G1061" s="75">
        <v>15.17</v>
      </c>
      <c r="H1061" s="50"/>
      <c r="I1061" s="50"/>
      <c r="J1061" s="50"/>
      <c r="K1061" s="50"/>
    </row>
    <row r="1062" spans="1:11" x14ac:dyDescent="0.25">
      <c r="A1062" s="64">
        <v>131529</v>
      </c>
      <c r="B1062" t="s">
        <v>1400</v>
      </c>
      <c r="C1062" s="75"/>
      <c r="D1062" s="75">
        <v>32</v>
      </c>
      <c r="E1062" s="75">
        <v>7</v>
      </c>
      <c r="F1062" s="75">
        <v>36</v>
      </c>
      <c r="G1062" s="75">
        <v>53</v>
      </c>
      <c r="H1062" s="50"/>
      <c r="I1062" s="50"/>
      <c r="J1062" s="50"/>
      <c r="K1062" s="50"/>
    </row>
    <row r="1063" spans="1:11" x14ac:dyDescent="0.25">
      <c r="A1063" s="64">
        <v>121719</v>
      </c>
      <c r="B1063" t="s">
        <v>3300</v>
      </c>
      <c r="C1063" s="75">
        <v>44.34</v>
      </c>
      <c r="D1063" s="75">
        <v>23.02</v>
      </c>
      <c r="E1063" s="75">
        <v>26</v>
      </c>
      <c r="F1063" s="75"/>
      <c r="G1063" s="75">
        <v>34</v>
      </c>
      <c r="H1063" s="50"/>
      <c r="I1063" s="50"/>
      <c r="J1063" s="50"/>
      <c r="K1063" s="50"/>
    </row>
    <row r="1064" spans="1:11" x14ac:dyDescent="0.25">
      <c r="A1064" s="64">
        <v>124536</v>
      </c>
      <c r="B1064" t="s">
        <v>442</v>
      </c>
      <c r="C1064" s="75">
        <v>43.319999999999993</v>
      </c>
      <c r="D1064" s="75">
        <v>44.209999999999994</v>
      </c>
      <c r="E1064" s="75">
        <v>6.17</v>
      </c>
      <c r="F1064" s="75">
        <v>5.1099999999999994</v>
      </c>
      <c r="G1064" s="75">
        <v>28.36</v>
      </c>
      <c r="H1064" s="50"/>
      <c r="I1064" s="50"/>
      <c r="J1064" s="50"/>
      <c r="K1064" s="50"/>
    </row>
    <row r="1065" spans="1:11" x14ac:dyDescent="0.25">
      <c r="A1065" s="64">
        <v>141502</v>
      </c>
      <c r="B1065" t="s">
        <v>2526</v>
      </c>
      <c r="C1065" s="75">
        <v>15.34</v>
      </c>
      <c r="D1065" s="75">
        <v>9.17</v>
      </c>
      <c r="E1065" s="75">
        <v>34.019999999999996</v>
      </c>
      <c r="F1065" s="75">
        <v>44.069999999999993</v>
      </c>
      <c r="G1065" s="75">
        <v>24.34</v>
      </c>
      <c r="H1065" s="50"/>
      <c r="I1065" s="50"/>
      <c r="J1065" s="50"/>
      <c r="K1065" s="50"/>
    </row>
    <row r="1066" spans="1:11" x14ac:dyDescent="0.25">
      <c r="A1066" s="64">
        <v>120622</v>
      </c>
      <c r="B1066" t="s">
        <v>477</v>
      </c>
      <c r="C1066" s="75">
        <v>31.7</v>
      </c>
      <c r="D1066" s="75">
        <v>31.700000000000003</v>
      </c>
      <c r="E1066" s="75"/>
      <c r="F1066" s="75">
        <v>31.7</v>
      </c>
      <c r="G1066" s="75">
        <v>31.7</v>
      </c>
      <c r="H1066" s="50"/>
      <c r="I1066" s="50"/>
      <c r="J1066" s="50"/>
      <c r="K1066" s="50"/>
    </row>
    <row r="1067" spans="1:11" x14ac:dyDescent="0.25">
      <c r="A1067" s="64">
        <v>143317</v>
      </c>
      <c r="B1067" t="s">
        <v>3678</v>
      </c>
      <c r="C1067" s="75">
        <v>31.7</v>
      </c>
      <c r="D1067" s="75"/>
      <c r="E1067" s="75">
        <v>95.1</v>
      </c>
      <c r="F1067" s="75"/>
      <c r="G1067" s="75"/>
      <c r="H1067" s="50"/>
      <c r="I1067" s="50"/>
      <c r="J1067" s="50"/>
      <c r="K1067" s="50"/>
    </row>
    <row r="1068" spans="1:11" x14ac:dyDescent="0.25">
      <c r="A1068" s="64">
        <v>126722</v>
      </c>
      <c r="B1068" t="s">
        <v>993</v>
      </c>
      <c r="C1068" s="75">
        <v>31.7</v>
      </c>
      <c r="D1068" s="75">
        <v>15.85</v>
      </c>
      <c r="E1068" s="75">
        <v>31.7</v>
      </c>
      <c r="F1068" s="75">
        <v>31.7</v>
      </c>
      <c r="G1068" s="75">
        <v>15.85</v>
      </c>
      <c r="H1068" s="50"/>
      <c r="I1068" s="50"/>
      <c r="J1068" s="50"/>
      <c r="K1068" s="50"/>
    </row>
    <row r="1069" spans="1:11" x14ac:dyDescent="0.25">
      <c r="A1069" s="64">
        <v>123398</v>
      </c>
      <c r="B1069" t="s">
        <v>4559</v>
      </c>
      <c r="C1069" s="75"/>
      <c r="D1069" s="75"/>
      <c r="E1069" s="75"/>
      <c r="F1069" s="75"/>
      <c r="G1069" s="75">
        <v>126.8</v>
      </c>
      <c r="H1069" s="50"/>
      <c r="I1069" s="50"/>
      <c r="J1069" s="50"/>
      <c r="K1069" s="50"/>
    </row>
    <row r="1070" spans="1:11" x14ac:dyDescent="0.25">
      <c r="A1070" s="64">
        <v>123383</v>
      </c>
      <c r="B1070" t="s">
        <v>577</v>
      </c>
      <c r="C1070" s="75">
        <v>16</v>
      </c>
      <c r="D1070" s="75">
        <v>27.17</v>
      </c>
      <c r="E1070" s="75">
        <v>19.170000000000002</v>
      </c>
      <c r="F1070" s="75">
        <v>16.509999999999998</v>
      </c>
      <c r="G1070" s="75">
        <v>47.85</v>
      </c>
      <c r="H1070" s="50"/>
      <c r="I1070" s="50"/>
      <c r="J1070" s="50"/>
      <c r="K1070" s="50"/>
    </row>
    <row r="1071" spans="1:11" x14ac:dyDescent="0.25">
      <c r="A1071" s="64">
        <v>140563</v>
      </c>
      <c r="B1071" t="s">
        <v>2413</v>
      </c>
      <c r="C1071" s="75">
        <v>26</v>
      </c>
      <c r="D1071" s="75">
        <v>47.34</v>
      </c>
      <c r="E1071" s="75">
        <v>14</v>
      </c>
      <c r="F1071" s="75">
        <v>26</v>
      </c>
      <c r="G1071" s="75">
        <v>13.34</v>
      </c>
      <c r="H1071" s="50"/>
      <c r="I1071" s="50"/>
      <c r="J1071" s="50"/>
      <c r="K1071" s="50"/>
    </row>
    <row r="1072" spans="1:11" x14ac:dyDescent="0.25">
      <c r="A1072" s="64">
        <v>110773</v>
      </c>
      <c r="B1072" t="s">
        <v>722</v>
      </c>
      <c r="C1072" s="75"/>
      <c r="D1072" s="75">
        <v>44.21</v>
      </c>
      <c r="E1072" s="75"/>
      <c r="F1072" s="75">
        <v>38.04</v>
      </c>
      <c r="G1072" s="75">
        <v>44.21</v>
      </c>
      <c r="H1072" s="50"/>
      <c r="I1072" s="50"/>
      <c r="J1072" s="50"/>
      <c r="K1072" s="50"/>
    </row>
    <row r="1073" spans="1:11" x14ac:dyDescent="0.25">
      <c r="A1073" s="64">
        <v>128512</v>
      </c>
      <c r="B1073" t="s">
        <v>3476</v>
      </c>
      <c r="C1073" s="75">
        <v>98.1</v>
      </c>
      <c r="D1073" s="75">
        <v>3</v>
      </c>
      <c r="E1073" s="75"/>
      <c r="F1073" s="75"/>
      <c r="G1073" s="75">
        <v>25.36</v>
      </c>
      <c r="H1073" s="50"/>
      <c r="I1073" s="50"/>
      <c r="J1073" s="50"/>
      <c r="K1073" s="50"/>
    </row>
    <row r="1074" spans="1:11" x14ac:dyDescent="0.25">
      <c r="A1074" s="64">
        <v>134844</v>
      </c>
      <c r="B1074" t="s">
        <v>1842</v>
      </c>
      <c r="C1074" s="75">
        <v>34.869999999999997</v>
      </c>
      <c r="D1074" s="75">
        <v>31.7</v>
      </c>
      <c r="E1074" s="75">
        <v>15.85</v>
      </c>
      <c r="F1074" s="75">
        <v>22.189999999999998</v>
      </c>
      <c r="G1074" s="75">
        <v>21.85</v>
      </c>
      <c r="H1074" s="50"/>
      <c r="I1074" s="50"/>
      <c r="J1074" s="50"/>
      <c r="K1074" s="50"/>
    </row>
    <row r="1075" spans="1:11" x14ac:dyDescent="0.25">
      <c r="A1075" s="64">
        <v>129340</v>
      </c>
      <c r="B1075" t="s">
        <v>635</v>
      </c>
      <c r="C1075" s="75">
        <v>9.34</v>
      </c>
      <c r="D1075" s="75">
        <v>38.04</v>
      </c>
      <c r="E1075" s="75">
        <v>38.04</v>
      </c>
      <c r="F1075" s="75">
        <v>41.04</v>
      </c>
      <c r="G1075" s="75"/>
      <c r="H1075" s="50"/>
      <c r="I1075" s="50"/>
      <c r="J1075" s="50"/>
      <c r="K1075" s="50"/>
    </row>
    <row r="1076" spans="1:11" x14ac:dyDescent="0.25">
      <c r="A1076" s="64">
        <v>200476</v>
      </c>
      <c r="B1076" t="s">
        <v>125</v>
      </c>
      <c r="C1076" s="75">
        <v>15</v>
      </c>
      <c r="D1076" s="75">
        <v>0</v>
      </c>
      <c r="E1076" s="75">
        <v>13.17</v>
      </c>
      <c r="F1076" s="75">
        <v>23</v>
      </c>
      <c r="G1076" s="75">
        <v>75.040000000000006</v>
      </c>
      <c r="H1076" s="50"/>
      <c r="I1076" s="50"/>
      <c r="J1076" s="50"/>
      <c r="K1076" s="50"/>
    </row>
    <row r="1077" spans="1:11" x14ac:dyDescent="0.25">
      <c r="A1077" s="64">
        <v>201115</v>
      </c>
      <c r="B1077" t="s">
        <v>286</v>
      </c>
      <c r="C1077" s="75">
        <v>6</v>
      </c>
      <c r="D1077" s="75">
        <v>46.019999999999996</v>
      </c>
      <c r="E1077" s="75">
        <v>28.34</v>
      </c>
      <c r="F1077" s="75">
        <v>30.509999999999998</v>
      </c>
      <c r="G1077" s="75">
        <v>15.34</v>
      </c>
      <c r="H1077" s="50"/>
      <c r="I1077" s="50"/>
      <c r="J1077" s="50"/>
      <c r="K1077" s="50"/>
    </row>
    <row r="1078" spans="1:11" x14ac:dyDescent="0.25">
      <c r="A1078" s="64">
        <v>134942</v>
      </c>
      <c r="B1078" t="s">
        <v>1814</v>
      </c>
      <c r="C1078" s="75">
        <v>22</v>
      </c>
      <c r="D1078" s="75">
        <v>34.51</v>
      </c>
      <c r="E1078" s="75">
        <v>53.510000000000005</v>
      </c>
      <c r="F1078" s="75">
        <v>16</v>
      </c>
      <c r="G1078" s="75"/>
      <c r="H1078" s="50"/>
      <c r="I1078" s="50"/>
      <c r="J1078" s="50"/>
      <c r="K1078" s="50"/>
    </row>
    <row r="1079" spans="1:11" x14ac:dyDescent="0.25">
      <c r="A1079" s="64">
        <v>123492</v>
      </c>
      <c r="B1079" t="s">
        <v>357</v>
      </c>
      <c r="C1079" s="75">
        <v>30</v>
      </c>
      <c r="D1079" s="75">
        <v>30.17</v>
      </c>
      <c r="E1079" s="75">
        <v>27.28</v>
      </c>
      <c r="F1079" s="75">
        <v>38</v>
      </c>
      <c r="G1079" s="75"/>
      <c r="H1079" s="50"/>
      <c r="I1079" s="50"/>
      <c r="J1079" s="50"/>
      <c r="K1079" s="50"/>
    </row>
    <row r="1080" spans="1:11" x14ac:dyDescent="0.25">
      <c r="A1080" s="64">
        <v>137933</v>
      </c>
      <c r="B1080" t="s">
        <v>2360</v>
      </c>
      <c r="C1080" s="75">
        <v>12</v>
      </c>
      <c r="D1080" s="75">
        <v>43.019999999999996</v>
      </c>
      <c r="E1080" s="75">
        <v>15.170000000000002</v>
      </c>
      <c r="F1080" s="75">
        <v>21.85</v>
      </c>
      <c r="G1080" s="75">
        <v>33.340000000000003</v>
      </c>
      <c r="H1080" s="50"/>
      <c r="I1080" s="50"/>
      <c r="J1080" s="50"/>
      <c r="K1080" s="50"/>
    </row>
    <row r="1081" spans="1:11" x14ac:dyDescent="0.25">
      <c r="A1081" s="64">
        <v>112957</v>
      </c>
      <c r="B1081" t="s">
        <v>426</v>
      </c>
      <c r="C1081" s="75">
        <v>10.5</v>
      </c>
      <c r="D1081" s="75">
        <v>27</v>
      </c>
      <c r="E1081" s="75">
        <v>20.170000000000002</v>
      </c>
      <c r="F1081" s="75">
        <v>46.34</v>
      </c>
      <c r="G1081" s="75">
        <v>21.34</v>
      </c>
      <c r="H1081" s="50"/>
      <c r="I1081" s="50"/>
      <c r="J1081" s="50"/>
      <c r="K1081" s="50"/>
    </row>
    <row r="1082" spans="1:11" x14ac:dyDescent="0.25">
      <c r="A1082" s="64">
        <v>137372</v>
      </c>
      <c r="B1082" t="s">
        <v>2224</v>
      </c>
      <c r="C1082" s="75">
        <v>50.25</v>
      </c>
      <c r="D1082" s="75">
        <v>17</v>
      </c>
      <c r="E1082" s="75">
        <v>32</v>
      </c>
      <c r="F1082" s="75">
        <v>20</v>
      </c>
      <c r="G1082" s="75">
        <v>6</v>
      </c>
      <c r="H1082" s="50"/>
      <c r="I1082" s="50"/>
      <c r="J1082" s="50"/>
      <c r="K1082" s="50"/>
    </row>
    <row r="1083" spans="1:11" x14ac:dyDescent="0.25">
      <c r="A1083" s="64">
        <v>141516</v>
      </c>
      <c r="B1083" t="s">
        <v>4087</v>
      </c>
      <c r="C1083" s="75"/>
      <c r="D1083" s="75"/>
      <c r="E1083" s="75">
        <v>125</v>
      </c>
      <c r="F1083" s="75"/>
      <c r="G1083" s="75"/>
      <c r="H1083" s="50"/>
      <c r="I1083" s="50"/>
      <c r="J1083" s="50"/>
      <c r="K1083" s="50"/>
    </row>
    <row r="1084" spans="1:11" x14ac:dyDescent="0.25">
      <c r="A1084" s="64">
        <v>136776</v>
      </c>
      <c r="B1084" t="s">
        <v>3116</v>
      </c>
      <c r="C1084" s="75">
        <v>15</v>
      </c>
      <c r="D1084" s="75">
        <v>55</v>
      </c>
      <c r="E1084" s="75"/>
      <c r="F1084" s="75">
        <v>55</v>
      </c>
      <c r="G1084" s="75"/>
      <c r="H1084" s="50"/>
      <c r="I1084" s="50"/>
      <c r="J1084" s="50"/>
      <c r="K1084" s="50"/>
    </row>
    <row r="1085" spans="1:11" x14ac:dyDescent="0.25">
      <c r="A1085" s="64">
        <v>130596</v>
      </c>
      <c r="B1085" t="s">
        <v>1233</v>
      </c>
      <c r="C1085" s="75"/>
      <c r="D1085" s="75">
        <v>6</v>
      </c>
      <c r="E1085" s="75">
        <v>32</v>
      </c>
      <c r="F1085" s="75">
        <v>32</v>
      </c>
      <c r="G1085" s="75">
        <v>55</v>
      </c>
      <c r="H1085" s="50"/>
      <c r="I1085" s="50"/>
      <c r="J1085" s="50"/>
      <c r="K1085" s="50"/>
    </row>
    <row r="1086" spans="1:11" x14ac:dyDescent="0.25">
      <c r="A1086" s="64">
        <v>122280</v>
      </c>
      <c r="B1086" t="s">
        <v>2404</v>
      </c>
      <c r="C1086" s="75">
        <v>125</v>
      </c>
      <c r="D1086" s="75"/>
      <c r="E1086" s="75"/>
      <c r="F1086" s="75"/>
      <c r="G1086" s="75"/>
      <c r="H1086" s="50"/>
      <c r="I1086" s="50"/>
      <c r="J1086" s="50"/>
      <c r="K1086" s="50"/>
    </row>
    <row r="1087" spans="1:11" x14ac:dyDescent="0.25">
      <c r="A1087" s="64">
        <v>132153</v>
      </c>
      <c r="B1087" t="s">
        <v>1462</v>
      </c>
      <c r="C1087" s="75">
        <v>42.510000000000005</v>
      </c>
      <c r="D1087" s="75">
        <v>5</v>
      </c>
      <c r="E1087" s="75">
        <v>25.51</v>
      </c>
      <c r="F1087" s="75">
        <v>31.509999999999998</v>
      </c>
      <c r="G1087" s="75">
        <v>20.170000000000002</v>
      </c>
      <c r="H1087" s="50"/>
      <c r="I1087" s="50"/>
      <c r="J1087" s="50"/>
      <c r="K1087" s="50"/>
    </row>
    <row r="1088" spans="1:11" x14ac:dyDescent="0.25">
      <c r="A1088" s="64">
        <v>111688</v>
      </c>
      <c r="B1088" t="s">
        <v>401</v>
      </c>
      <c r="C1088" s="75"/>
      <c r="D1088" s="75">
        <v>38.92</v>
      </c>
      <c r="E1088" s="75">
        <v>21.68</v>
      </c>
      <c r="F1088" s="75">
        <v>19.02</v>
      </c>
      <c r="G1088" s="75">
        <v>44.92</v>
      </c>
      <c r="H1088" s="50"/>
      <c r="I1088" s="50"/>
      <c r="J1088" s="50"/>
      <c r="K1088" s="50"/>
    </row>
    <row r="1089" spans="1:11" x14ac:dyDescent="0.25">
      <c r="A1089" s="64">
        <v>124869</v>
      </c>
      <c r="B1089" t="s">
        <v>3732</v>
      </c>
      <c r="C1089" s="75">
        <v>11.45</v>
      </c>
      <c r="D1089" s="75">
        <v>21.28</v>
      </c>
      <c r="E1089" s="75">
        <v>15.219999999999999</v>
      </c>
      <c r="F1089" s="75">
        <v>29.729999999999997</v>
      </c>
      <c r="G1089" s="75">
        <v>46.73</v>
      </c>
      <c r="H1089" s="50"/>
      <c r="I1089" s="50"/>
      <c r="J1089" s="50"/>
      <c r="K1089" s="50"/>
    </row>
    <row r="1090" spans="1:11" x14ac:dyDescent="0.25">
      <c r="A1090" s="64">
        <v>202543</v>
      </c>
      <c r="B1090" t="s">
        <v>1921</v>
      </c>
      <c r="C1090" s="75">
        <v>30.85</v>
      </c>
      <c r="D1090" s="75"/>
      <c r="E1090" s="75">
        <v>27.509999999999998</v>
      </c>
      <c r="F1090" s="75"/>
      <c r="G1090" s="75">
        <v>65.680000000000007</v>
      </c>
      <c r="H1090" s="50"/>
      <c r="I1090" s="50"/>
      <c r="J1090" s="50"/>
      <c r="K1090" s="50"/>
    </row>
    <row r="1091" spans="1:11" x14ac:dyDescent="0.25">
      <c r="A1091" s="64">
        <v>201670</v>
      </c>
      <c r="B1091" t="s">
        <v>31</v>
      </c>
      <c r="C1091" s="75"/>
      <c r="D1091" s="75">
        <v>81.7</v>
      </c>
      <c r="E1091" s="75">
        <v>9</v>
      </c>
      <c r="F1091" s="75">
        <v>21.34</v>
      </c>
      <c r="G1091" s="75">
        <v>12</v>
      </c>
      <c r="H1091" s="50"/>
      <c r="I1091" s="50"/>
      <c r="J1091" s="50"/>
      <c r="K1091" s="50"/>
    </row>
    <row r="1092" spans="1:11" x14ac:dyDescent="0.25">
      <c r="A1092" s="64">
        <v>121807</v>
      </c>
      <c r="B1092" t="s">
        <v>384</v>
      </c>
      <c r="C1092" s="75">
        <v>6.34</v>
      </c>
      <c r="D1092" s="75">
        <v>31.7</v>
      </c>
      <c r="E1092" s="75">
        <v>26.24</v>
      </c>
      <c r="F1092" s="75">
        <v>22.02</v>
      </c>
      <c r="G1092" s="75">
        <v>37.700000000000003</v>
      </c>
      <c r="H1092" s="50"/>
      <c r="I1092" s="50"/>
      <c r="J1092" s="50"/>
      <c r="K1092" s="50"/>
    </row>
    <row r="1093" spans="1:11" x14ac:dyDescent="0.25">
      <c r="A1093" s="64">
        <v>143323</v>
      </c>
      <c r="B1093" t="s">
        <v>3671</v>
      </c>
      <c r="C1093" s="75">
        <v>38.340000000000003</v>
      </c>
      <c r="D1093" s="75">
        <v>13.34</v>
      </c>
      <c r="E1093" s="75">
        <v>12.17</v>
      </c>
      <c r="F1093" s="75">
        <v>30.34</v>
      </c>
      <c r="G1093" s="75">
        <v>29.79</v>
      </c>
      <c r="H1093" s="50"/>
      <c r="I1093" s="50"/>
      <c r="J1093" s="50"/>
      <c r="K1093" s="50"/>
    </row>
    <row r="1094" spans="1:11" x14ac:dyDescent="0.25">
      <c r="A1094" s="64">
        <v>142419</v>
      </c>
      <c r="B1094" t="s">
        <v>2876</v>
      </c>
      <c r="C1094" s="75">
        <v>42.67</v>
      </c>
      <c r="D1094" s="75">
        <v>4</v>
      </c>
      <c r="E1094" s="75">
        <v>39.5</v>
      </c>
      <c r="F1094" s="75">
        <v>18.170000000000002</v>
      </c>
      <c r="G1094" s="75">
        <v>19.5</v>
      </c>
      <c r="H1094" s="50"/>
      <c r="I1094" s="50"/>
      <c r="J1094" s="50"/>
      <c r="K1094" s="50"/>
    </row>
    <row r="1095" spans="1:11" x14ac:dyDescent="0.25">
      <c r="A1095" s="64">
        <v>135884</v>
      </c>
      <c r="B1095" t="s">
        <v>1984</v>
      </c>
      <c r="C1095" s="75"/>
      <c r="D1095" s="75">
        <v>25.189999999999998</v>
      </c>
      <c r="E1095" s="75">
        <v>40.870000000000005</v>
      </c>
      <c r="F1095" s="75">
        <v>57.72</v>
      </c>
      <c r="G1095" s="75"/>
      <c r="H1095" s="50"/>
      <c r="I1095" s="50"/>
      <c r="J1095" s="50"/>
      <c r="K1095" s="50"/>
    </row>
    <row r="1096" spans="1:11" x14ac:dyDescent="0.25">
      <c r="A1096" s="64">
        <v>124558</v>
      </c>
      <c r="B1096" t="s">
        <v>314</v>
      </c>
      <c r="C1096" s="75">
        <v>15.51</v>
      </c>
      <c r="D1096" s="75">
        <v>34.019999999999996</v>
      </c>
      <c r="E1096" s="75">
        <v>21.68</v>
      </c>
      <c r="F1096" s="75">
        <v>15.34</v>
      </c>
      <c r="G1096" s="75">
        <v>37.19</v>
      </c>
      <c r="H1096" s="50"/>
      <c r="I1096" s="50"/>
      <c r="J1096" s="50"/>
      <c r="K1096" s="50"/>
    </row>
    <row r="1097" spans="1:11" x14ac:dyDescent="0.25">
      <c r="A1097" s="64">
        <v>123723</v>
      </c>
      <c r="B1097" t="s">
        <v>328</v>
      </c>
      <c r="C1097" s="75">
        <v>32</v>
      </c>
      <c r="D1097" s="75"/>
      <c r="E1097" s="75">
        <v>40</v>
      </c>
      <c r="F1097" s="75"/>
      <c r="G1097" s="75">
        <v>51.510000000000005</v>
      </c>
      <c r="H1097" s="50"/>
      <c r="I1097" s="50"/>
      <c r="J1097" s="50"/>
      <c r="K1097" s="50"/>
    </row>
    <row r="1098" spans="1:11" x14ac:dyDescent="0.25">
      <c r="A1098" s="64">
        <v>131243</v>
      </c>
      <c r="B1098" t="s">
        <v>1247</v>
      </c>
      <c r="C1098" s="75">
        <v>24.68</v>
      </c>
      <c r="D1098" s="75">
        <v>9.51</v>
      </c>
      <c r="E1098" s="75">
        <v>39.47</v>
      </c>
      <c r="F1098" s="75">
        <v>30.849999999999998</v>
      </c>
      <c r="G1098" s="75">
        <v>18.850000000000001</v>
      </c>
      <c r="H1098" s="50"/>
      <c r="I1098" s="50"/>
      <c r="J1098" s="50"/>
      <c r="K1098" s="50"/>
    </row>
    <row r="1099" spans="1:11" x14ac:dyDescent="0.25">
      <c r="A1099" s="64">
        <v>141720</v>
      </c>
      <c r="B1099" t="s">
        <v>2592</v>
      </c>
      <c r="C1099" s="75">
        <v>3</v>
      </c>
      <c r="D1099" s="75">
        <v>41.67</v>
      </c>
      <c r="E1099" s="75">
        <v>46.34</v>
      </c>
      <c r="F1099" s="75">
        <v>29.34</v>
      </c>
      <c r="G1099" s="75">
        <v>3</v>
      </c>
      <c r="H1099" s="50"/>
      <c r="I1099" s="50"/>
      <c r="J1099" s="50"/>
      <c r="K1099" s="50"/>
    </row>
    <row r="1100" spans="1:11" x14ac:dyDescent="0.25">
      <c r="A1100" s="64">
        <v>129607</v>
      </c>
      <c r="B1100" t="s">
        <v>484</v>
      </c>
      <c r="C1100" s="75">
        <v>41.209999999999994</v>
      </c>
      <c r="D1100" s="75"/>
      <c r="E1100" s="75">
        <v>47.209999999999994</v>
      </c>
      <c r="F1100" s="75"/>
      <c r="G1100" s="75">
        <v>34.869999999999997</v>
      </c>
      <c r="H1100" s="50"/>
      <c r="I1100" s="50"/>
      <c r="J1100" s="50"/>
      <c r="K1100" s="50"/>
    </row>
    <row r="1101" spans="1:11" x14ac:dyDescent="0.25">
      <c r="A1101" s="64">
        <v>121595</v>
      </c>
      <c r="B1101" t="s">
        <v>490</v>
      </c>
      <c r="C1101" s="75">
        <v>38.04</v>
      </c>
      <c r="D1101" s="75"/>
      <c r="E1101" s="75">
        <v>47.209999999999994</v>
      </c>
      <c r="F1101" s="75">
        <v>38.04</v>
      </c>
      <c r="G1101" s="75"/>
      <c r="H1101" s="50"/>
      <c r="I1101" s="50"/>
      <c r="J1101" s="50"/>
      <c r="K1101" s="50"/>
    </row>
    <row r="1102" spans="1:11" x14ac:dyDescent="0.25">
      <c r="A1102" s="64">
        <v>141177</v>
      </c>
      <c r="B1102" t="s">
        <v>2450</v>
      </c>
      <c r="C1102" s="75">
        <v>123.17</v>
      </c>
      <c r="D1102" s="75"/>
      <c r="E1102" s="75"/>
      <c r="F1102" s="75"/>
      <c r="G1102" s="75"/>
      <c r="H1102" s="50"/>
      <c r="I1102" s="50"/>
      <c r="J1102" s="50"/>
      <c r="K1102" s="50"/>
    </row>
    <row r="1103" spans="1:11" x14ac:dyDescent="0.25">
      <c r="A1103" s="64">
        <v>120496</v>
      </c>
      <c r="B1103" t="s">
        <v>2700</v>
      </c>
      <c r="C1103" s="75"/>
      <c r="D1103" s="75">
        <v>30</v>
      </c>
      <c r="E1103" s="75">
        <v>27</v>
      </c>
      <c r="F1103" s="75">
        <v>31</v>
      </c>
      <c r="G1103" s="75">
        <v>35</v>
      </c>
      <c r="H1103" s="50"/>
      <c r="I1103" s="50"/>
      <c r="J1103" s="50"/>
      <c r="K1103" s="50"/>
    </row>
    <row r="1104" spans="1:11" x14ac:dyDescent="0.25">
      <c r="A1104" s="64">
        <v>141446</v>
      </c>
      <c r="B1104" t="s">
        <v>2585</v>
      </c>
      <c r="C1104" s="75">
        <v>50.72</v>
      </c>
      <c r="D1104" s="75"/>
      <c r="E1104" s="75">
        <v>28.189999999999998</v>
      </c>
      <c r="F1104" s="75">
        <v>44.040000000000006</v>
      </c>
      <c r="G1104" s="75"/>
      <c r="H1104" s="50"/>
      <c r="I1104" s="50"/>
      <c r="J1104" s="50"/>
      <c r="K1104" s="50"/>
    </row>
    <row r="1105" spans="1:11" x14ac:dyDescent="0.25">
      <c r="A1105" s="64">
        <v>120768</v>
      </c>
      <c r="B1105" t="s">
        <v>3143</v>
      </c>
      <c r="C1105" s="75">
        <v>3.17</v>
      </c>
      <c r="D1105" s="75"/>
      <c r="E1105" s="75">
        <v>25.17</v>
      </c>
      <c r="F1105" s="75">
        <v>56.849999999999994</v>
      </c>
      <c r="G1105" s="75">
        <v>37.68</v>
      </c>
      <c r="H1105" s="50"/>
      <c r="I1105" s="50"/>
      <c r="J1105" s="50"/>
      <c r="K1105" s="50"/>
    </row>
    <row r="1106" spans="1:11" x14ac:dyDescent="0.25">
      <c r="A1106" s="64">
        <v>103480</v>
      </c>
      <c r="B1106" t="s">
        <v>376</v>
      </c>
      <c r="C1106" s="75">
        <v>42.510000000000005</v>
      </c>
      <c r="D1106" s="75"/>
      <c r="E1106" s="75"/>
      <c r="F1106" s="75">
        <v>70.34</v>
      </c>
      <c r="G1106" s="75">
        <v>10</v>
      </c>
      <c r="H1106" s="50"/>
      <c r="I1106" s="50"/>
      <c r="J1106" s="50"/>
      <c r="K1106" s="50"/>
    </row>
    <row r="1107" spans="1:11" x14ac:dyDescent="0.25">
      <c r="A1107" s="64">
        <v>111888</v>
      </c>
      <c r="B1107" t="s">
        <v>498</v>
      </c>
      <c r="C1107" s="75">
        <v>38.549999999999997</v>
      </c>
      <c r="D1107" s="75">
        <v>10</v>
      </c>
      <c r="E1107" s="75">
        <v>23.7502</v>
      </c>
      <c r="F1107" s="75">
        <v>50.540199999999999</v>
      </c>
      <c r="G1107" s="75"/>
      <c r="H1107" s="50"/>
      <c r="I1107" s="50"/>
      <c r="J1107" s="50"/>
      <c r="K1107" s="50"/>
    </row>
    <row r="1108" spans="1:11" x14ac:dyDescent="0.25">
      <c r="A1108" s="64">
        <v>142307</v>
      </c>
      <c r="B1108" t="s">
        <v>2892</v>
      </c>
      <c r="C1108" s="75">
        <v>23</v>
      </c>
      <c r="D1108" s="75">
        <v>19</v>
      </c>
      <c r="E1108" s="75">
        <v>15</v>
      </c>
      <c r="F1108" s="75">
        <v>29</v>
      </c>
      <c r="G1108" s="75">
        <v>36.5</v>
      </c>
      <c r="H1108" s="50"/>
      <c r="I1108" s="50"/>
      <c r="J1108" s="50"/>
      <c r="K1108" s="50"/>
    </row>
    <row r="1109" spans="1:11" x14ac:dyDescent="0.25">
      <c r="A1109" s="64">
        <v>127025</v>
      </c>
      <c r="B1109" t="s">
        <v>1967</v>
      </c>
      <c r="C1109" s="75"/>
      <c r="D1109" s="75">
        <v>56.55</v>
      </c>
      <c r="E1109" s="75">
        <v>28.189999999999998</v>
      </c>
      <c r="F1109" s="75">
        <v>25.36</v>
      </c>
      <c r="G1109" s="75">
        <v>12.34</v>
      </c>
      <c r="H1109" s="50"/>
      <c r="I1109" s="50"/>
      <c r="J1109" s="50"/>
      <c r="K1109" s="50"/>
    </row>
    <row r="1110" spans="1:11" x14ac:dyDescent="0.25">
      <c r="A1110" s="64">
        <v>202635</v>
      </c>
      <c r="B1110" t="s">
        <v>184</v>
      </c>
      <c r="C1110" s="75">
        <v>15.85</v>
      </c>
      <c r="D1110" s="75">
        <v>15.68</v>
      </c>
      <c r="E1110" s="75">
        <v>43.870000000000005</v>
      </c>
      <c r="F1110" s="75">
        <v>28.02</v>
      </c>
      <c r="G1110" s="75">
        <v>18.68</v>
      </c>
      <c r="H1110" s="50"/>
      <c r="I1110" s="50"/>
      <c r="J1110" s="50"/>
      <c r="K1110" s="50"/>
    </row>
    <row r="1111" spans="1:11" x14ac:dyDescent="0.25">
      <c r="A1111" s="64">
        <v>202084</v>
      </c>
      <c r="B1111" t="s">
        <v>281</v>
      </c>
      <c r="C1111" s="75"/>
      <c r="D1111" s="75">
        <v>36.68</v>
      </c>
      <c r="E1111" s="75">
        <v>45.68</v>
      </c>
      <c r="F1111" s="75"/>
      <c r="G1111" s="75">
        <v>39.51</v>
      </c>
      <c r="H1111" s="50"/>
      <c r="I1111" s="50"/>
      <c r="J1111" s="50"/>
      <c r="K1111" s="50"/>
    </row>
    <row r="1112" spans="1:11" x14ac:dyDescent="0.25">
      <c r="A1112" s="64">
        <v>142694</v>
      </c>
      <c r="B1112" t="s">
        <v>3308</v>
      </c>
      <c r="C1112" s="75"/>
      <c r="D1112" s="75"/>
      <c r="E1112" s="75">
        <v>6</v>
      </c>
      <c r="F1112" s="75">
        <v>115.3</v>
      </c>
      <c r="G1112" s="75"/>
      <c r="H1112" s="50"/>
      <c r="I1112" s="50"/>
      <c r="J1112" s="50"/>
      <c r="K1112" s="50"/>
    </row>
    <row r="1113" spans="1:11" x14ac:dyDescent="0.25">
      <c r="A1113" s="64">
        <v>137452</v>
      </c>
      <c r="B1113" t="s">
        <v>2742</v>
      </c>
      <c r="C1113" s="75">
        <v>69.5</v>
      </c>
      <c r="D1113" s="75">
        <v>51.56</v>
      </c>
      <c r="E1113" s="75"/>
      <c r="F1113" s="75"/>
      <c r="G1113" s="75"/>
      <c r="H1113" s="50"/>
      <c r="I1113" s="50"/>
      <c r="J1113" s="50"/>
      <c r="K1113" s="50"/>
    </row>
    <row r="1114" spans="1:11" x14ac:dyDescent="0.25">
      <c r="A1114" s="64">
        <v>133995</v>
      </c>
      <c r="B1114" t="s">
        <v>1719</v>
      </c>
      <c r="C1114" s="75">
        <v>88.039999999999992</v>
      </c>
      <c r="D1114" s="75">
        <v>33</v>
      </c>
      <c r="E1114" s="75"/>
      <c r="F1114" s="75"/>
      <c r="G1114" s="75"/>
      <c r="H1114" s="50"/>
      <c r="I1114" s="50"/>
      <c r="J1114" s="50"/>
      <c r="K1114" s="50"/>
    </row>
    <row r="1115" spans="1:11" x14ac:dyDescent="0.25">
      <c r="A1115" s="64">
        <v>127027</v>
      </c>
      <c r="B1115" t="s">
        <v>1545</v>
      </c>
      <c r="C1115" s="75">
        <v>21</v>
      </c>
      <c r="D1115" s="75">
        <v>25</v>
      </c>
      <c r="E1115" s="75">
        <v>50</v>
      </c>
      <c r="F1115" s="75">
        <v>14</v>
      </c>
      <c r="G1115" s="75">
        <v>11</v>
      </c>
      <c r="H1115" s="50"/>
      <c r="I1115" s="50"/>
      <c r="J1115" s="50"/>
      <c r="K1115" s="50"/>
    </row>
    <row r="1116" spans="1:11" x14ac:dyDescent="0.25">
      <c r="A1116" s="64">
        <v>123722</v>
      </c>
      <c r="B1116" t="s">
        <v>3689</v>
      </c>
      <c r="C1116" s="75">
        <v>22.19</v>
      </c>
      <c r="D1116" s="75"/>
      <c r="E1116" s="75"/>
      <c r="F1116" s="75">
        <v>67.680000000000007</v>
      </c>
      <c r="G1116" s="75">
        <v>31</v>
      </c>
      <c r="H1116" s="50"/>
      <c r="I1116" s="50"/>
      <c r="J1116" s="50"/>
      <c r="K1116" s="50"/>
    </row>
    <row r="1117" spans="1:11" x14ac:dyDescent="0.25">
      <c r="A1117" s="64">
        <v>104772</v>
      </c>
      <c r="B1117" t="s">
        <v>3040</v>
      </c>
      <c r="C1117" s="75">
        <v>110</v>
      </c>
      <c r="D1117" s="75"/>
      <c r="E1117" s="75">
        <v>10.56</v>
      </c>
      <c r="F1117" s="75"/>
      <c r="G1117" s="75"/>
      <c r="H1117" s="50"/>
      <c r="I1117" s="50"/>
      <c r="J1117" s="50"/>
      <c r="K1117" s="50"/>
    </row>
    <row r="1118" spans="1:11" x14ac:dyDescent="0.25">
      <c r="A1118" s="64">
        <v>202712</v>
      </c>
      <c r="B1118" t="s">
        <v>3867</v>
      </c>
      <c r="C1118" s="75"/>
      <c r="D1118" s="75">
        <v>66.240000000000009</v>
      </c>
      <c r="E1118" s="75"/>
      <c r="F1118" s="75">
        <v>29.62</v>
      </c>
      <c r="G1118" s="75">
        <v>24.68</v>
      </c>
      <c r="H1118" s="50"/>
      <c r="I1118" s="50"/>
      <c r="J1118" s="50"/>
      <c r="K1118" s="50"/>
    </row>
    <row r="1119" spans="1:11" x14ac:dyDescent="0.25">
      <c r="A1119" s="64">
        <v>118794</v>
      </c>
      <c r="B1119" t="s">
        <v>639</v>
      </c>
      <c r="C1119" s="75">
        <v>31.7</v>
      </c>
      <c r="D1119" s="75">
        <v>31.7</v>
      </c>
      <c r="E1119" s="75">
        <v>57.059999999999995</v>
      </c>
      <c r="F1119" s="75"/>
      <c r="G1119" s="75"/>
      <c r="H1119" s="50"/>
      <c r="I1119" s="50"/>
      <c r="J1119" s="50"/>
      <c r="K1119" s="50"/>
    </row>
    <row r="1120" spans="1:11" x14ac:dyDescent="0.25">
      <c r="A1120" s="64">
        <v>123688</v>
      </c>
      <c r="B1120" t="s">
        <v>696</v>
      </c>
      <c r="C1120" s="75">
        <v>34.869999999999997</v>
      </c>
      <c r="D1120" s="75">
        <v>12.68</v>
      </c>
      <c r="E1120" s="75">
        <v>15.85</v>
      </c>
      <c r="F1120" s="75">
        <v>25.36</v>
      </c>
      <c r="G1120" s="75">
        <v>31.7</v>
      </c>
      <c r="H1120" s="50"/>
      <c r="I1120" s="50"/>
      <c r="J1120" s="50"/>
      <c r="K1120" s="50"/>
    </row>
    <row r="1121" spans="1:11" x14ac:dyDescent="0.25">
      <c r="A1121" s="64">
        <v>133798</v>
      </c>
      <c r="B1121" t="s">
        <v>1693</v>
      </c>
      <c r="C1121" s="75">
        <v>28.53</v>
      </c>
      <c r="D1121" s="75">
        <v>22.189999999999998</v>
      </c>
      <c r="E1121" s="75">
        <v>12.68</v>
      </c>
      <c r="F1121" s="75">
        <v>37.870000000000005</v>
      </c>
      <c r="G1121" s="75">
        <v>19.02</v>
      </c>
      <c r="H1121" s="50"/>
      <c r="I1121" s="50"/>
      <c r="J1121" s="50"/>
      <c r="K1121" s="50"/>
    </row>
    <row r="1122" spans="1:11" x14ac:dyDescent="0.25">
      <c r="A1122" s="64">
        <v>107106</v>
      </c>
      <c r="B1122" t="s">
        <v>482</v>
      </c>
      <c r="C1122" s="75">
        <v>25.36</v>
      </c>
      <c r="D1122" s="75">
        <v>15.85</v>
      </c>
      <c r="E1122" s="75">
        <v>28.53</v>
      </c>
      <c r="F1122" s="75">
        <v>19.02</v>
      </c>
      <c r="G1122" s="75">
        <v>31.53</v>
      </c>
      <c r="H1122" s="50"/>
      <c r="I1122" s="50"/>
      <c r="J1122" s="50"/>
      <c r="K1122" s="50"/>
    </row>
    <row r="1123" spans="1:11" x14ac:dyDescent="0.25">
      <c r="A1123" s="64">
        <v>118837</v>
      </c>
      <c r="B1123" t="s">
        <v>985</v>
      </c>
      <c r="C1123" s="75"/>
      <c r="D1123" s="75">
        <v>22.189999999999998</v>
      </c>
      <c r="E1123" s="75">
        <v>25.36</v>
      </c>
      <c r="F1123" s="75">
        <v>50.72</v>
      </c>
      <c r="G1123" s="75">
        <v>22.02</v>
      </c>
      <c r="H1123" s="50"/>
      <c r="I1123" s="50"/>
      <c r="J1123" s="50"/>
      <c r="K1123" s="50"/>
    </row>
    <row r="1124" spans="1:11" x14ac:dyDescent="0.25">
      <c r="A1124" s="64">
        <v>143332</v>
      </c>
      <c r="B1124" t="s">
        <v>3670</v>
      </c>
      <c r="C1124" s="75">
        <v>41.45</v>
      </c>
      <c r="D1124" s="75"/>
      <c r="E1124" s="75">
        <v>21</v>
      </c>
      <c r="F1124" s="75">
        <v>33.340000000000003</v>
      </c>
      <c r="G1124" s="75">
        <v>24.34</v>
      </c>
      <c r="H1124" s="50"/>
      <c r="I1124" s="50"/>
      <c r="J1124" s="50"/>
      <c r="K1124" s="50"/>
    </row>
    <row r="1125" spans="1:11" x14ac:dyDescent="0.25">
      <c r="A1125" s="64">
        <v>127633</v>
      </c>
      <c r="B1125" t="s">
        <v>581</v>
      </c>
      <c r="C1125" s="75">
        <v>18.68</v>
      </c>
      <c r="D1125" s="75">
        <v>30.34</v>
      </c>
      <c r="E1125" s="75">
        <v>27.85</v>
      </c>
      <c r="F1125" s="75">
        <v>18.509999999999998</v>
      </c>
      <c r="G1125" s="75">
        <v>24.68</v>
      </c>
      <c r="H1125" s="50"/>
      <c r="I1125" s="50"/>
      <c r="J1125" s="50"/>
      <c r="K1125" s="50"/>
    </row>
    <row r="1126" spans="1:11" x14ac:dyDescent="0.25">
      <c r="A1126" s="64">
        <v>103922</v>
      </c>
      <c r="B1126" t="s">
        <v>3298</v>
      </c>
      <c r="C1126" s="75"/>
      <c r="D1126" s="75">
        <v>25.36</v>
      </c>
      <c r="E1126" s="75">
        <v>53.85</v>
      </c>
      <c r="F1126" s="75">
        <v>10</v>
      </c>
      <c r="G1126" s="75">
        <v>30.85</v>
      </c>
      <c r="H1126" s="50"/>
      <c r="I1126" s="50"/>
      <c r="J1126" s="50"/>
      <c r="K1126" s="50"/>
    </row>
    <row r="1127" spans="1:11" x14ac:dyDescent="0.25">
      <c r="A1127" s="64">
        <v>129397</v>
      </c>
      <c r="B1127" t="s">
        <v>3854</v>
      </c>
      <c r="C1127" s="75"/>
      <c r="D1127" s="75">
        <v>141.01999999999998</v>
      </c>
      <c r="E1127" s="75"/>
      <c r="F1127" s="75">
        <v>-21</v>
      </c>
      <c r="G1127" s="75"/>
      <c r="H1127" s="50"/>
      <c r="I1127" s="50"/>
      <c r="J1127" s="50"/>
      <c r="K1127" s="50"/>
    </row>
    <row r="1128" spans="1:11" x14ac:dyDescent="0.25">
      <c r="A1128" s="64">
        <v>201465</v>
      </c>
      <c r="B1128" t="s">
        <v>4088</v>
      </c>
      <c r="C1128" s="75"/>
      <c r="D1128" s="75"/>
      <c r="E1128" s="75">
        <v>120</v>
      </c>
      <c r="F1128" s="75"/>
      <c r="G1128" s="75"/>
      <c r="H1128" s="50"/>
      <c r="I1128" s="50"/>
      <c r="J1128" s="50"/>
      <c r="K1128" s="50"/>
    </row>
    <row r="1129" spans="1:11" x14ac:dyDescent="0.25">
      <c r="A1129" s="64">
        <v>202157</v>
      </c>
      <c r="B1129" t="s">
        <v>2736</v>
      </c>
      <c r="C1129" s="75">
        <v>30</v>
      </c>
      <c r="D1129" s="75">
        <v>16</v>
      </c>
      <c r="E1129" s="75">
        <v>34</v>
      </c>
      <c r="F1129" s="75">
        <v>3</v>
      </c>
      <c r="G1129" s="75">
        <v>37</v>
      </c>
      <c r="H1129" s="50"/>
      <c r="I1129" s="50"/>
      <c r="J1129" s="50"/>
      <c r="K1129" s="50"/>
    </row>
    <row r="1130" spans="1:11" x14ac:dyDescent="0.25">
      <c r="A1130" s="64">
        <v>133709</v>
      </c>
      <c r="B1130" t="s">
        <v>3318</v>
      </c>
      <c r="C1130" s="75">
        <v>40</v>
      </c>
      <c r="D1130" s="75"/>
      <c r="E1130" s="75">
        <v>10</v>
      </c>
      <c r="F1130" s="75"/>
      <c r="G1130" s="75">
        <v>70</v>
      </c>
      <c r="H1130" s="50"/>
      <c r="I1130" s="50"/>
      <c r="J1130" s="50"/>
      <c r="K1130" s="50"/>
    </row>
    <row r="1131" spans="1:11" x14ac:dyDescent="0.25">
      <c r="A1131" s="64">
        <v>103873</v>
      </c>
      <c r="B1131" t="s">
        <v>486</v>
      </c>
      <c r="C1131" s="75">
        <v>47.55</v>
      </c>
      <c r="D1131" s="75">
        <v>12.34</v>
      </c>
      <c r="E1131" s="75"/>
      <c r="F1131" s="75">
        <v>47.55</v>
      </c>
      <c r="G1131" s="75">
        <v>12.51</v>
      </c>
      <c r="H1131" s="50"/>
      <c r="I1131" s="50"/>
      <c r="J1131" s="50"/>
      <c r="K1131" s="50"/>
    </row>
    <row r="1132" spans="1:11" x14ac:dyDescent="0.25">
      <c r="A1132" s="64">
        <v>131904</v>
      </c>
      <c r="B1132" t="s">
        <v>1406</v>
      </c>
      <c r="C1132" s="75">
        <v>28.36</v>
      </c>
      <c r="D1132" s="75">
        <v>18.850000000000001</v>
      </c>
      <c r="E1132" s="75">
        <v>25.189999999999998</v>
      </c>
      <c r="F1132" s="75">
        <v>22.020000000000003</v>
      </c>
      <c r="G1132" s="75">
        <v>25.189999999999998</v>
      </c>
      <c r="H1132" s="50"/>
      <c r="I1132" s="50"/>
      <c r="J1132" s="50"/>
      <c r="K1132" s="50"/>
    </row>
    <row r="1133" spans="1:11" x14ac:dyDescent="0.25">
      <c r="A1133" s="64">
        <v>142679</v>
      </c>
      <c r="B1133" t="s">
        <v>3306</v>
      </c>
      <c r="C1133" s="75">
        <v>58.86</v>
      </c>
      <c r="D1133" s="75">
        <v>40</v>
      </c>
      <c r="E1133" s="75"/>
      <c r="F1133" s="75"/>
      <c r="G1133" s="75">
        <v>20.619999999999997</v>
      </c>
      <c r="H1133" s="50"/>
      <c r="I1133" s="50"/>
      <c r="J1133" s="50"/>
      <c r="K1133" s="50"/>
    </row>
    <row r="1134" spans="1:11" x14ac:dyDescent="0.25">
      <c r="A1134" s="64">
        <v>133151</v>
      </c>
      <c r="B1134" t="s">
        <v>1585</v>
      </c>
      <c r="C1134" s="75"/>
      <c r="D1134" s="75">
        <v>32.19</v>
      </c>
      <c r="E1134" s="75">
        <v>32.53</v>
      </c>
      <c r="F1134" s="75">
        <v>28.189999999999998</v>
      </c>
      <c r="G1134" s="75">
        <v>26.19</v>
      </c>
      <c r="H1134" s="50"/>
      <c r="I1134" s="50"/>
      <c r="J1134" s="50"/>
      <c r="K1134" s="50"/>
    </row>
    <row r="1135" spans="1:11" x14ac:dyDescent="0.25">
      <c r="A1135" s="64">
        <v>128119</v>
      </c>
      <c r="B1135" t="s">
        <v>1077</v>
      </c>
      <c r="C1135" s="75"/>
      <c r="D1135" s="75">
        <v>49.04</v>
      </c>
      <c r="E1135" s="75">
        <v>31.7</v>
      </c>
      <c r="F1135" s="75">
        <v>38.04</v>
      </c>
      <c r="G1135" s="75"/>
      <c r="H1135" s="50"/>
      <c r="I1135" s="50"/>
      <c r="J1135" s="50"/>
      <c r="K1135" s="50"/>
    </row>
    <row r="1136" spans="1:11" x14ac:dyDescent="0.25">
      <c r="A1136" s="64">
        <v>143523</v>
      </c>
      <c r="B1136" t="s">
        <v>3878</v>
      </c>
      <c r="C1136" s="75"/>
      <c r="D1136" s="75">
        <v>36.28</v>
      </c>
      <c r="E1136" s="75">
        <v>7</v>
      </c>
      <c r="F1136" s="75">
        <v>20</v>
      </c>
      <c r="G1136" s="75">
        <v>55.45</v>
      </c>
      <c r="H1136" s="50"/>
      <c r="I1136" s="50"/>
      <c r="J1136" s="50"/>
      <c r="K1136" s="50"/>
    </row>
    <row r="1137" spans="1:11" x14ac:dyDescent="0.25">
      <c r="A1137" s="64">
        <v>126521</v>
      </c>
      <c r="B1137" t="s">
        <v>3156</v>
      </c>
      <c r="C1137" s="75"/>
      <c r="D1137" s="75">
        <v>33.019999999999996</v>
      </c>
      <c r="E1137" s="75"/>
      <c r="F1137" s="75">
        <v>58.34</v>
      </c>
      <c r="G1137" s="75">
        <v>27.34</v>
      </c>
      <c r="H1137" s="50"/>
      <c r="I1137" s="50"/>
      <c r="J1137" s="50"/>
      <c r="K1137" s="50"/>
    </row>
    <row r="1138" spans="1:11" x14ac:dyDescent="0.25">
      <c r="A1138" s="64">
        <v>117824</v>
      </c>
      <c r="B1138" t="s">
        <v>580</v>
      </c>
      <c r="C1138" s="75">
        <v>42.71</v>
      </c>
      <c r="D1138" s="75">
        <v>7.84</v>
      </c>
      <c r="E1138" s="75">
        <v>25.36</v>
      </c>
      <c r="F1138" s="75">
        <v>38.04</v>
      </c>
      <c r="G1138" s="75">
        <v>4.67</v>
      </c>
      <c r="H1138" s="50"/>
      <c r="I1138" s="50"/>
      <c r="J1138" s="50"/>
      <c r="K1138" s="50"/>
    </row>
    <row r="1139" spans="1:11" x14ac:dyDescent="0.25">
      <c r="A1139" s="64">
        <v>143295</v>
      </c>
      <c r="B1139" t="s">
        <v>3686</v>
      </c>
      <c r="C1139" s="75">
        <v>27.509999999999998</v>
      </c>
      <c r="D1139" s="75"/>
      <c r="E1139" s="75">
        <v>55</v>
      </c>
      <c r="F1139" s="75">
        <v>36</v>
      </c>
      <c r="G1139" s="75"/>
      <c r="H1139" s="50"/>
      <c r="I1139" s="50"/>
      <c r="J1139" s="50"/>
      <c r="K1139" s="50"/>
    </row>
    <row r="1140" spans="1:11" x14ac:dyDescent="0.25">
      <c r="A1140" s="64">
        <v>135373</v>
      </c>
      <c r="B1140" t="s">
        <v>1913</v>
      </c>
      <c r="C1140" s="75">
        <v>31.7</v>
      </c>
      <c r="D1140" s="75">
        <v>18.850000000000001</v>
      </c>
      <c r="E1140" s="75">
        <v>17.350000000000001</v>
      </c>
      <c r="F1140" s="75">
        <v>34.700000000000003</v>
      </c>
      <c r="G1140" s="75">
        <v>15.85</v>
      </c>
      <c r="H1140" s="50"/>
      <c r="I1140" s="50"/>
      <c r="J1140" s="50"/>
      <c r="K1140" s="50"/>
    </row>
    <row r="1141" spans="1:11" x14ac:dyDescent="0.25">
      <c r="A1141" s="64">
        <v>142889</v>
      </c>
      <c r="B1141" t="s">
        <v>3489</v>
      </c>
      <c r="C1141" s="75">
        <v>15.85</v>
      </c>
      <c r="D1141" s="75">
        <v>37.19</v>
      </c>
      <c r="E1141" s="75">
        <v>6.34</v>
      </c>
      <c r="F1141" s="75">
        <v>49.34</v>
      </c>
      <c r="G1141" s="75">
        <v>9.51</v>
      </c>
      <c r="H1141" s="50"/>
      <c r="I1141" s="50"/>
      <c r="J1141" s="50"/>
      <c r="K1141" s="50"/>
    </row>
    <row r="1142" spans="1:11" x14ac:dyDescent="0.25">
      <c r="A1142" s="64">
        <v>141983</v>
      </c>
      <c r="B1142" t="s">
        <v>3153</v>
      </c>
      <c r="C1142" s="75">
        <v>4</v>
      </c>
      <c r="D1142" s="75">
        <v>12</v>
      </c>
      <c r="E1142" s="75">
        <v>4</v>
      </c>
      <c r="F1142" s="75">
        <v>31</v>
      </c>
      <c r="G1142" s="75">
        <v>67.17</v>
      </c>
      <c r="H1142" s="50"/>
      <c r="I1142" s="50"/>
      <c r="J1142" s="50"/>
      <c r="K1142" s="50"/>
    </row>
    <row r="1143" spans="1:11" x14ac:dyDescent="0.25">
      <c r="A1143" s="64">
        <v>143239</v>
      </c>
      <c r="B1143" t="s">
        <v>3875</v>
      </c>
      <c r="C1143" s="75"/>
      <c r="D1143" s="75">
        <v>55</v>
      </c>
      <c r="E1143" s="75">
        <v>44</v>
      </c>
      <c r="F1143" s="75">
        <v>12</v>
      </c>
      <c r="G1143" s="75">
        <v>7</v>
      </c>
      <c r="H1143" s="50"/>
      <c r="I1143" s="50"/>
      <c r="J1143" s="50"/>
      <c r="K1143" s="50"/>
    </row>
    <row r="1144" spans="1:11" x14ac:dyDescent="0.25">
      <c r="A1144" s="64">
        <v>126746</v>
      </c>
      <c r="B1144" t="s">
        <v>882</v>
      </c>
      <c r="C1144" s="75"/>
      <c r="D1144" s="75">
        <v>40</v>
      </c>
      <c r="E1144" s="75">
        <v>15</v>
      </c>
      <c r="F1144" s="75">
        <v>36</v>
      </c>
      <c r="G1144" s="75">
        <v>27</v>
      </c>
      <c r="H1144" s="50"/>
      <c r="I1144" s="50"/>
      <c r="J1144" s="50"/>
      <c r="K1144" s="50"/>
    </row>
    <row r="1145" spans="1:11" x14ac:dyDescent="0.25">
      <c r="A1145" s="64">
        <v>201463</v>
      </c>
      <c r="B1145" t="s">
        <v>344</v>
      </c>
      <c r="C1145" s="75">
        <v>25.85</v>
      </c>
      <c r="D1145" s="75">
        <v>3</v>
      </c>
      <c r="E1145" s="75">
        <v>16</v>
      </c>
      <c r="F1145" s="75">
        <v>33.85</v>
      </c>
      <c r="G1145" s="75">
        <v>39</v>
      </c>
      <c r="H1145" s="50"/>
      <c r="I1145" s="50"/>
      <c r="J1145" s="50"/>
      <c r="K1145" s="50"/>
    </row>
    <row r="1146" spans="1:11" x14ac:dyDescent="0.25">
      <c r="A1146" s="64">
        <v>202716</v>
      </c>
      <c r="B1146" t="s">
        <v>4117</v>
      </c>
      <c r="C1146" s="75"/>
      <c r="D1146" s="75"/>
      <c r="E1146" s="75">
        <v>37.51</v>
      </c>
      <c r="F1146" s="75">
        <v>54.24</v>
      </c>
      <c r="G1146" s="75">
        <v>25.900000000000002</v>
      </c>
      <c r="H1146" s="50"/>
      <c r="I1146" s="50"/>
      <c r="J1146" s="50"/>
      <c r="K1146" s="50"/>
    </row>
    <row r="1147" spans="1:11" x14ac:dyDescent="0.25">
      <c r="A1147" s="64">
        <v>143144</v>
      </c>
      <c r="B1147" t="s">
        <v>3522</v>
      </c>
      <c r="C1147" s="75">
        <v>30.340000000000003</v>
      </c>
      <c r="D1147" s="75">
        <v>8</v>
      </c>
      <c r="E1147" s="75">
        <v>34.06</v>
      </c>
      <c r="F1147" s="75">
        <v>37</v>
      </c>
      <c r="G1147" s="75">
        <v>8</v>
      </c>
      <c r="H1147" s="50"/>
      <c r="I1147" s="50"/>
      <c r="J1147" s="50"/>
      <c r="K1147" s="50"/>
    </row>
    <row r="1148" spans="1:11" x14ac:dyDescent="0.25">
      <c r="A1148" s="64">
        <v>134693</v>
      </c>
      <c r="B1148" t="s">
        <v>1755</v>
      </c>
      <c r="C1148" s="75"/>
      <c r="D1148" s="75">
        <v>38.04</v>
      </c>
      <c r="E1148" s="75"/>
      <c r="F1148" s="75">
        <v>53.889999999999993</v>
      </c>
      <c r="G1148" s="75">
        <v>25.36</v>
      </c>
      <c r="H1148" s="50"/>
      <c r="I1148" s="50"/>
      <c r="J1148" s="50"/>
      <c r="K1148" s="50"/>
    </row>
    <row r="1149" spans="1:11" x14ac:dyDescent="0.25">
      <c r="A1149" s="64">
        <v>126527</v>
      </c>
      <c r="B1149" t="s">
        <v>690</v>
      </c>
      <c r="C1149" s="75"/>
      <c r="D1149" s="75">
        <v>38.04</v>
      </c>
      <c r="E1149" s="75"/>
      <c r="F1149" s="75">
        <v>41.21</v>
      </c>
      <c r="G1149" s="75">
        <v>38.04</v>
      </c>
      <c r="H1149" s="50"/>
      <c r="I1149" s="50"/>
      <c r="J1149" s="50"/>
      <c r="K1149" s="50"/>
    </row>
    <row r="1150" spans="1:11" x14ac:dyDescent="0.25">
      <c r="A1150" s="64">
        <v>128672</v>
      </c>
      <c r="B1150" t="s">
        <v>251</v>
      </c>
      <c r="C1150" s="75">
        <v>41.209999999999994</v>
      </c>
      <c r="D1150" s="75">
        <v>6.17</v>
      </c>
      <c r="E1150" s="75">
        <v>31.7</v>
      </c>
      <c r="F1150" s="75">
        <v>3.17</v>
      </c>
      <c r="G1150" s="75">
        <v>34.869999999999997</v>
      </c>
      <c r="H1150" s="50"/>
      <c r="I1150" s="50"/>
      <c r="J1150" s="50"/>
      <c r="K1150" s="50"/>
    </row>
    <row r="1151" spans="1:11" x14ac:dyDescent="0.25">
      <c r="A1151" s="64">
        <v>202568</v>
      </c>
      <c r="B1151" t="s">
        <v>31</v>
      </c>
      <c r="C1151" s="75"/>
      <c r="D1151" s="75">
        <v>75.680000000000007</v>
      </c>
      <c r="E1151" s="75"/>
      <c r="F1151" s="75">
        <v>21</v>
      </c>
      <c r="G1151" s="75">
        <v>20.170000000000002</v>
      </c>
      <c r="H1151" s="50"/>
      <c r="I1151" s="50"/>
      <c r="J1151" s="50"/>
      <c r="K1151" s="50"/>
    </row>
    <row r="1152" spans="1:11" x14ac:dyDescent="0.25">
      <c r="A1152" s="64">
        <v>136903</v>
      </c>
      <c r="B1152" t="s">
        <v>3334</v>
      </c>
      <c r="C1152" s="75">
        <v>34.869999999999997</v>
      </c>
      <c r="D1152" s="75"/>
      <c r="E1152" s="75">
        <v>81.910000000000011</v>
      </c>
      <c r="F1152" s="75"/>
      <c r="G1152" s="75"/>
      <c r="H1152" s="50"/>
      <c r="I1152" s="50"/>
      <c r="J1152" s="50"/>
      <c r="K1152" s="50"/>
    </row>
    <row r="1153" spans="1:11" x14ac:dyDescent="0.25">
      <c r="A1153" s="64">
        <v>201094</v>
      </c>
      <c r="B1153" t="s">
        <v>31</v>
      </c>
      <c r="C1153" s="75">
        <v>3</v>
      </c>
      <c r="D1153" s="75">
        <v>36.340000000000003</v>
      </c>
      <c r="E1153" s="75">
        <v>55.68</v>
      </c>
      <c r="F1153" s="75"/>
      <c r="G1153" s="75">
        <v>21.68</v>
      </c>
      <c r="H1153" s="50"/>
      <c r="I1153" s="50"/>
      <c r="J1153" s="50"/>
      <c r="K1153" s="50"/>
    </row>
    <row r="1154" spans="1:11" x14ac:dyDescent="0.25">
      <c r="A1154" s="64">
        <v>143631</v>
      </c>
      <c r="B1154" t="s">
        <v>4357</v>
      </c>
      <c r="C1154" s="75"/>
      <c r="D1154" s="75"/>
      <c r="E1154" s="75"/>
      <c r="F1154" s="75">
        <v>50.68</v>
      </c>
      <c r="G1154" s="75">
        <v>65.960000000000008</v>
      </c>
      <c r="H1154" s="50"/>
      <c r="I1154" s="50"/>
      <c r="J1154" s="50"/>
      <c r="K1154" s="50"/>
    </row>
    <row r="1155" spans="1:11" x14ac:dyDescent="0.25">
      <c r="A1155" s="64">
        <v>123278</v>
      </c>
      <c r="B1155" t="s">
        <v>777</v>
      </c>
      <c r="C1155" s="75">
        <v>37.869999999999997</v>
      </c>
      <c r="D1155" s="75"/>
      <c r="E1155" s="75">
        <v>37.869999999999997</v>
      </c>
      <c r="F1155" s="75"/>
      <c r="G1155" s="75">
        <v>40.869999999999997</v>
      </c>
      <c r="H1155" s="50"/>
      <c r="I1155" s="50"/>
      <c r="J1155" s="50"/>
      <c r="K1155" s="50"/>
    </row>
    <row r="1156" spans="1:11" x14ac:dyDescent="0.25">
      <c r="A1156" s="64">
        <v>119381</v>
      </c>
      <c r="B1156" t="s">
        <v>1105</v>
      </c>
      <c r="C1156" s="75">
        <v>52.81</v>
      </c>
      <c r="D1156" s="75">
        <v>51.040000000000006</v>
      </c>
      <c r="E1156" s="75">
        <v>12.51</v>
      </c>
      <c r="F1156" s="75"/>
      <c r="G1156" s="75"/>
      <c r="H1156" s="50"/>
      <c r="I1156" s="50"/>
      <c r="J1156" s="50"/>
      <c r="K1156" s="50"/>
    </row>
    <row r="1157" spans="1:11" x14ac:dyDescent="0.25">
      <c r="A1157" s="64">
        <v>104820</v>
      </c>
      <c r="B1157" t="s">
        <v>286</v>
      </c>
      <c r="C1157" s="75">
        <v>75</v>
      </c>
      <c r="D1157" s="75">
        <v>0</v>
      </c>
      <c r="E1157" s="75">
        <v>5</v>
      </c>
      <c r="F1157" s="75"/>
      <c r="G1157" s="75">
        <v>36.17</v>
      </c>
      <c r="H1157" s="50"/>
      <c r="I1157" s="50"/>
      <c r="J1157" s="50"/>
      <c r="K1157" s="50"/>
    </row>
    <row r="1158" spans="1:11" x14ac:dyDescent="0.25">
      <c r="A1158" s="64">
        <v>143562</v>
      </c>
      <c r="B1158" t="s">
        <v>3958</v>
      </c>
      <c r="C1158" s="75"/>
      <c r="D1158" s="75">
        <v>9</v>
      </c>
      <c r="E1158" s="75">
        <v>93</v>
      </c>
      <c r="F1158" s="75"/>
      <c r="G1158" s="75">
        <v>14.02</v>
      </c>
      <c r="H1158" s="50"/>
      <c r="I1158" s="50"/>
      <c r="J1158" s="50"/>
      <c r="K1158" s="50"/>
    </row>
    <row r="1159" spans="1:11" x14ac:dyDescent="0.25">
      <c r="A1159" s="64">
        <v>141241</v>
      </c>
      <c r="B1159" t="s">
        <v>2461</v>
      </c>
      <c r="C1159" s="75">
        <v>37</v>
      </c>
      <c r="D1159" s="75">
        <v>37</v>
      </c>
      <c r="E1159" s="75">
        <v>16</v>
      </c>
      <c r="F1159" s="75">
        <v>14</v>
      </c>
      <c r="G1159" s="75">
        <v>12</v>
      </c>
      <c r="H1159" s="50"/>
      <c r="I1159" s="50"/>
      <c r="J1159" s="50"/>
      <c r="K1159" s="50"/>
    </row>
    <row r="1160" spans="1:11" x14ac:dyDescent="0.25">
      <c r="A1160" s="64">
        <v>118656</v>
      </c>
      <c r="B1160" t="s">
        <v>291</v>
      </c>
      <c r="C1160" s="75">
        <v>40.700000000000003</v>
      </c>
      <c r="D1160" s="75">
        <v>50.040000000000006</v>
      </c>
      <c r="E1160" s="75">
        <v>15.85</v>
      </c>
      <c r="F1160" s="75">
        <v>9.34</v>
      </c>
      <c r="G1160" s="75"/>
      <c r="H1160" s="50"/>
      <c r="I1160" s="50"/>
      <c r="J1160" s="50"/>
      <c r="K1160" s="50"/>
    </row>
    <row r="1161" spans="1:11" x14ac:dyDescent="0.25">
      <c r="A1161" s="64">
        <v>131114</v>
      </c>
      <c r="B1161" t="s">
        <v>1018</v>
      </c>
      <c r="C1161" s="75">
        <v>22.189999999999998</v>
      </c>
      <c r="D1161" s="75">
        <v>25.36</v>
      </c>
      <c r="E1161" s="75">
        <v>3.17</v>
      </c>
      <c r="F1161" s="75">
        <v>45.709999999999994</v>
      </c>
      <c r="G1161" s="75">
        <v>19.02</v>
      </c>
      <c r="H1161" s="50"/>
      <c r="I1161" s="50"/>
      <c r="J1161" s="50"/>
      <c r="K1161" s="50"/>
    </row>
    <row r="1162" spans="1:11" x14ac:dyDescent="0.25">
      <c r="A1162" s="64">
        <v>137843</v>
      </c>
      <c r="B1162" t="s">
        <v>2301</v>
      </c>
      <c r="C1162" s="75">
        <v>18.68</v>
      </c>
      <c r="D1162" s="75">
        <v>22.189999999999998</v>
      </c>
      <c r="E1162" s="75">
        <v>25.02</v>
      </c>
      <c r="F1162" s="75">
        <v>30.64</v>
      </c>
      <c r="G1162" s="75">
        <v>18.850000000000001</v>
      </c>
      <c r="H1162" s="50"/>
      <c r="I1162" s="50"/>
      <c r="J1162" s="50"/>
      <c r="K1162" s="50"/>
    </row>
    <row r="1163" spans="1:11" x14ac:dyDescent="0.25">
      <c r="A1163" s="64">
        <v>143887</v>
      </c>
      <c r="B1163" t="s">
        <v>4384</v>
      </c>
      <c r="C1163" s="75"/>
      <c r="D1163" s="75"/>
      <c r="E1163" s="75"/>
      <c r="F1163" s="75">
        <v>21</v>
      </c>
      <c r="G1163" s="75">
        <v>94.3</v>
      </c>
      <c r="H1163" s="50"/>
      <c r="I1163" s="50"/>
      <c r="J1163" s="50"/>
      <c r="K1163" s="50"/>
    </row>
    <row r="1164" spans="1:11" x14ac:dyDescent="0.25">
      <c r="A1164" s="64">
        <v>125242</v>
      </c>
      <c r="B1164" t="s">
        <v>530</v>
      </c>
      <c r="C1164" s="75">
        <v>18.68</v>
      </c>
      <c r="D1164" s="75">
        <v>12.68</v>
      </c>
      <c r="E1164" s="75">
        <v>28.189999999999998</v>
      </c>
      <c r="F1164" s="75">
        <v>15.51</v>
      </c>
      <c r="G1164" s="75">
        <v>40.19</v>
      </c>
      <c r="H1164" s="50"/>
      <c r="I1164" s="50"/>
      <c r="J1164" s="50"/>
      <c r="K1164" s="50"/>
    </row>
    <row r="1165" spans="1:11" x14ac:dyDescent="0.25">
      <c r="A1165" s="64">
        <v>140986</v>
      </c>
      <c r="B1165" t="s">
        <v>1502</v>
      </c>
      <c r="C1165" s="75"/>
      <c r="D1165" s="75">
        <v>46.36</v>
      </c>
      <c r="E1165" s="75"/>
      <c r="F1165" s="75">
        <v>36.450000000000003</v>
      </c>
      <c r="G1165" s="75">
        <v>32.340000000000003</v>
      </c>
      <c r="H1165" s="50"/>
      <c r="I1165" s="50"/>
      <c r="J1165" s="50"/>
      <c r="K1165" s="50"/>
    </row>
    <row r="1166" spans="1:11" x14ac:dyDescent="0.25">
      <c r="A1166" s="64">
        <v>118584</v>
      </c>
      <c r="B1166" t="s">
        <v>2875</v>
      </c>
      <c r="C1166" s="75">
        <v>42.06</v>
      </c>
      <c r="D1166" s="75"/>
      <c r="E1166" s="75">
        <v>29</v>
      </c>
      <c r="F1166" s="75">
        <v>29</v>
      </c>
      <c r="G1166" s="75">
        <v>15</v>
      </c>
      <c r="H1166" s="50"/>
      <c r="I1166" s="50"/>
      <c r="J1166" s="50"/>
      <c r="K1166" s="50"/>
    </row>
    <row r="1167" spans="1:11" x14ac:dyDescent="0.25">
      <c r="A1167" s="64">
        <v>202708</v>
      </c>
      <c r="B1167" t="s">
        <v>1921</v>
      </c>
      <c r="C1167" s="75">
        <v>15</v>
      </c>
      <c r="D1167" s="75">
        <v>22.17</v>
      </c>
      <c r="E1167" s="75">
        <v>38.340000000000003</v>
      </c>
      <c r="F1167" s="75">
        <v>27.34</v>
      </c>
      <c r="G1167" s="75">
        <v>12.17</v>
      </c>
      <c r="H1167" s="50"/>
      <c r="I1167" s="50"/>
      <c r="J1167" s="50"/>
      <c r="K1167" s="50"/>
    </row>
    <row r="1168" spans="1:11" x14ac:dyDescent="0.25">
      <c r="A1168" s="64">
        <v>142666</v>
      </c>
      <c r="B1168" t="s">
        <v>3094</v>
      </c>
      <c r="C1168" s="75"/>
      <c r="D1168" s="75">
        <v>60</v>
      </c>
      <c r="E1168" s="75"/>
      <c r="F1168" s="75">
        <v>55</v>
      </c>
      <c r="G1168" s="75"/>
      <c r="H1168" s="50"/>
      <c r="I1168" s="50"/>
      <c r="J1168" s="50"/>
      <c r="K1168" s="50"/>
    </row>
    <row r="1169" spans="1:11" x14ac:dyDescent="0.25">
      <c r="A1169" s="64">
        <v>133163</v>
      </c>
      <c r="B1169" t="s">
        <v>1626</v>
      </c>
      <c r="C1169" s="75">
        <v>34</v>
      </c>
      <c r="D1169" s="75"/>
      <c r="E1169" s="75">
        <v>31</v>
      </c>
      <c r="F1169" s="75">
        <v>18</v>
      </c>
      <c r="G1169" s="75">
        <v>32</v>
      </c>
      <c r="H1169" s="50"/>
      <c r="I1169" s="50"/>
      <c r="J1169" s="50"/>
      <c r="K1169" s="50"/>
    </row>
    <row r="1170" spans="1:11" x14ac:dyDescent="0.25">
      <c r="A1170" s="64">
        <v>125278</v>
      </c>
      <c r="B1170" t="s">
        <v>201</v>
      </c>
      <c r="C1170" s="75"/>
      <c r="D1170" s="75"/>
      <c r="E1170" s="75"/>
      <c r="F1170" s="75">
        <v>23</v>
      </c>
      <c r="G1170" s="75">
        <v>91.7</v>
      </c>
      <c r="H1170" s="50"/>
      <c r="I1170" s="50"/>
      <c r="J1170" s="50"/>
      <c r="K1170" s="50"/>
    </row>
    <row r="1171" spans="1:11" x14ac:dyDescent="0.25">
      <c r="A1171" s="64">
        <v>126255</v>
      </c>
      <c r="B1171" t="s">
        <v>452</v>
      </c>
      <c r="C1171" s="75">
        <v>21</v>
      </c>
      <c r="D1171" s="75">
        <v>43.17</v>
      </c>
      <c r="E1171" s="75">
        <v>6.17</v>
      </c>
      <c r="F1171" s="75">
        <v>21.17</v>
      </c>
      <c r="G1171" s="75">
        <v>23.17</v>
      </c>
      <c r="H1171" s="50"/>
      <c r="I1171" s="50"/>
      <c r="J1171" s="50"/>
      <c r="K1171" s="50"/>
    </row>
    <row r="1172" spans="1:11" x14ac:dyDescent="0.25">
      <c r="A1172" s="64">
        <v>123458</v>
      </c>
      <c r="B1172" t="s">
        <v>297</v>
      </c>
      <c r="C1172" s="75"/>
      <c r="D1172" s="75">
        <v>47.17</v>
      </c>
      <c r="E1172" s="75">
        <v>37.340000000000003</v>
      </c>
      <c r="F1172" s="75">
        <v>27.17</v>
      </c>
      <c r="G1172" s="75">
        <v>3</v>
      </c>
      <c r="H1172" s="50"/>
      <c r="I1172" s="50"/>
      <c r="J1172" s="50"/>
      <c r="K1172" s="50"/>
    </row>
    <row r="1173" spans="1:11" x14ac:dyDescent="0.25">
      <c r="A1173" s="64">
        <v>137869</v>
      </c>
      <c r="B1173" t="s">
        <v>4560</v>
      </c>
      <c r="C1173" s="75"/>
      <c r="D1173" s="75"/>
      <c r="E1173" s="75"/>
      <c r="F1173" s="75"/>
      <c r="G1173" s="75">
        <v>114.65</v>
      </c>
      <c r="H1173" s="50"/>
      <c r="I1173" s="50"/>
      <c r="J1173" s="50"/>
      <c r="K1173" s="50"/>
    </row>
    <row r="1174" spans="1:11" x14ac:dyDescent="0.25">
      <c r="A1174" s="64">
        <v>126392</v>
      </c>
      <c r="B1174" t="s">
        <v>3056</v>
      </c>
      <c r="C1174" s="75"/>
      <c r="D1174" s="75"/>
      <c r="E1174" s="75">
        <v>55</v>
      </c>
      <c r="F1174" s="75">
        <v>59.65</v>
      </c>
      <c r="G1174" s="75"/>
      <c r="H1174" s="50"/>
      <c r="I1174" s="50"/>
      <c r="J1174" s="50"/>
      <c r="K1174" s="50"/>
    </row>
    <row r="1175" spans="1:11" x14ac:dyDescent="0.25">
      <c r="A1175" s="64">
        <v>142767</v>
      </c>
      <c r="B1175" t="s">
        <v>3327</v>
      </c>
      <c r="C1175" s="75">
        <v>26.02</v>
      </c>
      <c r="D1175" s="75">
        <v>52.85</v>
      </c>
      <c r="E1175" s="75">
        <v>15.85</v>
      </c>
      <c r="F1175" s="75">
        <v>19.850000000000001</v>
      </c>
      <c r="G1175" s="75"/>
      <c r="H1175" s="50"/>
      <c r="I1175" s="50"/>
      <c r="J1175" s="50"/>
      <c r="K1175" s="50"/>
    </row>
    <row r="1176" spans="1:11" x14ac:dyDescent="0.25">
      <c r="A1176" s="64">
        <v>130238</v>
      </c>
      <c r="B1176" t="s">
        <v>714</v>
      </c>
      <c r="C1176" s="75">
        <v>34.869999999999997</v>
      </c>
      <c r="D1176" s="75"/>
      <c r="E1176" s="75">
        <v>38.04</v>
      </c>
      <c r="F1176" s="75"/>
      <c r="G1176" s="75">
        <v>41.21</v>
      </c>
      <c r="H1176" s="50"/>
      <c r="I1176" s="50"/>
      <c r="J1176" s="50"/>
      <c r="K1176" s="50"/>
    </row>
    <row r="1177" spans="1:11" x14ac:dyDescent="0.25">
      <c r="A1177" s="64">
        <v>119780</v>
      </c>
      <c r="B1177" t="s">
        <v>1501</v>
      </c>
      <c r="C1177" s="75"/>
      <c r="D1177" s="75">
        <v>21.68</v>
      </c>
      <c r="E1177" s="75"/>
      <c r="F1177" s="75">
        <v>49.7</v>
      </c>
      <c r="G1177" s="75">
        <v>42.68</v>
      </c>
      <c r="H1177" s="50"/>
      <c r="I1177" s="50"/>
      <c r="J1177" s="50"/>
      <c r="K1177" s="50"/>
    </row>
    <row r="1178" spans="1:11" x14ac:dyDescent="0.25">
      <c r="A1178" s="64">
        <v>133183</v>
      </c>
      <c r="B1178" t="s">
        <v>2895</v>
      </c>
      <c r="C1178" s="75">
        <v>20</v>
      </c>
      <c r="D1178" s="75">
        <v>16</v>
      </c>
      <c r="E1178" s="75">
        <v>56.01</v>
      </c>
      <c r="F1178" s="75">
        <v>14</v>
      </c>
      <c r="G1178" s="75">
        <v>8</v>
      </c>
      <c r="H1178" s="50"/>
      <c r="I1178" s="50"/>
      <c r="J1178" s="50"/>
      <c r="K1178" s="50"/>
    </row>
    <row r="1179" spans="1:11" x14ac:dyDescent="0.25">
      <c r="A1179" s="64">
        <v>143367</v>
      </c>
      <c r="B1179" t="s">
        <v>3871</v>
      </c>
      <c r="C1179" s="75"/>
      <c r="D1179" s="75">
        <v>55</v>
      </c>
      <c r="E1179" s="75">
        <v>4</v>
      </c>
      <c r="F1179" s="75">
        <v>55</v>
      </c>
      <c r="G1179" s="75"/>
      <c r="H1179" s="50"/>
      <c r="I1179" s="50"/>
      <c r="J1179" s="50"/>
      <c r="K1179" s="50"/>
    </row>
    <row r="1180" spans="1:11" x14ac:dyDescent="0.25">
      <c r="A1180" s="64">
        <v>104223</v>
      </c>
      <c r="B1180" t="s">
        <v>1695</v>
      </c>
      <c r="C1180" s="75">
        <v>26</v>
      </c>
      <c r="D1180" s="75">
        <v>8</v>
      </c>
      <c r="E1180" s="75">
        <v>40</v>
      </c>
      <c r="F1180" s="75">
        <v>23</v>
      </c>
      <c r="G1180" s="75">
        <v>17</v>
      </c>
      <c r="H1180" s="50"/>
      <c r="I1180" s="50"/>
      <c r="J1180" s="50"/>
      <c r="K1180" s="50"/>
    </row>
    <row r="1181" spans="1:11" x14ac:dyDescent="0.25">
      <c r="A1181" s="64">
        <v>137139</v>
      </c>
      <c r="B1181" t="s">
        <v>2234</v>
      </c>
      <c r="C1181" s="75">
        <v>41.209999999999994</v>
      </c>
      <c r="D1181" s="75">
        <v>15.85</v>
      </c>
      <c r="E1181" s="75">
        <v>34.869999999999997</v>
      </c>
      <c r="F1181" s="75">
        <v>22.02</v>
      </c>
      <c r="G1181" s="75"/>
      <c r="H1181" s="50"/>
      <c r="I1181" s="50"/>
      <c r="J1181" s="50"/>
      <c r="K1181" s="50"/>
    </row>
    <row r="1182" spans="1:11" x14ac:dyDescent="0.25">
      <c r="A1182" s="64">
        <v>135917</v>
      </c>
      <c r="B1182" t="s">
        <v>1976</v>
      </c>
      <c r="C1182" s="75">
        <v>38.04</v>
      </c>
      <c r="D1182" s="75"/>
      <c r="E1182" s="75">
        <v>22.19</v>
      </c>
      <c r="F1182" s="75">
        <v>25.19</v>
      </c>
      <c r="G1182" s="75">
        <v>28.36</v>
      </c>
      <c r="H1182" s="50"/>
      <c r="I1182" s="50"/>
      <c r="J1182" s="50"/>
      <c r="K1182" s="50"/>
    </row>
    <row r="1183" spans="1:11" x14ac:dyDescent="0.25">
      <c r="A1183" s="64">
        <v>103929</v>
      </c>
      <c r="B1183" t="s">
        <v>674</v>
      </c>
      <c r="C1183" s="75">
        <v>21.17</v>
      </c>
      <c r="D1183" s="75">
        <v>11</v>
      </c>
      <c r="E1183" s="75">
        <v>25.17</v>
      </c>
      <c r="F1183" s="75">
        <v>12</v>
      </c>
      <c r="G1183" s="75">
        <v>44.34</v>
      </c>
      <c r="H1183" s="50"/>
      <c r="I1183" s="50"/>
      <c r="J1183" s="50"/>
      <c r="K1183" s="50"/>
    </row>
    <row r="1184" spans="1:11" x14ac:dyDescent="0.25">
      <c r="A1184" s="64">
        <v>133939</v>
      </c>
      <c r="B1184" t="s">
        <v>1690</v>
      </c>
      <c r="C1184" s="75">
        <v>31.7</v>
      </c>
      <c r="D1184" s="75">
        <v>3</v>
      </c>
      <c r="E1184" s="75">
        <v>41.04</v>
      </c>
      <c r="F1184" s="75">
        <v>6.17</v>
      </c>
      <c r="G1184" s="75">
        <v>31.7</v>
      </c>
      <c r="H1184" s="50"/>
      <c r="I1184" s="50"/>
      <c r="J1184" s="50"/>
      <c r="K1184" s="50"/>
    </row>
    <row r="1185" spans="1:11" x14ac:dyDescent="0.25">
      <c r="A1185" s="64">
        <v>127939</v>
      </c>
      <c r="B1185" t="s">
        <v>351</v>
      </c>
      <c r="C1185" s="75">
        <v>41.040000000000006</v>
      </c>
      <c r="D1185" s="75">
        <v>34.869999999999997</v>
      </c>
      <c r="E1185" s="75"/>
      <c r="F1185" s="75">
        <v>34.700000000000003</v>
      </c>
      <c r="G1185" s="75">
        <v>3</v>
      </c>
      <c r="H1185" s="50"/>
      <c r="I1185" s="50"/>
      <c r="J1185" s="50"/>
      <c r="K1185" s="50"/>
    </row>
    <row r="1186" spans="1:11" x14ac:dyDescent="0.25">
      <c r="A1186" s="64">
        <v>142074</v>
      </c>
      <c r="B1186" t="s">
        <v>4100</v>
      </c>
      <c r="C1186" s="75"/>
      <c r="D1186" s="75"/>
      <c r="E1186" s="75">
        <v>26.08</v>
      </c>
      <c r="F1186" s="75">
        <v>87.3</v>
      </c>
      <c r="G1186" s="75"/>
      <c r="H1186" s="50"/>
      <c r="I1186" s="50"/>
      <c r="J1186" s="50"/>
      <c r="K1186" s="50"/>
    </row>
    <row r="1187" spans="1:11" x14ac:dyDescent="0.25">
      <c r="A1187" s="64">
        <v>134318</v>
      </c>
      <c r="B1187" t="s">
        <v>1750</v>
      </c>
      <c r="C1187" s="75">
        <v>9</v>
      </c>
      <c r="D1187" s="75">
        <v>34.869999999999997</v>
      </c>
      <c r="E1187" s="75">
        <v>18.850000000000001</v>
      </c>
      <c r="F1187" s="75">
        <v>31.7</v>
      </c>
      <c r="G1187" s="75">
        <v>18.850000000000001</v>
      </c>
      <c r="H1187" s="50"/>
      <c r="I1187" s="50"/>
      <c r="J1187" s="50"/>
      <c r="K1187" s="50"/>
    </row>
    <row r="1188" spans="1:11" x14ac:dyDescent="0.25">
      <c r="A1188" s="64">
        <v>137868</v>
      </c>
      <c r="B1188" t="s">
        <v>2886</v>
      </c>
      <c r="C1188" s="75">
        <v>47.55</v>
      </c>
      <c r="D1188" s="75">
        <v>12.34</v>
      </c>
      <c r="E1188" s="75">
        <v>15.51</v>
      </c>
      <c r="F1188" s="75">
        <v>12.68</v>
      </c>
      <c r="G1188" s="75">
        <v>25.19</v>
      </c>
      <c r="H1188" s="50"/>
      <c r="I1188" s="50"/>
      <c r="J1188" s="50"/>
      <c r="K1188" s="50"/>
    </row>
    <row r="1189" spans="1:11" x14ac:dyDescent="0.25">
      <c r="A1189" s="64">
        <v>141161</v>
      </c>
      <c r="B1189" t="s">
        <v>2460</v>
      </c>
      <c r="C1189" s="75">
        <v>25.36</v>
      </c>
      <c r="D1189" s="75">
        <v>28.36</v>
      </c>
      <c r="E1189" s="75">
        <v>25.02</v>
      </c>
      <c r="F1189" s="75">
        <v>15.51</v>
      </c>
      <c r="G1189" s="75">
        <v>19.02</v>
      </c>
      <c r="H1189" s="50"/>
      <c r="I1189" s="50"/>
      <c r="J1189" s="50"/>
      <c r="K1189" s="50"/>
    </row>
    <row r="1190" spans="1:11" x14ac:dyDescent="0.25">
      <c r="A1190" s="64">
        <v>117901</v>
      </c>
      <c r="B1190" t="s">
        <v>368</v>
      </c>
      <c r="C1190" s="75">
        <v>12.34</v>
      </c>
      <c r="D1190" s="75">
        <v>38.04</v>
      </c>
      <c r="E1190" s="75">
        <v>18.850000000000001</v>
      </c>
      <c r="F1190" s="75">
        <v>41.04</v>
      </c>
      <c r="G1190" s="75">
        <v>3</v>
      </c>
      <c r="H1190" s="50"/>
      <c r="I1190" s="50"/>
      <c r="J1190" s="50"/>
      <c r="K1190" s="50"/>
    </row>
    <row r="1191" spans="1:11" x14ac:dyDescent="0.25">
      <c r="A1191" s="64">
        <v>141828</v>
      </c>
      <c r="B1191" t="s">
        <v>2674</v>
      </c>
      <c r="C1191" s="75"/>
      <c r="D1191" s="75">
        <v>50.17</v>
      </c>
      <c r="E1191" s="75">
        <v>27.02</v>
      </c>
      <c r="F1191" s="75">
        <v>36</v>
      </c>
      <c r="G1191" s="75"/>
      <c r="H1191" s="50"/>
      <c r="I1191" s="50"/>
      <c r="J1191" s="50"/>
      <c r="K1191" s="50"/>
    </row>
    <row r="1192" spans="1:11" x14ac:dyDescent="0.25">
      <c r="A1192" s="64">
        <v>119716</v>
      </c>
      <c r="B1192" t="s">
        <v>913</v>
      </c>
      <c r="C1192" s="75"/>
      <c r="D1192" s="75">
        <v>34.700000000000003</v>
      </c>
      <c r="E1192" s="75"/>
      <c r="F1192" s="75">
        <v>40.700000000000003</v>
      </c>
      <c r="G1192" s="75">
        <v>37.700000000000003</v>
      </c>
      <c r="H1192" s="50"/>
      <c r="I1192" s="50"/>
      <c r="J1192" s="50"/>
      <c r="K1192" s="50"/>
    </row>
    <row r="1193" spans="1:11" x14ac:dyDescent="0.25">
      <c r="A1193" s="64">
        <v>142849</v>
      </c>
      <c r="B1193" t="s">
        <v>3375</v>
      </c>
      <c r="C1193" s="75">
        <v>9.2199999999999989</v>
      </c>
      <c r="D1193" s="75">
        <v>5</v>
      </c>
      <c r="E1193" s="75">
        <v>47.44</v>
      </c>
      <c r="F1193" s="75">
        <v>31.439999999999998</v>
      </c>
      <c r="G1193" s="75">
        <v>20</v>
      </c>
      <c r="H1193" s="50"/>
      <c r="I1193" s="50"/>
      <c r="J1193" s="50"/>
      <c r="K1193" s="50"/>
    </row>
    <row r="1194" spans="1:11" x14ac:dyDescent="0.25">
      <c r="A1194" s="64">
        <v>131923</v>
      </c>
      <c r="B1194" t="s">
        <v>1371</v>
      </c>
      <c r="C1194" s="75">
        <v>15.85</v>
      </c>
      <c r="D1194" s="75">
        <v>25.190000000000005</v>
      </c>
      <c r="E1194" s="75">
        <v>18.850000000000001</v>
      </c>
      <c r="F1194" s="75">
        <v>31.36</v>
      </c>
      <c r="G1194" s="75">
        <v>21.85</v>
      </c>
      <c r="H1194" s="50"/>
      <c r="I1194" s="50"/>
      <c r="J1194" s="50"/>
      <c r="K1194" s="50"/>
    </row>
    <row r="1195" spans="1:11" x14ac:dyDescent="0.25">
      <c r="A1195" s="64">
        <v>118353</v>
      </c>
      <c r="B1195" t="s">
        <v>672</v>
      </c>
      <c r="C1195" s="75">
        <v>34.869999999999997</v>
      </c>
      <c r="D1195" s="75">
        <v>6</v>
      </c>
      <c r="E1195" s="75">
        <v>34.869999999999997</v>
      </c>
      <c r="F1195" s="75">
        <v>33.81</v>
      </c>
      <c r="G1195" s="75">
        <v>3.17</v>
      </c>
      <c r="H1195" s="50"/>
      <c r="I1195" s="50"/>
      <c r="J1195" s="50"/>
      <c r="K1195" s="50"/>
    </row>
    <row r="1196" spans="1:11" x14ac:dyDescent="0.25">
      <c r="A1196" s="64">
        <v>202417</v>
      </c>
      <c r="B1196" t="s">
        <v>2289</v>
      </c>
      <c r="C1196" s="75"/>
      <c r="D1196" s="75"/>
      <c r="E1196" s="75">
        <v>51.19</v>
      </c>
      <c r="F1196" s="75">
        <v>36.019999999999996</v>
      </c>
      <c r="G1196" s="75">
        <v>25.02</v>
      </c>
      <c r="H1196" s="50"/>
      <c r="I1196" s="50"/>
      <c r="J1196" s="50"/>
      <c r="K1196" s="50"/>
    </row>
    <row r="1197" spans="1:11" x14ac:dyDescent="0.25">
      <c r="A1197" s="64">
        <v>127189</v>
      </c>
      <c r="B1197" t="s">
        <v>750</v>
      </c>
      <c r="C1197" s="75">
        <v>13.17</v>
      </c>
      <c r="D1197" s="75">
        <v>42.87</v>
      </c>
      <c r="E1197" s="75">
        <v>22.85</v>
      </c>
      <c r="F1197" s="75">
        <v>11</v>
      </c>
      <c r="G1197" s="75">
        <v>22.17</v>
      </c>
      <c r="H1197" s="50"/>
      <c r="I1197" s="50"/>
      <c r="J1197" s="50"/>
      <c r="K1197" s="50"/>
    </row>
    <row r="1198" spans="1:11" x14ac:dyDescent="0.25">
      <c r="A1198" s="64">
        <v>103681</v>
      </c>
      <c r="B1198" t="s">
        <v>852</v>
      </c>
      <c r="C1198" s="75"/>
      <c r="D1198" s="75"/>
      <c r="E1198" s="75"/>
      <c r="F1198" s="75">
        <v>92</v>
      </c>
      <c r="G1198" s="75">
        <v>20</v>
      </c>
      <c r="H1198" s="50"/>
      <c r="I1198" s="50"/>
      <c r="J1198" s="50"/>
      <c r="K1198" s="50"/>
    </row>
    <row r="1199" spans="1:11" x14ac:dyDescent="0.25">
      <c r="A1199" s="64">
        <v>125525</v>
      </c>
      <c r="B1199" t="s">
        <v>1356</v>
      </c>
      <c r="C1199" s="75">
        <v>18.850000000000001</v>
      </c>
      <c r="D1199" s="75">
        <v>25.02</v>
      </c>
      <c r="E1199" s="75"/>
      <c r="F1199" s="75"/>
      <c r="G1199" s="75">
        <v>68.040000000000006</v>
      </c>
      <c r="H1199" s="50"/>
      <c r="I1199" s="50"/>
      <c r="J1199" s="50"/>
      <c r="K1199" s="50"/>
    </row>
    <row r="1200" spans="1:11" x14ac:dyDescent="0.25">
      <c r="A1200" s="64">
        <v>108881</v>
      </c>
      <c r="B1200" t="s">
        <v>265</v>
      </c>
      <c r="C1200" s="75">
        <v>43.019999999999996</v>
      </c>
      <c r="D1200" s="75">
        <v>74.210000000000008</v>
      </c>
      <c r="E1200" s="75">
        <v>-52.7</v>
      </c>
      <c r="F1200" s="75">
        <v>18.509999999999998</v>
      </c>
      <c r="G1200" s="75">
        <v>28.510000000000005</v>
      </c>
      <c r="H1200" s="50"/>
      <c r="I1200" s="50"/>
      <c r="J1200" s="50"/>
      <c r="K1200" s="50"/>
    </row>
    <row r="1201" spans="1:11" x14ac:dyDescent="0.25">
      <c r="A1201" s="64">
        <v>202643</v>
      </c>
      <c r="B1201" t="s">
        <v>125</v>
      </c>
      <c r="C1201" s="75">
        <v>9</v>
      </c>
      <c r="D1201" s="75">
        <v>42.85</v>
      </c>
      <c r="E1201" s="75">
        <v>20.96</v>
      </c>
      <c r="F1201" s="75">
        <v>24.17</v>
      </c>
      <c r="G1201" s="75">
        <v>14.28</v>
      </c>
      <c r="H1201" s="50"/>
      <c r="I1201" s="50"/>
      <c r="J1201" s="50"/>
      <c r="K1201" s="50"/>
    </row>
    <row r="1202" spans="1:11" x14ac:dyDescent="0.25">
      <c r="A1202" s="64">
        <v>136252</v>
      </c>
      <c r="B1202" t="s">
        <v>2081</v>
      </c>
      <c r="C1202" s="75">
        <v>46.51</v>
      </c>
      <c r="D1202" s="75">
        <v>11</v>
      </c>
      <c r="E1202" s="75"/>
      <c r="F1202" s="75">
        <v>53.680000000000007</v>
      </c>
      <c r="G1202" s="75"/>
      <c r="H1202" s="50"/>
      <c r="I1202" s="50"/>
      <c r="J1202" s="50"/>
      <c r="K1202" s="50"/>
    </row>
    <row r="1203" spans="1:11" x14ac:dyDescent="0.25">
      <c r="A1203" s="64">
        <v>129514</v>
      </c>
      <c r="B1203" t="s">
        <v>931</v>
      </c>
      <c r="C1203" s="75">
        <v>66.400000000000006</v>
      </c>
      <c r="D1203" s="75">
        <v>16</v>
      </c>
      <c r="E1203" s="75">
        <v>18.68</v>
      </c>
      <c r="F1203" s="75"/>
      <c r="G1203" s="75">
        <v>10</v>
      </c>
      <c r="H1203" s="50"/>
      <c r="I1203" s="50"/>
      <c r="J1203" s="50"/>
      <c r="K1203" s="50"/>
    </row>
    <row r="1204" spans="1:11" x14ac:dyDescent="0.25">
      <c r="A1204" s="64">
        <v>117937</v>
      </c>
      <c r="B1204" t="s">
        <v>556</v>
      </c>
      <c r="C1204" s="75">
        <v>34.869999999999997</v>
      </c>
      <c r="D1204" s="75">
        <v>34.869999999999997</v>
      </c>
      <c r="E1204" s="75"/>
      <c r="F1204" s="75"/>
      <c r="G1204" s="75">
        <v>41.209999999999994</v>
      </c>
      <c r="H1204" s="50"/>
      <c r="I1204" s="50"/>
      <c r="J1204" s="50"/>
      <c r="K1204" s="50"/>
    </row>
    <row r="1205" spans="1:11" x14ac:dyDescent="0.25">
      <c r="A1205" s="64">
        <v>104198</v>
      </c>
      <c r="B1205" t="s">
        <v>3323</v>
      </c>
      <c r="C1205" s="75">
        <v>28.529999999999998</v>
      </c>
      <c r="D1205" s="75">
        <v>19.02</v>
      </c>
      <c r="E1205" s="75">
        <v>22.189999999999998</v>
      </c>
      <c r="F1205" s="75">
        <v>19.02</v>
      </c>
      <c r="G1205" s="75">
        <v>22.189999999999998</v>
      </c>
      <c r="H1205" s="50"/>
      <c r="I1205" s="50"/>
      <c r="J1205" s="50"/>
      <c r="K1205" s="50"/>
    </row>
    <row r="1206" spans="1:11" x14ac:dyDescent="0.25">
      <c r="A1206" s="64">
        <v>113259</v>
      </c>
      <c r="B1206" t="s">
        <v>1289</v>
      </c>
      <c r="C1206" s="75">
        <v>23.509999999999998</v>
      </c>
      <c r="D1206" s="75">
        <v>18.340000000000003</v>
      </c>
      <c r="E1206" s="75">
        <v>30.509999999999998</v>
      </c>
      <c r="F1206" s="75">
        <v>14.17</v>
      </c>
      <c r="G1206" s="75">
        <v>24.34</v>
      </c>
      <c r="H1206" s="50"/>
      <c r="I1206" s="50"/>
      <c r="J1206" s="50"/>
      <c r="K1206" s="50"/>
    </row>
    <row r="1207" spans="1:11" x14ac:dyDescent="0.25">
      <c r="A1207" s="64">
        <v>142816</v>
      </c>
      <c r="B1207" t="s">
        <v>3505</v>
      </c>
      <c r="C1207" s="75"/>
      <c r="D1207" s="75">
        <v>38.04</v>
      </c>
      <c r="E1207" s="75"/>
      <c r="F1207" s="75">
        <v>34.869999999999997</v>
      </c>
      <c r="G1207" s="75">
        <v>37.869999999999997</v>
      </c>
      <c r="H1207" s="50"/>
      <c r="I1207" s="50"/>
      <c r="J1207" s="50"/>
      <c r="K1207" s="50"/>
    </row>
    <row r="1208" spans="1:11" x14ac:dyDescent="0.25">
      <c r="A1208" s="64">
        <v>129843</v>
      </c>
      <c r="B1208" t="s">
        <v>594</v>
      </c>
      <c r="C1208" s="75">
        <v>12.51</v>
      </c>
      <c r="D1208" s="75">
        <v>25.189999999999998</v>
      </c>
      <c r="E1208" s="75">
        <v>15.85</v>
      </c>
      <c r="F1208" s="75">
        <v>25.36</v>
      </c>
      <c r="G1208" s="75">
        <v>31.7</v>
      </c>
      <c r="H1208" s="50"/>
      <c r="I1208" s="50"/>
      <c r="J1208" s="50"/>
      <c r="K1208" s="50"/>
    </row>
    <row r="1209" spans="1:11" x14ac:dyDescent="0.25">
      <c r="A1209" s="64">
        <v>133476</v>
      </c>
      <c r="B1209" t="s">
        <v>1754</v>
      </c>
      <c r="C1209" s="75"/>
      <c r="D1209" s="75">
        <v>34.869999999999997</v>
      </c>
      <c r="E1209" s="75">
        <v>3</v>
      </c>
      <c r="F1209" s="75">
        <v>34.869999999999997</v>
      </c>
      <c r="G1209" s="75">
        <v>37.869999999999997</v>
      </c>
      <c r="H1209" s="50"/>
      <c r="I1209" s="50"/>
      <c r="J1209" s="50"/>
      <c r="K1209" s="50"/>
    </row>
    <row r="1210" spans="1:11" x14ac:dyDescent="0.25">
      <c r="A1210" s="64">
        <v>127283</v>
      </c>
      <c r="B1210" t="s">
        <v>803</v>
      </c>
      <c r="C1210" s="75">
        <v>30.34</v>
      </c>
      <c r="D1210" s="75">
        <v>34.68</v>
      </c>
      <c r="E1210" s="75"/>
      <c r="F1210" s="75"/>
      <c r="G1210" s="75">
        <v>45.51</v>
      </c>
      <c r="H1210" s="50"/>
      <c r="I1210" s="50"/>
      <c r="J1210" s="50"/>
      <c r="K1210" s="50"/>
    </row>
    <row r="1211" spans="1:11" x14ac:dyDescent="0.25">
      <c r="A1211" s="64">
        <v>133072</v>
      </c>
      <c r="B1211" t="s">
        <v>4561</v>
      </c>
      <c r="C1211" s="75"/>
      <c r="D1211" s="75"/>
      <c r="E1211" s="75"/>
      <c r="F1211" s="75"/>
      <c r="G1211" s="75">
        <v>110.2</v>
      </c>
      <c r="H1211" s="50"/>
      <c r="I1211" s="50"/>
      <c r="J1211" s="50"/>
      <c r="K1211" s="50"/>
    </row>
    <row r="1212" spans="1:11" x14ac:dyDescent="0.25">
      <c r="A1212" s="64">
        <v>126032</v>
      </c>
      <c r="B1212" t="s">
        <v>4562</v>
      </c>
      <c r="C1212" s="75"/>
      <c r="D1212" s="75"/>
      <c r="E1212" s="75"/>
      <c r="F1212" s="75"/>
      <c r="G1212" s="75">
        <v>110.2</v>
      </c>
      <c r="H1212" s="50"/>
      <c r="I1212" s="50"/>
      <c r="J1212" s="50"/>
      <c r="K1212" s="50"/>
    </row>
    <row r="1213" spans="1:11" x14ac:dyDescent="0.25">
      <c r="A1213" s="64">
        <v>128356</v>
      </c>
      <c r="B1213" t="s">
        <v>1415</v>
      </c>
      <c r="C1213" s="75">
        <v>9</v>
      </c>
      <c r="D1213" s="75">
        <v>63.4</v>
      </c>
      <c r="E1213" s="75"/>
      <c r="F1213" s="75">
        <v>6</v>
      </c>
      <c r="G1213" s="75">
        <v>31.7</v>
      </c>
      <c r="H1213" s="50"/>
      <c r="I1213" s="50"/>
      <c r="J1213" s="50"/>
      <c r="K1213" s="50"/>
    </row>
    <row r="1214" spans="1:11" x14ac:dyDescent="0.25">
      <c r="A1214" s="64">
        <v>130438</v>
      </c>
      <c r="B1214" t="s">
        <v>196</v>
      </c>
      <c r="C1214" s="75">
        <v>9.34</v>
      </c>
      <c r="D1214" s="75">
        <v>22.02</v>
      </c>
      <c r="E1214" s="75">
        <v>37.700000000000003</v>
      </c>
      <c r="F1214" s="75">
        <v>15.85</v>
      </c>
      <c r="G1214" s="75">
        <v>25.189999999999998</v>
      </c>
      <c r="H1214" s="50"/>
      <c r="I1214" s="50"/>
      <c r="J1214" s="50"/>
      <c r="K1214" s="50"/>
    </row>
    <row r="1215" spans="1:11" x14ac:dyDescent="0.25">
      <c r="A1215" s="64">
        <v>123448</v>
      </c>
      <c r="B1215" t="s">
        <v>3655</v>
      </c>
      <c r="C1215" s="75">
        <v>110.0106</v>
      </c>
      <c r="D1215" s="75"/>
      <c r="E1215" s="75"/>
      <c r="F1215" s="75"/>
      <c r="G1215" s="75"/>
      <c r="H1215" s="50"/>
      <c r="I1215" s="50"/>
      <c r="J1215" s="50"/>
      <c r="K1215" s="50"/>
    </row>
    <row r="1216" spans="1:11" x14ac:dyDescent="0.25">
      <c r="A1216" s="64">
        <v>132999</v>
      </c>
      <c r="B1216" t="s">
        <v>3077</v>
      </c>
      <c r="C1216" s="75">
        <v>110.0012</v>
      </c>
      <c r="D1216" s="75"/>
      <c r="E1216" s="75"/>
      <c r="F1216" s="75"/>
      <c r="G1216" s="75"/>
      <c r="H1216" s="50"/>
      <c r="I1216" s="50"/>
      <c r="J1216" s="50"/>
      <c r="K1216" s="50"/>
    </row>
    <row r="1217" spans="1:11" x14ac:dyDescent="0.25">
      <c r="A1217" s="64">
        <v>137091</v>
      </c>
      <c r="B1217" t="s">
        <v>4337</v>
      </c>
      <c r="C1217" s="75"/>
      <c r="D1217" s="75"/>
      <c r="E1217" s="75"/>
      <c r="F1217" s="75">
        <v>110.00059999999999</v>
      </c>
      <c r="G1217" s="75"/>
      <c r="H1217" s="50"/>
      <c r="I1217" s="50"/>
      <c r="J1217" s="50"/>
      <c r="K1217" s="50"/>
    </row>
    <row r="1218" spans="1:11" x14ac:dyDescent="0.25">
      <c r="A1218" s="64">
        <v>142598</v>
      </c>
      <c r="B1218" t="s">
        <v>3304</v>
      </c>
      <c r="C1218" s="75"/>
      <c r="D1218" s="75">
        <v>55</v>
      </c>
      <c r="E1218" s="75"/>
      <c r="F1218" s="75">
        <v>55</v>
      </c>
      <c r="G1218" s="75"/>
      <c r="H1218" s="50"/>
      <c r="I1218" s="50"/>
      <c r="J1218" s="50"/>
      <c r="K1218" s="50"/>
    </row>
    <row r="1219" spans="1:11" x14ac:dyDescent="0.25">
      <c r="A1219" s="64">
        <v>201221</v>
      </c>
      <c r="B1219" t="s">
        <v>286</v>
      </c>
      <c r="C1219" s="75">
        <v>33.51</v>
      </c>
      <c r="D1219" s="75">
        <v>76.490000000000009</v>
      </c>
      <c r="E1219" s="75"/>
      <c r="F1219" s="75"/>
      <c r="G1219" s="75"/>
      <c r="H1219" s="50"/>
      <c r="I1219" s="50"/>
      <c r="J1219" s="50"/>
      <c r="K1219" s="50"/>
    </row>
    <row r="1220" spans="1:11" x14ac:dyDescent="0.25">
      <c r="A1220" s="64">
        <v>202678</v>
      </c>
      <c r="B1220" t="s">
        <v>3235</v>
      </c>
      <c r="C1220" s="75">
        <v>55</v>
      </c>
      <c r="D1220" s="75"/>
      <c r="E1220" s="75"/>
      <c r="F1220" s="75"/>
      <c r="G1220" s="75">
        <v>55</v>
      </c>
      <c r="H1220" s="50"/>
      <c r="I1220" s="50"/>
      <c r="J1220" s="50"/>
      <c r="K1220" s="50"/>
    </row>
    <row r="1221" spans="1:11" x14ac:dyDescent="0.25">
      <c r="A1221" s="64">
        <v>202699</v>
      </c>
      <c r="B1221" t="s">
        <v>3231</v>
      </c>
      <c r="C1221" s="75"/>
      <c r="D1221" s="75">
        <v>110</v>
      </c>
      <c r="E1221" s="75"/>
      <c r="F1221" s="75"/>
      <c r="G1221" s="75"/>
      <c r="H1221" s="50"/>
      <c r="I1221" s="50"/>
      <c r="J1221" s="50"/>
      <c r="K1221" s="50"/>
    </row>
    <row r="1222" spans="1:11" x14ac:dyDescent="0.25">
      <c r="A1222" s="64">
        <v>136468</v>
      </c>
      <c r="B1222" t="s">
        <v>2087</v>
      </c>
      <c r="C1222" s="75"/>
      <c r="D1222" s="75">
        <v>55</v>
      </c>
      <c r="E1222" s="75"/>
      <c r="F1222" s="75">
        <v>55</v>
      </c>
      <c r="G1222" s="75"/>
      <c r="H1222" s="50"/>
      <c r="I1222" s="50"/>
      <c r="J1222" s="50"/>
      <c r="K1222" s="50"/>
    </row>
    <row r="1223" spans="1:11" x14ac:dyDescent="0.25">
      <c r="A1223" s="64">
        <v>142022</v>
      </c>
      <c r="B1223" t="s">
        <v>4338</v>
      </c>
      <c r="C1223" s="75"/>
      <c r="D1223" s="75"/>
      <c r="E1223" s="75"/>
      <c r="F1223" s="75">
        <v>110</v>
      </c>
      <c r="G1223" s="75"/>
      <c r="H1223" s="50"/>
      <c r="I1223" s="50"/>
      <c r="J1223" s="50"/>
      <c r="K1223" s="50"/>
    </row>
    <row r="1224" spans="1:11" x14ac:dyDescent="0.25">
      <c r="A1224" s="64">
        <v>142263</v>
      </c>
      <c r="B1224" t="s">
        <v>3872</v>
      </c>
      <c r="C1224" s="75"/>
      <c r="D1224" s="75">
        <v>55</v>
      </c>
      <c r="E1224" s="75"/>
      <c r="F1224" s="75">
        <v>55</v>
      </c>
      <c r="G1224" s="75"/>
      <c r="H1224" s="50"/>
      <c r="I1224" s="50"/>
      <c r="J1224" s="50"/>
      <c r="K1224" s="50"/>
    </row>
    <row r="1225" spans="1:11" x14ac:dyDescent="0.25">
      <c r="A1225" s="64">
        <v>136215</v>
      </c>
      <c r="B1225" t="s">
        <v>3496</v>
      </c>
      <c r="C1225" s="75"/>
      <c r="D1225" s="75"/>
      <c r="E1225" s="75">
        <v>55</v>
      </c>
      <c r="F1225" s="75"/>
      <c r="G1225" s="75">
        <v>55</v>
      </c>
      <c r="H1225" s="50"/>
      <c r="I1225" s="50"/>
      <c r="J1225" s="50"/>
      <c r="K1225" s="50"/>
    </row>
    <row r="1226" spans="1:11" x14ac:dyDescent="0.25">
      <c r="A1226" s="64">
        <v>136920</v>
      </c>
      <c r="B1226" t="s">
        <v>3091</v>
      </c>
      <c r="C1226" s="75"/>
      <c r="D1226" s="75"/>
      <c r="E1226" s="75"/>
      <c r="F1226" s="75">
        <v>110</v>
      </c>
      <c r="G1226" s="75"/>
      <c r="H1226" s="50"/>
      <c r="I1226" s="50"/>
      <c r="J1226" s="50"/>
      <c r="K1226" s="50"/>
    </row>
    <row r="1227" spans="1:11" x14ac:dyDescent="0.25">
      <c r="A1227" s="64">
        <v>133092</v>
      </c>
      <c r="B1227" t="s">
        <v>3120</v>
      </c>
      <c r="C1227" s="75">
        <v>55</v>
      </c>
      <c r="D1227" s="75"/>
      <c r="E1227" s="75">
        <v>55</v>
      </c>
      <c r="F1227" s="75"/>
      <c r="G1227" s="75"/>
      <c r="H1227" s="50"/>
      <c r="I1227" s="50"/>
      <c r="J1227" s="50"/>
      <c r="K1227" s="50"/>
    </row>
    <row r="1228" spans="1:11" x14ac:dyDescent="0.25">
      <c r="A1228" s="64">
        <v>128779</v>
      </c>
      <c r="B1228" t="s">
        <v>3081</v>
      </c>
      <c r="C1228" s="75"/>
      <c r="D1228" s="75"/>
      <c r="E1228" s="75">
        <v>55</v>
      </c>
      <c r="F1228" s="75">
        <v>55</v>
      </c>
      <c r="G1228" s="75"/>
      <c r="H1228" s="50"/>
      <c r="I1228" s="50"/>
      <c r="J1228" s="50"/>
      <c r="K1228" s="50"/>
    </row>
    <row r="1229" spans="1:11" x14ac:dyDescent="0.25">
      <c r="A1229" s="64">
        <v>104669</v>
      </c>
      <c r="B1229" t="s">
        <v>3152</v>
      </c>
      <c r="C1229" s="75"/>
      <c r="D1229" s="75"/>
      <c r="E1229" s="75">
        <v>55</v>
      </c>
      <c r="F1229" s="75"/>
      <c r="G1229" s="75">
        <v>55</v>
      </c>
      <c r="H1229" s="50"/>
      <c r="I1229" s="50"/>
      <c r="J1229" s="50"/>
      <c r="K1229" s="50"/>
    </row>
    <row r="1230" spans="1:11" x14ac:dyDescent="0.25">
      <c r="A1230" s="64">
        <v>122454</v>
      </c>
      <c r="B1230" t="s">
        <v>3337</v>
      </c>
      <c r="C1230" s="75">
        <v>110</v>
      </c>
      <c r="D1230" s="75"/>
      <c r="E1230" s="75"/>
      <c r="F1230" s="75"/>
      <c r="G1230" s="75"/>
      <c r="H1230" s="50"/>
      <c r="I1230" s="50"/>
      <c r="J1230" s="50"/>
      <c r="K1230" s="50"/>
    </row>
    <row r="1231" spans="1:11" x14ac:dyDescent="0.25">
      <c r="A1231" s="64">
        <v>104825</v>
      </c>
      <c r="B1231" t="s">
        <v>3117</v>
      </c>
      <c r="C1231" s="75">
        <v>55</v>
      </c>
      <c r="D1231" s="75"/>
      <c r="E1231" s="75">
        <v>55</v>
      </c>
      <c r="F1231" s="75"/>
      <c r="G1231" s="75"/>
      <c r="H1231" s="50"/>
      <c r="I1231" s="50"/>
      <c r="J1231" s="50"/>
      <c r="K1231" s="50"/>
    </row>
    <row r="1232" spans="1:11" x14ac:dyDescent="0.25">
      <c r="A1232" s="64">
        <v>104444</v>
      </c>
      <c r="B1232" t="s">
        <v>3090</v>
      </c>
      <c r="C1232" s="75"/>
      <c r="D1232" s="75">
        <v>55</v>
      </c>
      <c r="E1232" s="75">
        <v>55</v>
      </c>
      <c r="F1232" s="75"/>
      <c r="G1232" s="75"/>
      <c r="H1232" s="50"/>
      <c r="I1232" s="50"/>
      <c r="J1232" s="50"/>
      <c r="K1232" s="50"/>
    </row>
    <row r="1233" spans="1:11" x14ac:dyDescent="0.25">
      <c r="A1233" s="64">
        <v>109517</v>
      </c>
      <c r="B1233" t="s">
        <v>4563</v>
      </c>
      <c r="C1233" s="75"/>
      <c r="D1233" s="75"/>
      <c r="E1233" s="75"/>
      <c r="F1233" s="75"/>
      <c r="G1233" s="75">
        <v>110</v>
      </c>
      <c r="H1233" s="50"/>
      <c r="I1233" s="50"/>
      <c r="J1233" s="50"/>
      <c r="K1233" s="50"/>
    </row>
    <row r="1234" spans="1:11" x14ac:dyDescent="0.25">
      <c r="A1234" s="64">
        <v>122976</v>
      </c>
      <c r="B1234" t="s">
        <v>3125</v>
      </c>
      <c r="C1234" s="75">
        <v>21.34</v>
      </c>
      <c r="D1234" s="75">
        <v>45.36</v>
      </c>
      <c r="E1234" s="75"/>
      <c r="F1234" s="75">
        <v>24.18</v>
      </c>
      <c r="G1234" s="75">
        <v>18.509999999999998</v>
      </c>
      <c r="H1234" s="50"/>
      <c r="I1234" s="50"/>
      <c r="J1234" s="50"/>
      <c r="K1234" s="50"/>
    </row>
    <row r="1235" spans="1:11" x14ac:dyDescent="0.25">
      <c r="A1235" s="64">
        <v>123715</v>
      </c>
      <c r="B1235" t="s">
        <v>2336</v>
      </c>
      <c r="C1235" s="75">
        <v>43.87</v>
      </c>
      <c r="D1235" s="75">
        <v>12</v>
      </c>
      <c r="E1235" s="75">
        <v>34.020000000000003</v>
      </c>
      <c r="F1235" s="75">
        <v>19.02</v>
      </c>
      <c r="G1235" s="75">
        <v>0.15000000000000036</v>
      </c>
      <c r="H1235" s="50"/>
      <c r="I1235" s="50"/>
      <c r="J1235" s="50"/>
      <c r="K1235" s="50"/>
    </row>
    <row r="1236" spans="1:11" x14ac:dyDescent="0.25">
      <c r="A1236" s="64">
        <v>202077</v>
      </c>
      <c r="B1236" t="s">
        <v>640</v>
      </c>
      <c r="C1236" s="75">
        <v>24</v>
      </c>
      <c r="D1236" s="75">
        <v>12</v>
      </c>
      <c r="E1236" s="75">
        <v>15</v>
      </c>
      <c r="F1236" s="75">
        <v>19</v>
      </c>
      <c r="G1236" s="75">
        <v>39</v>
      </c>
      <c r="H1236" s="50"/>
      <c r="I1236" s="50"/>
      <c r="J1236" s="50"/>
      <c r="K1236" s="50"/>
    </row>
    <row r="1237" spans="1:11" x14ac:dyDescent="0.25">
      <c r="A1237" s="64">
        <v>143646</v>
      </c>
      <c r="B1237" t="s">
        <v>4107</v>
      </c>
      <c r="C1237" s="75"/>
      <c r="D1237" s="75"/>
      <c r="E1237" s="75">
        <v>51</v>
      </c>
      <c r="F1237" s="75">
        <v>12</v>
      </c>
      <c r="G1237" s="75">
        <v>45.85</v>
      </c>
      <c r="H1237" s="50"/>
      <c r="I1237" s="50"/>
      <c r="J1237" s="50"/>
      <c r="K1237" s="50"/>
    </row>
    <row r="1238" spans="1:11" x14ac:dyDescent="0.25">
      <c r="A1238" s="64">
        <v>122671</v>
      </c>
      <c r="B1238" t="s">
        <v>434</v>
      </c>
      <c r="C1238" s="75">
        <v>34.020000000000003</v>
      </c>
      <c r="D1238" s="75">
        <v>32.85</v>
      </c>
      <c r="E1238" s="75">
        <v>15.68</v>
      </c>
      <c r="F1238" s="75">
        <v>22.85</v>
      </c>
      <c r="G1238" s="75">
        <v>3.17</v>
      </c>
      <c r="H1238" s="50"/>
      <c r="I1238" s="50"/>
      <c r="J1238" s="50"/>
      <c r="K1238" s="50"/>
    </row>
    <row r="1239" spans="1:11" x14ac:dyDescent="0.25">
      <c r="A1239" s="64">
        <v>141530</v>
      </c>
      <c r="B1239" t="s">
        <v>3135</v>
      </c>
      <c r="C1239" s="75"/>
      <c r="D1239" s="75">
        <v>46.53</v>
      </c>
      <c r="E1239" s="75">
        <v>40.700000000000003</v>
      </c>
      <c r="F1239" s="75"/>
      <c r="G1239" s="75">
        <v>21</v>
      </c>
      <c r="H1239" s="50"/>
      <c r="I1239" s="50"/>
      <c r="J1239" s="50"/>
      <c r="K1239" s="50"/>
    </row>
    <row r="1240" spans="1:11" x14ac:dyDescent="0.25">
      <c r="A1240" s="64">
        <v>135772</v>
      </c>
      <c r="B1240" t="s">
        <v>3295</v>
      </c>
      <c r="C1240" s="75">
        <v>10</v>
      </c>
      <c r="D1240" s="75">
        <v>28.17</v>
      </c>
      <c r="E1240" s="75">
        <v>10</v>
      </c>
      <c r="F1240" s="75">
        <v>60</v>
      </c>
      <c r="G1240" s="75"/>
      <c r="H1240" s="50"/>
      <c r="I1240" s="50"/>
      <c r="J1240" s="50"/>
      <c r="K1240" s="50"/>
    </row>
    <row r="1241" spans="1:11" x14ac:dyDescent="0.25">
      <c r="A1241" s="64">
        <v>122790</v>
      </c>
      <c r="B1241" t="s">
        <v>1919</v>
      </c>
      <c r="C1241" s="75">
        <v>28.36</v>
      </c>
      <c r="D1241" s="75">
        <v>18.850000000000001</v>
      </c>
      <c r="E1241" s="75">
        <v>14.79</v>
      </c>
      <c r="F1241" s="75">
        <v>27.13</v>
      </c>
      <c r="G1241" s="75">
        <v>18.850000000000001</v>
      </c>
      <c r="H1241" s="50"/>
      <c r="I1241" s="50"/>
      <c r="J1241" s="50"/>
      <c r="K1241" s="50"/>
    </row>
    <row r="1242" spans="1:11" x14ac:dyDescent="0.25">
      <c r="A1242" s="64">
        <v>130356</v>
      </c>
      <c r="B1242" t="s">
        <v>3130</v>
      </c>
      <c r="C1242" s="75">
        <v>38.04</v>
      </c>
      <c r="D1242" s="75">
        <v>38.04</v>
      </c>
      <c r="E1242" s="75"/>
      <c r="F1242" s="75"/>
      <c r="G1242" s="75">
        <v>31.7</v>
      </c>
      <c r="H1242" s="50"/>
      <c r="I1242" s="50"/>
      <c r="J1242" s="50"/>
      <c r="K1242" s="50"/>
    </row>
    <row r="1243" spans="1:11" x14ac:dyDescent="0.25">
      <c r="A1243" s="64">
        <v>127203</v>
      </c>
      <c r="B1243" t="s">
        <v>695</v>
      </c>
      <c r="C1243" s="75"/>
      <c r="D1243" s="75">
        <v>22.189999999999998</v>
      </c>
      <c r="E1243" s="75">
        <v>22.189999999999998</v>
      </c>
      <c r="F1243" s="75">
        <v>31.7</v>
      </c>
      <c r="G1243" s="75">
        <v>31.7</v>
      </c>
      <c r="H1243" s="50"/>
      <c r="I1243" s="50"/>
      <c r="J1243" s="50"/>
      <c r="K1243" s="50"/>
    </row>
    <row r="1244" spans="1:11" x14ac:dyDescent="0.25">
      <c r="A1244" s="64">
        <v>126105</v>
      </c>
      <c r="B1244" t="s">
        <v>970</v>
      </c>
      <c r="C1244" s="75">
        <v>41.21</v>
      </c>
      <c r="D1244" s="75">
        <v>3.17</v>
      </c>
      <c r="E1244" s="75">
        <v>19.02</v>
      </c>
      <c r="F1244" s="75">
        <v>25.36</v>
      </c>
      <c r="G1244" s="75">
        <v>19.02</v>
      </c>
      <c r="H1244" s="50"/>
      <c r="I1244" s="50"/>
      <c r="J1244" s="50"/>
      <c r="K1244" s="50"/>
    </row>
    <row r="1245" spans="1:11" x14ac:dyDescent="0.25">
      <c r="A1245" s="64">
        <v>122262</v>
      </c>
      <c r="B1245" t="s">
        <v>455</v>
      </c>
      <c r="C1245" s="75">
        <v>17</v>
      </c>
      <c r="D1245" s="75">
        <v>20</v>
      </c>
      <c r="E1245" s="75">
        <v>19.34</v>
      </c>
      <c r="F1245" s="75">
        <v>28</v>
      </c>
      <c r="G1245" s="75">
        <v>23.34</v>
      </c>
      <c r="H1245" s="50"/>
      <c r="I1245" s="50"/>
      <c r="J1245" s="50"/>
      <c r="K1245" s="50"/>
    </row>
    <row r="1246" spans="1:11" x14ac:dyDescent="0.25">
      <c r="A1246" s="64">
        <v>135537</v>
      </c>
      <c r="B1246" t="s">
        <v>1939</v>
      </c>
      <c r="C1246" s="75">
        <v>34.869999999999997</v>
      </c>
      <c r="D1246" s="75">
        <v>50.38</v>
      </c>
      <c r="E1246" s="75">
        <v>-6.17</v>
      </c>
      <c r="F1246" s="75">
        <v>19.02</v>
      </c>
      <c r="G1246" s="75">
        <v>9.51</v>
      </c>
      <c r="H1246" s="50"/>
      <c r="I1246" s="50"/>
      <c r="J1246" s="50"/>
      <c r="K1246" s="50"/>
    </row>
    <row r="1247" spans="1:11" x14ac:dyDescent="0.25">
      <c r="A1247" s="64">
        <v>202432</v>
      </c>
      <c r="B1247" t="s">
        <v>47</v>
      </c>
      <c r="C1247" s="75">
        <v>8</v>
      </c>
      <c r="D1247" s="75"/>
      <c r="E1247" s="75">
        <v>20.59</v>
      </c>
      <c r="F1247" s="75">
        <v>82.509999999999991</v>
      </c>
      <c r="G1247" s="75">
        <v>-3.5</v>
      </c>
      <c r="H1247" s="50"/>
      <c r="I1247" s="50"/>
      <c r="J1247" s="50"/>
      <c r="K1247" s="50"/>
    </row>
    <row r="1248" spans="1:11" x14ac:dyDescent="0.25">
      <c r="A1248" s="64">
        <v>143142</v>
      </c>
      <c r="B1248" t="s">
        <v>3668</v>
      </c>
      <c r="C1248" s="75">
        <v>43.87</v>
      </c>
      <c r="D1248" s="75">
        <v>6.34</v>
      </c>
      <c r="E1248" s="75">
        <v>34.869999999999997</v>
      </c>
      <c r="F1248" s="75">
        <v>12.17</v>
      </c>
      <c r="G1248" s="75">
        <v>10.34</v>
      </c>
      <c r="H1248" s="50"/>
      <c r="I1248" s="50"/>
      <c r="J1248" s="50"/>
      <c r="K1248" s="50"/>
    </row>
    <row r="1249" spans="1:11" x14ac:dyDescent="0.25">
      <c r="A1249" s="64">
        <v>135945</v>
      </c>
      <c r="B1249" t="s">
        <v>2015</v>
      </c>
      <c r="C1249" s="75">
        <v>15.68</v>
      </c>
      <c r="D1249" s="75">
        <v>25.36</v>
      </c>
      <c r="E1249" s="75">
        <v>25.36</v>
      </c>
      <c r="F1249" s="75">
        <v>22.02</v>
      </c>
      <c r="G1249" s="75">
        <v>19.02</v>
      </c>
      <c r="H1249" s="50"/>
      <c r="I1249" s="50"/>
      <c r="J1249" s="50"/>
      <c r="K1249" s="50"/>
    </row>
    <row r="1250" spans="1:11" x14ac:dyDescent="0.25">
      <c r="A1250" s="64">
        <v>110696</v>
      </c>
      <c r="B1250" t="s">
        <v>853</v>
      </c>
      <c r="C1250" s="75">
        <v>52.779999999999994</v>
      </c>
      <c r="D1250" s="75">
        <v>6</v>
      </c>
      <c r="E1250" s="75">
        <v>32.28</v>
      </c>
      <c r="F1250" s="75"/>
      <c r="G1250" s="75">
        <v>16</v>
      </c>
      <c r="H1250" s="50"/>
      <c r="I1250" s="50"/>
      <c r="J1250" s="50"/>
      <c r="K1250" s="50"/>
    </row>
    <row r="1251" spans="1:11" x14ac:dyDescent="0.25">
      <c r="A1251" s="64">
        <v>104508</v>
      </c>
      <c r="B1251" t="s">
        <v>2295</v>
      </c>
      <c r="C1251" s="75"/>
      <c r="D1251" s="75">
        <v>34.849999999999994</v>
      </c>
      <c r="E1251" s="75">
        <v>34.17</v>
      </c>
      <c r="F1251" s="75">
        <v>25.34</v>
      </c>
      <c r="G1251" s="75">
        <v>12.68</v>
      </c>
      <c r="H1251" s="50"/>
      <c r="I1251" s="50"/>
      <c r="J1251" s="50"/>
      <c r="K1251" s="50"/>
    </row>
    <row r="1252" spans="1:11" x14ac:dyDescent="0.25">
      <c r="A1252" s="64">
        <v>136639</v>
      </c>
      <c r="B1252" t="s">
        <v>2129</v>
      </c>
      <c r="C1252" s="75"/>
      <c r="D1252" s="75">
        <v>25</v>
      </c>
      <c r="E1252" s="75">
        <v>24</v>
      </c>
      <c r="F1252" s="75">
        <v>34</v>
      </c>
      <c r="G1252" s="75">
        <v>24</v>
      </c>
      <c r="H1252" s="50"/>
      <c r="I1252" s="50"/>
      <c r="J1252" s="50"/>
      <c r="K1252" s="50"/>
    </row>
    <row r="1253" spans="1:11" x14ac:dyDescent="0.25">
      <c r="A1253" s="64">
        <v>124005</v>
      </c>
      <c r="B1253" t="s">
        <v>501</v>
      </c>
      <c r="C1253" s="75">
        <v>43.87</v>
      </c>
      <c r="D1253" s="75"/>
      <c r="E1253" s="75">
        <v>28.53</v>
      </c>
      <c r="F1253" s="75">
        <v>25.189999999999998</v>
      </c>
      <c r="G1253" s="75">
        <v>9.34</v>
      </c>
      <c r="H1253" s="50"/>
      <c r="I1253" s="50"/>
      <c r="J1253" s="50"/>
      <c r="K1253" s="50"/>
    </row>
    <row r="1254" spans="1:11" x14ac:dyDescent="0.25">
      <c r="A1254" s="64">
        <v>126441</v>
      </c>
      <c r="B1254" t="s">
        <v>537</v>
      </c>
      <c r="C1254" s="75">
        <v>25.36</v>
      </c>
      <c r="D1254" s="75">
        <v>34.36</v>
      </c>
      <c r="E1254" s="75">
        <v>12.68</v>
      </c>
      <c r="F1254" s="75">
        <v>12.68</v>
      </c>
      <c r="G1254" s="75">
        <v>21.68</v>
      </c>
      <c r="H1254" s="50"/>
      <c r="I1254" s="50"/>
      <c r="J1254" s="50"/>
      <c r="K1254" s="50"/>
    </row>
    <row r="1255" spans="1:11" x14ac:dyDescent="0.25">
      <c r="A1255" s="64">
        <v>143462</v>
      </c>
      <c r="B1255" t="s">
        <v>3994</v>
      </c>
      <c r="C1255" s="75"/>
      <c r="D1255" s="75">
        <v>6.17</v>
      </c>
      <c r="E1255" s="75">
        <v>100.4</v>
      </c>
      <c r="F1255" s="75"/>
      <c r="G1255" s="75"/>
      <c r="H1255" s="50"/>
      <c r="I1255" s="50"/>
      <c r="J1255" s="50"/>
      <c r="K1255" s="50"/>
    </row>
    <row r="1256" spans="1:11" x14ac:dyDescent="0.25">
      <c r="A1256" s="64">
        <v>131578</v>
      </c>
      <c r="B1256" t="s">
        <v>1075</v>
      </c>
      <c r="C1256" s="75">
        <v>25.509999999999998</v>
      </c>
      <c r="D1256" s="75">
        <v>18.850000000000001</v>
      </c>
      <c r="E1256" s="75">
        <v>22.17</v>
      </c>
      <c r="F1256" s="75">
        <v>27.340000000000003</v>
      </c>
      <c r="G1256" s="75">
        <v>12.51</v>
      </c>
      <c r="H1256" s="50"/>
      <c r="I1256" s="50"/>
      <c r="J1256" s="50"/>
      <c r="K1256" s="50"/>
    </row>
    <row r="1257" spans="1:11" x14ac:dyDescent="0.25">
      <c r="A1257" s="64">
        <v>135245</v>
      </c>
      <c r="B1257" t="s">
        <v>1860</v>
      </c>
      <c r="C1257" s="75">
        <v>31.7</v>
      </c>
      <c r="D1257" s="75"/>
      <c r="E1257" s="75">
        <v>36.809999999999995</v>
      </c>
      <c r="F1257" s="75">
        <v>25.189999999999998</v>
      </c>
      <c r="G1257" s="75">
        <v>12.68</v>
      </c>
      <c r="H1257" s="50"/>
      <c r="I1257" s="50"/>
      <c r="J1257" s="50"/>
      <c r="K1257" s="50"/>
    </row>
    <row r="1258" spans="1:11" x14ac:dyDescent="0.25">
      <c r="A1258" s="64">
        <v>104514</v>
      </c>
      <c r="B1258" t="s">
        <v>157</v>
      </c>
      <c r="C1258" s="75">
        <v>87.21</v>
      </c>
      <c r="D1258" s="75">
        <v>22.340000000000003</v>
      </c>
      <c r="E1258" s="75">
        <v>-3.17</v>
      </c>
      <c r="F1258" s="75"/>
      <c r="G1258" s="75"/>
      <c r="H1258" s="50"/>
      <c r="I1258" s="50"/>
      <c r="J1258" s="50"/>
      <c r="K1258" s="50"/>
    </row>
    <row r="1259" spans="1:11" x14ac:dyDescent="0.25">
      <c r="A1259" s="64">
        <v>143326</v>
      </c>
      <c r="B1259" t="s">
        <v>3863</v>
      </c>
      <c r="C1259" s="75"/>
      <c r="D1259" s="75">
        <v>81.19</v>
      </c>
      <c r="E1259" s="75"/>
      <c r="F1259" s="75">
        <v>0</v>
      </c>
      <c r="G1259" s="75">
        <v>25</v>
      </c>
      <c r="H1259" s="50"/>
      <c r="I1259" s="50"/>
      <c r="J1259" s="50"/>
      <c r="K1259" s="50"/>
    </row>
    <row r="1260" spans="1:11" x14ac:dyDescent="0.25">
      <c r="A1260" s="64">
        <v>104703</v>
      </c>
      <c r="B1260" t="s">
        <v>3102</v>
      </c>
      <c r="C1260" s="75"/>
      <c r="D1260" s="75">
        <v>53</v>
      </c>
      <c r="E1260" s="75"/>
      <c r="F1260" s="75"/>
      <c r="G1260" s="75">
        <v>53</v>
      </c>
      <c r="H1260" s="50"/>
      <c r="I1260" s="50"/>
      <c r="J1260" s="50"/>
      <c r="K1260" s="50"/>
    </row>
    <row r="1261" spans="1:11" x14ac:dyDescent="0.25">
      <c r="A1261" s="64">
        <v>104700</v>
      </c>
      <c r="B1261" t="s">
        <v>758</v>
      </c>
      <c r="C1261" s="75">
        <v>27</v>
      </c>
      <c r="D1261" s="75">
        <v>28</v>
      </c>
      <c r="E1261" s="75">
        <v>19</v>
      </c>
      <c r="F1261" s="75">
        <v>8</v>
      </c>
      <c r="G1261" s="75">
        <v>24</v>
      </c>
      <c r="H1261" s="50"/>
      <c r="I1261" s="50"/>
      <c r="J1261" s="50"/>
      <c r="K1261" s="50"/>
    </row>
    <row r="1262" spans="1:11" x14ac:dyDescent="0.25">
      <c r="A1262" s="64">
        <v>134714</v>
      </c>
      <c r="B1262" t="s">
        <v>1782</v>
      </c>
      <c r="C1262" s="75">
        <v>7</v>
      </c>
      <c r="D1262" s="75">
        <v>75.45</v>
      </c>
      <c r="E1262" s="75">
        <v>6</v>
      </c>
      <c r="F1262" s="75">
        <v>17.509999999999998</v>
      </c>
      <c r="G1262" s="75"/>
      <c r="H1262" s="50"/>
      <c r="I1262" s="50"/>
      <c r="J1262" s="50"/>
      <c r="K1262" s="50"/>
    </row>
    <row r="1263" spans="1:11" x14ac:dyDescent="0.25">
      <c r="A1263" s="64">
        <v>143447</v>
      </c>
      <c r="B1263" t="s">
        <v>3876</v>
      </c>
      <c r="C1263" s="75"/>
      <c r="D1263" s="75">
        <v>47.04</v>
      </c>
      <c r="E1263" s="75">
        <v>58.87</v>
      </c>
      <c r="F1263" s="75"/>
      <c r="G1263" s="75"/>
      <c r="H1263" s="50"/>
      <c r="I1263" s="50"/>
      <c r="J1263" s="50"/>
      <c r="K1263" s="50"/>
    </row>
    <row r="1264" spans="1:11" x14ac:dyDescent="0.25">
      <c r="A1264" s="64">
        <v>118800</v>
      </c>
      <c r="B1264" t="s">
        <v>666</v>
      </c>
      <c r="C1264" s="75">
        <v>19.02</v>
      </c>
      <c r="D1264" s="75">
        <v>19.02</v>
      </c>
      <c r="E1264" s="75">
        <v>12.34</v>
      </c>
      <c r="F1264" s="75">
        <v>45.97</v>
      </c>
      <c r="G1264" s="75">
        <v>9.51</v>
      </c>
      <c r="H1264" s="50"/>
      <c r="I1264" s="50"/>
      <c r="J1264" s="50"/>
      <c r="K1264" s="50"/>
    </row>
    <row r="1265" spans="1:11" x14ac:dyDescent="0.25">
      <c r="A1265" s="64">
        <v>133835</v>
      </c>
      <c r="B1265" t="s">
        <v>1718</v>
      </c>
      <c r="C1265" s="75">
        <v>19.850000000000001</v>
      </c>
      <c r="D1265" s="75">
        <v>12.51</v>
      </c>
      <c r="E1265" s="75">
        <v>12.68</v>
      </c>
      <c r="F1265" s="75">
        <v>22.189999999999998</v>
      </c>
      <c r="G1265" s="75">
        <v>38.039999999999992</v>
      </c>
      <c r="H1265" s="50"/>
      <c r="I1265" s="50"/>
      <c r="J1265" s="50"/>
      <c r="K1265" s="50"/>
    </row>
    <row r="1266" spans="1:11" x14ac:dyDescent="0.25">
      <c r="A1266" s="64">
        <v>104453</v>
      </c>
      <c r="B1266" t="s">
        <v>326</v>
      </c>
      <c r="C1266" s="75">
        <v>13</v>
      </c>
      <c r="D1266" s="75"/>
      <c r="E1266" s="75">
        <v>78.070000000000007</v>
      </c>
      <c r="F1266" s="75">
        <v>14.17</v>
      </c>
      <c r="G1266" s="75"/>
      <c r="H1266" s="50"/>
      <c r="I1266" s="50"/>
      <c r="J1266" s="50"/>
      <c r="K1266" s="50"/>
    </row>
    <row r="1267" spans="1:11" x14ac:dyDescent="0.25">
      <c r="A1267" s="64">
        <v>137886</v>
      </c>
      <c r="B1267" t="s">
        <v>2367</v>
      </c>
      <c r="C1267" s="75">
        <v>11.219999999999999</v>
      </c>
      <c r="D1267" s="75">
        <v>19</v>
      </c>
      <c r="E1267" s="75">
        <v>8</v>
      </c>
      <c r="F1267" s="75"/>
      <c r="G1267" s="75">
        <v>67</v>
      </c>
      <c r="H1267" s="50"/>
      <c r="I1267" s="50"/>
      <c r="J1267" s="50"/>
      <c r="K1267" s="50"/>
    </row>
    <row r="1268" spans="1:11" x14ac:dyDescent="0.25">
      <c r="A1268" s="64">
        <v>123094</v>
      </c>
      <c r="B1268" t="s">
        <v>412</v>
      </c>
      <c r="C1268" s="75">
        <v>21.13</v>
      </c>
      <c r="D1268" s="75">
        <v>9.51</v>
      </c>
      <c r="E1268" s="75">
        <v>22.020000000000003</v>
      </c>
      <c r="F1268" s="75">
        <v>22.02</v>
      </c>
      <c r="G1268" s="75">
        <v>30.47</v>
      </c>
      <c r="H1268" s="50"/>
      <c r="I1268" s="50"/>
      <c r="J1268" s="50"/>
      <c r="K1268" s="50"/>
    </row>
    <row r="1269" spans="1:11" x14ac:dyDescent="0.25">
      <c r="A1269" s="64">
        <v>201711</v>
      </c>
      <c r="B1269" t="s">
        <v>239</v>
      </c>
      <c r="C1269" s="75"/>
      <c r="D1269" s="75"/>
      <c r="E1269" s="75">
        <v>20</v>
      </c>
      <c r="F1269" s="75">
        <v>60</v>
      </c>
      <c r="G1269" s="75">
        <v>25</v>
      </c>
      <c r="H1269" s="50"/>
      <c r="I1269" s="50"/>
      <c r="J1269" s="50"/>
      <c r="K1269" s="50"/>
    </row>
    <row r="1270" spans="1:11" x14ac:dyDescent="0.25">
      <c r="A1270" s="64">
        <v>126991</v>
      </c>
      <c r="B1270" t="s">
        <v>543</v>
      </c>
      <c r="C1270" s="75">
        <v>15.04</v>
      </c>
      <c r="D1270" s="75">
        <v>20</v>
      </c>
      <c r="E1270" s="75">
        <v>21</v>
      </c>
      <c r="F1270" s="75">
        <v>20</v>
      </c>
      <c r="G1270" s="75">
        <v>28.76</v>
      </c>
      <c r="H1270" s="50"/>
      <c r="I1270" s="50"/>
      <c r="J1270" s="50"/>
      <c r="K1270" s="50"/>
    </row>
    <row r="1271" spans="1:11" x14ac:dyDescent="0.25">
      <c r="A1271" s="64">
        <v>110362</v>
      </c>
      <c r="B1271" t="s">
        <v>507</v>
      </c>
      <c r="C1271" s="75">
        <v>41.21</v>
      </c>
      <c r="D1271" s="75">
        <v>12.68</v>
      </c>
      <c r="E1271" s="75">
        <v>3.17</v>
      </c>
      <c r="F1271" s="75">
        <v>9.51</v>
      </c>
      <c r="G1271" s="75">
        <v>38.04</v>
      </c>
      <c r="H1271" s="50"/>
      <c r="I1271" s="50"/>
      <c r="J1271" s="50"/>
      <c r="K1271" s="50"/>
    </row>
    <row r="1272" spans="1:11" x14ac:dyDescent="0.25">
      <c r="A1272" s="64">
        <v>134019</v>
      </c>
      <c r="B1272" t="s">
        <v>2187</v>
      </c>
      <c r="C1272" s="75"/>
      <c r="D1272" s="75">
        <v>34.869999999999997</v>
      </c>
      <c r="E1272" s="75">
        <v>34.869999999999997</v>
      </c>
      <c r="F1272" s="75"/>
      <c r="G1272" s="75">
        <v>34.869999999999997</v>
      </c>
      <c r="H1272" s="50"/>
      <c r="I1272" s="50"/>
      <c r="J1272" s="50"/>
      <c r="K1272" s="50"/>
    </row>
    <row r="1273" spans="1:11" x14ac:dyDescent="0.25">
      <c r="A1273" s="64">
        <v>127700</v>
      </c>
      <c r="B1273" t="s">
        <v>897</v>
      </c>
      <c r="C1273" s="75"/>
      <c r="D1273" s="75">
        <v>66.569999999999993</v>
      </c>
      <c r="E1273" s="75"/>
      <c r="F1273" s="75"/>
      <c r="G1273" s="75">
        <v>38.04</v>
      </c>
      <c r="H1273" s="50"/>
      <c r="I1273" s="50"/>
      <c r="J1273" s="50"/>
      <c r="K1273" s="50"/>
    </row>
    <row r="1274" spans="1:11" x14ac:dyDescent="0.25">
      <c r="A1274" s="64">
        <v>128274</v>
      </c>
      <c r="B1274" t="s">
        <v>1019</v>
      </c>
      <c r="C1274" s="75">
        <v>34.869999999999997</v>
      </c>
      <c r="D1274" s="75"/>
      <c r="E1274" s="75">
        <v>34.869999999999997</v>
      </c>
      <c r="F1274" s="75"/>
      <c r="G1274" s="75">
        <v>34.869999999999997</v>
      </c>
      <c r="H1274" s="50"/>
      <c r="I1274" s="50"/>
      <c r="J1274" s="50"/>
      <c r="K1274" s="50"/>
    </row>
    <row r="1275" spans="1:11" x14ac:dyDescent="0.25">
      <c r="A1275" s="64">
        <v>132252</v>
      </c>
      <c r="B1275" t="s">
        <v>1451</v>
      </c>
      <c r="C1275" s="75">
        <v>34.869999999999997</v>
      </c>
      <c r="D1275" s="75">
        <v>34.869999999999997</v>
      </c>
      <c r="E1275" s="75"/>
      <c r="F1275" s="75">
        <v>34.869999999999997</v>
      </c>
      <c r="G1275" s="75"/>
      <c r="H1275" s="50"/>
      <c r="I1275" s="50"/>
      <c r="J1275" s="50"/>
      <c r="K1275" s="50"/>
    </row>
    <row r="1276" spans="1:11" x14ac:dyDescent="0.25">
      <c r="A1276" s="64">
        <v>143050</v>
      </c>
      <c r="B1276" t="s">
        <v>3500</v>
      </c>
      <c r="C1276" s="75">
        <v>13</v>
      </c>
      <c r="D1276" s="75"/>
      <c r="E1276" s="75">
        <v>47.55</v>
      </c>
      <c r="F1276" s="75"/>
      <c r="G1276" s="75">
        <v>44.04</v>
      </c>
      <c r="H1276" s="50"/>
      <c r="I1276" s="50"/>
      <c r="J1276" s="50"/>
      <c r="K1276" s="50"/>
    </row>
    <row r="1277" spans="1:11" x14ac:dyDescent="0.25">
      <c r="A1277" s="64">
        <v>128355</v>
      </c>
      <c r="B1277" t="s">
        <v>1262</v>
      </c>
      <c r="C1277" s="75">
        <v>48.210000000000008</v>
      </c>
      <c r="D1277" s="75"/>
      <c r="E1277" s="75"/>
      <c r="F1277" s="75">
        <v>56.210000000000008</v>
      </c>
      <c r="G1277" s="75"/>
      <c r="H1277" s="50"/>
      <c r="I1277" s="50"/>
      <c r="J1277" s="50"/>
      <c r="K1277" s="50"/>
    </row>
    <row r="1278" spans="1:11" x14ac:dyDescent="0.25">
      <c r="A1278" s="64">
        <v>123433</v>
      </c>
      <c r="B1278" t="s">
        <v>560</v>
      </c>
      <c r="C1278" s="75">
        <v>34</v>
      </c>
      <c r="D1278" s="75"/>
      <c r="E1278" s="75">
        <v>48.28</v>
      </c>
      <c r="F1278" s="75">
        <v>22</v>
      </c>
      <c r="G1278" s="75"/>
      <c r="H1278" s="50"/>
      <c r="I1278" s="50"/>
      <c r="J1278" s="50"/>
      <c r="K1278" s="50"/>
    </row>
    <row r="1279" spans="1:11" x14ac:dyDescent="0.25">
      <c r="A1279" s="64">
        <v>119060</v>
      </c>
      <c r="B1279" t="s">
        <v>779</v>
      </c>
      <c r="C1279" s="75">
        <v>50.72</v>
      </c>
      <c r="D1279" s="75">
        <v>9.34</v>
      </c>
      <c r="E1279" s="75">
        <v>6.17</v>
      </c>
      <c r="F1279" s="75">
        <v>38.04</v>
      </c>
      <c r="G1279" s="75"/>
      <c r="H1279" s="50"/>
      <c r="I1279" s="50"/>
      <c r="J1279" s="50"/>
      <c r="K1279" s="50"/>
    </row>
    <row r="1280" spans="1:11" x14ac:dyDescent="0.25">
      <c r="A1280" s="64">
        <v>142221</v>
      </c>
      <c r="B1280" t="s">
        <v>2791</v>
      </c>
      <c r="C1280" s="75">
        <v>6.34</v>
      </c>
      <c r="D1280" s="75">
        <v>38.04</v>
      </c>
      <c r="E1280" s="75">
        <v>3</v>
      </c>
      <c r="F1280" s="75">
        <v>15.85</v>
      </c>
      <c r="G1280" s="75">
        <v>41.04</v>
      </c>
      <c r="H1280" s="50"/>
      <c r="I1280" s="50"/>
      <c r="J1280" s="50"/>
      <c r="K1280" s="50"/>
    </row>
    <row r="1281" spans="1:11" x14ac:dyDescent="0.25">
      <c r="A1281" s="64">
        <v>131721</v>
      </c>
      <c r="B1281" t="s">
        <v>1244</v>
      </c>
      <c r="C1281" s="75">
        <v>25.19</v>
      </c>
      <c r="D1281" s="75">
        <v>25.36</v>
      </c>
      <c r="E1281" s="75">
        <v>6.34</v>
      </c>
      <c r="F1281" s="75">
        <v>22.189999999999998</v>
      </c>
      <c r="G1281" s="75">
        <v>25.19</v>
      </c>
      <c r="H1281" s="50"/>
      <c r="I1281" s="50"/>
      <c r="J1281" s="50"/>
      <c r="K1281" s="50"/>
    </row>
    <row r="1282" spans="1:11" x14ac:dyDescent="0.25">
      <c r="A1282" s="64">
        <v>202679</v>
      </c>
      <c r="B1282" t="s">
        <v>2736</v>
      </c>
      <c r="C1282" s="75">
        <v>104.19000000000001</v>
      </c>
      <c r="D1282" s="75"/>
      <c r="E1282" s="75"/>
      <c r="F1282" s="75"/>
      <c r="G1282" s="75"/>
      <c r="H1282" s="50"/>
      <c r="I1282" s="50"/>
      <c r="J1282" s="50"/>
      <c r="K1282" s="50"/>
    </row>
    <row r="1283" spans="1:11" x14ac:dyDescent="0.25">
      <c r="A1283" s="64">
        <v>128642</v>
      </c>
      <c r="B1283" t="s">
        <v>572</v>
      </c>
      <c r="C1283" s="75">
        <v>34.869999999999997</v>
      </c>
      <c r="D1283" s="75"/>
      <c r="E1283" s="75">
        <v>34.700000000000003</v>
      </c>
      <c r="F1283" s="75"/>
      <c r="G1283" s="75">
        <v>34.53</v>
      </c>
      <c r="H1283" s="50"/>
      <c r="I1283" s="50"/>
      <c r="J1283" s="50"/>
      <c r="K1283" s="50"/>
    </row>
    <row r="1284" spans="1:11" x14ac:dyDescent="0.25">
      <c r="A1284" s="64">
        <v>123915</v>
      </c>
      <c r="B1284" t="s">
        <v>478</v>
      </c>
      <c r="C1284" s="75">
        <v>8</v>
      </c>
      <c r="D1284" s="75">
        <v>21</v>
      </c>
      <c r="E1284" s="75">
        <v>29</v>
      </c>
      <c r="F1284" s="75">
        <v>32</v>
      </c>
      <c r="G1284" s="75">
        <v>14</v>
      </c>
      <c r="H1284" s="50"/>
      <c r="I1284" s="50"/>
      <c r="J1284" s="50"/>
      <c r="K1284" s="50"/>
    </row>
    <row r="1285" spans="1:11" x14ac:dyDescent="0.25">
      <c r="A1285" s="64">
        <v>124620</v>
      </c>
      <c r="B1285" t="s">
        <v>424</v>
      </c>
      <c r="C1285" s="75">
        <v>24.509999999999998</v>
      </c>
      <c r="D1285" s="75">
        <v>21.34</v>
      </c>
      <c r="E1285" s="75"/>
      <c r="F1285" s="75">
        <v>30.509999999999998</v>
      </c>
      <c r="G1285" s="75">
        <v>27.509999999999998</v>
      </c>
      <c r="H1285" s="50"/>
      <c r="I1285" s="50"/>
      <c r="J1285" s="50"/>
      <c r="K1285" s="50"/>
    </row>
    <row r="1286" spans="1:11" x14ac:dyDescent="0.25">
      <c r="A1286" s="64">
        <v>126665</v>
      </c>
      <c r="B1286" t="s">
        <v>451</v>
      </c>
      <c r="C1286" s="75">
        <v>18.34</v>
      </c>
      <c r="D1286" s="75">
        <v>30</v>
      </c>
      <c r="E1286" s="75">
        <v>21.509999999999998</v>
      </c>
      <c r="F1286" s="75">
        <v>21.509999999999998</v>
      </c>
      <c r="G1286" s="75">
        <v>12.34</v>
      </c>
      <c r="H1286" s="50"/>
      <c r="I1286" s="50"/>
      <c r="J1286" s="50"/>
      <c r="K1286" s="50"/>
    </row>
    <row r="1287" spans="1:11" x14ac:dyDescent="0.25">
      <c r="A1287" s="64">
        <v>142336</v>
      </c>
      <c r="B1287" t="s">
        <v>3390</v>
      </c>
      <c r="C1287" s="75">
        <v>11</v>
      </c>
      <c r="D1287" s="75">
        <v>33.51</v>
      </c>
      <c r="E1287" s="75"/>
      <c r="F1287" s="75">
        <v>50</v>
      </c>
      <c r="G1287" s="75">
        <v>9.1700000000000017</v>
      </c>
      <c r="H1287" s="50"/>
      <c r="I1287" s="50"/>
      <c r="J1287" s="50"/>
      <c r="K1287" s="50"/>
    </row>
    <row r="1288" spans="1:11" x14ac:dyDescent="0.25">
      <c r="A1288" s="64">
        <v>129438</v>
      </c>
      <c r="B1288" t="s">
        <v>632</v>
      </c>
      <c r="C1288" s="75">
        <v>56.040000000000006</v>
      </c>
      <c r="D1288" s="75">
        <v>21.68</v>
      </c>
      <c r="E1288" s="75">
        <v>9.34</v>
      </c>
      <c r="F1288" s="75">
        <v>16.509999999999998</v>
      </c>
      <c r="G1288" s="75"/>
      <c r="H1288" s="50"/>
      <c r="I1288" s="50"/>
      <c r="J1288" s="50"/>
      <c r="K1288" s="50"/>
    </row>
    <row r="1289" spans="1:11" x14ac:dyDescent="0.25">
      <c r="A1289" s="64">
        <v>135570</v>
      </c>
      <c r="B1289" t="s">
        <v>2153</v>
      </c>
      <c r="C1289" s="75">
        <v>25.02</v>
      </c>
      <c r="D1289" s="75">
        <v>15.68</v>
      </c>
      <c r="E1289" s="75">
        <v>12.68</v>
      </c>
      <c r="F1289" s="75">
        <v>18.68</v>
      </c>
      <c r="G1289" s="75">
        <v>31.36</v>
      </c>
      <c r="H1289" s="50"/>
      <c r="I1289" s="50"/>
      <c r="J1289" s="50"/>
      <c r="K1289" s="50"/>
    </row>
    <row r="1290" spans="1:11" x14ac:dyDescent="0.25">
      <c r="A1290" s="64">
        <v>133755</v>
      </c>
      <c r="B1290" t="s">
        <v>1704</v>
      </c>
      <c r="C1290" s="75">
        <v>43.37</v>
      </c>
      <c r="D1290" s="75">
        <v>5.5</v>
      </c>
      <c r="E1290" s="75">
        <v>10.17</v>
      </c>
      <c r="F1290" s="75">
        <v>40.369999999999997</v>
      </c>
      <c r="G1290" s="75">
        <v>4</v>
      </c>
      <c r="H1290" s="50"/>
      <c r="I1290" s="50"/>
      <c r="J1290" s="50"/>
      <c r="K1290" s="50"/>
    </row>
    <row r="1291" spans="1:11" x14ac:dyDescent="0.25">
      <c r="A1291" s="64">
        <v>127751</v>
      </c>
      <c r="B1291" t="s">
        <v>4564</v>
      </c>
      <c r="C1291" s="75"/>
      <c r="D1291" s="75"/>
      <c r="E1291" s="75"/>
      <c r="F1291" s="75"/>
      <c r="G1291" s="75">
        <v>103.22000000000001</v>
      </c>
      <c r="H1291" s="50"/>
      <c r="I1291" s="50"/>
      <c r="J1291" s="50"/>
      <c r="K1291" s="50"/>
    </row>
    <row r="1292" spans="1:11" x14ac:dyDescent="0.25">
      <c r="A1292" s="64">
        <v>126579</v>
      </c>
      <c r="B1292" t="s">
        <v>901</v>
      </c>
      <c r="C1292" s="75">
        <v>41.209999999999994</v>
      </c>
      <c r="D1292" s="75"/>
      <c r="E1292" s="75">
        <v>6.34</v>
      </c>
      <c r="F1292" s="75">
        <v>27.299999999999997</v>
      </c>
      <c r="G1292" s="75">
        <v>28.36</v>
      </c>
      <c r="H1292" s="50"/>
      <c r="I1292" s="50"/>
      <c r="J1292" s="50"/>
      <c r="K1292" s="50"/>
    </row>
    <row r="1293" spans="1:11" x14ac:dyDescent="0.25">
      <c r="A1293" s="64">
        <v>143482</v>
      </c>
      <c r="B1293" t="s">
        <v>3885</v>
      </c>
      <c r="C1293" s="75"/>
      <c r="D1293" s="75">
        <v>32.17</v>
      </c>
      <c r="E1293" s="75">
        <v>11</v>
      </c>
      <c r="F1293" s="75">
        <v>39</v>
      </c>
      <c r="G1293" s="75">
        <v>21</v>
      </c>
      <c r="H1293" s="50"/>
      <c r="I1293" s="50"/>
      <c r="J1293" s="50"/>
      <c r="K1293" s="50"/>
    </row>
    <row r="1294" spans="1:11" x14ac:dyDescent="0.25">
      <c r="A1294" s="64">
        <v>103644</v>
      </c>
      <c r="B1294" t="s">
        <v>1171</v>
      </c>
      <c r="C1294" s="75">
        <v>4</v>
      </c>
      <c r="D1294" s="75">
        <v>61.17</v>
      </c>
      <c r="E1294" s="75">
        <v>20</v>
      </c>
      <c r="F1294" s="75">
        <v>7</v>
      </c>
      <c r="G1294" s="75">
        <v>11</v>
      </c>
      <c r="H1294" s="50"/>
      <c r="I1294" s="50"/>
      <c r="J1294" s="50"/>
      <c r="K1294" s="50"/>
    </row>
    <row r="1295" spans="1:11" x14ac:dyDescent="0.25">
      <c r="A1295" s="64">
        <v>132260</v>
      </c>
      <c r="B1295" t="s">
        <v>1536</v>
      </c>
      <c r="C1295" s="75">
        <v>15</v>
      </c>
      <c r="D1295" s="75">
        <v>15</v>
      </c>
      <c r="E1295" s="75">
        <v>27</v>
      </c>
      <c r="F1295" s="75">
        <v>19</v>
      </c>
      <c r="G1295" s="75">
        <v>27</v>
      </c>
      <c r="H1295" s="50"/>
      <c r="I1295" s="50"/>
      <c r="J1295" s="50"/>
      <c r="K1295" s="50"/>
    </row>
    <row r="1296" spans="1:11" x14ac:dyDescent="0.25">
      <c r="A1296" s="64">
        <v>144075</v>
      </c>
      <c r="B1296" t="s">
        <v>4565</v>
      </c>
      <c r="C1296" s="75"/>
      <c r="D1296" s="75"/>
      <c r="E1296" s="75"/>
      <c r="F1296" s="75"/>
      <c r="G1296" s="75">
        <v>102.34</v>
      </c>
      <c r="H1296" s="50"/>
      <c r="I1296" s="50"/>
      <c r="J1296" s="50"/>
      <c r="K1296" s="50"/>
    </row>
    <row r="1297" spans="1:11" x14ac:dyDescent="0.25">
      <c r="A1297" s="64">
        <v>136917</v>
      </c>
      <c r="B1297" t="s">
        <v>2183</v>
      </c>
      <c r="C1297" s="75">
        <v>15</v>
      </c>
      <c r="D1297" s="75">
        <v>15.34</v>
      </c>
      <c r="E1297" s="75">
        <v>56.540000000000006</v>
      </c>
      <c r="F1297" s="75"/>
      <c r="G1297" s="75">
        <v>15</v>
      </c>
      <c r="H1297" s="50"/>
      <c r="I1297" s="50"/>
      <c r="J1297" s="50"/>
      <c r="K1297" s="50"/>
    </row>
    <row r="1298" spans="1:11" x14ac:dyDescent="0.25">
      <c r="A1298" s="64">
        <v>135694</v>
      </c>
      <c r="B1298" t="s">
        <v>3414</v>
      </c>
      <c r="C1298" s="75">
        <v>12.68</v>
      </c>
      <c r="D1298" s="75">
        <v>19.02</v>
      </c>
      <c r="E1298" s="75">
        <v>22.189999999999998</v>
      </c>
      <c r="F1298" s="75">
        <v>19.02</v>
      </c>
      <c r="G1298" s="75">
        <v>28.53</v>
      </c>
      <c r="H1298" s="50"/>
      <c r="I1298" s="50"/>
      <c r="J1298" s="50"/>
      <c r="K1298" s="50"/>
    </row>
    <row r="1299" spans="1:11" x14ac:dyDescent="0.25">
      <c r="A1299" s="64">
        <v>131646</v>
      </c>
      <c r="B1299" t="s">
        <v>1819</v>
      </c>
      <c r="C1299" s="75">
        <v>12.68</v>
      </c>
      <c r="D1299" s="75">
        <v>44.379999999999995</v>
      </c>
      <c r="E1299" s="75"/>
      <c r="F1299" s="75">
        <v>22.189999999999998</v>
      </c>
      <c r="G1299" s="75">
        <v>22.189999999999998</v>
      </c>
      <c r="H1299" s="50"/>
      <c r="I1299" s="50"/>
      <c r="J1299" s="50"/>
      <c r="K1299" s="50"/>
    </row>
    <row r="1300" spans="1:11" x14ac:dyDescent="0.25">
      <c r="A1300" s="64">
        <v>127956</v>
      </c>
      <c r="B1300" t="s">
        <v>246</v>
      </c>
      <c r="C1300" s="75">
        <v>95.1</v>
      </c>
      <c r="D1300" s="75"/>
      <c r="E1300" s="75"/>
      <c r="F1300" s="75">
        <v>6.34</v>
      </c>
      <c r="G1300" s="75"/>
      <c r="H1300" s="50"/>
      <c r="I1300" s="50"/>
      <c r="J1300" s="50"/>
      <c r="K1300" s="50"/>
    </row>
    <row r="1301" spans="1:11" x14ac:dyDescent="0.25">
      <c r="A1301" s="64">
        <v>124022</v>
      </c>
      <c r="B1301" t="s">
        <v>710</v>
      </c>
      <c r="C1301" s="75">
        <v>19.02</v>
      </c>
      <c r="D1301" s="75">
        <v>15.85</v>
      </c>
      <c r="E1301" s="75">
        <v>22.189999999999998</v>
      </c>
      <c r="F1301" s="75">
        <v>22.189999999999998</v>
      </c>
      <c r="G1301" s="75">
        <v>22.189999999999998</v>
      </c>
      <c r="H1301" s="50"/>
      <c r="I1301" s="50"/>
      <c r="J1301" s="50"/>
      <c r="K1301" s="50"/>
    </row>
    <row r="1302" spans="1:11" x14ac:dyDescent="0.25">
      <c r="A1302" s="64">
        <v>120813</v>
      </c>
      <c r="B1302" t="s">
        <v>601</v>
      </c>
      <c r="C1302" s="75">
        <v>34.869999999999997</v>
      </c>
      <c r="D1302" s="75">
        <v>34.869999999999997</v>
      </c>
      <c r="E1302" s="75"/>
      <c r="F1302" s="75">
        <v>15.85</v>
      </c>
      <c r="G1302" s="75">
        <v>15.85</v>
      </c>
      <c r="H1302" s="50"/>
      <c r="I1302" s="50"/>
      <c r="J1302" s="50"/>
      <c r="K1302" s="50"/>
    </row>
    <row r="1303" spans="1:11" x14ac:dyDescent="0.25">
      <c r="A1303" s="64">
        <v>132830</v>
      </c>
      <c r="B1303" t="s">
        <v>1567</v>
      </c>
      <c r="C1303" s="75"/>
      <c r="D1303" s="75">
        <v>79.25</v>
      </c>
      <c r="E1303" s="75">
        <v>19</v>
      </c>
      <c r="F1303" s="75"/>
      <c r="G1303" s="75">
        <v>3.17</v>
      </c>
      <c r="H1303" s="50"/>
      <c r="I1303" s="50"/>
      <c r="J1303" s="50"/>
      <c r="K1303" s="50"/>
    </row>
    <row r="1304" spans="1:11" x14ac:dyDescent="0.25">
      <c r="A1304" s="64">
        <v>118595</v>
      </c>
      <c r="B1304" t="s">
        <v>2488</v>
      </c>
      <c r="C1304" s="75">
        <v>23.02</v>
      </c>
      <c r="D1304" s="75"/>
      <c r="E1304" s="75">
        <v>21.13</v>
      </c>
      <c r="F1304" s="75">
        <v>38.04</v>
      </c>
      <c r="G1304" s="75">
        <v>19.02</v>
      </c>
      <c r="H1304" s="50"/>
      <c r="I1304" s="50"/>
      <c r="J1304" s="50"/>
      <c r="K1304" s="50"/>
    </row>
    <row r="1305" spans="1:11" x14ac:dyDescent="0.25">
      <c r="A1305" s="64">
        <v>131608</v>
      </c>
      <c r="B1305" t="s">
        <v>1326</v>
      </c>
      <c r="C1305" s="75">
        <v>23</v>
      </c>
      <c r="D1305" s="75"/>
      <c r="E1305" s="75">
        <v>27.17</v>
      </c>
      <c r="F1305" s="75">
        <v>11</v>
      </c>
      <c r="G1305" s="75">
        <v>40</v>
      </c>
      <c r="H1305" s="50"/>
      <c r="I1305" s="50"/>
      <c r="J1305" s="50"/>
      <c r="K1305" s="50"/>
    </row>
    <row r="1306" spans="1:11" x14ac:dyDescent="0.25">
      <c r="A1306" s="64">
        <v>130492</v>
      </c>
      <c r="B1306" t="s">
        <v>1042</v>
      </c>
      <c r="C1306" s="75">
        <v>66.400000000000006</v>
      </c>
      <c r="D1306" s="75"/>
      <c r="E1306" s="75"/>
      <c r="F1306" s="75"/>
      <c r="G1306" s="75">
        <v>34.700000000000003</v>
      </c>
      <c r="H1306" s="50"/>
      <c r="I1306" s="50"/>
      <c r="J1306" s="50"/>
      <c r="K1306" s="50"/>
    </row>
    <row r="1307" spans="1:11" x14ac:dyDescent="0.25">
      <c r="A1307" s="64">
        <v>123025</v>
      </c>
      <c r="B1307" t="s">
        <v>709</v>
      </c>
      <c r="C1307" s="75">
        <v>22.189999999999998</v>
      </c>
      <c r="D1307" s="75">
        <v>19.02</v>
      </c>
      <c r="E1307" s="75">
        <v>25.02</v>
      </c>
      <c r="F1307" s="75">
        <v>22.189999999999998</v>
      </c>
      <c r="G1307" s="75">
        <v>12.68</v>
      </c>
      <c r="H1307" s="50"/>
      <c r="I1307" s="50"/>
      <c r="J1307" s="50"/>
      <c r="K1307" s="50"/>
    </row>
    <row r="1308" spans="1:11" x14ac:dyDescent="0.25">
      <c r="A1308" s="64">
        <v>133043</v>
      </c>
      <c r="B1308" t="s">
        <v>1581</v>
      </c>
      <c r="C1308" s="75">
        <v>26.17</v>
      </c>
      <c r="D1308" s="75">
        <v>46.34</v>
      </c>
      <c r="E1308" s="75">
        <v>17</v>
      </c>
      <c r="F1308" s="75">
        <v>11.45</v>
      </c>
      <c r="G1308" s="75"/>
      <c r="H1308" s="50"/>
      <c r="I1308" s="50"/>
      <c r="J1308" s="50"/>
      <c r="K1308" s="50"/>
    </row>
    <row r="1309" spans="1:11" x14ac:dyDescent="0.25">
      <c r="A1309" s="64">
        <v>142700</v>
      </c>
      <c r="B1309" t="s">
        <v>3321</v>
      </c>
      <c r="C1309" s="75">
        <v>15.85</v>
      </c>
      <c r="D1309" s="75">
        <v>34.36</v>
      </c>
      <c r="E1309" s="75">
        <v>12.68</v>
      </c>
      <c r="F1309" s="75">
        <v>25.36</v>
      </c>
      <c r="G1309" s="75">
        <v>12.68</v>
      </c>
      <c r="H1309" s="50"/>
      <c r="I1309" s="50"/>
      <c r="J1309" s="50"/>
      <c r="K1309" s="50"/>
    </row>
    <row r="1310" spans="1:11" x14ac:dyDescent="0.25">
      <c r="A1310" s="64">
        <v>127451</v>
      </c>
      <c r="B1310" t="s">
        <v>762</v>
      </c>
      <c r="C1310" s="75">
        <v>6.17</v>
      </c>
      <c r="D1310" s="75">
        <v>34.869999999999997</v>
      </c>
      <c r="E1310" s="75">
        <v>37.869999999999997</v>
      </c>
      <c r="F1310" s="75">
        <v>3</v>
      </c>
      <c r="G1310" s="75">
        <v>19.02</v>
      </c>
      <c r="H1310" s="50"/>
      <c r="I1310" s="50"/>
      <c r="J1310" s="50"/>
      <c r="K1310" s="50"/>
    </row>
    <row r="1311" spans="1:11" x14ac:dyDescent="0.25">
      <c r="A1311" s="64">
        <v>126248</v>
      </c>
      <c r="B1311" t="s">
        <v>1386</v>
      </c>
      <c r="C1311" s="75">
        <v>18.850000000000001</v>
      </c>
      <c r="D1311" s="75">
        <v>22.189999999999998</v>
      </c>
      <c r="E1311" s="75">
        <v>18.850000000000001</v>
      </c>
      <c r="F1311" s="75">
        <v>22.02</v>
      </c>
      <c r="G1311" s="75">
        <v>19.02</v>
      </c>
      <c r="H1311" s="50"/>
      <c r="I1311" s="50"/>
      <c r="J1311" s="50"/>
      <c r="K1311" s="50"/>
    </row>
    <row r="1312" spans="1:11" x14ac:dyDescent="0.25">
      <c r="A1312" s="64">
        <v>119419</v>
      </c>
      <c r="B1312" t="s">
        <v>1813</v>
      </c>
      <c r="C1312" s="75"/>
      <c r="D1312" s="75"/>
      <c r="E1312" s="75">
        <v>100.87</v>
      </c>
      <c r="F1312" s="75">
        <v>0</v>
      </c>
      <c r="G1312" s="75"/>
      <c r="H1312" s="50"/>
      <c r="I1312" s="50"/>
      <c r="J1312" s="50"/>
      <c r="K1312" s="50"/>
    </row>
    <row r="1313" spans="1:11" x14ac:dyDescent="0.25">
      <c r="A1313" s="64">
        <v>120441</v>
      </c>
      <c r="B1313" t="s">
        <v>3093</v>
      </c>
      <c r="C1313" s="75"/>
      <c r="D1313" s="75"/>
      <c r="E1313" s="75">
        <v>36.68</v>
      </c>
      <c r="F1313" s="75"/>
      <c r="G1313" s="75">
        <v>64.19</v>
      </c>
      <c r="H1313" s="50"/>
      <c r="I1313" s="50"/>
      <c r="J1313" s="50"/>
      <c r="K1313" s="50"/>
    </row>
    <row r="1314" spans="1:11" x14ac:dyDescent="0.25">
      <c r="A1314" s="64">
        <v>133181</v>
      </c>
      <c r="B1314" t="s">
        <v>1589</v>
      </c>
      <c r="C1314" s="75">
        <v>19.02</v>
      </c>
      <c r="D1314" s="75">
        <v>15.85</v>
      </c>
      <c r="E1314" s="75">
        <v>3</v>
      </c>
      <c r="F1314" s="75">
        <v>40.870000000000005</v>
      </c>
      <c r="G1314" s="75">
        <v>22.02</v>
      </c>
      <c r="H1314" s="50"/>
      <c r="I1314" s="50"/>
      <c r="J1314" s="50"/>
      <c r="K1314" s="50"/>
    </row>
    <row r="1315" spans="1:11" x14ac:dyDescent="0.25">
      <c r="A1315" s="64">
        <v>140632</v>
      </c>
      <c r="B1315" t="s">
        <v>2414</v>
      </c>
      <c r="C1315" s="75">
        <v>6.34</v>
      </c>
      <c r="D1315" s="75">
        <v>22.02</v>
      </c>
      <c r="E1315" s="75">
        <v>31.36</v>
      </c>
      <c r="F1315" s="75">
        <v>12.51</v>
      </c>
      <c r="G1315" s="75">
        <v>28.36</v>
      </c>
      <c r="H1315" s="50"/>
      <c r="I1315" s="50"/>
      <c r="J1315" s="50"/>
      <c r="K1315" s="50"/>
    </row>
    <row r="1316" spans="1:11" x14ac:dyDescent="0.25">
      <c r="A1316" s="64">
        <v>125298</v>
      </c>
      <c r="B1316" t="s">
        <v>393</v>
      </c>
      <c r="C1316" s="75">
        <v>9.17</v>
      </c>
      <c r="D1316" s="75">
        <v>47.21</v>
      </c>
      <c r="E1316" s="75">
        <v>3.17</v>
      </c>
      <c r="F1316" s="75">
        <v>22.189999999999998</v>
      </c>
      <c r="G1316" s="75">
        <v>18.850000000000001</v>
      </c>
      <c r="H1316" s="50"/>
      <c r="I1316" s="50"/>
      <c r="J1316" s="50"/>
      <c r="K1316" s="50"/>
    </row>
    <row r="1317" spans="1:11" x14ac:dyDescent="0.25">
      <c r="A1317" s="64">
        <v>118324</v>
      </c>
      <c r="B1317" t="s">
        <v>908</v>
      </c>
      <c r="C1317" s="75">
        <v>22.02</v>
      </c>
      <c r="D1317" s="75">
        <v>22.02</v>
      </c>
      <c r="E1317" s="75">
        <v>9.51</v>
      </c>
      <c r="F1317" s="75">
        <v>22.020000000000003</v>
      </c>
      <c r="G1317" s="75">
        <v>25.02</v>
      </c>
      <c r="H1317" s="50"/>
      <c r="I1317" s="50"/>
      <c r="J1317" s="50"/>
      <c r="K1317" s="50"/>
    </row>
    <row r="1318" spans="1:11" x14ac:dyDescent="0.25">
      <c r="A1318" s="64">
        <v>117835</v>
      </c>
      <c r="B1318" t="s">
        <v>1240</v>
      </c>
      <c r="C1318" s="75"/>
      <c r="D1318" s="75">
        <v>18.18</v>
      </c>
      <c r="E1318" s="75">
        <v>31.17</v>
      </c>
      <c r="F1318" s="75">
        <v>33.18</v>
      </c>
      <c r="G1318" s="75">
        <v>18</v>
      </c>
      <c r="H1318" s="50"/>
      <c r="I1318" s="50"/>
      <c r="J1318" s="50"/>
      <c r="K1318" s="50"/>
    </row>
    <row r="1319" spans="1:11" x14ac:dyDescent="0.25">
      <c r="A1319" s="64">
        <v>118877</v>
      </c>
      <c r="B1319" t="s">
        <v>620</v>
      </c>
      <c r="C1319" s="75">
        <v>24.509999999999998</v>
      </c>
      <c r="D1319" s="75">
        <v>9.51</v>
      </c>
      <c r="E1319" s="75">
        <v>19</v>
      </c>
      <c r="F1319" s="75">
        <v>18.509999999999998</v>
      </c>
      <c r="G1319" s="75">
        <v>28.68</v>
      </c>
      <c r="H1319" s="50"/>
      <c r="I1319" s="50"/>
      <c r="J1319" s="50"/>
      <c r="K1319" s="50"/>
    </row>
    <row r="1320" spans="1:11" x14ac:dyDescent="0.25">
      <c r="A1320" s="64">
        <v>143225</v>
      </c>
      <c r="B1320" t="s">
        <v>3710</v>
      </c>
      <c r="C1320" s="75">
        <v>15.51</v>
      </c>
      <c r="D1320" s="75"/>
      <c r="E1320" s="75">
        <v>28.02</v>
      </c>
      <c r="F1320" s="75">
        <v>25.189999999999998</v>
      </c>
      <c r="G1320" s="75">
        <v>31.02</v>
      </c>
      <c r="H1320" s="50"/>
      <c r="I1320" s="50"/>
      <c r="J1320" s="50"/>
      <c r="K1320" s="50"/>
    </row>
    <row r="1321" spans="1:11" x14ac:dyDescent="0.25">
      <c r="A1321" s="64">
        <v>137493</v>
      </c>
      <c r="B1321" t="s">
        <v>2272</v>
      </c>
      <c r="C1321" s="75"/>
      <c r="D1321" s="75">
        <v>18.850000000000001</v>
      </c>
      <c r="E1321" s="75">
        <v>28.19</v>
      </c>
      <c r="F1321" s="75"/>
      <c r="G1321" s="75">
        <v>52.04</v>
      </c>
      <c r="H1321" s="50"/>
      <c r="I1321" s="50"/>
      <c r="J1321" s="50"/>
      <c r="K1321" s="50"/>
    </row>
    <row r="1322" spans="1:11" x14ac:dyDescent="0.25">
      <c r="A1322" s="64">
        <v>123917</v>
      </c>
      <c r="B1322" t="s">
        <v>4365</v>
      </c>
      <c r="C1322" s="75"/>
      <c r="D1322" s="75"/>
      <c r="E1322" s="75"/>
      <c r="F1322" s="75">
        <v>41.33</v>
      </c>
      <c r="G1322" s="75">
        <v>57.62</v>
      </c>
      <c r="H1322" s="50"/>
      <c r="I1322" s="50"/>
      <c r="J1322" s="50"/>
      <c r="K1322" s="50"/>
    </row>
    <row r="1323" spans="1:11" x14ac:dyDescent="0.25">
      <c r="A1323" s="64">
        <v>202705</v>
      </c>
      <c r="B1323" t="s">
        <v>1921</v>
      </c>
      <c r="C1323" s="75">
        <v>6.34</v>
      </c>
      <c r="D1323" s="75">
        <v>46.71</v>
      </c>
      <c r="E1323" s="75">
        <v>18.02</v>
      </c>
      <c r="F1323" s="75">
        <v>27.520000000000003</v>
      </c>
      <c r="G1323" s="75"/>
      <c r="H1323" s="50"/>
      <c r="I1323" s="50"/>
      <c r="J1323" s="50"/>
      <c r="K1323" s="50"/>
    </row>
    <row r="1324" spans="1:11" x14ac:dyDescent="0.25">
      <c r="A1324" s="64">
        <v>142352</v>
      </c>
      <c r="B1324" t="s">
        <v>2864</v>
      </c>
      <c r="C1324" s="75">
        <v>10.17</v>
      </c>
      <c r="D1324" s="75">
        <v>37.17</v>
      </c>
      <c r="E1324" s="75">
        <v>4</v>
      </c>
      <c r="F1324" s="75">
        <v>13.02</v>
      </c>
      <c r="G1324" s="75">
        <v>34.17</v>
      </c>
      <c r="H1324" s="50"/>
      <c r="I1324" s="50"/>
      <c r="J1324" s="50"/>
      <c r="K1324" s="50"/>
    </row>
    <row r="1325" spans="1:11" x14ac:dyDescent="0.25">
      <c r="A1325" s="64">
        <v>140983</v>
      </c>
      <c r="B1325" t="s">
        <v>2346</v>
      </c>
      <c r="C1325" s="75"/>
      <c r="D1325" s="75">
        <v>42</v>
      </c>
      <c r="E1325" s="75"/>
      <c r="F1325" s="75">
        <v>19</v>
      </c>
      <c r="G1325" s="75">
        <v>37.5</v>
      </c>
      <c r="H1325" s="50"/>
      <c r="I1325" s="50"/>
      <c r="J1325" s="50"/>
      <c r="K1325" s="50"/>
    </row>
    <row r="1326" spans="1:11" x14ac:dyDescent="0.25">
      <c r="A1326" s="64">
        <v>126131</v>
      </c>
      <c r="B1326" t="s">
        <v>3074</v>
      </c>
      <c r="C1326" s="75"/>
      <c r="D1326" s="75">
        <v>63.930000000000007</v>
      </c>
      <c r="E1326" s="75">
        <v>80</v>
      </c>
      <c r="F1326" s="75">
        <v>-55</v>
      </c>
      <c r="G1326" s="75">
        <v>9.4</v>
      </c>
      <c r="H1326" s="50"/>
      <c r="I1326" s="50"/>
      <c r="J1326" s="50"/>
      <c r="K1326" s="50"/>
    </row>
    <row r="1327" spans="1:11" x14ac:dyDescent="0.25">
      <c r="A1327" s="64">
        <v>201067</v>
      </c>
      <c r="B1327" t="s">
        <v>137</v>
      </c>
      <c r="C1327" s="75">
        <v>98.27</v>
      </c>
      <c r="D1327" s="75"/>
      <c r="E1327" s="75"/>
      <c r="F1327" s="75"/>
      <c r="G1327" s="75"/>
      <c r="H1327" s="50"/>
      <c r="I1327" s="50"/>
      <c r="J1327" s="50"/>
      <c r="K1327" s="50"/>
    </row>
    <row r="1328" spans="1:11" x14ac:dyDescent="0.25">
      <c r="A1328" s="64">
        <v>119707</v>
      </c>
      <c r="B1328" t="s">
        <v>979</v>
      </c>
      <c r="C1328" s="75"/>
      <c r="D1328" s="75">
        <v>41.21</v>
      </c>
      <c r="E1328" s="75">
        <v>6.34</v>
      </c>
      <c r="F1328" s="75">
        <v>47.55</v>
      </c>
      <c r="G1328" s="75">
        <v>3.17</v>
      </c>
      <c r="H1328" s="50"/>
      <c r="I1328" s="50"/>
      <c r="J1328" s="50"/>
      <c r="K1328" s="50"/>
    </row>
    <row r="1329" spans="1:11" x14ac:dyDescent="0.25">
      <c r="A1329" s="64">
        <v>129672</v>
      </c>
      <c r="B1329" t="s">
        <v>770</v>
      </c>
      <c r="C1329" s="75">
        <v>22.189999999999998</v>
      </c>
      <c r="D1329" s="75">
        <v>34.869999999999997</v>
      </c>
      <c r="E1329" s="75">
        <v>6.34</v>
      </c>
      <c r="F1329" s="75">
        <v>15.85</v>
      </c>
      <c r="G1329" s="75">
        <v>19.02</v>
      </c>
      <c r="H1329" s="50"/>
      <c r="I1329" s="50"/>
      <c r="J1329" s="50"/>
      <c r="K1329" s="50"/>
    </row>
    <row r="1330" spans="1:11" x14ac:dyDescent="0.25">
      <c r="A1330" s="64">
        <v>122785</v>
      </c>
      <c r="B1330" t="s">
        <v>3887</v>
      </c>
      <c r="C1330" s="75"/>
      <c r="D1330" s="75">
        <v>31.7</v>
      </c>
      <c r="E1330" s="75">
        <v>34.700000000000003</v>
      </c>
      <c r="F1330" s="75"/>
      <c r="G1330" s="75">
        <v>31.7</v>
      </c>
      <c r="H1330" s="50"/>
      <c r="I1330" s="50"/>
      <c r="J1330" s="50"/>
      <c r="K1330" s="50"/>
    </row>
    <row r="1331" spans="1:11" x14ac:dyDescent="0.25">
      <c r="A1331" s="64">
        <v>133259</v>
      </c>
      <c r="B1331" t="s">
        <v>1592</v>
      </c>
      <c r="C1331" s="75"/>
      <c r="D1331" s="75"/>
      <c r="E1331" s="75">
        <v>95.1</v>
      </c>
      <c r="F1331" s="75">
        <v>3</v>
      </c>
      <c r="G1331" s="75"/>
      <c r="H1331" s="50"/>
      <c r="I1331" s="50"/>
      <c r="J1331" s="50"/>
      <c r="K1331" s="50"/>
    </row>
    <row r="1332" spans="1:11" x14ac:dyDescent="0.25">
      <c r="A1332" s="64">
        <v>117585</v>
      </c>
      <c r="B1332" t="s">
        <v>1980</v>
      </c>
      <c r="C1332" s="75">
        <v>22.02</v>
      </c>
      <c r="D1332" s="75">
        <v>15.85</v>
      </c>
      <c r="E1332" s="75">
        <v>15.85</v>
      </c>
      <c r="F1332" s="75">
        <v>28.529999999999998</v>
      </c>
      <c r="G1332" s="75">
        <v>15.85</v>
      </c>
      <c r="H1332" s="50"/>
      <c r="I1332" s="50"/>
      <c r="J1332" s="50"/>
      <c r="K1332" s="50"/>
    </row>
    <row r="1333" spans="1:11" x14ac:dyDescent="0.25">
      <c r="A1333" s="64">
        <v>142637</v>
      </c>
      <c r="B1333" t="s">
        <v>3162</v>
      </c>
      <c r="C1333" s="75">
        <v>22.04</v>
      </c>
      <c r="D1333" s="75"/>
      <c r="E1333" s="75">
        <v>39</v>
      </c>
      <c r="F1333" s="75">
        <v>37</v>
      </c>
      <c r="G1333" s="75"/>
      <c r="H1333" s="50"/>
      <c r="I1333" s="50"/>
      <c r="J1333" s="50"/>
      <c r="K1333" s="50"/>
    </row>
    <row r="1334" spans="1:11" x14ac:dyDescent="0.25">
      <c r="A1334" s="64">
        <v>142170</v>
      </c>
      <c r="B1334" t="s">
        <v>2756</v>
      </c>
      <c r="C1334" s="75">
        <v>14.34</v>
      </c>
      <c r="D1334" s="75">
        <v>27</v>
      </c>
      <c r="E1334" s="75">
        <v>20.509999999999998</v>
      </c>
      <c r="F1334" s="75">
        <v>8</v>
      </c>
      <c r="G1334" s="75">
        <v>28.17</v>
      </c>
      <c r="H1334" s="50"/>
      <c r="I1334" s="50"/>
      <c r="J1334" s="50"/>
      <c r="K1334" s="50"/>
    </row>
    <row r="1335" spans="1:11" x14ac:dyDescent="0.25">
      <c r="A1335" s="64">
        <v>126493</v>
      </c>
      <c r="B1335" t="s">
        <v>4566</v>
      </c>
      <c r="C1335" s="75"/>
      <c r="D1335" s="75"/>
      <c r="E1335" s="75"/>
      <c r="F1335" s="75"/>
      <c r="G1335" s="75">
        <v>98</v>
      </c>
      <c r="H1335" s="50"/>
      <c r="I1335" s="50"/>
      <c r="J1335" s="50"/>
      <c r="K1335" s="50"/>
    </row>
    <row r="1336" spans="1:11" x14ac:dyDescent="0.25">
      <c r="A1336" s="64">
        <v>137873</v>
      </c>
      <c r="B1336" t="s">
        <v>2380</v>
      </c>
      <c r="C1336" s="75">
        <v>25.36</v>
      </c>
      <c r="D1336" s="75">
        <v>18.850000000000001</v>
      </c>
      <c r="E1336" s="75">
        <v>9.51</v>
      </c>
      <c r="F1336" s="75">
        <v>12.51</v>
      </c>
      <c r="G1336" s="75">
        <v>31.7</v>
      </c>
      <c r="H1336" s="50"/>
      <c r="I1336" s="50"/>
      <c r="J1336" s="50"/>
      <c r="K1336" s="50"/>
    </row>
    <row r="1337" spans="1:11" x14ac:dyDescent="0.25">
      <c r="A1337" s="64">
        <v>129445</v>
      </c>
      <c r="B1337" t="s">
        <v>633</v>
      </c>
      <c r="C1337" s="75"/>
      <c r="D1337" s="75">
        <v>3</v>
      </c>
      <c r="E1337" s="75">
        <v>41.04</v>
      </c>
      <c r="F1337" s="75">
        <v>22.189999999999998</v>
      </c>
      <c r="G1337" s="75">
        <v>31.7</v>
      </c>
      <c r="H1337" s="50"/>
      <c r="I1337" s="50"/>
      <c r="J1337" s="50"/>
      <c r="K1337" s="50"/>
    </row>
    <row r="1338" spans="1:11" x14ac:dyDescent="0.25">
      <c r="A1338" s="64">
        <v>116156</v>
      </c>
      <c r="B1338" t="s">
        <v>1285</v>
      </c>
      <c r="C1338" s="75">
        <v>15.85</v>
      </c>
      <c r="D1338" s="75">
        <v>12.68</v>
      </c>
      <c r="E1338" s="75">
        <v>25.02</v>
      </c>
      <c r="F1338" s="75">
        <v>22.189999999999998</v>
      </c>
      <c r="G1338" s="75">
        <v>22.189999999999998</v>
      </c>
      <c r="H1338" s="50"/>
      <c r="I1338" s="50"/>
      <c r="J1338" s="50"/>
      <c r="K1338" s="50"/>
    </row>
    <row r="1339" spans="1:11" x14ac:dyDescent="0.25">
      <c r="A1339" s="64">
        <v>143358</v>
      </c>
      <c r="B1339" t="s">
        <v>3907</v>
      </c>
      <c r="C1339" s="75"/>
      <c r="D1339" s="75">
        <v>18.68</v>
      </c>
      <c r="E1339" s="75">
        <v>22.02</v>
      </c>
      <c r="F1339" s="75">
        <v>32.19</v>
      </c>
      <c r="G1339" s="75">
        <v>25.02</v>
      </c>
      <c r="H1339" s="50"/>
      <c r="I1339" s="50"/>
      <c r="J1339" s="50"/>
      <c r="K1339" s="50"/>
    </row>
    <row r="1340" spans="1:11" x14ac:dyDescent="0.25">
      <c r="A1340" s="64">
        <v>133302</v>
      </c>
      <c r="B1340" t="s">
        <v>1653</v>
      </c>
      <c r="C1340" s="75">
        <v>56.550000000000004</v>
      </c>
      <c r="D1340" s="75"/>
      <c r="E1340" s="75"/>
      <c r="F1340" s="75"/>
      <c r="G1340" s="75">
        <v>41.21</v>
      </c>
      <c r="H1340" s="50"/>
      <c r="I1340" s="50"/>
      <c r="J1340" s="50"/>
      <c r="K1340" s="50"/>
    </row>
    <row r="1341" spans="1:11" x14ac:dyDescent="0.25">
      <c r="A1341" s="64">
        <v>111187</v>
      </c>
      <c r="B1341" t="s">
        <v>3673</v>
      </c>
      <c r="C1341" s="75">
        <v>38.04</v>
      </c>
      <c r="D1341" s="75">
        <v>9.17</v>
      </c>
      <c r="E1341" s="75">
        <v>34.869999999999997</v>
      </c>
      <c r="F1341" s="75">
        <v>15.51</v>
      </c>
      <c r="G1341" s="75"/>
      <c r="H1341" s="50"/>
      <c r="I1341" s="50"/>
      <c r="J1341" s="50"/>
      <c r="K1341" s="50"/>
    </row>
    <row r="1342" spans="1:11" x14ac:dyDescent="0.25">
      <c r="A1342" s="64">
        <v>132108</v>
      </c>
      <c r="B1342" t="s">
        <v>1463</v>
      </c>
      <c r="C1342" s="75">
        <v>12</v>
      </c>
      <c r="D1342" s="75">
        <v>3</v>
      </c>
      <c r="E1342" s="75">
        <v>39.68</v>
      </c>
      <c r="F1342" s="75">
        <v>42.86</v>
      </c>
      <c r="G1342" s="75"/>
      <c r="H1342" s="50"/>
      <c r="I1342" s="50"/>
      <c r="J1342" s="50"/>
      <c r="K1342" s="50"/>
    </row>
    <row r="1343" spans="1:11" x14ac:dyDescent="0.25">
      <c r="A1343" s="64">
        <v>132158</v>
      </c>
      <c r="B1343" t="s">
        <v>1485</v>
      </c>
      <c r="C1343" s="75"/>
      <c r="D1343" s="75">
        <v>47.55</v>
      </c>
      <c r="E1343" s="75">
        <v>5.5</v>
      </c>
      <c r="F1343" s="75"/>
      <c r="G1343" s="75">
        <v>44.379999999999995</v>
      </c>
      <c r="H1343" s="50"/>
      <c r="I1343" s="50"/>
      <c r="J1343" s="50"/>
      <c r="K1343" s="50"/>
    </row>
    <row r="1344" spans="1:11" x14ac:dyDescent="0.25">
      <c r="A1344" s="64">
        <v>124639</v>
      </c>
      <c r="B1344" t="s">
        <v>618</v>
      </c>
      <c r="C1344" s="75">
        <v>31.7</v>
      </c>
      <c r="D1344" s="75">
        <v>15.51</v>
      </c>
      <c r="E1344" s="75">
        <v>21.85</v>
      </c>
      <c r="F1344" s="75">
        <v>12.68</v>
      </c>
      <c r="G1344" s="75">
        <v>15.68</v>
      </c>
      <c r="H1344" s="50"/>
      <c r="I1344" s="50"/>
      <c r="J1344" s="50"/>
      <c r="K1344" s="50"/>
    </row>
    <row r="1345" spans="1:11" x14ac:dyDescent="0.25">
      <c r="A1345" s="64">
        <v>122198</v>
      </c>
      <c r="B1345" t="s">
        <v>1321</v>
      </c>
      <c r="C1345" s="75">
        <v>25</v>
      </c>
      <c r="D1345" s="75">
        <v>11</v>
      </c>
      <c r="E1345" s="75">
        <v>18.34</v>
      </c>
      <c r="F1345" s="75">
        <v>23.85</v>
      </c>
      <c r="G1345" s="75">
        <v>18.850000000000001</v>
      </c>
      <c r="H1345" s="50"/>
      <c r="I1345" s="50"/>
      <c r="J1345" s="50"/>
      <c r="K1345" s="50"/>
    </row>
    <row r="1346" spans="1:11" x14ac:dyDescent="0.25">
      <c r="A1346" s="64">
        <v>130550</v>
      </c>
      <c r="B1346" t="s">
        <v>1073</v>
      </c>
      <c r="C1346" s="75">
        <v>22.02</v>
      </c>
      <c r="D1346" s="75">
        <v>21.130000000000003</v>
      </c>
      <c r="E1346" s="75">
        <v>15.85</v>
      </c>
      <c r="F1346" s="75">
        <v>15.85</v>
      </c>
      <c r="G1346" s="75">
        <v>22.02</v>
      </c>
      <c r="H1346" s="50"/>
      <c r="I1346" s="50"/>
      <c r="J1346" s="50"/>
      <c r="K1346" s="50"/>
    </row>
    <row r="1347" spans="1:11" x14ac:dyDescent="0.25">
      <c r="A1347" s="64">
        <v>124615</v>
      </c>
      <c r="B1347" t="s">
        <v>553</v>
      </c>
      <c r="C1347" s="75">
        <v>11.17</v>
      </c>
      <c r="D1347" s="75">
        <v>26.34</v>
      </c>
      <c r="E1347" s="75">
        <v>13.34</v>
      </c>
      <c r="F1347" s="75">
        <v>14.34</v>
      </c>
      <c r="G1347" s="75">
        <v>31.509999999999998</v>
      </c>
      <c r="H1347" s="50"/>
      <c r="I1347" s="50"/>
      <c r="J1347" s="50"/>
      <c r="K1347" s="50"/>
    </row>
    <row r="1348" spans="1:11" x14ac:dyDescent="0.25">
      <c r="A1348" s="64">
        <v>141650</v>
      </c>
      <c r="B1348" t="s">
        <v>2587</v>
      </c>
      <c r="C1348" s="75"/>
      <c r="D1348" s="75"/>
      <c r="E1348" s="75">
        <v>41.209999999999994</v>
      </c>
      <c r="F1348" s="75">
        <v>55.379999999999995</v>
      </c>
      <c r="G1348" s="75"/>
      <c r="H1348" s="50"/>
      <c r="I1348" s="50"/>
      <c r="J1348" s="50"/>
      <c r="K1348" s="50"/>
    </row>
    <row r="1349" spans="1:11" x14ac:dyDescent="0.25">
      <c r="A1349" s="64">
        <v>142726</v>
      </c>
      <c r="B1349" t="s">
        <v>3868</v>
      </c>
      <c r="C1349" s="75"/>
      <c r="D1349" s="75">
        <v>63</v>
      </c>
      <c r="E1349" s="75"/>
      <c r="F1349" s="75">
        <v>33.450000000000003</v>
      </c>
      <c r="G1349" s="75"/>
      <c r="H1349" s="50"/>
      <c r="I1349" s="50"/>
      <c r="J1349" s="50"/>
      <c r="K1349" s="50"/>
    </row>
    <row r="1350" spans="1:11" x14ac:dyDescent="0.25">
      <c r="A1350" s="64">
        <v>143120</v>
      </c>
      <c r="B1350" t="s">
        <v>3529</v>
      </c>
      <c r="C1350" s="75">
        <v>15.85</v>
      </c>
      <c r="D1350" s="75">
        <v>19.02</v>
      </c>
      <c r="E1350" s="75">
        <v>4.5</v>
      </c>
      <c r="F1350" s="75">
        <v>19.02</v>
      </c>
      <c r="G1350" s="75">
        <v>37.869999999999997</v>
      </c>
      <c r="H1350" s="50"/>
      <c r="I1350" s="50"/>
      <c r="J1350" s="50"/>
      <c r="K1350" s="50"/>
    </row>
    <row r="1351" spans="1:11" x14ac:dyDescent="0.25">
      <c r="A1351" s="64">
        <v>143621</v>
      </c>
      <c r="B1351" t="s">
        <v>4090</v>
      </c>
      <c r="C1351" s="75"/>
      <c r="D1351" s="75"/>
      <c r="E1351" s="75">
        <v>96</v>
      </c>
      <c r="F1351" s="75"/>
      <c r="G1351" s="75"/>
      <c r="H1351" s="50"/>
      <c r="I1351" s="50"/>
      <c r="J1351" s="50"/>
      <c r="K1351" s="50"/>
    </row>
    <row r="1352" spans="1:11" x14ac:dyDescent="0.25">
      <c r="A1352" s="64">
        <v>131006</v>
      </c>
      <c r="B1352" t="s">
        <v>4094</v>
      </c>
      <c r="C1352" s="75"/>
      <c r="D1352" s="75"/>
      <c r="E1352" s="75">
        <v>70</v>
      </c>
      <c r="F1352" s="75">
        <v>21.34</v>
      </c>
      <c r="G1352" s="75">
        <v>4.59</v>
      </c>
      <c r="H1352" s="50"/>
      <c r="I1352" s="50"/>
      <c r="J1352" s="50"/>
      <c r="K1352" s="50"/>
    </row>
    <row r="1353" spans="1:11" x14ac:dyDescent="0.25">
      <c r="A1353" s="64">
        <v>122981</v>
      </c>
      <c r="B1353" t="s">
        <v>458</v>
      </c>
      <c r="C1353" s="75">
        <v>10.17</v>
      </c>
      <c r="D1353" s="75">
        <v>26.85</v>
      </c>
      <c r="E1353" s="75">
        <v>22.450000000000003</v>
      </c>
      <c r="F1353" s="75">
        <v>12.34</v>
      </c>
      <c r="G1353" s="75">
        <v>23.68</v>
      </c>
      <c r="H1353" s="50"/>
      <c r="I1353" s="50"/>
      <c r="J1353" s="50"/>
      <c r="K1353" s="50"/>
    </row>
    <row r="1354" spans="1:11" x14ac:dyDescent="0.25">
      <c r="A1354" s="64">
        <v>128394</v>
      </c>
      <c r="B1354" t="s">
        <v>1080</v>
      </c>
      <c r="C1354" s="75">
        <v>18.509999999999998</v>
      </c>
      <c r="D1354" s="75">
        <v>15.17</v>
      </c>
      <c r="E1354" s="75">
        <v>9.34</v>
      </c>
      <c r="F1354" s="75">
        <v>15.51</v>
      </c>
      <c r="G1354" s="75">
        <v>36.85</v>
      </c>
      <c r="H1354" s="50"/>
      <c r="I1354" s="50"/>
      <c r="J1354" s="50"/>
      <c r="K1354" s="50"/>
    </row>
    <row r="1355" spans="1:11" x14ac:dyDescent="0.25">
      <c r="A1355" s="64">
        <v>142047</v>
      </c>
      <c r="B1355" t="s">
        <v>4341</v>
      </c>
      <c r="C1355" s="75"/>
      <c r="D1355" s="75"/>
      <c r="E1355" s="75"/>
      <c r="F1355" s="75">
        <v>95.1</v>
      </c>
      <c r="G1355" s="75"/>
      <c r="H1355" s="50"/>
      <c r="I1355" s="50"/>
      <c r="J1355" s="50"/>
      <c r="K1355" s="50"/>
    </row>
    <row r="1356" spans="1:11" x14ac:dyDescent="0.25">
      <c r="A1356" s="64">
        <v>128091</v>
      </c>
      <c r="B1356" t="s">
        <v>761</v>
      </c>
      <c r="C1356" s="75">
        <v>31.699999999999996</v>
      </c>
      <c r="D1356" s="75"/>
      <c r="E1356" s="75">
        <v>15.85</v>
      </c>
      <c r="F1356" s="75">
        <v>28.53</v>
      </c>
      <c r="G1356" s="75">
        <v>19.02</v>
      </c>
      <c r="H1356" s="50"/>
      <c r="I1356" s="50"/>
      <c r="J1356" s="50"/>
      <c r="K1356" s="50"/>
    </row>
    <row r="1357" spans="1:11" x14ac:dyDescent="0.25">
      <c r="A1357" s="64">
        <v>127546</v>
      </c>
      <c r="B1357" t="s">
        <v>634</v>
      </c>
      <c r="C1357" s="75">
        <v>31.7</v>
      </c>
      <c r="D1357" s="75"/>
      <c r="E1357" s="75">
        <v>31.7</v>
      </c>
      <c r="F1357" s="75">
        <v>31.7</v>
      </c>
      <c r="G1357" s="75"/>
      <c r="H1357" s="50"/>
      <c r="I1357" s="50"/>
      <c r="J1357" s="50"/>
      <c r="K1357" s="50"/>
    </row>
    <row r="1358" spans="1:11" x14ac:dyDescent="0.25">
      <c r="A1358" s="64">
        <v>119362</v>
      </c>
      <c r="B1358" t="s">
        <v>619</v>
      </c>
      <c r="C1358" s="75">
        <v>19.02</v>
      </c>
      <c r="D1358" s="75">
        <v>28.53</v>
      </c>
      <c r="E1358" s="75">
        <v>15.85</v>
      </c>
      <c r="F1358" s="75">
        <v>15.85</v>
      </c>
      <c r="G1358" s="75">
        <v>15.85</v>
      </c>
      <c r="H1358" s="50"/>
      <c r="I1358" s="50"/>
      <c r="J1358" s="50"/>
      <c r="K1358" s="50"/>
    </row>
    <row r="1359" spans="1:11" x14ac:dyDescent="0.25">
      <c r="A1359" s="64">
        <v>143027</v>
      </c>
      <c r="B1359" t="s">
        <v>3504</v>
      </c>
      <c r="C1359" s="75">
        <v>15.06</v>
      </c>
      <c r="D1359" s="75">
        <v>45</v>
      </c>
      <c r="E1359" s="75">
        <v>15</v>
      </c>
      <c r="F1359" s="75">
        <v>10</v>
      </c>
      <c r="G1359" s="75">
        <v>10</v>
      </c>
      <c r="H1359" s="50"/>
      <c r="I1359" s="50"/>
      <c r="J1359" s="50"/>
      <c r="K1359" s="50"/>
    </row>
    <row r="1360" spans="1:11" x14ac:dyDescent="0.25">
      <c r="A1360" s="64">
        <v>128971</v>
      </c>
      <c r="B1360" t="s">
        <v>1013</v>
      </c>
      <c r="C1360" s="75">
        <v>8</v>
      </c>
      <c r="D1360" s="75">
        <v>8</v>
      </c>
      <c r="E1360" s="75">
        <v>9.51</v>
      </c>
      <c r="F1360" s="75">
        <v>4</v>
      </c>
      <c r="G1360" s="75">
        <v>65.509999999999991</v>
      </c>
      <c r="H1360" s="50"/>
      <c r="I1360" s="50"/>
      <c r="J1360" s="50"/>
      <c r="K1360" s="50"/>
    </row>
    <row r="1361" spans="1:11" x14ac:dyDescent="0.25">
      <c r="A1361" s="64">
        <v>121029</v>
      </c>
      <c r="B1361" t="s">
        <v>3905</v>
      </c>
      <c r="C1361" s="75"/>
      <c r="D1361" s="75">
        <v>20</v>
      </c>
      <c r="E1361" s="75">
        <v>55</v>
      </c>
      <c r="F1361" s="75"/>
      <c r="G1361" s="75">
        <v>20</v>
      </c>
      <c r="H1361" s="50"/>
      <c r="I1361" s="50"/>
      <c r="J1361" s="50"/>
      <c r="K1361" s="50"/>
    </row>
    <row r="1362" spans="1:11" x14ac:dyDescent="0.25">
      <c r="A1362" s="64">
        <v>136441</v>
      </c>
      <c r="B1362" t="s">
        <v>2105</v>
      </c>
      <c r="C1362" s="75">
        <v>12.68</v>
      </c>
      <c r="D1362" s="75">
        <v>31.7</v>
      </c>
      <c r="E1362" s="75">
        <v>15.85</v>
      </c>
      <c r="F1362" s="75">
        <v>18.850000000000001</v>
      </c>
      <c r="G1362" s="75">
        <v>15.85</v>
      </c>
      <c r="H1362" s="50"/>
      <c r="I1362" s="50"/>
      <c r="J1362" s="50"/>
      <c r="K1362" s="50"/>
    </row>
    <row r="1363" spans="1:11" x14ac:dyDescent="0.25">
      <c r="A1363" s="64">
        <v>133558</v>
      </c>
      <c r="B1363" t="s">
        <v>1610</v>
      </c>
      <c r="C1363" s="75">
        <v>3</v>
      </c>
      <c r="D1363" s="75">
        <v>72.91</v>
      </c>
      <c r="E1363" s="75"/>
      <c r="F1363" s="75">
        <v>19.02</v>
      </c>
      <c r="G1363" s="75"/>
      <c r="H1363" s="50"/>
      <c r="I1363" s="50"/>
      <c r="J1363" s="50"/>
      <c r="K1363" s="50"/>
    </row>
    <row r="1364" spans="1:11" x14ac:dyDescent="0.25">
      <c r="A1364" s="64">
        <v>131144</v>
      </c>
      <c r="B1364" t="s">
        <v>1072</v>
      </c>
      <c r="C1364" s="75">
        <v>25.189999999999998</v>
      </c>
      <c r="D1364" s="75">
        <v>3.17</v>
      </c>
      <c r="E1364" s="75">
        <v>41.21</v>
      </c>
      <c r="F1364" s="75">
        <v>9.51</v>
      </c>
      <c r="G1364" s="75">
        <v>15.85</v>
      </c>
      <c r="H1364" s="50"/>
      <c r="I1364" s="50"/>
      <c r="J1364" s="50"/>
      <c r="K1364" s="50"/>
    </row>
    <row r="1365" spans="1:11" x14ac:dyDescent="0.25">
      <c r="A1365" s="64">
        <v>114649</v>
      </c>
      <c r="B1365" t="s">
        <v>1163</v>
      </c>
      <c r="C1365" s="75">
        <v>31.7</v>
      </c>
      <c r="D1365" s="75">
        <v>6.34</v>
      </c>
      <c r="E1365" s="75">
        <v>25.189999999999998</v>
      </c>
      <c r="F1365" s="75">
        <v>12.68</v>
      </c>
      <c r="G1365" s="75">
        <v>19.02</v>
      </c>
      <c r="H1365" s="50"/>
      <c r="I1365" s="50"/>
      <c r="J1365" s="50"/>
      <c r="K1365" s="50"/>
    </row>
    <row r="1366" spans="1:11" x14ac:dyDescent="0.25">
      <c r="A1366" s="64">
        <v>121335</v>
      </c>
      <c r="B1366" t="s">
        <v>589</v>
      </c>
      <c r="C1366" s="75"/>
      <c r="D1366" s="75">
        <v>34.700000000000003</v>
      </c>
      <c r="E1366" s="75">
        <v>31.7</v>
      </c>
      <c r="F1366" s="75">
        <v>18.850000000000001</v>
      </c>
      <c r="G1366" s="75">
        <v>9.51</v>
      </c>
      <c r="H1366" s="50"/>
      <c r="I1366" s="50"/>
      <c r="J1366" s="50"/>
      <c r="K1366" s="50"/>
    </row>
    <row r="1367" spans="1:11" x14ac:dyDescent="0.25">
      <c r="A1367" s="64">
        <v>120426</v>
      </c>
      <c r="B1367" t="s">
        <v>3565</v>
      </c>
      <c r="C1367" s="75">
        <v>19.02</v>
      </c>
      <c r="D1367" s="75">
        <v>34.700000000000003</v>
      </c>
      <c r="E1367" s="75"/>
      <c r="F1367" s="75">
        <v>18.850000000000001</v>
      </c>
      <c r="G1367" s="75">
        <v>22.02</v>
      </c>
      <c r="H1367" s="50"/>
      <c r="I1367" s="50"/>
      <c r="J1367" s="50"/>
      <c r="K1367" s="50"/>
    </row>
    <row r="1368" spans="1:11" x14ac:dyDescent="0.25">
      <c r="A1368" s="64">
        <v>202160</v>
      </c>
      <c r="B1368" t="s">
        <v>2736</v>
      </c>
      <c r="C1368" s="75">
        <v>6</v>
      </c>
      <c r="D1368" s="75">
        <v>16.170000000000002</v>
      </c>
      <c r="E1368" s="75">
        <v>39.17</v>
      </c>
      <c r="F1368" s="75">
        <v>6</v>
      </c>
      <c r="G1368" s="75">
        <v>27.17</v>
      </c>
      <c r="H1368" s="50"/>
      <c r="I1368" s="50"/>
      <c r="J1368" s="50"/>
      <c r="K1368" s="50"/>
    </row>
    <row r="1369" spans="1:11" x14ac:dyDescent="0.25">
      <c r="A1369" s="64">
        <v>119841</v>
      </c>
      <c r="B1369" t="s">
        <v>796</v>
      </c>
      <c r="C1369" s="75">
        <v>25.020000000000003</v>
      </c>
      <c r="D1369" s="75">
        <v>9.51</v>
      </c>
      <c r="E1369" s="75">
        <v>15.85</v>
      </c>
      <c r="F1369" s="75">
        <v>18.850000000000001</v>
      </c>
      <c r="G1369" s="75">
        <v>25.189999999999998</v>
      </c>
      <c r="H1369" s="50"/>
      <c r="I1369" s="50"/>
      <c r="J1369" s="50"/>
      <c r="K1369" s="50"/>
    </row>
    <row r="1370" spans="1:11" x14ac:dyDescent="0.25">
      <c r="A1370" s="64">
        <v>122928</v>
      </c>
      <c r="B1370" t="s">
        <v>3382</v>
      </c>
      <c r="C1370" s="75">
        <v>21.67</v>
      </c>
      <c r="D1370" s="75">
        <v>15.34</v>
      </c>
      <c r="E1370" s="75">
        <v>22.17</v>
      </c>
      <c r="F1370" s="75">
        <v>13.17</v>
      </c>
      <c r="G1370" s="75">
        <v>22</v>
      </c>
      <c r="H1370" s="50"/>
      <c r="I1370" s="50"/>
      <c r="J1370" s="50"/>
      <c r="K1370" s="50"/>
    </row>
    <row r="1371" spans="1:11" x14ac:dyDescent="0.25">
      <c r="A1371" s="64">
        <v>136300</v>
      </c>
      <c r="B1371" t="s">
        <v>2060</v>
      </c>
      <c r="C1371" s="75"/>
      <c r="D1371" s="75">
        <v>12.34</v>
      </c>
      <c r="E1371" s="75">
        <v>69.400000000000006</v>
      </c>
      <c r="F1371" s="75">
        <v>3.17</v>
      </c>
      <c r="G1371" s="75">
        <v>9.34</v>
      </c>
      <c r="H1371" s="50"/>
      <c r="I1371" s="50"/>
      <c r="J1371" s="50"/>
      <c r="K1371" s="50"/>
    </row>
    <row r="1372" spans="1:11" x14ac:dyDescent="0.25">
      <c r="A1372" s="64">
        <v>132123</v>
      </c>
      <c r="B1372" t="s">
        <v>1465</v>
      </c>
      <c r="C1372" s="75">
        <v>15.85</v>
      </c>
      <c r="D1372" s="75">
        <v>21.85</v>
      </c>
      <c r="E1372" s="75">
        <v>9</v>
      </c>
      <c r="F1372" s="75">
        <v>31.7</v>
      </c>
      <c r="G1372" s="75">
        <v>15.85</v>
      </c>
      <c r="H1372" s="50"/>
      <c r="I1372" s="50"/>
      <c r="J1372" s="50"/>
      <c r="K1372" s="50"/>
    </row>
    <row r="1373" spans="1:11" x14ac:dyDescent="0.25">
      <c r="A1373" s="64">
        <v>104052</v>
      </c>
      <c r="B1373" t="s">
        <v>793</v>
      </c>
      <c r="C1373" s="75">
        <v>15.85</v>
      </c>
      <c r="D1373" s="75">
        <v>22.02</v>
      </c>
      <c r="E1373" s="75">
        <v>12.34</v>
      </c>
      <c r="F1373" s="75">
        <v>18.850000000000001</v>
      </c>
      <c r="G1373" s="75">
        <v>25.189999999999998</v>
      </c>
      <c r="H1373" s="50"/>
      <c r="I1373" s="50"/>
      <c r="J1373" s="50"/>
      <c r="K1373" s="50"/>
    </row>
    <row r="1374" spans="1:11" x14ac:dyDescent="0.25">
      <c r="A1374" s="64">
        <v>115946</v>
      </c>
      <c r="B1374" t="s">
        <v>664</v>
      </c>
      <c r="C1374" s="75">
        <v>17.5</v>
      </c>
      <c r="D1374" s="75">
        <v>20.5</v>
      </c>
      <c r="E1374" s="75">
        <v>43.17</v>
      </c>
      <c r="F1374" s="75">
        <v>-5</v>
      </c>
      <c r="G1374" s="75">
        <v>17.84</v>
      </c>
      <c r="H1374" s="50"/>
      <c r="I1374" s="50"/>
      <c r="J1374" s="50"/>
      <c r="K1374" s="50"/>
    </row>
    <row r="1375" spans="1:11" x14ac:dyDescent="0.25">
      <c r="A1375" s="64">
        <v>120165</v>
      </c>
      <c r="B1375" t="s">
        <v>792</v>
      </c>
      <c r="C1375" s="75">
        <v>22</v>
      </c>
      <c r="D1375" s="75">
        <v>16</v>
      </c>
      <c r="E1375" s="75">
        <v>26</v>
      </c>
      <c r="F1375" s="75">
        <v>12</v>
      </c>
      <c r="G1375" s="75">
        <v>18</v>
      </c>
      <c r="H1375" s="50"/>
      <c r="I1375" s="50"/>
      <c r="J1375" s="50"/>
      <c r="K1375" s="50"/>
    </row>
    <row r="1376" spans="1:11" x14ac:dyDescent="0.25">
      <c r="A1376" s="64">
        <v>123364</v>
      </c>
      <c r="B1376" t="s">
        <v>462</v>
      </c>
      <c r="C1376" s="75">
        <v>38</v>
      </c>
      <c r="D1376" s="75"/>
      <c r="E1376" s="75">
        <v>21</v>
      </c>
      <c r="F1376" s="75">
        <v>27</v>
      </c>
      <c r="G1376" s="75">
        <v>8</v>
      </c>
      <c r="H1376" s="50"/>
      <c r="I1376" s="50"/>
      <c r="J1376" s="50"/>
      <c r="K1376" s="50"/>
    </row>
    <row r="1377" spans="1:11" x14ac:dyDescent="0.25">
      <c r="A1377" s="64">
        <v>134664</v>
      </c>
      <c r="B1377" t="s">
        <v>1796</v>
      </c>
      <c r="C1377" s="75">
        <v>37.53</v>
      </c>
      <c r="D1377" s="75"/>
      <c r="E1377" s="75">
        <v>31.36</v>
      </c>
      <c r="F1377" s="75">
        <v>25.02</v>
      </c>
      <c r="G1377" s="75"/>
      <c r="H1377" s="50"/>
      <c r="I1377" s="50"/>
      <c r="J1377" s="50"/>
      <c r="K1377" s="50"/>
    </row>
    <row r="1378" spans="1:11" x14ac:dyDescent="0.25">
      <c r="A1378" s="64">
        <v>136797</v>
      </c>
      <c r="B1378" t="s">
        <v>2161</v>
      </c>
      <c r="C1378" s="75">
        <v>12.68</v>
      </c>
      <c r="D1378" s="75">
        <v>31.700000000000003</v>
      </c>
      <c r="E1378" s="75">
        <v>15.85</v>
      </c>
      <c r="F1378" s="75">
        <v>20.96</v>
      </c>
      <c r="G1378" s="75">
        <v>12.68</v>
      </c>
      <c r="H1378" s="50"/>
      <c r="I1378" s="50"/>
      <c r="J1378" s="50"/>
      <c r="K1378" s="50"/>
    </row>
    <row r="1379" spans="1:11" x14ac:dyDescent="0.25">
      <c r="A1379" s="64">
        <v>134806</v>
      </c>
      <c r="B1379" t="s">
        <v>1883</v>
      </c>
      <c r="C1379" s="75">
        <v>15.85</v>
      </c>
      <c r="D1379" s="75">
        <v>12.17</v>
      </c>
      <c r="E1379" s="75">
        <v>18.850000000000001</v>
      </c>
      <c r="F1379" s="75">
        <v>24.96</v>
      </c>
      <c r="G1379" s="75">
        <v>22.020000000000003</v>
      </c>
      <c r="H1379" s="50"/>
      <c r="I1379" s="50"/>
      <c r="J1379" s="50"/>
      <c r="K1379" s="50"/>
    </row>
    <row r="1380" spans="1:11" x14ac:dyDescent="0.25">
      <c r="A1380" s="64">
        <v>123391</v>
      </c>
      <c r="B1380" t="s">
        <v>731</v>
      </c>
      <c r="C1380" s="75"/>
      <c r="D1380" s="75">
        <v>37.869999999999997</v>
      </c>
      <c r="E1380" s="75">
        <v>12</v>
      </c>
      <c r="F1380" s="75">
        <v>43.87</v>
      </c>
      <c r="G1380" s="75"/>
      <c r="H1380" s="50"/>
      <c r="I1380" s="50"/>
      <c r="J1380" s="50"/>
      <c r="K1380" s="50"/>
    </row>
    <row r="1381" spans="1:11" x14ac:dyDescent="0.25">
      <c r="A1381" s="64">
        <v>134964</v>
      </c>
      <c r="B1381" t="s">
        <v>1881</v>
      </c>
      <c r="C1381" s="75">
        <v>49.05</v>
      </c>
      <c r="D1381" s="75">
        <v>3</v>
      </c>
      <c r="E1381" s="75">
        <v>6.34</v>
      </c>
      <c r="F1381" s="75"/>
      <c r="G1381" s="75">
        <v>34.869999999999997</v>
      </c>
      <c r="H1381" s="50"/>
      <c r="I1381" s="50"/>
      <c r="J1381" s="50"/>
      <c r="K1381" s="50"/>
    </row>
    <row r="1382" spans="1:11" x14ac:dyDescent="0.25">
      <c r="A1382" s="64">
        <v>126452</v>
      </c>
      <c r="B1382" t="s">
        <v>350</v>
      </c>
      <c r="C1382" s="75"/>
      <c r="D1382" s="75">
        <v>55.17</v>
      </c>
      <c r="E1382" s="75"/>
      <c r="F1382" s="75">
        <v>18</v>
      </c>
      <c r="G1382" s="75">
        <v>20</v>
      </c>
      <c r="H1382" s="50"/>
      <c r="I1382" s="50"/>
      <c r="J1382" s="50"/>
      <c r="K1382" s="50"/>
    </row>
    <row r="1383" spans="1:11" x14ac:dyDescent="0.25">
      <c r="A1383" s="64">
        <v>104308</v>
      </c>
      <c r="B1383" t="s">
        <v>1235</v>
      </c>
      <c r="C1383" s="75">
        <v>26</v>
      </c>
      <c r="D1383" s="75">
        <v>14</v>
      </c>
      <c r="E1383" s="75">
        <v>15</v>
      </c>
      <c r="F1383" s="75">
        <v>30</v>
      </c>
      <c r="G1383" s="75">
        <v>8</v>
      </c>
      <c r="H1383" s="50"/>
      <c r="I1383" s="50"/>
      <c r="J1383" s="50"/>
      <c r="K1383" s="50"/>
    </row>
    <row r="1384" spans="1:11" x14ac:dyDescent="0.25">
      <c r="A1384" s="64">
        <v>119346</v>
      </c>
      <c r="B1384" t="s">
        <v>409</v>
      </c>
      <c r="C1384" s="75">
        <v>15</v>
      </c>
      <c r="D1384" s="75">
        <v>24</v>
      </c>
      <c r="E1384" s="75">
        <v>42</v>
      </c>
      <c r="F1384" s="75"/>
      <c r="G1384" s="75">
        <v>12</v>
      </c>
      <c r="H1384" s="50"/>
      <c r="I1384" s="50"/>
      <c r="J1384" s="50"/>
      <c r="K1384" s="50"/>
    </row>
    <row r="1385" spans="1:11" x14ac:dyDescent="0.25">
      <c r="A1385" s="64">
        <v>133706</v>
      </c>
      <c r="B1385" t="s">
        <v>3088</v>
      </c>
      <c r="C1385" s="75">
        <v>18.459999999999997</v>
      </c>
      <c r="D1385" s="75">
        <v>19.22</v>
      </c>
      <c r="E1385" s="75">
        <v>33.44</v>
      </c>
      <c r="F1385" s="75">
        <v>13.44</v>
      </c>
      <c r="G1385" s="75">
        <v>8.44</v>
      </c>
      <c r="H1385" s="50"/>
      <c r="I1385" s="50"/>
      <c r="J1385" s="50"/>
      <c r="K1385" s="50"/>
    </row>
    <row r="1386" spans="1:11" x14ac:dyDescent="0.25">
      <c r="A1386" s="64">
        <v>135816</v>
      </c>
      <c r="B1386" t="s">
        <v>1978</v>
      </c>
      <c r="C1386" s="75"/>
      <c r="D1386" s="75">
        <v>65.34</v>
      </c>
      <c r="E1386" s="75">
        <v>7</v>
      </c>
      <c r="F1386" s="75">
        <v>20.350000000000001</v>
      </c>
      <c r="G1386" s="75"/>
      <c r="H1386" s="50"/>
      <c r="I1386" s="50"/>
      <c r="J1386" s="50"/>
      <c r="K1386" s="50"/>
    </row>
    <row r="1387" spans="1:11" x14ac:dyDescent="0.25">
      <c r="A1387" s="64">
        <v>201405</v>
      </c>
      <c r="B1387" t="s">
        <v>31</v>
      </c>
      <c r="C1387" s="75">
        <v>22.17</v>
      </c>
      <c r="D1387" s="75"/>
      <c r="E1387" s="75">
        <v>37.020000000000003</v>
      </c>
      <c r="F1387" s="75">
        <v>33.36</v>
      </c>
      <c r="G1387" s="75"/>
      <c r="H1387" s="50"/>
      <c r="I1387" s="50"/>
      <c r="J1387" s="50"/>
      <c r="K1387" s="50"/>
    </row>
    <row r="1388" spans="1:11" x14ac:dyDescent="0.25">
      <c r="A1388" s="64">
        <v>121200</v>
      </c>
      <c r="B1388" t="s">
        <v>2392</v>
      </c>
      <c r="C1388" s="75">
        <v>25.189999999999998</v>
      </c>
      <c r="D1388" s="75">
        <v>20.85</v>
      </c>
      <c r="E1388" s="75"/>
      <c r="F1388" s="75">
        <v>14.51</v>
      </c>
      <c r="G1388" s="75">
        <v>31.7</v>
      </c>
      <c r="H1388" s="50"/>
      <c r="I1388" s="50"/>
      <c r="J1388" s="50"/>
      <c r="K1388" s="50"/>
    </row>
    <row r="1389" spans="1:11" x14ac:dyDescent="0.25">
      <c r="A1389" s="64">
        <v>124473</v>
      </c>
      <c r="B1389" t="s">
        <v>871</v>
      </c>
      <c r="C1389" s="75">
        <v>12.34</v>
      </c>
      <c r="D1389" s="75">
        <v>30.51</v>
      </c>
      <c r="E1389" s="75">
        <v>12.68</v>
      </c>
      <c r="F1389" s="75">
        <v>36.68</v>
      </c>
      <c r="G1389" s="75"/>
      <c r="H1389" s="50"/>
      <c r="I1389" s="50"/>
      <c r="J1389" s="50"/>
      <c r="K1389" s="50"/>
    </row>
    <row r="1390" spans="1:11" x14ac:dyDescent="0.25">
      <c r="A1390" s="64">
        <v>129352</v>
      </c>
      <c r="B1390" t="s">
        <v>3605</v>
      </c>
      <c r="C1390" s="75">
        <v>40.019999999999996</v>
      </c>
      <c r="D1390" s="75">
        <v>52</v>
      </c>
      <c r="E1390" s="75"/>
      <c r="F1390" s="75"/>
      <c r="G1390" s="75"/>
      <c r="H1390" s="50"/>
      <c r="I1390" s="50"/>
      <c r="J1390" s="50"/>
      <c r="K1390" s="50"/>
    </row>
    <row r="1391" spans="1:11" x14ac:dyDescent="0.25">
      <c r="A1391" s="64">
        <v>131324</v>
      </c>
      <c r="B1391" t="s">
        <v>1174</v>
      </c>
      <c r="C1391" s="75">
        <v>27.47</v>
      </c>
      <c r="D1391" s="75"/>
      <c r="E1391" s="75">
        <v>64.510000000000005</v>
      </c>
      <c r="F1391" s="75"/>
      <c r="G1391" s="75"/>
      <c r="H1391" s="50"/>
      <c r="I1391" s="50"/>
      <c r="J1391" s="50"/>
      <c r="K1391" s="50"/>
    </row>
    <row r="1392" spans="1:11" x14ac:dyDescent="0.25">
      <c r="A1392" s="64">
        <v>143273</v>
      </c>
      <c r="B1392" t="s">
        <v>3690</v>
      </c>
      <c r="C1392" s="75">
        <v>22.189999999999998</v>
      </c>
      <c r="D1392" s="75">
        <v>12.68</v>
      </c>
      <c r="E1392" s="75">
        <v>19.02</v>
      </c>
      <c r="F1392" s="75">
        <v>12.68</v>
      </c>
      <c r="G1392" s="75">
        <v>25.36</v>
      </c>
      <c r="H1392" s="50"/>
      <c r="I1392" s="50"/>
      <c r="J1392" s="50"/>
      <c r="K1392" s="50"/>
    </row>
    <row r="1393" spans="1:11" x14ac:dyDescent="0.25">
      <c r="A1393" s="64">
        <v>141842</v>
      </c>
      <c r="B1393" t="s">
        <v>2680</v>
      </c>
      <c r="C1393" s="75">
        <v>25.36</v>
      </c>
      <c r="D1393" s="75">
        <v>12.68</v>
      </c>
      <c r="E1393" s="75">
        <v>15.85</v>
      </c>
      <c r="F1393" s="75">
        <v>22.189999999999998</v>
      </c>
      <c r="G1393" s="75">
        <v>15.85</v>
      </c>
      <c r="H1393" s="50"/>
      <c r="I1393" s="50"/>
      <c r="J1393" s="50"/>
      <c r="K1393" s="50"/>
    </row>
    <row r="1394" spans="1:11" x14ac:dyDescent="0.25">
      <c r="A1394" s="64">
        <v>127725</v>
      </c>
      <c r="B1394" t="s">
        <v>820</v>
      </c>
      <c r="C1394" s="75">
        <v>50.72</v>
      </c>
      <c r="D1394" s="75"/>
      <c r="E1394" s="75"/>
      <c r="F1394" s="75">
        <v>22.189999999999998</v>
      </c>
      <c r="G1394" s="75">
        <v>19.02</v>
      </c>
      <c r="H1394" s="50"/>
      <c r="I1394" s="50"/>
      <c r="J1394" s="50"/>
      <c r="K1394" s="50"/>
    </row>
    <row r="1395" spans="1:11" x14ac:dyDescent="0.25">
      <c r="A1395" s="64">
        <v>103598</v>
      </c>
      <c r="B1395" t="s">
        <v>2239</v>
      </c>
      <c r="C1395" s="75">
        <v>34.869999999999997</v>
      </c>
      <c r="D1395" s="75"/>
      <c r="E1395" s="75">
        <v>41.21</v>
      </c>
      <c r="F1395" s="75"/>
      <c r="G1395" s="75">
        <v>15.85</v>
      </c>
      <c r="H1395" s="50"/>
      <c r="I1395" s="50"/>
      <c r="J1395" s="50"/>
      <c r="K1395" s="50"/>
    </row>
    <row r="1396" spans="1:11" x14ac:dyDescent="0.25">
      <c r="A1396" s="64">
        <v>143814</v>
      </c>
      <c r="B1396" t="s">
        <v>4345</v>
      </c>
      <c r="C1396" s="75"/>
      <c r="D1396" s="75"/>
      <c r="E1396" s="75"/>
      <c r="F1396" s="75">
        <v>73.02000000000001</v>
      </c>
      <c r="G1396" s="75">
        <v>18.850000000000001</v>
      </c>
      <c r="H1396" s="50"/>
      <c r="I1396" s="50"/>
      <c r="J1396" s="50"/>
      <c r="K1396" s="50"/>
    </row>
    <row r="1397" spans="1:11" x14ac:dyDescent="0.25">
      <c r="A1397" s="64">
        <v>104740</v>
      </c>
      <c r="B1397" t="s">
        <v>703</v>
      </c>
      <c r="C1397" s="75">
        <v>29.5</v>
      </c>
      <c r="D1397" s="75">
        <v>12</v>
      </c>
      <c r="E1397" s="75">
        <v>15</v>
      </c>
      <c r="F1397" s="75">
        <v>24.34</v>
      </c>
      <c r="G1397" s="75">
        <v>11</v>
      </c>
      <c r="H1397" s="50"/>
      <c r="I1397" s="50"/>
      <c r="J1397" s="50"/>
      <c r="K1397" s="50"/>
    </row>
    <row r="1398" spans="1:11" x14ac:dyDescent="0.25">
      <c r="A1398" s="64">
        <v>137501</v>
      </c>
      <c r="B1398" t="s">
        <v>2269</v>
      </c>
      <c r="C1398" s="75">
        <v>22.19</v>
      </c>
      <c r="D1398" s="75">
        <v>41.21</v>
      </c>
      <c r="E1398" s="75">
        <v>3.17</v>
      </c>
      <c r="F1398" s="75">
        <v>6.34</v>
      </c>
      <c r="G1398" s="75">
        <v>18.850000000000001</v>
      </c>
      <c r="H1398" s="50"/>
      <c r="I1398" s="50"/>
      <c r="J1398" s="50"/>
      <c r="K1398" s="50"/>
    </row>
    <row r="1399" spans="1:11" x14ac:dyDescent="0.25">
      <c r="A1399" s="64">
        <v>141911</v>
      </c>
      <c r="B1399" t="s">
        <v>2676</v>
      </c>
      <c r="C1399" s="75">
        <v>22.849999999999998</v>
      </c>
      <c r="D1399" s="75">
        <v>37.870000000000005</v>
      </c>
      <c r="E1399" s="75">
        <v>0</v>
      </c>
      <c r="F1399" s="75">
        <v>9.17</v>
      </c>
      <c r="G1399" s="75">
        <v>21.85</v>
      </c>
      <c r="H1399" s="50"/>
      <c r="I1399" s="50"/>
      <c r="J1399" s="50"/>
      <c r="K1399" s="50"/>
    </row>
    <row r="1400" spans="1:11" x14ac:dyDescent="0.25">
      <c r="A1400" s="64">
        <v>127827</v>
      </c>
      <c r="B1400" t="s">
        <v>563</v>
      </c>
      <c r="C1400" s="75">
        <v>21.34</v>
      </c>
      <c r="D1400" s="75">
        <v>32.79</v>
      </c>
      <c r="E1400" s="75">
        <v>6.34</v>
      </c>
      <c r="F1400" s="75">
        <v>15.34</v>
      </c>
      <c r="G1400" s="75">
        <v>15.85</v>
      </c>
      <c r="H1400" s="50"/>
      <c r="I1400" s="50"/>
      <c r="J1400" s="50"/>
      <c r="K1400" s="50"/>
    </row>
    <row r="1401" spans="1:11" x14ac:dyDescent="0.25">
      <c r="A1401" s="64">
        <v>131409</v>
      </c>
      <c r="B1401" t="s">
        <v>1071</v>
      </c>
      <c r="C1401" s="75">
        <v>21.509999999999998</v>
      </c>
      <c r="D1401" s="75"/>
      <c r="E1401" s="75">
        <v>15.85</v>
      </c>
      <c r="F1401" s="75">
        <v>20.170000000000002</v>
      </c>
      <c r="G1401" s="75">
        <v>34.019999999999996</v>
      </c>
      <c r="H1401" s="50"/>
      <c r="I1401" s="50"/>
      <c r="J1401" s="50"/>
      <c r="K1401" s="50"/>
    </row>
    <row r="1402" spans="1:11" x14ac:dyDescent="0.25">
      <c r="A1402" s="64">
        <v>140914</v>
      </c>
      <c r="B1402" t="s">
        <v>2415</v>
      </c>
      <c r="C1402" s="75">
        <v>12.68</v>
      </c>
      <c r="D1402" s="75">
        <v>25.189999999999998</v>
      </c>
      <c r="E1402" s="75">
        <v>18.850000000000001</v>
      </c>
      <c r="F1402" s="75">
        <v>9.51</v>
      </c>
      <c r="G1402" s="75">
        <v>25.189999999999998</v>
      </c>
      <c r="H1402" s="50"/>
      <c r="I1402" s="50"/>
      <c r="J1402" s="50"/>
      <c r="K1402" s="50"/>
    </row>
    <row r="1403" spans="1:11" x14ac:dyDescent="0.25">
      <c r="A1403" s="64">
        <v>111666</v>
      </c>
      <c r="B1403" t="s">
        <v>3331</v>
      </c>
      <c r="C1403" s="75"/>
      <c r="D1403" s="75">
        <v>63.4</v>
      </c>
      <c r="E1403" s="75">
        <v>3</v>
      </c>
      <c r="F1403" s="75">
        <v>6</v>
      </c>
      <c r="G1403" s="75">
        <v>19.02</v>
      </c>
      <c r="H1403" s="50"/>
      <c r="I1403" s="50"/>
      <c r="J1403" s="50"/>
      <c r="K1403" s="50"/>
    </row>
    <row r="1404" spans="1:11" x14ac:dyDescent="0.25">
      <c r="A1404" s="64">
        <v>133997</v>
      </c>
      <c r="B1404" t="s">
        <v>1688</v>
      </c>
      <c r="C1404" s="75">
        <v>40.869999999999997</v>
      </c>
      <c r="D1404" s="75"/>
      <c r="E1404" s="75"/>
      <c r="F1404" s="75"/>
      <c r="G1404" s="75">
        <v>50.55</v>
      </c>
      <c r="H1404" s="50"/>
      <c r="I1404" s="50"/>
      <c r="J1404" s="50"/>
      <c r="K1404" s="50"/>
    </row>
    <row r="1405" spans="1:11" x14ac:dyDescent="0.25">
      <c r="A1405" s="64">
        <v>136576</v>
      </c>
      <c r="B1405" t="s">
        <v>3687</v>
      </c>
      <c r="C1405" s="75">
        <v>23.28</v>
      </c>
      <c r="D1405" s="75">
        <v>6.34</v>
      </c>
      <c r="E1405" s="75">
        <v>13.17</v>
      </c>
      <c r="F1405" s="75"/>
      <c r="G1405" s="75">
        <v>48.62</v>
      </c>
      <c r="H1405" s="50"/>
      <c r="I1405" s="50"/>
      <c r="J1405" s="50"/>
      <c r="K1405" s="50"/>
    </row>
    <row r="1406" spans="1:11" x14ac:dyDescent="0.25">
      <c r="A1406" s="64">
        <v>125937</v>
      </c>
      <c r="B1406" t="s">
        <v>466</v>
      </c>
      <c r="C1406" s="75"/>
      <c r="D1406" s="75">
        <v>30</v>
      </c>
      <c r="E1406" s="75">
        <v>20</v>
      </c>
      <c r="F1406" s="75"/>
      <c r="G1406" s="75">
        <v>41.36</v>
      </c>
      <c r="H1406" s="50"/>
      <c r="I1406" s="50"/>
      <c r="J1406" s="50"/>
      <c r="K1406" s="50"/>
    </row>
    <row r="1407" spans="1:11" x14ac:dyDescent="0.25">
      <c r="A1407" s="64">
        <v>126086</v>
      </c>
      <c r="B1407" t="s">
        <v>3776</v>
      </c>
      <c r="C1407" s="75">
        <v>9.17</v>
      </c>
      <c r="D1407" s="75">
        <v>37.870000000000005</v>
      </c>
      <c r="E1407" s="75">
        <v>3</v>
      </c>
      <c r="F1407" s="75">
        <v>38.04</v>
      </c>
      <c r="G1407" s="75">
        <v>3.17</v>
      </c>
      <c r="H1407" s="50"/>
      <c r="I1407" s="50"/>
      <c r="J1407" s="50"/>
      <c r="K1407" s="50"/>
    </row>
    <row r="1408" spans="1:11" x14ac:dyDescent="0.25">
      <c r="A1408" s="64">
        <v>142881</v>
      </c>
      <c r="B1408" t="s">
        <v>3455</v>
      </c>
      <c r="C1408" s="75">
        <v>18.850000000000001</v>
      </c>
      <c r="D1408" s="75">
        <v>19.02</v>
      </c>
      <c r="E1408" s="75">
        <v>18.850000000000001</v>
      </c>
      <c r="F1408" s="75">
        <v>18.850000000000001</v>
      </c>
      <c r="G1408" s="75">
        <v>15.68</v>
      </c>
      <c r="H1408" s="50"/>
      <c r="I1408" s="50"/>
      <c r="J1408" s="50"/>
      <c r="K1408" s="50"/>
    </row>
    <row r="1409" spans="1:11" x14ac:dyDescent="0.25">
      <c r="A1409" s="64">
        <v>142079</v>
      </c>
      <c r="B1409" t="s">
        <v>2708</v>
      </c>
      <c r="C1409" s="75"/>
      <c r="D1409" s="75">
        <v>12.68</v>
      </c>
      <c r="E1409" s="75">
        <v>24.85</v>
      </c>
      <c r="F1409" s="75">
        <v>25.02</v>
      </c>
      <c r="G1409" s="75">
        <v>28.53</v>
      </c>
      <c r="H1409" s="50"/>
      <c r="I1409" s="50"/>
      <c r="J1409" s="50"/>
      <c r="K1409" s="50"/>
    </row>
    <row r="1410" spans="1:11" x14ac:dyDescent="0.25">
      <c r="A1410" s="64">
        <v>125920</v>
      </c>
      <c r="B1410" t="s">
        <v>789</v>
      </c>
      <c r="C1410" s="75">
        <v>9.17</v>
      </c>
      <c r="D1410" s="75">
        <v>21.17</v>
      </c>
      <c r="E1410" s="75">
        <v>23.34</v>
      </c>
      <c r="F1410" s="75">
        <v>17.34</v>
      </c>
      <c r="G1410" s="75">
        <v>20</v>
      </c>
      <c r="H1410" s="50"/>
      <c r="I1410" s="50"/>
      <c r="J1410" s="50"/>
      <c r="K1410" s="50"/>
    </row>
    <row r="1411" spans="1:11" x14ac:dyDescent="0.25">
      <c r="A1411" s="64">
        <v>143179</v>
      </c>
      <c r="B1411" t="s">
        <v>3692</v>
      </c>
      <c r="C1411" s="75">
        <v>22</v>
      </c>
      <c r="D1411" s="75"/>
      <c r="E1411" s="75">
        <v>26</v>
      </c>
      <c r="F1411" s="75">
        <v>43</v>
      </c>
      <c r="G1411" s="75"/>
      <c r="H1411" s="50"/>
      <c r="I1411" s="50"/>
      <c r="J1411" s="50"/>
      <c r="K1411" s="50"/>
    </row>
    <row r="1412" spans="1:11" x14ac:dyDescent="0.25">
      <c r="A1412" s="64">
        <v>137480</v>
      </c>
      <c r="B1412" t="s">
        <v>2291</v>
      </c>
      <c r="C1412" s="75"/>
      <c r="D1412" s="75">
        <v>15.85</v>
      </c>
      <c r="E1412" s="75">
        <v>34.019999999999996</v>
      </c>
      <c r="F1412" s="75"/>
      <c r="G1412" s="75">
        <v>41.04</v>
      </c>
      <c r="H1412" s="50"/>
      <c r="I1412" s="50"/>
      <c r="J1412" s="50"/>
      <c r="K1412" s="50"/>
    </row>
    <row r="1413" spans="1:11" x14ac:dyDescent="0.25">
      <c r="A1413" s="64">
        <v>133807</v>
      </c>
      <c r="B1413" t="s">
        <v>1705</v>
      </c>
      <c r="C1413" s="75">
        <v>25.36</v>
      </c>
      <c r="D1413" s="75">
        <v>14.79</v>
      </c>
      <c r="E1413" s="75">
        <v>15.85</v>
      </c>
      <c r="F1413" s="75">
        <v>19.02</v>
      </c>
      <c r="G1413" s="75">
        <v>15.85</v>
      </c>
      <c r="H1413" s="50"/>
      <c r="I1413" s="50"/>
      <c r="J1413" s="50"/>
      <c r="K1413" s="50"/>
    </row>
    <row r="1414" spans="1:11" x14ac:dyDescent="0.25">
      <c r="A1414" s="64">
        <v>140887</v>
      </c>
      <c r="B1414" t="s">
        <v>3633</v>
      </c>
      <c r="C1414" s="75">
        <v>55</v>
      </c>
      <c r="D1414" s="75">
        <v>31.7</v>
      </c>
      <c r="E1414" s="75"/>
      <c r="F1414" s="75">
        <v>4</v>
      </c>
      <c r="G1414" s="75"/>
      <c r="H1414" s="50"/>
      <c r="I1414" s="50"/>
      <c r="J1414" s="50"/>
      <c r="K1414" s="50"/>
    </row>
    <row r="1415" spans="1:11" x14ac:dyDescent="0.25">
      <c r="A1415" s="64">
        <v>115823</v>
      </c>
      <c r="B1415" t="s">
        <v>685</v>
      </c>
      <c r="C1415" s="75">
        <v>25.36</v>
      </c>
      <c r="D1415" s="75">
        <v>6.34</v>
      </c>
      <c r="E1415" s="75">
        <v>27.47</v>
      </c>
      <c r="F1415" s="75">
        <v>25.36</v>
      </c>
      <c r="G1415" s="75">
        <v>6.17</v>
      </c>
      <c r="H1415" s="50"/>
      <c r="I1415" s="50"/>
      <c r="J1415" s="50"/>
      <c r="K1415" s="50"/>
    </row>
    <row r="1416" spans="1:11" x14ac:dyDescent="0.25">
      <c r="A1416" s="64">
        <v>125678</v>
      </c>
      <c r="B1416" t="s">
        <v>3708</v>
      </c>
      <c r="C1416" s="75">
        <v>15.85</v>
      </c>
      <c r="D1416" s="75">
        <v>12.68</v>
      </c>
      <c r="E1416" s="75">
        <v>27.679999999999996</v>
      </c>
      <c r="F1416" s="75">
        <v>12.51</v>
      </c>
      <c r="G1416" s="75">
        <v>21.85</v>
      </c>
      <c r="H1416" s="50"/>
      <c r="I1416" s="50"/>
      <c r="J1416" s="50"/>
      <c r="K1416" s="50"/>
    </row>
    <row r="1417" spans="1:11" x14ac:dyDescent="0.25">
      <c r="A1417" s="64">
        <v>136426</v>
      </c>
      <c r="B1417" t="s">
        <v>3241</v>
      </c>
      <c r="C1417" s="75">
        <v>28</v>
      </c>
      <c r="D1417" s="75">
        <v>34</v>
      </c>
      <c r="E1417" s="75"/>
      <c r="F1417" s="75"/>
      <c r="G1417" s="75">
        <v>28</v>
      </c>
      <c r="H1417" s="50"/>
      <c r="I1417" s="50"/>
      <c r="J1417" s="50"/>
      <c r="K1417" s="50"/>
    </row>
    <row r="1418" spans="1:11" x14ac:dyDescent="0.25">
      <c r="A1418" s="64">
        <v>131045</v>
      </c>
      <c r="B1418" t="s">
        <v>953</v>
      </c>
      <c r="C1418" s="75">
        <v>22.28</v>
      </c>
      <c r="D1418" s="75">
        <v>9.17</v>
      </c>
      <c r="E1418" s="75">
        <v>15</v>
      </c>
      <c r="F1418" s="75"/>
      <c r="G1418" s="75">
        <v>43.51</v>
      </c>
      <c r="H1418" s="50"/>
      <c r="I1418" s="50"/>
      <c r="J1418" s="50"/>
      <c r="K1418" s="50"/>
    </row>
    <row r="1419" spans="1:11" x14ac:dyDescent="0.25">
      <c r="A1419" s="64">
        <v>124275</v>
      </c>
      <c r="B1419" t="s">
        <v>650</v>
      </c>
      <c r="C1419" s="75">
        <v>18.68</v>
      </c>
      <c r="D1419" s="75">
        <v>19.170000000000002</v>
      </c>
      <c r="E1419" s="75">
        <v>27.340000000000003</v>
      </c>
      <c r="F1419" s="75">
        <v>16.170000000000002</v>
      </c>
      <c r="G1419" s="75">
        <v>8.51</v>
      </c>
      <c r="H1419" s="50"/>
      <c r="I1419" s="50"/>
      <c r="J1419" s="50"/>
      <c r="K1419" s="50"/>
    </row>
    <row r="1420" spans="1:11" x14ac:dyDescent="0.25">
      <c r="A1420" s="64">
        <v>141401</v>
      </c>
      <c r="B1420" t="s">
        <v>2537</v>
      </c>
      <c r="C1420" s="75">
        <v>23</v>
      </c>
      <c r="D1420" s="75">
        <v>17.34</v>
      </c>
      <c r="E1420" s="75">
        <v>26.34</v>
      </c>
      <c r="F1420" s="75">
        <v>9</v>
      </c>
      <c r="G1420" s="75">
        <v>14</v>
      </c>
      <c r="H1420" s="50"/>
      <c r="I1420" s="50"/>
      <c r="J1420" s="50"/>
      <c r="K1420" s="50"/>
    </row>
    <row r="1421" spans="1:11" x14ac:dyDescent="0.25">
      <c r="A1421" s="64">
        <v>131251</v>
      </c>
      <c r="B1421" t="s">
        <v>930</v>
      </c>
      <c r="C1421" s="75">
        <v>13.34</v>
      </c>
      <c r="D1421" s="75">
        <v>30.68</v>
      </c>
      <c r="E1421" s="75">
        <v>15.34</v>
      </c>
      <c r="F1421" s="75"/>
      <c r="G1421" s="75">
        <v>30.300000000000004</v>
      </c>
      <c r="H1421" s="50"/>
      <c r="I1421" s="50"/>
      <c r="J1421" s="50"/>
      <c r="K1421" s="50"/>
    </row>
    <row r="1422" spans="1:11" x14ac:dyDescent="0.25">
      <c r="A1422" s="64">
        <v>122886</v>
      </c>
      <c r="B1422" t="s">
        <v>564</v>
      </c>
      <c r="C1422" s="75">
        <v>6.34</v>
      </c>
      <c r="D1422" s="75">
        <v>6</v>
      </c>
      <c r="E1422" s="75">
        <v>59.55</v>
      </c>
      <c r="F1422" s="75">
        <v>8.2799999999999994</v>
      </c>
      <c r="G1422" s="75">
        <v>9.34</v>
      </c>
      <c r="H1422" s="50"/>
      <c r="I1422" s="50"/>
      <c r="J1422" s="50"/>
      <c r="K1422" s="50"/>
    </row>
    <row r="1423" spans="1:11" x14ac:dyDescent="0.25">
      <c r="A1423" s="64">
        <v>143039</v>
      </c>
      <c r="B1423" t="s">
        <v>3569</v>
      </c>
      <c r="C1423" s="75">
        <v>55</v>
      </c>
      <c r="D1423" s="75">
        <v>4</v>
      </c>
      <c r="E1423" s="75">
        <v>11.17</v>
      </c>
      <c r="F1423" s="75"/>
      <c r="G1423" s="75">
        <v>19</v>
      </c>
      <c r="H1423" s="50"/>
      <c r="I1423" s="50"/>
      <c r="J1423" s="50"/>
      <c r="K1423" s="50"/>
    </row>
    <row r="1424" spans="1:11" x14ac:dyDescent="0.25">
      <c r="A1424" s="64">
        <v>123115</v>
      </c>
      <c r="B1424" t="s">
        <v>1434</v>
      </c>
      <c r="C1424" s="75">
        <v>18</v>
      </c>
      <c r="D1424" s="75">
        <v>21</v>
      </c>
      <c r="E1424" s="75">
        <v>24</v>
      </c>
      <c r="F1424" s="75">
        <v>7</v>
      </c>
      <c r="G1424" s="75">
        <v>19</v>
      </c>
      <c r="H1424" s="50"/>
      <c r="I1424" s="50"/>
      <c r="J1424" s="50"/>
      <c r="K1424" s="50"/>
    </row>
    <row r="1425" spans="1:11" x14ac:dyDescent="0.25">
      <c r="A1425" s="64">
        <v>126597</v>
      </c>
      <c r="B1425" t="s">
        <v>562</v>
      </c>
      <c r="C1425" s="75">
        <v>12.68</v>
      </c>
      <c r="D1425" s="75">
        <v>31.7</v>
      </c>
      <c r="E1425" s="75">
        <v>6.34</v>
      </c>
      <c r="F1425" s="75">
        <v>38.04</v>
      </c>
      <c r="G1425" s="75"/>
      <c r="H1425" s="50"/>
      <c r="I1425" s="50"/>
      <c r="J1425" s="50"/>
      <c r="K1425" s="50"/>
    </row>
    <row r="1426" spans="1:11" x14ac:dyDescent="0.25">
      <c r="A1426" s="64">
        <v>127772</v>
      </c>
      <c r="B1426" t="s">
        <v>2745</v>
      </c>
      <c r="C1426" s="75">
        <v>88.759999999999991</v>
      </c>
      <c r="D1426" s="75"/>
      <c r="E1426" s="75"/>
      <c r="F1426" s="75"/>
      <c r="G1426" s="75"/>
      <c r="H1426" s="50"/>
      <c r="I1426" s="50"/>
      <c r="J1426" s="50"/>
      <c r="K1426" s="50"/>
    </row>
    <row r="1427" spans="1:11" x14ac:dyDescent="0.25">
      <c r="A1427" s="64">
        <v>103537</v>
      </c>
      <c r="B1427" t="s">
        <v>508</v>
      </c>
      <c r="C1427" s="75">
        <v>15.85</v>
      </c>
      <c r="D1427" s="75">
        <v>25.36</v>
      </c>
      <c r="E1427" s="75">
        <v>15.85</v>
      </c>
      <c r="F1427" s="75">
        <v>15.85</v>
      </c>
      <c r="G1427" s="75">
        <v>15.85</v>
      </c>
      <c r="H1427" s="50"/>
      <c r="I1427" s="50"/>
      <c r="J1427" s="50"/>
      <c r="K1427" s="50"/>
    </row>
    <row r="1428" spans="1:11" x14ac:dyDescent="0.25">
      <c r="A1428" s="64">
        <v>135636</v>
      </c>
      <c r="B1428" t="s">
        <v>1904</v>
      </c>
      <c r="C1428" s="75">
        <v>3</v>
      </c>
      <c r="D1428" s="75">
        <v>38.620000000000005</v>
      </c>
      <c r="E1428" s="75">
        <v>21</v>
      </c>
      <c r="F1428" s="75">
        <v>11.11</v>
      </c>
      <c r="G1428" s="75">
        <v>15</v>
      </c>
      <c r="H1428" s="50"/>
      <c r="I1428" s="50"/>
      <c r="J1428" s="50"/>
      <c r="K1428" s="50"/>
    </row>
    <row r="1429" spans="1:11" x14ac:dyDescent="0.25">
      <c r="A1429" s="64">
        <v>142730</v>
      </c>
      <c r="B1429" t="s">
        <v>3309</v>
      </c>
      <c r="C1429" s="75">
        <v>3.17</v>
      </c>
      <c r="D1429" s="75">
        <v>22.189999999999998</v>
      </c>
      <c r="E1429" s="75">
        <v>15.85</v>
      </c>
      <c r="F1429" s="75">
        <v>28.53</v>
      </c>
      <c r="G1429" s="75">
        <v>18.850000000000001</v>
      </c>
      <c r="H1429" s="50"/>
      <c r="I1429" s="50"/>
      <c r="J1429" s="50"/>
      <c r="K1429" s="50"/>
    </row>
    <row r="1430" spans="1:11" x14ac:dyDescent="0.25">
      <c r="A1430" s="64">
        <v>123537</v>
      </c>
      <c r="B1430" t="s">
        <v>506</v>
      </c>
      <c r="C1430" s="75">
        <v>15.68</v>
      </c>
      <c r="D1430" s="75">
        <v>15.85</v>
      </c>
      <c r="E1430" s="75"/>
      <c r="F1430" s="75">
        <v>22.189999999999998</v>
      </c>
      <c r="G1430" s="75">
        <v>34.870000000000005</v>
      </c>
      <c r="H1430" s="50"/>
      <c r="I1430" s="50"/>
      <c r="J1430" s="50"/>
      <c r="K1430" s="50"/>
    </row>
    <row r="1431" spans="1:11" x14ac:dyDescent="0.25">
      <c r="A1431" s="64">
        <v>142613</v>
      </c>
      <c r="B1431" t="s">
        <v>3225</v>
      </c>
      <c r="C1431" s="75">
        <v>19.02</v>
      </c>
      <c r="D1431" s="75">
        <v>18.850000000000001</v>
      </c>
      <c r="E1431" s="75">
        <v>9.51</v>
      </c>
      <c r="F1431" s="75">
        <v>15.85</v>
      </c>
      <c r="G1431" s="75">
        <v>25.190000000000005</v>
      </c>
      <c r="H1431" s="50"/>
      <c r="I1431" s="50"/>
      <c r="J1431" s="50"/>
      <c r="K1431" s="50"/>
    </row>
    <row r="1432" spans="1:11" x14ac:dyDescent="0.25">
      <c r="A1432" s="64">
        <v>137300</v>
      </c>
      <c r="B1432" t="s">
        <v>2243</v>
      </c>
      <c r="C1432" s="75">
        <v>41.21</v>
      </c>
      <c r="D1432" s="75">
        <v>3.17</v>
      </c>
      <c r="E1432" s="75">
        <v>9.34</v>
      </c>
      <c r="F1432" s="75">
        <v>6.34</v>
      </c>
      <c r="G1432" s="75">
        <v>28.36</v>
      </c>
      <c r="H1432" s="50"/>
      <c r="I1432" s="50"/>
      <c r="J1432" s="50"/>
      <c r="K1432" s="50"/>
    </row>
    <row r="1433" spans="1:11" x14ac:dyDescent="0.25">
      <c r="A1433" s="64">
        <v>131332</v>
      </c>
      <c r="B1433" t="s">
        <v>1435</v>
      </c>
      <c r="C1433" s="75">
        <v>12.34</v>
      </c>
      <c r="D1433" s="75">
        <v>63.4</v>
      </c>
      <c r="E1433" s="75">
        <v>3.17</v>
      </c>
      <c r="F1433" s="75">
        <v>3.17</v>
      </c>
      <c r="G1433" s="75">
        <v>6.34</v>
      </c>
      <c r="H1433" s="50"/>
      <c r="I1433" s="50"/>
      <c r="J1433" s="50"/>
      <c r="K1433" s="50"/>
    </row>
    <row r="1434" spans="1:11" x14ac:dyDescent="0.25">
      <c r="A1434" s="64">
        <v>122234</v>
      </c>
      <c r="B1434" t="s">
        <v>1038</v>
      </c>
      <c r="C1434" s="75">
        <v>12.68</v>
      </c>
      <c r="D1434" s="75">
        <v>26.85</v>
      </c>
      <c r="E1434" s="75">
        <v>16.509999999999998</v>
      </c>
      <c r="F1434" s="75">
        <v>29.18</v>
      </c>
      <c r="G1434" s="75">
        <v>3.17</v>
      </c>
      <c r="H1434" s="50"/>
      <c r="I1434" s="50"/>
      <c r="J1434" s="50"/>
      <c r="K1434" s="50"/>
    </row>
    <row r="1435" spans="1:11" x14ac:dyDescent="0.25">
      <c r="A1435" s="64">
        <v>104350</v>
      </c>
      <c r="B1435" t="s">
        <v>742</v>
      </c>
      <c r="C1435" s="75">
        <v>12</v>
      </c>
      <c r="D1435" s="75">
        <v>14</v>
      </c>
      <c r="E1435" s="75">
        <v>28</v>
      </c>
      <c r="F1435" s="75">
        <v>14.17</v>
      </c>
      <c r="G1435" s="75">
        <v>20.170000000000002</v>
      </c>
      <c r="H1435" s="50"/>
      <c r="I1435" s="50"/>
      <c r="J1435" s="50"/>
      <c r="K1435" s="50"/>
    </row>
    <row r="1436" spans="1:11" x14ac:dyDescent="0.25">
      <c r="A1436" s="64">
        <v>143051</v>
      </c>
      <c r="B1436" t="s">
        <v>3492</v>
      </c>
      <c r="C1436" s="75">
        <v>47.55</v>
      </c>
      <c r="D1436" s="75">
        <v>40.700000000000003</v>
      </c>
      <c r="E1436" s="75"/>
      <c r="F1436" s="75"/>
      <c r="G1436" s="75"/>
      <c r="H1436" s="50"/>
      <c r="I1436" s="50"/>
      <c r="J1436" s="50"/>
      <c r="K1436" s="50"/>
    </row>
    <row r="1437" spans="1:11" x14ac:dyDescent="0.25">
      <c r="A1437" s="64">
        <v>128486</v>
      </c>
      <c r="B1437" t="s">
        <v>604</v>
      </c>
      <c r="C1437" s="75">
        <v>37.869999999999997</v>
      </c>
      <c r="D1437" s="75"/>
      <c r="E1437" s="75">
        <v>34.869999999999997</v>
      </c>
      <c r="F1437" s="75"/>
      <c r="G1437" s="75">
        <v>15.51</v>
      </c>
      <c r="H1437" s="50"/>
      <c r="I1437" s="50"/>
      <c r="J1437" s="50"/>
      <c r="K1437" s="50"/>
    </row>
    <row r="1438" spans="1:11" x14ac:dyDescent="0.25">
      <c r="A1438" s="64">
        <v>135926</v>
      </c>
      <c r="B1438" t="s">
        <v>2044</v>
      </c>
      <c r="C1438" s="75">
        <v>0</v>
      </c>
      <c r="D1438" s="75">
        <v>25.189999999999998</v>
      </c>
      <c r="E1438" s="75">
        <v>22.02</v>
      </c>
      <c r="F1438" s="75">
        <v>19.02</v>
      </c>
      <c r="G1438" s="75">
        <v>22.02</v>
      </c>
      <c r="H1438" s="50"/>
      <c r="I1438" s="50"/>
      <c r="J1438" s="50"/>
      <c r="K1438" s="50"/>
    </row>
    <row r="1439" spans="1:11" x14ac:dyDescent="0.25">
      <c r="A1439" s="64">
        <v>135553</v>
      </c>
      <c r="B1439" t="s">
        <v>3140</v>
      </c>
      <c r="C1439" s="75">
        <v>20.04</v>
      </c>
      <c r="D1439" s="75">
        <v>20</v>
      </c>
      <c r="E1439" s="75"/>
      <c r="F1439" s="75">
        <v>48</v>
      </c>
      <c r="G1439" s="75"/>
      <c r="H1439" s="50"/>
      <c r="I1439" s="50"/>
      <c r="J1439" s="50"/>
      <c r="K1439" s="50"/>
    </row>
    <row r="1440" spans="1:11" x14ac:dyDescent="0.25">
      <c r="A1440" s="64">
        <v>124498</v>
      </c>
      <c r="B1440" t="s">
        <v>253</v>
      </c>
      <c r="C1440" s="75">
        <v>32</v>
      </c>
      <c r="D1440" s="75">
        <v>64.009999999999991</v>
      </c>
      <c r="E1440" s="75">
        <v>-8</v>
      </c>
      <c r="F1440" s="75"/>
      <c r="G1440" s="75"/>
      <c r="H1440" s="50"/>
      <c r="I1440" s="50"/>
      <c r="J1440" s="50"/>
      <c r="K1440" s="50"/>
    </row>
    <row r="1441" spans="1:11" x14ac:dyDescent="0.25">
      <c r="A1441" s="64">
        <v>141070</v>
      </c>
      <c r="B1441" t="s">
        <v>3873</v>
      </c>
      <c r="C1441" s="75"/>
      <c r="D1441" s="75">
        <v>55</v>
      </c>
      <c r="E1441" s="75">
        <v>33</v>
      </c>
      <c r="F1441" s="75"/>
      <c r="G1441" s="75"/>
      <c r="H1441" s="50"/>
      <c r="I1441" s="50"/>
      <c r="J1441" s="50"/>
      <c r="K1441" s="50"/>
    </row>
    <row r="1442" spans="1:11" x14ac:dyDescent="0.25">
      <c r="A1442" s="64">
        <v>123789</v>
      </c>
      <c r="B1442" t="s">
        <v>301</v>
      </c>
      <c r="C1442" s="75">
        <v>12</v>
      </c>
      <c r="D1442" s="75">
        <v>32</v>
      </c>
      <c r="E1442" s="75">
        <v>16</v>
      </c>
      <c r="F1442" s="75">
        <v>16</v>
      </c>
      <c r="G1442" s="75">
        <v>12</v>
      </c>
      <c r="H1442" s="50"/>
      <c r="I1442" s="50"/>
      <c r="J1442" s="50"/>
      <c r="K1442" s="50"/>
    </row>
    <row r="1443" spans="1:11" x14ac:dyDescent="0.25">
      <c r="A1443" s="64">
        <v>104022</v>
      </c>
      <c r="B1443" t="s">
        <v>767</v>
      </c>
      <c r="C1443" s="75">
        <v>28</v>
      </c>
      <c r="D1443" s="75">
        <v>18</v>
      </c>
      <c r="E1443" s="75">
        <v>18</v>
      </c>
      <c r="F1443" s="75"/>
      <c r="G1443" s="75">
        <v>24</v>
      </c>
      <c r="H1443" s="50"/>
      <c r="I1443" s="50"/>
      <c r="J1443" s="50"/>
      <c r="K1443" s="50"/>
    </row>
    <row r="1444" spans="1:11" x14ac:dyDescent="0.25">
      <c r="A1444" s="64">
        <v>103904</v>
      </c>
      <c r="B1444" t="s">
        <v>1621</v>
      </c>
      <c r="C1444" s="75">
        <v>7</v>
      </c>
      <c r="D1444" s="75">
        <v>21</v>
      </c>
      <c r="E1444" s="75">
        <v>27</v>
      </c>
      <c r="F1444" s="75">
        <v>26</v>
      </c>
      <c r="G1444" s="75">
        <v>7</v>
      </c>
      <c r="H1444" s="50"/>
      <c r="I1444" s="50"/>
      <c r="J1444" s="50"/>
      <c r="K1444" s="50"/>
    </row>
    <row r="1445" spans="1:11" x14ac:dyDescent="0.25">
      <c r="A1445" s="64">
        <v>202723</v>
      </c>
      <c r="B1445" t="s">
        <v>4360</v>
      </c>
      <c r="C1445" s="75"/>
      <c r="D1445" s="75"/>
      <c r="E1445" s="75"/>
      <c r="F1445" s="75">
        <v>46.7</v>
      </c>
      <c r="G1445" s="75">
        <v>41.040000000000006</v>
      </c>
      <c r="H1445" s="50"/>
      <c r="I1445" s="50"/>
      <c r="J1445" s="50"/>
      <c r="K1445" s="50"/>
    </row>
    <row r="1446" spans="1:11" x14ac:dyDescent="0.25">
      <c r="A1446" s="64">
        <v>202039</v>
      </c>
      <c r="B1446" t="s">
        <v>184</v>
      </c>
      <c r="C1446" s="75">
        <v>18.850000000000001</v>
      </c>
      <c r="D1446" s="75">
        <v>12.68</v>
      </c>
      <c r="E1446" s="75">
        <v>40.19</v>
      </c>
      <c r="F1446" s="75"/>
      <c r="G1446" s="75">
        <v>15.85</v>
      </c>
      <c r="H1446" s="50"/>
      <c r="I1446" s="50"/>
      <c r="J1446" s="50"/>
      <c r="K1446" s="50"/>
    </row>
    <row r="1447" spans="1:11" x14ac:dyDescent="0.25">
      <c r="A1447" s="64">
        <v>142139</v>
      </c>
      <c r="B1447" t="s">
        <v>2758</v>
      </c>
      <c r="C1447" s="75">
        <v>12.68</v>
      </c>
      <c r="D1447" s="75">
        <v>0</v>
      </c>
      <c r="E1447" s="75">
        <v>74.850000000000009</v>
      </c>
      <c r="F1447" s="75"/>
      <c r="G1447" s="75"/>
      <c r="H1447" s="50"/>
      <c r="I1447" s="50"/>
      <c r="J1447" s="50"/>
      <c r="K1447" s="50"/>
    </row>
    <row r="1448" spans="1:11" x14ac:dyDescent="0.25">
      <c r="A1448" s="64">
        <v>136777</v>
      </c>
      <c r="B1448" t="s">
        <v>2126</v>
      </c>
      <c r="C1448" s="75"/>
      <c r="D1448" s="75">
        <v>40.700000000000003</v>
      </c>
      <c r="E1448" s="75"/>
      <c r="F1448" s="75">
        <v>12</v>
      </c>
      <c r="G1448" s="75">
        <v>34.700000000000003</v>
      </c>
      <c r="H1448" s="50"/>
      <c r="I1448" s="50"/>
      <c r="J1448" s="50"/>
      <c r="K1448" s="50"/>
    </row>
    <row r="1449" spans="1:11" x14ac:dyDescent="0.25">
      <c r="A1449" s="64">
        <v>144111</v>
      </c>
      <c r="B1449" t="s">
        <v>4567</v>
      </c>
      <c r="C1449" s="75"/>
      <c r="D1449" s="75"/>
      <c r="E1449" s="75"/>
      <c r="F1449" s="75"/>
      <c r="G1449" s="75">
        <v>87.36</v>
      </c>
      <c r="H1449" s="50"/>
      <c r="I1449" s="50"/>
      <c r="J1449" s="50"/>
      <c r="K1449" s="50"/>
    </row>
    <row r="1450" spans="1:11" x14ac:dyDescent="0.25">
      <c r="A1450" s="64">
        <v>143912</v>
      </c>
      <c r="B1450" t="s">
        <v>4373</v>
      </c>
      <c r="C1450" s="75"/>
      <c r="D1450" s="75"/>
      <c r="E1450" s="75"/>
      <c r="F1450" s="75">
        <v>27</v>
      </c>
      <c r="G1450" s="75">
        <v>60.17</v>
      </c>
      <c r="H1450" s="50"/>
      <c r="I1450" s="50"/>
      <c r="J1450" s="50"/>
      <c r="K1450" s="50"/>
    </row>
    <row r="1451" spans="1:11" x14ac:dyDescent="0.25">
      <c r="A1451" s="64">
        <v>133070</v>
      </c>
      <c r="B1451" t="s">
        <v>1636</v>
      </c>
      <c r="C1451" s="75">
        <v>9.34</v>
      </c>
      <c r="D1451" s="75">
        <v>12.34</v>
      </c>
      <c r="E1451" s="75">
        <v>21.68</v>
      </c>
      <c r="F1451" s="75">
        <v>28.02</v>
      </c>
      <c r="G1451" s="75">
        <v>15.68</v>
      </c>
      <c r="H1451" s="50"/>
      <c r="I1451" s="50"/>
      <c r="J1451" s="50"/>
      <c r="K1451" s="50"/>
    </row>
    <row r="1452" spans="1:11" x14ac:dyDescent="0.25">
      <c r="A1452" s="64">
        <v>115172</v>
      </c>
      <c r="B1452" t="s">
        <v>726</v>
      </c>
      <c r="C1452" s="75">
        <v>6</v>
      </c>
      <c r="D1452" s="75">
        <v>9</v>
      </c>
      <c r="E1452" s="75">
        <v>19.170000000000002</v>
      </c>
      <c r="F1452" s="75">
        <v>27.509999999999998</v>
      </c>
      <c r="G1452" s="75">
        <v>25.34</v>
      </c>
      <c r="H1452" s="50"/>
      <c r="I1452" s="50"/>
      <c r="J1452" s="50"/>
      <c r="K1452" s="50"/>
    </row>
    <row r="1453" spans="1:11" x14ac:dyDescent="0.25">
      <c r="A1453" s="64">
        <v>142951</v>
      </c>
      <c r="B1453" t="s">
        <v>3516</v>
      </c>
      <c r="C1453" s="75">
        <v>72</v>
      </c>
      <c r="D1453" s="75"/>
      <c r="E1453" s="75"/>
      <c r="F1453" s="75">
        <v>15</v>
      </c>
      <c r="G1453" s="75"/>
      <c r="H1453" s="50"/>
      <c r="I1453" s="50"/>
      <c r="J1453" s="50"/>
      <c r="K1453" s="50"/>
    </row>
    <row r="1454" spans="1:11" x14ac:dyDescent="0.25">
      <c r="A1454" s="64">
        <v>122274</v>
      </c>
      <c r="B1454" t="s">
        <v>3138</v>
      </c>
      <c r="C1454" s="75"/>
      <c r="D1454" s="75">
        <v>43.36</v>
      </c>
      <c r="E1454" s="75">
        <v>18</v>
      </c>
      <c r="F1454" s="75">
        <v>25.36</v>
      </c>
      <c r="G1454" s="75"/>
      <c r="H1454" s="50"/>
      <c r="I1454" s="50"/>
      <c r="J1454" s="50"/>
      <c r="K1454" s="50"/>
    </row>
    <row r="1455" spans="1:11" x14ac:dyDescent="0.25">
      <c r="A1455" s="64">
        <v>129712</v>
      </c>
      <c r="B1455" t="s">
        <v>1407</v>
      </c>
      <c r="C1455" s="75">
        <v>9.51</v>
      </c>
      <c r="D1455" s="75"/>
      <c r="E1455" s="75"/>
      <c r="F1455" s="75">
        <v>15.85</v>
      </c>
      <c r="G1455" s="75">
        <v>61.34</v>
      </c>
      <c r="H1455" s="50"/>
      <c r="I1455" s="50"/>
      <c r="J1455" s="50"/>
      <c r="K1455" s="50"/>
    </row>
    <row r="1456" spans="1:11" x14ac:dyDescent="0.25">
      <c r="A1456" s="64">
        <v>201754</v>
      </c>
      <c r="B1456" t="s">
        <v>2336</v>
      </c>
      <c r="C1456" s="75">
        <v>18.509999999999998</v>
      </c>
      <c r="D1456" s="75">
        <v>21.85</v>
      </c>
      <c r="E1456" s="75">
        <v>12.51</v>
      </c>
      <c r="F1456" s="75"/>
      <c r="G1456" s="75">
        <v>33.68</v>
      </c>
      <c r="H1456" s="50"/>
      <c r="I1456" s="50"/>
      <c r="J1456" s="50"/>
      <c r="K1456" s="50"/>
    </row>
    <row r="1457" spans="1:11" x14ac:dyDescent="0.25">
      <c r="A1457" s="64">
        <v>143496</v>
      </c>
      <c r="B1457" t="s">
        <v>3898</v>
      </c>
      <c r="C1457" s="75"/>
      <c r="D1457" s="75">
        <v>24.34</v>
      </c>
      <c r="E1457" s="75">
        <v>15.34</v>
      </c>
      <c r="F1457" s="75">
        <v>19.34</v>
      </c>
      <c r="G1457" s="75">
        <v>27.509999999999998</v>
      </c>
      <c r="H1457" s="50"/>
      <c r="I1457" s="50"/>
      <c r="J1457" s="50"/>
      <c r="K1457" s="50"/>
    </row>
    <row r="1458" spans="1:11" x14ac:dyDescent="0.25">
      <c r="A1458" s="64">
        <v>143559</v>
      </c>
      <c r="B1458" t="s">
        <v>4150</v>
      </c>
      <c r="C1458" s="75"/>
      <c r="D1458" s="75"/>
      <c r="E1458" s="75">
        <v>16.170000000000002</v>
      </c>
      <c r="F1458" s="75">
        <v>41.19</v>
      </c>
      <c r="G1458" s="75">
        <v>29.02</v>
      </c>
      <c r="H1458" s="50"/>
      <c r="I1458" s="50"/>
      <c r="J1458" s="50"/>
      <c r="K1458" s="50"/>
    </row>
    <row r="1459" spans="1:11" x14ac:dyDescent="0.25">
      <c r="A1459" s="64">
        <v>137023</v>
      </c>
      <c r="B1459" t="s">
        <v>2231</v>
      </c>
      <c r="C1459" s="75">
        <v>22</v>
      </c>
      <c r="D1459" s="75">
        <v>11</v>
      </c>
      <c r="E1459" s="75">
        <v>23.17</v>
      </c>
      <c r="F1459" s="75">
        <v>19</v>
      </c>
      <c r="G1459" s="75">
        <v>11</v>
      </c>
      <c r="H1459" s="50"/>
      <c r="I1459" s="50"/>
      <c r="J1459" s="50"/>
      <c r="K1459" s="50"/>
    </row>
    <row r="1460" spans="1:11" x14ac:dyDescent="0.25">
      <c r="A1460" s="64">
        <v>128513</v>
      </c>
      <c r="B1460" t="s">
        <v>4568</v>
      </c>
      <c r="C1460" s="75"/>
      <c r="D1460" s="75"/>
      <c r="E1460" s="75"/>
      <c r="F1460" s="75"/>
      <c r="G1460" s="75">
        <v>86.12</v>
      </c>
      <c r="H1460" s="50"/>
      <c r="I1460" s="50"/>
      <c r="J1460" s="50"/>
      <c r="K1460" s="50"/>
    </row>
    <row r="1461" spans="1:11" x14ac:dyDescent="0.25">
      <c r="A1461" s="64">
        <v>200639</v>
      </c>
      <c r="B1461" t="s">
        <v>266</v>
      </c>
      <c r="C1461" s="75"/>
      <c r="D1461" s="75"/>
      <c r="E1461" s="75"/>
      <c r="F1461" s="75">
        <v>86.039999999999992</v>
      </c>
      <c r="G1461" s="75"/>
      <c r="H1461" s="50"/>
      <c r="I1461" s="50"/>
      <c r="J1461" s="50"/>
      <c r="K1461" s="50"/>
    </row>
    <row r="1462" spans="1:11" x14ac:dyDescent="0.25">
      <c r="A1462" s="64">
        <v>131198</v>
      </c>
      <c r="B1462" t="s">
        <v>2795</v>
      </c>
      <c r="C1462" s="75">
        <v>8</v>
      </c>
      <c r="D1462" s="75">
        <v>16</v>
      </c>
      <c r="E1462" s="75">
        <v>12</v>
      </c>
      <c r="F1462" s="75">
        <v>24</v>
      </c>
      <c r="G1462" s="75">
        <v>26</v>
      </c>
      <c r="H1462" s="50"/>
      <c r="I1462" s="50"/>
      <c r="J1462" s="50"/>
      <c r="K1462" s="50"/>
    </row>
    <row r="1463" spans="1:11" x14ac:dyDescent="0.25">
      <c r="A1463" s="64">
        <v>126306</v>
      </c>
      <c r="B1463" t="s">
        <v>584</v>
      </c>
      <c r="C1463" s="75">
        <v>18.509999999999998</v>
      </c>
      <c r="D1463" s="75">
        <v>6.17</v>
      </c>
      <c r="E1463" s="75">
        <v>21.509999999999998</v>
      </c>
      <c r="F1463" s="75">
        <v>18.34</v>
      </c>
      <c r="G1463" s="75">
        <v>21.34</v>
      </c>
      <c r="H1463" s="50"/>
      <c r="I1463" s="50"/>
      <c r="J1463" s="50"/>
      <c r="K1463" s="50"/>
    </row>
    <row r="1464" spans="1:11" x14ac:dyDescent="0.25">
      <c r="A1464" s="64">
        <v>142566</v>
      </c>
      <c r="B1464" t="s">
        <v>3195</v>
      </c>
      <c r="C1464" s="75">
        <v>6.17</v>
      </c>
      <c r="D1464" s="75">
        <v>11.45</v>
      </c>
      <c r="E1464" s="75">
        <v>18.850000000000001</v>
      </c>
      <c r="F1464" s="75">
        <v>27.130000000000003</v>
      </c>
      <c r="G1464" s="75">
        <v>22.02</v>
      </c>
      <c r="H1464" s="50"/>
      <c r="I1464" s="50"/>
      <c r="J1464" s="50"/>
      <c r="K1464" s="50"/>
    </row>
    <row r="1465" spans="1:11" x14ac:dyDescent="0.25">
      <c r="A1465" s="64">
        <v>131844</v>
      </c>
      <c r="B1465" t="s">
        <v>1410</v>
      </c>
      <c r="C1465" s="75">
        <v>22.189999999999998</v>
      </c>
      <c r="D1465" s="75">
        <v>15.85</v>
      </c>
      <c r="E1465" s="75">
        <v>15.85</v>
      </c>
      <c r="F1465" s="75">
        <v>15.85</v>
      </c>
      <c r="G1465" s="75">
        <v>15.85</v>
      </c>
      <c r="H1465" s="50"/>
      <c r="I1465" s="50"/>
      <c r="J1465" s="50"/>
      <c r="K1465" s="50"/>
    </row>
    <row r="1466" spans="1:11" x14ac:dyDescent="0.25">
      <c r="A1466" s="64">
        <v>126855</v>
      </c>
      <c r="B1466" t="s">
        <v>388</v>
      </c>
      <c r="C1466" s="75">
        <v>3</v>
      </c>
      <c r="D1466" s="75">
        <v>21.68</v>
      </c>
      <c r="E1466" s="75">
        <v>20.350000000000001</v>
      </c>
      <c r="F1466" s="75">
        <v>25.36</v>
      </c>
      <c r="G1466" s="75">
        <v>15.17</v>
      </c>
      <c r="H1466" s="50"/>
      <c r="I1466" s="50"/>
      <c r="J1466" s="50"/>
      <c r="K1466" s="50"/>
    </row>
    <row r="1467" spans="1:11" x14ac:dyDescent="0.25">
      <c r="A1467" s="64">
        <v>127083</v>
      </c>
      <c r="B1467" t="s">
        <v>1257</v>
      </c>
      <c r="C1467" s="75">
        <v>47.55</v>
      </c>
      <c r="D1467" s="75"/>
      <c r="E1467" s="75">
        <v>31.7</v>
      </c>
      <c r="F1467" s="75"/>
      <c r="G1467" s="75">
        <v>6.17</v>
      </c>
      <c r="H1467" s="50"/>
      <c r="I1467" s="50"/>
      <c r="J1467" s="50"/>
      <c r="K1467" s="50"/>
    </row>
    <row r="1468" spans="1:11" x14ac:dyDescent="0.25">
      <c r="A1468" s="64">
        <v>118739</v>
      </c>
      <c r="B1468" t="s">
        <v>667</v>
      </c>
      <c r="C1468" s="75">
        <v>47.38</v>
      </c>
      <c r="D1468" s="75"/>
      <c r="E1468" s="75"/>
      <c r="F1468" s="75">
        <v>19.02</v>
      </c>
      <c r="G1468" s="75">
        <v>19.02</v>
      </c>
      <c r="H1468" s="50"/>
      <c r="I1468" s="50"/>
      <c r="J1468" s="50"/>
      <c r="K1468" s="50"/>
    </row>
    <row r="1469" spans="1:11" x14ac:dyDescent="0.25">
      <c r="A1469" s="64">
        <v>104654</v>
      </c>
      <c r="B1469" t="s">
        <v>2759</v>
      </c>
      <c r="C1469" s="75">
        <v>3</v>
      </c>
      <c r="D1469" s="75">
        <v>11</v>
      </c>
      <c r="E1469" s="75">
        <v>68.38</v>
      </c>
      <c r="F1469" s="75"/>
      <c r="G1469" s="75">
        <v>3</v>
      </c>
      <c r="H1469" s="50"/>
      <c r="I1469" s="50"/>
      <c r="J1469" s="50"/>
      <c r="K1469" s="50"/>
    </row>
    <row r="1470" spans="1:11" x14ac:dyDescent="0.25">
      <c r="A1470" s="64">
        <v>137630</v>
      </c>
      <c r="B1470" t="s">
        <v>2302</v>
      </c>
      <c r="C1470" s="75">
        <v>21.85</v>
      </c>
      <c r="D1470" s="75">
        <v>31.7</v>
      </c>
      <c r="E1470" s="75"/>
      <c r="F1470" s="75">
        <v>31.7</v>
      </c>
      <c r="G1470" s="75"/>
      <c r="H1470" s="50"/>
      <c r="I1470" s="50"/>
      <c r="J1470" s="50"/>
      <c r="K1470" s="50"/>
    </row>
    <row r="1471" spans="1:11" x14ac:dyDescent="0.25">
      <c r="A1471" s="64">
        <v>133506</v>
      </c>
      <c r="B1471" t="s">
        <v>1673</v>
      </c>
      <c r="C1471" s="75">
        <v>9.34</v>
      </c>
      <c r="D1471" s="75">
        <v>28.53</v>
      </c>
      <c r="E1471" s="75">
        <v>15.68</v>
      </c>
      <c r="F1471" s="75">
        <v>19.02</v>
      </c>
      <c r="G1471" s="75">
        <v>12.68</v>
      </c>
      <c r="H1471" s="50"/>
      <c r="I1471" s="50"/>
      <c r="J1471" s="50"/>
      <c r="K1471" s="50"/>
    </row>
    <row r="1472" spans="1:11" x14ac:dyDescent="0.25">
      <c r="A1472" s="64">
        <v>124582</v>
      </c>
      <c r="B1472" t="s">
        <v>588</v>
      </c>
      <c r="C1472" s="75"/>
      <c r="D1472" s="75">
        <v>6.34</v>
      </c>
      <c r="E1472" s="75">
        <v>37.700000000000003</v>
      </c>
      <c r="F1472" s="75">
        <v>41.21</v>
      </c>
      <c r="G1472" s="75"/>
      <c r="H1472" s="50"/>
      <c r="I1472" s="50"/>
      <c r="J1472" s="50"/>
      <c r="K1472" s="50"/>
    </row>
    <row r="1473" spans="1:11" x14ac:dyDescent="0.25">
      <c r="A1473" s="64">
        <v>133362</v>
      </c>
      <c r="B1473" t="s">
        <v>1630</v>
      </c>
      <c r="C1473" s="75">
        <v>20.079999999999998</v>
      </c>
      <c r="D1473" s="75"/>
      <c r="E1473" s="75"/>
      <c r="F1473" s="75"/>
      <c r="G1473" s="75">
        <v>65</v>
      </c>
      <c r="H1473" s="50"/>
      <c r="I1473" s="50"/>
      <c r="J1473" s="50"/>
      <c r="K1473" s="50"/>
    </row>
    <row r="1474" spans="1:11" x14ac:dyDescent="0.25">
      <c r="A1474" s="64">
        <v>133021</v>
      </c>
      <c r="B1474" t="s">
        <v>1658</v>
      </c>
      <c r="C1474" s="75">
        <v>10.039999999999999</v>
      </c>
      <c r="D1474" s="75">
        <v>13.04</v>
      </c>
      <c r="E1474" s="75">
        <v>29.98</v>
      </c>
      <c r="F1474" s="75">
        <v>3.01</v>
      </c>
      <c r="G1474" s="75">
        <v>29</v>
      </c>
      <c r="H1474" s="50"/>
      <c r="I1474" s="50"/>
      <c r="J1474" s="50"/>
      <c r="K1474" s="50"/>
    </row>
    <row r="1475" spans="1:11" x14ac:dyDescent="0.25">
      <c r="A1475" s="64">
        <v>142765</v>
      </c>
      <c r="B1475" t="s">
        <v>4344</v>
      </c>
      <c r="C1475" s="75">
        <v>63</v>
      </c>
      <c r="D1475" s="75"/>
      <c r="E1475" s="75">
        <v>14</v>
      </c>
      <c r="F1475" s="75"/>
      <c r="G1475" s="75">
        <v>8</v>
      </c>
      <c r="H1475" s="50"/>
      <c r="I1475" s="50"/>
      <c r="J1475" s="50"/>
      <c r="K1475" s="50"/>
    </row>
    <row r="1476" spans="1:11" x14ac:dyDescent="0.25">
      <c r="A1476" s="64">
        <v>140573</v>
      </c>
      <c r="B1476" t="s">
        <v>4122</v>
      </c>
      <c r="C1476" s="75"/>
      <c r="D1476" s="75"/>
      <c r="E1476" s="75">
        <v>29</v>
      </c>
      <c r="F1476" s="75">
        <v>29</v>
      </c>
      <c r="G1476" s="75">
        <v>27</v>
      </c>
      <c r="H1476" s="50"/>
      <c r="I1476" s="50"/>
      <c r="J1476" s="50"/>
      <c r="K1476" s="50"/>
    </row>
    <row r="1477" spans="1:11" x14ac:dyDescent="0.25">
      <c r="A1477" s="64">
        <v>131857</v>
      </c>
      <c r="B1477" t="s">
        <v>1397</v>
      </c>
      <c r="C1477" s="75">
        <v>47</v>
      </c>
      <c r="D1477" s="75"/>
      <c r="E1477" s="75"/>
      <c r="F1477" s="75">
        <v>9</v>
      </c>
      <c r="G1477" s="75">
        <v>29</v>
      </c>
      <c r="H1477" s="50"/>
      <c r="I1477" s="50"/>
      <c r="J1477" s="50"/>
      <c r="K1477" s="50"/>
    </row>
    <row r="1478" spans="1:11" x14ac:dyDescent="0.25">
      <c r="A1478" s="64">
        <v>119066</v>
      </c>
      <c r="B1478" t="s">
        <v>3133</v>
      </c>
      <c r="C1478" s="75">
        <v>5</v>
      </c>
      <c r="D1478" s="75">
        <v>55</v>
      </c>
      <c r="E1478" s="75">
        <v>25</v>
      </c>
      <c r="F1478" s="75"/>
      <c r="G1478" s="75"/>
      <c r="H1478" s="50"/>
      <c r="I1478" s="50"/>
      <c r="J1478" s="50"/>
      <c r="K1478" s="50"/>
    </row>
    <row r="1479" spans="1:11" x14ac:dyDescent="0.25">
      <c r="A1479" s="64">
        <v>122170</v>
      </c>
      <c r="B1479" t="s">
        <v>730</v>
      </c>
      <c r="C1479" s="75">
        <v>15.68</v>
      </c>
      <c r="D1479" s="75">
        <v>19.02</v>
      </c>
      <c r="E1479" s="75">
        <v>15.51</v>
      </c>
      <c r="F1479" s="75">
        <v>18.850000000000001</v>
      </c>
      <c r="G1479" s="75">
        <v>15.85</v>
      </c>
      <c r="H1479" s="50"/>
      <c r="I1479" s="50"/>
      <c r="J1479" s="50"/>
      <c r="K1479" s="50"/>
    </row>
    <row r="1480" spans="1:11" x14ac:dyDescent="0.25">
      <c r="A1480" s="64">
        <v>122595</v>
      </c>
      <c r="B1480" t="s">
        <v>718</v>
      </c>
      <c r="C1480" s="75">
        <v>34.36</v>
      </c>
      <c r="D1480" s="75"/>
      <c r="E1480" s="75">
        <v>25.02</v>
      </c>
      <c r="F1480" s="75">
        <v>25.189999999999998</v>
      </c>
      <c r="G1480" s="75"/>
      <c r="H1480" s="50"/>
      <c r="I1480" s="50"/>
      <c r="J1480" s="50"/>
      <c r="K1480" s="50"/>
    </row>
    <row r="1481" spans="1:11" x14ac:dyDescent="0.25">
      <c r="A1481" s="64">
        <v>132733</v>
      </c>
      <c r="B1481" t="s">
        <v>1561</v>
      </c>
      <c r="C1481" s="75"/>
      <c r="D1481" s="75">
        <v>31</v>
      </c>
      <c r="E1481" s="75"/>
      <c r="F1481" s="75">
        <v>15.5</v>
      </c>
      <c r="G1481" s="75">
        <v>38</v>
      </c>
      <c r="H1481" s="50"/>
      <c r="I1481" s="50"/>
      <c r="J1481" s="50"/>
      <c r="K1481" s="50"/>
    </row>
    <row r="1482" spans="1:11" x14ac:dyDescent="0.25">
      <c r="A1482" s="64">
        <v>131397</v>
      </c>
      <c r="B1482" t="s">
        <v>535</v>
      </c>
      <c r="C1482" s="75"/>
      <c r="D1482" s="75">
        <v>46.7</v>
      </c>
      <c r="E1482" s="75"/>
      <c r="F1482" s="75">
        <v>37.700000000000003</v>
      </c>
      <c r="G1482" s="75"/>
      <c r="H1482" s="50"/>
      <c r="I1482" s="50"/>
      <c r="J1482" s="50"/>
      <c r="K1482" s="50"/>
    </row>
    <row r="1483" spans="1:11" x14ac:dyDescent="0.25">
      <c r="A1483" s="64">
        <v>116340</v>
      </c>
      <c r="B1483" t="s">
        <v>561</v>
      </c>
      <c r="C1483" s="75">
        <v>9.17</v>
      </c>
      <c r="D1483" s="75">
        <v>12.34</v>
      </c>
      <c r="E1483" s="75">
        <v>28.34</v>
      </c>
      <c r="F1483" s="75">
        <v>28.34</v>
      </c>
      <c r="G1483" s="75">
        <v>6.17</v>
      </c>
      <c r="H1483" s="50"/>
      <c r="I1483" s="50"/>
      <c r="J1483" s="50"/>
      <c r="K1483" s="50"/>
    </row>
    <row r="1484" spans="1:11" x14ac:dyDescent="0.25">
      <c r="A1484" s="64">
        <v>131187</v>
      </c>
      <c r="B1484" t="s">
        <v>616</v>
      </c>
      <c r="C1484" s="75"/>
      <c r="D1484" s="75"/>
      <c r="E1484" s="75">
        <v>49.489999999999995</v>
      </c>
      <c r="F1484" s="75"/>
      <c r="G1484" s="75">
        <v>34.869999999999997</v>
      </c>
      <c r="H1484" s="50"/>
      <c r="I1484" s="50"/>
      <c r="J1484" s="50"/>
      <c r="K1484" s="50"/>
    </row>
    <row r="1485" spans="1:11" x14ac:dyDescent="0.25">
      <c r="A1485" s="64">
        <v>202276</v>
      </c>
      <c r="B1485" t="s">
        <v>640</v>
      </c>
      <c r="C1485" s="75"/>
      <c r="D1485" s="75">
        <v>10</v>
      </c>
      <c r="E1485" s="75"/>
      <c r="F1485" s="75"/>
      <c r="G1485" s="75">
        <v>74.34</v>
      </c>
      <c r="H1485" s="50"/>
      <c r="I1485" s="50"/>
      <c r="J1485" s="50"/>
      <c r="K1485" s="50"/>
    </row>
    <row r="1486" spans="1:11" x14ac:dyDescent="0.25">
      <c r="A1486" s="64">
        <v>143546</v>
      </c>
      <c r="B1486" t="s">
        <v>4006</v>
      </c>
      <c r="C1486" s="75"/>
      <c r="D1486" s="75">
        <v>4.22</v>
      </c>
      <c r="E1486" s="75"/>
      <c r="F1486" s="75">
        <v>5</v>
      </c>
      <c r="G1486" s="75">
        <v>75</v>
      </c>
      <c r="H1486" s="50"/>
      <c r="I1486" s="50"/>
      <c r="J1486" s="50"/>
      <c r="K1486" s="50"/>
    </row>
    <row r="1487" spans="1:11" x14ac:dyDescent="0.25">
      <c r="A1487" s="64">
        <v>134725</v>
      </c>
      <c r="B1487" t="s">
        <v>1749</v>
      </c>
      <c r="C1487" s="75">
        <v>33</v>
      </c>
      <c r="D1487" s="75">
        <v>21</v>
      </c>
      <c r="E1487" s="75">
        <v>11</v>
      </c>
      <c r="F1487" s="75">
        <v>8</v>
      </c>
      <c r="G1487" s="75">
        <v>11</v>
      </c>
      <c r="H1487" s="50"/>
      <c r="I1487" s="50"/>
      <c r="J1487" s="50"/>
      <c r="K1487" s="50"/>
    </row>
    <row r="1488" spans="1:11" x14ac:dyDescent="0.25">
      <c r="A1488" s="64">
        <v>136848</v>
      </c>
      <c r="B1488" t="s">
        <v>2195</v>
      </c>
      <c r="C1488" s="75">
        <v>22</v>
      </c>
      <c r="D1488" s="75">
        <v>18</v>
      </c>
      <c r="E1488" s="75">
        <v>20</v>
      </c>
      <c r="F1488" s="75">
        <v>3.17</v>
      </c>
      <c r="G1488" s="75">
        <v>20.170000000000002</v>
      </c>
      <c r="H1488" s="50"/>
      <c r="I1488" s="50"/>
      <c r="J1488" s="50"/>
      <c r="K1488" s="50"/>
    </row>
    <row r="1489" spans="1:11" x14ac:dyDescent="0.25">
      <c r="A1489" s="64">
        <v>141153</v>
      </c>
      <c r="B1489" t="s">
        <v>2485</v>
      </c>
      <c r="C1489" s="75"/>
      <c r="D1489" s="75">
        <v>17</v>
      </c>
      <c r="E1489" s="75">
        <v>32</v>
      </c>
      <c r="F1489" s="75"/>
      <c r="G1489" s="75">
        <v>34</v>
      </c>
      <c r="H1489" s="50"/>
      <c r="I1489" s="50"/>
      <c r="J1489" s="50"/>
      <c r="K1489" s="50"/>
    </row>
    <row r="1490" spans="1:11" x14ac:dyDescent="0.25">
      <c r="A1490" s="64">
        <v>135278</v>
      </c>
      <c r="B1490" t="s">
        <v>1871</v>
      </c>
      <c r="C1490" s="75"/>
      <c r="D1490" s="75">
        <v>9.51</v>
      </c>
      <c r="E1490" s="75">
        <v>25.85</v>
      </c>
      <c r="F1490" s="75">
        <v>31.7</v>
      </c>
      <c r="G1490" s="75">
        <v>15.85</v>
      </c>
      <c r="H1490" s="50"/>
      <c r="I1490" s="50"/>
      <c r="J1490" s="50"/>
      <c r="K1490" s="50"/>
    </row>
    <row r="1491" spans="1:11" x14ac:dyDescent="0.25">
      <c r="A1491" s="64">
        <v>120015</v>
      </c>
      <c r="B1491" t="s">
        <v>1747</v>
      </c>
      <c r="C1491" s="75">
        <v>51.05</v>
      </c>
      <c r="D1491" s="75"/>
      <c r="E1491" s="75"/>
      <c r="F1491" s="75"/>
      <c r="G1491" s="75">
        <v>31.7</v>
      </c>
      <c r="H1491" s="50"/>
      <c r="I1491" s="50"/>
      <c r="J1491" s="50"/>
      <c r="K1491" s="50"/>
    </row>
    <row r="1492" spans="1:11" x14ac:dyDescent="0.25">
      <c r="A1492" s="64">
        <v>134784</v>
      </c>
      <c r="B1492" t="s">
        <v>3718</v>
      </c>
      <c r="C1492" s="75">
        <v>12.68</v>
      </c>
      <c r="D1492" s="75">
        <v>25.36</v>
      </c>
      <c r="E1492" s="75">
        <v>12.68</v>
      </c>
      <c r="F1492" s="75">
        <v>12.68</v>
      </c>
      <c r="G1492" s="75">
        <v>19.02</v>
      </c>
      <c r="H1492" s="50"/>
      <c r="I1492" s="50"/>
      <c r="J1492" s="50"/>
      <c r="K1492" s="50"/>
    </row>
    <row r="1493" spans="1:11" x14ac:dyDescent="0.25">
      <c r="A1493" s="64">
        <v>134483</v>
      </c>
      <c r="B1493" t="s">
        <v>1772</v>
      </c>
      <c r="C1493" s="75">
        <v>12.68</v>
      </c>
      <c r="D1493" s="75"/>
      <c r="E1493" s="75">
        <v>6.34</v>
      </c>
      <c r="F1493" s="75">
        <v>63.4</v>
      </c>
      <c r="G1493" s="75"/>
      <c r="H1493" s="50"/>
      <c r="I1493" s="50"/>
      <c r="J1493" s="50"/>
      <c r="K1493" s="50"/>
    </row>
    <row r="1494" spans="1:11" x14ac:dyDescent="0.25">
      <c r="A1494" s="64">
        <v>127595</v>
      </c>
      <c r="B1494" t="s">
        <v>1305</v>
      </c>
      <c r="C1494" s="75">
        <v>22.19</v>
      </c>
      <c r="D1494" s="75">
        <v>9.51</v>
      </c>
      <c r="E1494" s="75">
        <v>19.02</v>
      </c>
      <c r="F1494" s="75">
        <v>12.68</v>
      </c>
      <c r="G1494" s="75">
        <v>19.02</v>
      </c>
      <c r="H1494" s="50"/>
      <c r="I1494" s="50"/>
      <c r="J1494" s="50"/>
      <c r="K1494" s="50"/>
    </row>
    <row r="1495" spans="1:11" x14ac:dyDescent="0.25">
      <c r="A1495" s="64">
        <v>120851</v>
      </c>
      <c r="B1495" t="s">
        <v>2868</v>
      </c>
      <c r="C1495" s="75">
        <v>34.869999999999997</v>
      </c>
      <c r="D1495" s="75">
        <v>47.55</v>
      </c>
      <c r="E1495" s="75"/>
      <c r="F1495" s="75"/>
      <c r="G1495" s="75"/>
      <c r="H1495" s="50"/>
      <c r="I1495" s="50"/>
      <c r="J1495" s="50"/>
      <c r="K1495" s="50"/>
    </row>
    <row r="1496" spans="1:11" x14ac:dyDescent="0.25">
      <c r="A1496" s="64">
        <v>120741</v>
      </c>
      <c r="B1496" t="s">
        <v>294</v>
      </c>
      <c r="C1496" s="75">
        <v>12</v>
      </c>
      <c r="D1496" s="75">
        <v>21.340000000000003</v>
      </c>
      <c r="E1496" s="75">
        <v>12</v>
      </c>
      <c r="F1496" s="75">
        <v>15.51</v>
      </c>
      <c r="G1496" s="75">
        <v>21.509999999999998</v>
      </c>
      <c r="H1496" s="50"/>
      <c r="I1496" s="50"/>
      <c r="J1496" s="50"/>
      <c r="K1496" s="50"/>
    </row>
    <row r="1497" spans="1:11" x14ac:dyDescent="0.25">
      <c r="A1497" s="64">
        <v>122022</v>
      </c>
      <c r="B1497" t="s">
        <v>788</v>
      </c>
      <c r="C1497" s="75">
        <v>4</v>
      </c>
      <c r="D1497" s="75">
        <v>20</v>
      </c>
      <c r="E1497" s="75">
        <v>22</v>
      </c>
      <c r="F1497" s="75">
        <v>13.17</v>
      </c>
      <c r="G1497" s="75">
        <v>23.17</v>
      </c>
      <c r="H1497" s="50"/>
      <c r="I1497" s="50"/>
      <c r="J1497" s="50"/>
      <c r="K1497" s="50"/>
    </row>
    <row r="1498" spans="1:11" x14ac:dyDescent="0.25">
      <c r="A1498" s="64">
        <v>143823</v>
      </c>
      <c r="B1498" t="s">
        <v>4144</v>
      </c>
      <c r="C1498" s="75"/>
      <c r="D1498" s="75"/>
      <c r="E1498" s="75">
        <v>18.850000000000001</v>
      </c>
      <c r="F1498" s="75">
        <v>15.85</v>
      </c>
      <c r="G1498" s="75">
        <v>47.55</v>
      </c>
      <c r="H1498" s="50"/>
      <c r="I1498" s="50"/>
      <c r="J1498" s="50"/>
      <c r="K1498" s="50"/>
    </row>
    <row r="1499" spans="1:11" x14ac:dyDescent="0.25">
      <c r="A1499" s="64">
        <v>135622</v>
      </c>
      <c r="B1499" t="s">
        <v>1942</v>
      </c>
      <c r="C1499" s="75"/>
      <c r="D1499" s="75">
        <v>18.850000000000001</v>
      </c>
      <c r="E1499" s="75">
        <v>15.85</v>
      </c>
      <c r="F1499" s="75">
        <v>31.7</v>
      </c>
      <c r="G1499" s="75">
        <v>15.85</v>
      </c>
      <c r="H1499" s="50"/>
      <c r="I1499" s="50"/>
      <c r="J1499" s="50"/>
      <c r="K1499" s="50"/>
    </row>
    <row r="1500" spans="1:11" x14ac:dyDescent="0.25">
      <c r="A1500" s="64">
        <v>133462</v>
      </c>
      <c r="B1500" t="s">
        <v>1639</v>
      </c>
      <c r="C1500" s="75">
        <v>6.34</v>
      </c>
      <c r="D1500" s="75">
        <v>34.700000000000003</v>
      </c>
      <c r="E1500" s="75">
        <v>3.17</v>
      </c>
      <c r="F1500" s="75">
        <v>38.04</v>
      </c>
      <c r="G1500" s="75"/>
      <c r="H1500" s="50"/>
      <c r="I1500" s="50"/>
      <c r="J1500" s="50"/>
      <c r="K1500" s="50"/>
    </row>
    <row r="1501" spans="1:11" x14ac:dyDescent="0.25">
      <c r="A1501" s="64">
        <v>119239</v>
      </c>
      <c r="B1501" t="s">
        <v>532</v>
      </c>
      <c r="C1501" s="75">
        <v>12.68</v>
      </c>
      <c r="D1501" s="75">
        <v>22.02</v>
      </c>
      <c r="E1501" s="75">
        <v>12.68</v>
      </c>
      <c r="F1501" s="75">
        <v>19.02</v>
      </c>
      <c r="G1501" s="75">
        <v>15.85</v>
      </c>
      <c r="H1501" s="50"/>
      <c r="I1501" s="50"/>
      <c r="J1501" s="50"/>
      <c r="K1501" s="50"/>
    </row>
    <row r="1502" spans="1:11" x14ac:dyDescent="0.25">
      <c r="A1502" s="64">
        <v>121735</v>
      </c>
      <c r="B1502" t="s">
        <v>2133</v>
      </c>
      <c r="C1502" s="75">
        <v>50.55</v>
      </c>
      <c r="D1502" s="75"/>
      <c r="E1502" s="75">
        <v>31.7</v>
      </c>
      <c r="F1502" s="75"/>
      <c r="G1502" s="75"/>
      <c r="H1502" s="50"/>
      <c r="I1502" s="50"/>
      <c r="J1502" s="50"/>
      <c r="K1502" s="50"/>
    </row>
    <row r="1503" spans="1:11" x14ac:dyDescent="0.25">
      <c r="A1503" s="64">
        <v>135299</v>
      </c>
      <c r="B1503" t="s">
        <v>1891</v>
      </c>
      <c r="C1503" s="75"/>
      <c r="D1503" s="75"/>
      <c r="E1503" s="75"/>
      <c r="F1503" s="75"/>
      <c r="G1503" s="75">
        <v>82.17</v>
      </c>
      <c r="H1503" s="50"/>
      <c r="I1503" s="50"/>
      <c r="J1503" s="50"/>
      <c r="K1503" s="50"/>
    </row>
    <row r="1504" spans="1:11" x14ac:dyDescent="0.25">
      <c r="A1504" s="64">
        <v>128216</v>
      </c>
      <c r="B1504" t="s">
        <v>593</v>
      </c>
      <c r="C1504" s="75">
        <v>6.34</v>
      </c>
      <c r="D1504" s="75">
        <v>37.870000000000005</v>
      </c>
      <c r="E1504" s="75"/>
      <c r="F1504" s="75">
        <v>37.870000000000005</v>
      </c>
      <c r="G1504" s="75"/>
      <c r="H1504" s="50"/>
      <c r="I1504" s="50"/>
      <c r="J1504" s="50"/>
      <c r="K1504" s="50"/>
    </row>
    <row r="1505" spans="1:11" x14ac:dyDescent="0.25">
      <c r="A1505" s="64">
        <v>120358</v>
      </c>
      <c r="B1505" t="s">
        <v>481</v>
      </c>
      <c r="C1505" s="75"/>
      <c r="D1505" s="75">
        <v>34.869999999999997</v>
      </c>
      <c r="E1505" s="75">
        <v>15.85</v>
      </c>
      <c r="F1505" s="75">
        <v>15.68</v>
      </c>
      <c r="G1505" s="75">
        <v>15.68</v>
      </c>
      <c r="H1505" s="50"/>
      <c r="I1505" s="50"/>
      <c r="J1505" s="50"/>
      <c r="K1505" s="50"/>
    </row>
    <row r="1506" spans="1:11" x14ac:dyDescent="0.25">
      <c r="A1506" s="64">
        <v>129584</v>
      </c>
      <c r="B1506" t="s">
        <v>4354</v>
      </c>
      <c r="C1506" s="75"/>
      <c r="D1506" s="75"/>
      <c r="E1506" s="75"/>
      <c r="F1506" s="75">
        <v>55</v>
      </c>
      <c r="G1506" s="75">
        <v>27</v>
      </c>
      <c r="H1506" s="50"/>
      <c r="I1506" s="50"/>
      <c r="J1506" s="50"/>
      <c r="K1506" s="50"/>
    </row>
    <row r="1507" spans="1:11" x14ac:dyDescent="0.25">
      <c r="A1507" s="64">
        <v>124557</v>
      </c>
      <c r="B1507" t="s">
        <v>3103</v>
      </c>
      <c r="C1507" s="75">
        <v>9</v>
      </c>
      <c r="D1507" s="75">
        <v>20</v>
      </c>
      <c r="E1507" s="75">
        <v>17</v>
      </c>
      <c r="F1507" s="75">
        <v>18</v>
      </c>
      <c r="G1507" s="75">
        <v>18</v>
      </c>
      <c r="H1507" s="50"/>
      <c r="I1507" s="50"/>
      <c r="J1507" s="50"/>
      <c r="K1507" s="50"/>
    </row>
    <row r="1508" spans="1:11" x14ac:dyDescent="0.25">
      <c r="A1508" s="64">
        <v>126155</v>
      </c>
      <c r="B1508" t="s">
        <v>648</v>
      </c>
      <c r="C1508" s="75">
        <v>6.34</v>
      </c>
      <c r="D1508" s="75"/>
      <c r="E1508" s="75">
        <v>37.870000000000005</v>
      </c>
      <c r="F1508" s="75">
        <v>3</v>
      </c>
      <c r="G1508" s="75">
        <v>34.700000000000003</v>
      </c>
      <c r="H1508" s="50"/>
      <c r="I1508" s="50"/>
      <c r="J1508" s="50"/>
      <c r="K1508" s="50"/>
    </row>
    <row r="1509" spans="1:11" x14ac:dyDescent="0.25">
      <c r="A1509" s="64">
        <v>122137</v>
      </c>
      <c r="B1509" t="s">
        <v>590</v>
      </c>
      <c r="C1509" s="75">
        <v>15.85</v>
      </c>
      <c r="D1509" s="75">
        <v>41.04</v>
      </c>
      <c r="E1509" s="75"/>
      <c r="F1509" s="75">
        <v>25.020000000000003</v>
      </c>
      <c r="G1509" s="75"/>
      <c r="H1509" s="50"/>
      <c r="I1509" s="50"/>
      <c r="J1509" s="50"/>
      <c r="K1509" s="50"/>
    </row>
    <row r="1510" spans="1:11" x14ac:dyDescent="0.25">
      <c r="A1510" s="64">
        <v>123726</v>
      </c>
      <c r="B1510" t="s">
        <v>662</v>
      </c>
      <c r="C1510" s="75">
        <v>41.209999999999994</v>
      </c>
      <c r="D1510" s="75"/>
      <c r="E1510" s="75">
        <v>9</v>
      </c>
      <c r="F1510" s="75"/>
      <c r="G1510" s="75">
        <v>31.7</v>
      </c>
      <c r="H1510" s="50"/>
      <c r="I1510" s="50"/>
      <c r="J1510" s="50"/>
      <c r="K1510" s="50"/>
    </row>
    <row r="1511" spans="1:11" x14ac:dyDescent="0.25">
      <c r="A1511" s="64">
        <v>125046</v>
      </c>
      <c r="B1511" t="s">
        <v>469</v>
      </c>
      <c r="C1511" s="75"/>
      <c r="D1511" s="75">
        <v>44.04</v>
      </c>
      <c r="E1511" s="75"/>
      <c r="F1511" s="75">
        <v>37.869999999999997</v>
      </c>
      <c r="G1511" s="75"/>
      <c r="H1511" s="50"/>
      <c r="I1511" s="50"/>
      <c r="J1511" s="50"/>
      <c r="K1511" s="50"/>
    </row>
    <row r="1512" spans="1:11" x14ac:dyDescent="0.25">
      <c r="A1512" s="64">
        <v>104332</v>
      </c>
      <c r="B1512" t="s">
        <v>3913</v>
      </c>
      <c r="C1512" s="75"/>
      <c r="D1512" s="75">
        <v>15</v>
      </c>
      <c r="E1512" s="75">
        <v>31.7</v>
      </c>
      <c r="F1512" s="75">
        <v>24</v>
      </c>
      <c r="G1512" s="75">
        <v>11.17</v>
      </c>
      <c r="H1512" s="50"/>
      <c r="I1512" s="50"/>
      <c r="J1512" s="50"/>
      <c r="K1512" s="50"/>
    </row>
    <row r="1513" spans="1:11" x14ac:dyDescent="0.25">
      <c r="A1513" s="64">
        <v>132456</v>
      </c>
      <c r="B1513" t="s">
        <v>1524</v>
      </c>
      <c r="C1513" s="75">
        <v>3.17</v>
      </c>
      <c r="D1513" s="75">
        <v>37.700000000000003</v>
      </c>
      <c r="E1513" s="75">
        <v>34.869999999999997</v>
      </c>
      <c r="F1513" s="75">
        <v>6</v>
      </c>
      <c r="G1513" s="75"/>
      <c r="H1513" s="50"/>
      <c r="I1513" s="50"/>
      <c r="J1513" s="50"/>
      <c r="K1513" s="50"/>
    </row>
    <row r="1514" spans="1:11" x14ac:dyDescent="0.25">
      <c r="A1514" s="64">
        <v>133031</v>
      </c>
      <c r="B1514" t="s">
        <v>1578</v>
      </c>
      <c r="C1514" s="75"/>
      <c r="D1514" s="75">
        <v>6</v>
      </c>
      <c r="E1514" s="75">
        <v>34.869999999999997</v>
      </c>
      <c r="F1514" s="75"/>
      <c r="G1514" s="75">
        <v>40.869999999999997</v>
      </c>
      <c r="H1514" s="50"/>
      <c r="I1514" s="50"/>
      <c r="J1514" s="50"/>
      <c r="K1514" s="50"/>
    </row>
    <row r="1515" spans="1:11" x14ac:dyDescent="0.25">
      <c r="A1515" s="64">
        <v>137953</v>
      </c>
      <c r="B1515" t="s">
        <v>4359</v>
      </c>
      <c r="C1515" s="75"/>
      <c r="D1515" s="75"/>
      <c r="E1515" s="75"/>
      <c r="F1515" s="75">
        <v>47.55</v>
      </c>
      <c r="G1515" s="75">
        <v>34</v>
      </c>
      <c r="H1515" s="50"/>
      <c r="I1515" s="50"/>
      <c r="J1515" s="50"/>
      <c r="K1515" s="50"/>
    </row>
    <row r="1516" spans="1:11" x14ac:dyDescent="0.25">
      <c r="A1516" s="64">
        <v>124323</v>
      </c>
      <c r="B1516" t="s">
        <v>678</v>
      </c>
      <c r="C1516" s="75">
        <v>12.34</v>
      </c>
      <c r="D1516" s="75">
        <v>31.45</v>
      </c>
      <c r="E1516" s="75">
        <v>6.17</v>
      </c>
      <c r="F1516" s="75"/>
      <c r="G1516" s="75">
        <v>31.560000000000002</v>
      </c>
      <c r="H1516" s="50"/>
      <c r="I1516" s="50"/>
      <c r="J1516" s="50"/>
      <c r="K1516" s="50"/>
    </row>
    <row r="1517" spans="1:11" x14ac:dyDescent="0.25">
      <c r="A1517" s="64">
        <v>122418</v>
      </c>
      <c r="B1517" t="s">
        <v>2536</v>
      </c>
      <c r="C1517" s="75">
        <v>13.02</v>
      </c>
      <c r="D1517" s="75">
        <v>16</v>
      </c>
      <c r="E1517" s="75">
        <v>27.17</v>
      </c>
      <c r="F1517" s="75">
        <v>15</v>
      </c>
      <c r="G1517" s="75">
        <v>10.17</v>
      </c>
      <c r="H1517" s="50"/>
      <c r="I1517" s="50"/>
      <c r="J1517" s="50"/>
      <c r="K1517" s="50"/>
    </row>
    <row r="1518" spans="1:11" x14ac:dyDescent="0.25">
      <c r="A1518" s="64">
        <v>126690</v>
      </c>
      <c r="B1518" t="s">
        <v>694</v>
      </c>
      <c r="C1518" s="75"/>
      <c r="D1518" s="75"/>
      <c r="E1518" s="75">
        <v>5.1099999999999994</v>
      </c>
      <c r="F1518" s="75">
        <v>19.02</v>
      </c>
      <c r="G1518" s="75">
        <v>57.06</v>
      </c>
      <c r="H1518" s="50"/>
      <c r="I1518" s="50"/>
      <c r="J1518" s="50"/>
      <c r="K1518" s="50"/>
    </row>
    <row r="1519" spans="1:11" x14ac:dyDescent="0.25">
      <c r="A1519" s="64">
        <v>143772</v>
      </c>
      <c r="B1519" t="s">
        <v>4133</v>
      </c>
      <c r="C1519" s="75"/>
      <c r="D1519" s="75"/>
      <c r="E1519" s="75">
        <v>21</v>
      </c>
      <c r="F1519" s="75">
        <v>44</v>
      </c>
      <c r="G1519" s="75">
        <v>16.170000000000002</v>
      </c>
      <c r="H1519" s="50"/>
      <c r="I1519" s="50"/>
      <c r="J1519" s="50"/>
      <c r="K1519" s="50"/>
    </row>
    <row r="1520" spans="1:11" x14ac:dyDescent="0.25">
      <c r="A1520" s="64">
        <v>135572</v>
      </c>
      <c r="B1520" t="s">
        <v>1917</v>
      </c>
      <c r="C1520" s="75">
        <v>18.68</v>
      </c>
      <c r="D1520" s="75">
        <v>21.68</v>
      </c>
      <c r="E1520" s="75">
        <v>12.34</v>
      </c>
      <c r="F1520" s="75">
        <v>22.02</v>
      </c>
      <c r="G1520" s="75">
        <v>6.34</v>
      </c>
      <c r="H1520" s="50"/>
      <c r="I1520" s="50"/>
      <c r="J1520" s="50"/>
      <c r="K1520" s="50"/>
    </row>
    <row r="1521" spans="1:11" x14ac:dyDescent="0.25">
      <c r="A1521" s="64">
        <v>142130</v>
      </c>
      <c r="B1521" t="s">
        <v>2705</v>
      </c>
      <c r="C1521" s="75">
        <v>15.68</v>
      </c>
      <c r="D1521" s="75">
        <v>40.379999999999995</v>
      </c>
      <c r="E1521" s="75"/>
      <c r="F1521" s="75"/>
      <c r="G1521" s="75">
        <v>25</v>
      </c>
      <c r="H1521" s="50"/>
      <c r="I1521" s="50"/>
      <c r="J1521" s="50"/>
      <c r="K1521" s="50"/>
    </row>
    <row r="1522" spans="1:11" x14ac:dyDescent="0.25">
      <c r="A1522" s="64">
        <v>135356</v>
      </c>
      <c r="B1522" t="s">
        <v>1908</v>
      </c>
      <c r="C1522" s="75">
        <v>28</v>
      </c>
      <c r="D1522" s="75">
        <v>22</v>
      </c>
      <c r="E1522" s="75">
        <v>14</v>
      </c>
      <c r="F1522" s="75"/>
      <c r="G1522" s="75">
        <v>17</v>
      </c>
      <c r="H1522" s="50"/>
      <c r="I1522" s="50"/>
      <c r="J1522" s="50"/>
      <c r="K1522" s="50"/>
    </row>
    <row r="1523" spans="1:11" x14ac:dyDescent="0.25">
      <c r="A1523" s="64">
        <v>136846</v>
      </c>
      <c r="B1523" t="s">
        <v>2174</v>
      </c>
      <c r="C1523" s="75">
        <v>16</v>
      </c>
      <c r="D1523" s="75">
        <v>12</v>
      </c>
      <c r="E1523" s="75">
        <v>12</v>
      </c>
      <c r="F1523" s="75">
        <v>8</v>
      </c>
      <c r="G1523" s="75">
        <v>33</v>
      </c>
      <c r="H1523" s="50"/>
      <c r="I1523" s="50"/>
      <c r="J1523" s="50"/>
      <c r="K1523" s="50"/>
    </row>
    <row r="1524" spans="1:11" x14ac:dyDescent="0.25">
      <c r="A1524" s="64">
        <v>125641</v>
      </c>
      <c r="B1524" t="s">
        <v>688</v>
      </c>
      <c r="C1524" s="75">
        <v>11</v>
      </c>
      <c r="D1524" s="75">
        <v>26</v>
      </c>
      <c r="E1524" s="75">
        <v>7</v>
      </c>
      <c r="F1524" s="75">
        <v>29</v>
      </c>
      <c r="G1524" s="75">
        <v>8</v>
      </c>
      <c r="H1524" s="50"/>
      <c r="I1524" s="50"/>
      <c r="J1524" s="50"/>
      <c r="K1524" s="50"/>
    </row>
    <row r="1525" spans="1:11" x14ac:dyDescent="0.25">
      <c r="A1525" s="64">
        <v>143118</v>
      </c>
      <c r="B1525" t="s">
        <v>3711</v>
      </c>
      <c r="C1525" s="75">
        <v>15</v>
      </c>
      <c r="D1525" s="75">
        <v>18.5</v>
      </c>
      <c r="E1525" s="75">
        <v>18.170000000000002</v>
      </c>
      <c r="F1525" s="75"/>
      <c r="G1525" s="75">
        <v>29.17</v>
      </c>
      <c r="H1525" s="50"/>
      <c r="I1525" s="50"/>
      <c r="J1525" s="50"/>
      <c r="K1525" s="50"/>
    </row>
    <row r="1526" spans="1:11" x14ac:dyDescent="0.25">
      <c r="A1526" s="64">
        <v>104037</v>
      </c>
      <c r="B1526" t="s">
        <v>644</v>
      </c>
      <c r="C1526" s="75">
        <v>19</v>
      </c>
      <c r="D1526" s="75">
        <v>30.28</v>
      </c>
      <c r="E1526" s="75"/>
      <c r="F1526" s="75">
        <v>18</v>
      </c>
      <c r="G1526" s="75">
        <v>13.51</v>
      </c>
      <c r="H1526" s="50"/>
      <c r="I1526" s="50"/>
      <c r="J1526" s="50"/>
      <c r="K1526" s="50"/>
    </row>
    <row r="1527" spans="1:11" x14ac:dyDescent="0.25">
      <c r="A1527" s="64">
        <v>120049</v>
      </c>
      <c r="B1527" t="s">
        <v>630</v>
      </c>
      <c r="C1527" s="75">
        <v>18.68</v>
      </c>
      <c r="D1527" s="75">
        <v>9</v>
      </c>
      <c r="E1527" s="75">
        <v>31.34</v>
      </c>
      <c r="F1527" s="75">
        <v>21.509999999999998</v>
      </c>
      <c r="G1527" s="75"/>
      <c r="H1527" s="50"/>
      <c r="I1527" s="50"/>
      <c r="J1527" s="50"/>
      <c r="K1527" s="50"/>
    </row>
    <row r="1528" spans="1:11" x14ac:dyDescent="0.25">
      <c r="A1528" s="64">
        <v>131286</v>
      </c>
      <c r="B1528" t="s">
        <v>1177</v>
      </c>
      <c r="C1528" s="75">
        <v>31.02</v>
      </c>
      <c r="D1528" s="75">
        <v>6.34</v>
      </c>
      <c r="E1528" s="75">
        <v>15.85</v>
      </c>
      <c r="F1528" s="75">
        <v>22.189999999999998</v>
      </c>
      <c r="G1528" s="75">
        <v>5.1099999999999994</v>
      </c>
      <c r="H1528" s="50"/>
      <c r="I1528" s="50"/>
      <c r="J1528" s="50"/>
      <c r="K1528" s="50"/>
    </row>
    <row r="1529" spans="1:11" x14ac:dyDescent="0.25">
      <c r="A1529" s="64">
        <v>121252</v>
      </c>
      <c r="B1529" t="s">
        <v>4342</v>
      </c>
      <c r="C1529" s="75"/>
      <c r="D1529" s="75"/>
      <c r="E1529" s="75"/>
      <c r="F1529" s="75">
        <v>80.319999999999993</v>
      </c>
      <c r="G1529" s="75"/>
      <c r="H1529" s="50"/>
      <c r="I1529" s="50"/>
      <c r="J1529" s="50"/>
      <c r="K1529" s="50"/>
    </row>
    <row r="1530" spans="1:11" x14ac:dyDescent="0.25">
      <c r="A1530" s="64">
        <v>141535</v>
      </c>
      <c r="B1530" t="s">
        <v>2606</v>
      </c>
      <c r="C1530" s="75">
        <v>14</v>
      </c>
      <c r="D1530" s="75">
        <v>8</v>
      </c>
      <c r="E1530" s="75">
        <v>26.17</v>
      </c>
      <c r="F1530" s="75">
        <v>12</v>
      </c>
      <c r="G1530" s="75">
        <v>20</v>
      </c>
      <c r="H1530" s="50"/>
      <c r="I1530" s="50"/>
      <c r="J1530" s="50"/>
      <c r="K1530" s="50"/>
    </row>
    <row r="1531" spans="1:11" x14ac:dyDescent="0.25">
      <c r="A1531" s="64">
        <v>118793</v>
      </c>
      <c r="B1531" t="s">
        <v>2747</v>
      </c>
      <c r="C1531" s="75">
        <v>43.019999999999996</v>
      </c>
      <c r="D1531" s="75">
        <v>12.68</v>
      </c>
      <c r="E1531" s="75">
        <v>-12.68</v>
      </c>
      <c r="F1531" s="75"/>
      <c r="G1531" s="75">
        <v>37.019999999999996</v>
      </c>
      <c r="H1531" s="50"/>
      <c r="I1531" s="50"/>
      <c r="J1531" s="50"/>
      <c r="K1531" s="50"/>
    </row>
    <row r="1532" spans="1:11" x14ac:dyDescent="0.25">
      <c r="A1532" s="64">
        <v>142657</v>
      </c>
      <c r="B1532" t="s">
        <v>3188</v>
      </c>
      <c r="C1532" s="75">
        <v>25</v>
      </c>
      <c r="D1532" s="75"/>
      <c r="E1532" s="75">
        <v>33</v>
      </c>
      <c r="F1532" s="75">
        <v>6</v>
      </c>
      <c r="G1532" s="75">
        <v>16</v>
      </c>
      <c r="H1532" s="50"/>
      <c r="I1532" s="50"/>
      <c r="J1532" s="50"/>
      <c r="K1532" s="50"/>
    </row>
    <row r="1533" spans="1:11" x14ac:dyDescent="0.25">
      <c r="A1533" s="64">
        <v>122962</v>
      </c>
      <c r="B1533" t="s">
        <v>643</v>
      </c>
      <c r="C1533" s="75"/>
      <c r="D1533" s="75"/>
      <c r="E1533" s="75">
        <v>80</v>
      </c>
      <c r="F1533" s="75"/>
      <c r="G1533" s="75"/>
      <c r="H1533" s="50"/>
      <c r="I1533" s="50"/>
      <c r="J1533" s="50"/>
      <c r="K1533" s="50"/>
    </row>
    <row r="1534" spans="1:11" x14ac:dyDescent="0.25">
      <c r="A1534" s="64">
        <v>123718</v>
      </c>
      <c r="B1534" t="s">
        <v>3303</v>
      </c>
      <c r="C1534" s="75">
        <v>5</v>
      </c>
      <c r="D1534" s="75"/>
      <c r="E1534" s="75">
        <v>75</v>
      </c>
      <c r="F1534" s="75"/>
      <c r="G1534" s="75"/>
      <c r="H1534" s="50"/>
      <c r="I1534" s="50"/>
      <c r="J1534" s="50"/>
      <c r="K1534" s="50"/>
    </row>
    <row r="1535" spans="1:11" x14ac:dyDescent="0.25">
      <c r="A1535" s="64">
        <v>136326</v>
      </c>
      <c r="B1535" t="s">
        <v>2086</v>
      </c>
      <c r="C1535" s="75"/>
      <c r="D1535" s="75">
        <v>18.68</v>
      </c>
      <c r="E1535" s="75">
        <v>6</v>
      </c>
      <c r="F1535" s="75">
        <v>13.84</v>
      </c>
      <c r="G1535" s="75">
        <v>41.21</v>
      </c>
      <c r="H1535" s="50"/>
      <c r="I1535" s="50"/>
      <c r="J1535" s="50"/>
      <c r="K1535" s="50"/>
    </row>
    <row r="1536" spans="1:11" x14ac:dyDescent="0.25">
      <c r="A1536" s="64">
        <v>201758</v>
      </c>
      <c r="B1536" t="s">
        <v>2336</v>
      </c>
      <c r="C1536" s="75">
        <v>21.68</v>
      </c>
      <c r="D1536" s="75">
        <v>12.51</v>
      </c>
      <c r="E1536" s="75">
        <v>28.85</v>
      </c>
      <c r="F1536" s="75"/>
      <c r="G1536" s="75">
        <v>16.34</v>
      </c>
      <c r="H1536" s="50"/>
      <c r="I1536" s="50"/>
      <c r="J1536" s="50"/>
      <c r="K1536" s="50"/>
    </row>
    <row r="1537" spans="1:11" x14ac:dyDescent="0.25">
      <c r="A1537" s="64">
        <v>133650</v>
      </c>
      <c r="B1537" t="s">
        <v>1615</v>
      </c>
      <c r="C1537" s="75">
        <v>36.340000000000003</v>
      </c>
      <c r="D1537" s="75">
        <v>26.45</v>
      </c>
      <c r="E1537" s="75">
        <v>11.45</v>
      </c>
      <c r="F1537" s="75"/>
      <c r="G1537" s="75">
        <v>5.1099999999999994</v>
      </c>
      <c r="H1537" s="50"/>
      <c r="I1537" s="50"/>
      <c r="J1537" s="50"/>
      <c r="K1537" s="50"/>
    </row>
    <row r="1538" spans="1:11" x14ac:dyDescent="0.25">
      <c r="A1538" s="64">
        <v>104070</v>
      </c>
      <c r="B1538" t="s">
        <v>3145</v>
      </c>
      <c r="C1538" s="75">
        <v>20.079999999999998</v>
      </c>
      <c r="D1538" s="75">
        <v>10</v>
      </c>
      <c r="E1538" s="75">
        <v>30</v>
      </c>
      <c r="F1538" s="75"/>
      <c r="G1538" s="75">
        <v>19.22</v>
      </c>
      <c r="H1538" s="50"/>
      <c r="I1538" s="50"/>
      <c r="J1538" s="50"/>
      <c r="K1538" s="50"/>
    </row>
    <row r="1539" spans="1:11" x14ac:dyDescent="0.25">
      <c r="A1539" s="64">
        <v>143633</v>
      </c>
      <c r="B1539" t="s">
        <v>4092</v>
      </c>
      <c r="C1539" s="75"/>
      <c r="D1539" s="75"/>
      <c r="E1539" s="75">
        <v>79.25</v>
      </c>
      <c r="F1539" s="75"/>
      <c r="G1539" s="75"/>
      <c r="H1539" s="50"/>
      <c r="I1539" s="50"/>
      <c r="J1539" s="50"/>
      <c r="K1539" s="50"/>
    </row>
    <row r="1540" spans="1:11" x14ac:dyDescent="0.25">
      <c r="A1540" s="64">
        <v>143334</v>
      </c>
      <c r="B1540" t="s">
        <v>3703</v>
      </c>
      <c r="C1540" s="75">
        <v>15.85</v>
      </c>
      <c r="D1540" s="75">
        <v>15.85</v>
      </c>
      <c r="E1540" s="75">
        <v>6.34</v>
      </c>
      <c r="F1540" s="75">
        <v>22.189999999999998</v>
      </c>
      <c r="G1540" s="75">
        <v>19.02</v>
      </c>
      <c r="H1540" s="50"/>
      <c r="I1540" s="50"/>
      <c r="J1540" s="50"/>
      <c r="K1540" s="50"/>
    </row>
    <row r="1541" spans="1:11" x14ac:dyDescent="0.25">
      <c r="A1541" s="64">
        <v>137940</v>
      </c>
      <c r="B1541" t="s">
        <v>2366</v>
      </c>
      <c r="C1541" s="75">
        <v>25.36</v>
      </c>
      <c r="D1541" s="75">
        <v>9.51</v>
      </c>
      <c r="E1541" s="75">
        <v>15.85</v>
      </c>
      <c r="F1541" s="75">
        <v>15.85</v>
      </c>
      <c r="G1541" s="75">
        <v>12.68</v>
      </c>
      <c r="H1541" s="50"/>
      <c r="I1541" s="50"/>
      <c r="J1541" s="50"/>
      <c r="K1541" s="50"/>
    </row>
    <row r="1542" spans="1:11" x14ac:dyDescent="0.25">
      <c r="A1542" s="64">
        <v>136865</v>
      </c>
      <c r="B1542" t="s">
        <v>4123</v>
      </c>
      <c r="C1542" s="75"/>
      <c r="D1542" s="75"/>
      <c r="E1542" s="75">
        <v>15.85</v>
      </c>
      <c r="F1542" s="75">
        <v>63.4</v>
      </c>
      <c r="G1542" s="75"/>
      <c r="H1542" s="50"/>
      <c r="I1542" s="50"/>
      <c r="J1542" s="50"/>
      <c r="K1542" s="50"/>
    </row>
    <row r="1543" spans="1:11" x14ac:dyDescent="0.25">
      <c r="A1543" s="64">
        <v>131379</v>
      </c>
      <c r="B1543" t="s">
        <v>1331</v>
      </c>
      <c r="C1543" s="75">
        <v>28.7</v>
      </c>
      <c r="D1543" s="75"/>
      <c r="E1543" s="75"/>
      <c r="F1543" s="75">
        <v>31.7</v>
      </c>
      <c r="G1543" s="75">
        <v>18.850000000000001</v>
      </c>
      <c r="H1543" s="50"/>
      <c r="I1543" s="50"/>
      <c r="J1543" s="50"/>
      <c r="K1543" s="50"/>
    </row>
    <row r="1544" spans="1:11" x14ac:dyDescent="0.25">
      <c r="A1544" s="64">
        <v>126009</v>
      </c>
      <c r="B1544" t="s">
        <v>1511</v>
      </c>
      <c r="C1544" s="75">
        <v>15.85</v>
      </c>
      <c r="D1544" s="75">
        <v>12.68</v>
      </c>
      <c r="E1544" s="75">
        <v>19.02</v>
      </c>
      <c r="F1544" s="75">
        <v>12.68</v>
      </c>
      <c r="G1544" s="75">
        <v>19.02</v>
      </c>
      <c r="H1544" s="50"/>
      <c r="I1544" s="50"/>
      <c r="J1544" s="50"/>
      <c r="K1544" s="50"/>
    </row>
    <row r="1545" spans="1:11" x14ac:dyDescent="0.25">
      <c r="A1545" s="64">
        <v>128292</v>
      </c>
      <c r="B1545" t="s">
        <v>786</v>
      </c>
      <c r="C1545" s="75">
        <v>12.68</v>
      </c>
      <c r="D1545" s="75">
        <v>19.02</v>
      </c>
      <c r="E1545" s="75">
        <v>12.68</v>
      </c>
      <c r="F1545" s="75">
        <v>15.85</v>
      </c>
      <c r="G1545" s="75">
        <v>19.02</v>
      </c>
      <c r="H1545" s="50"/>
      <c r="I1545" s="50"/>
      <c r="J1545" s="50"/>
      <c r="K1545" s="50"/>
    </row>
    <row r="1546" spans="1:11" x14ac:dyDescent="0.25">
      <c r="A1546" s="64">
        <v>126074</v>
      </c>
      <c r="B1546" t="s">
        <v>525</v>
      </c>
      <c r="C1546" s="75"/>
      <c r="D1546" s="75">
        <v>31.7</v>
      </c>
      <c r="E1546" s="75">
        <v>15.85</v>
      </c>
      <c r="F1546" s="75">
        <v>15.85</v>
      </c>
      <c r="G1546" s="75">
        <v>15.85</v>
      </c>
      <c r="H1546" s="50"/>
      <c r="I1546" s="50"/>
      <c r="J1546" s="50"/>
      <c r="K1546" s="50"/>
    </row>
    <row r="1547" spans="1:11" x14ac:dyDescent="0.25">
      <c r="A1547" s="64">
        <v>122848</v>
      </c>
      <c r="B1547" t="s">
        <v>1156</v>
      </c>
      <c r="C1547" s="75">
        <v>15.85</v>
      </c>
      <c r="D1547" s="75">
        <v>19.02</v>
      </c>
      <c r="E1547" s="75">
        <v>15.85</v>
      </c>
      <c r="F1547" s="75">
        <v>12.68</v>
      </c>
      <c r="G1547" s="75">
        <v>15.85</v>
      </c>
      <c r="H1547" s="50"/>
      <c r="I1547" s="50"/>
      <c r="J1547" s="50"/>
      <c r="K1547" s="50"/>
    </row>
    <row r="1548" spans="1:11" x14ac:dyDescent="0.25">
      <c r="A1548" s="64">
        <v>122866</v>
      </c>
      <c r="B1548" t="s">
        <v>3317</v>
      </c>
      <c r="C1548" s="75">
        <v>47.55</v>
      </c>
      <c r="D1548" s="75"/>
      <c r="E1548" s="75">
        <v>31.7</v>
      </c>
      <c r="F1548" s="75"/>
      <c r="G1548" s="75"/>
      <c r="H1548" s="50"/>
      <c r="I1548" s="50"/>
      <c r="J1548" s="50"/>
      <c r="K1548" s="50"/>
    </row>
    <row r="1549" spans="1:11" x14ac:dyDescent="0.25">
      <c r="A1549" s="64">
        <v>143511</v>
      </c>
      <c r="B1549" t="s">
        <v>3892</v>
      </c>
      <c r="C1549" s="75"/>
      <c r="D1549" s="75">
        <v>29.509999999999998</v>
      </c>
      <c r="E1549" s="75">
        <v>49.68</v>
      </c>
      <c r="F1549" s="75"/>
      <c r="G1549" s="75"/>
      <c r="H1549" s="50"/>
      <c r="I1549" s="50"/>
      <c r="J1549" s="50"/>
      <c r="K1549" s="50"/>
    </row>
    <row r="1550" spans="1:11" x14ac:dyDescent="0.25">
      <c r="A1550" s="64">
        <v>133741</v>
      </c>
      <c r="B1550" t="s">
        <v>4315</v>
      </c>
      <c r="C1550" s="75"/>
      <c r="D1550" s="75"/>
      <c r="E1550" s="75">
        <v>3</v>
      </c>
      <c r="F1550" s="75">
        <v>57.06</v>
      </c>
      <c r="G1550" s="75">
        <v>19.02</v>
      </c>
      <c r="H1550" s="50"/>
      <c r="I1550" s="50"/>
      <c r="J1550" s="50"/>
      <c r="K1550" s="50"/>
    </row>
    <row r="1551" spans="1:11" x14ac:dyDescent="0.25">
      <c r="A1551" s="64">
        <v>124381</v>
      </c>
      <c r="B1551" t="s">
        <v>614</v>
      </c>
      <c r="C1551" s="75"/>
      <c r="D1551" s="75">
        <v>38.04</v>
      </c>
      <c r="E1551" s="75"/>
      <c r="F1551" s="75">
        <v>41.04</v>
      </c>
      <c r="G1551" s="75"/>
      <c r="H1551" s="50"/>
      <c r="I1551" s="50"/>
      <c r="J1551" s="50"/>
      <c r="K1551" s="50"/>
    </row>
    <row r="1552" spans="1:11" x14ac:dyDescent="0.25">
      <c r="A1552" s="64">
        <v>118905</v>
      </c>
      <c r="B1552" t="s">
        <v>911</v>
      </c>
      <c r="C1552" s="75">
        <v>19.02</v>
      </c>
      <c r="D1552" s="75">
        <v>22.189999999999998</v>
      </c>
      <c r="E1552" s="75">
        <v>6.34</v>
      </c>
      <c r="F1552" s="75">
        <v>15.68</v>
      </c>
      <c r="G1552" s="75">
        <v>15.85</v>
      </c>
      <c r="H1552" s="50"/>
      <c r="I1552" s="50"/>
      <c r="J1552" s="50"/>
      <c r="K1552" s="50"/>
    </row>
    <row r="1553" spans="1:11" x14ac:dyDescent="0.25">
      <c r="A1553" s="64">
        <v>103969</v>
      </c>
      <c r="B1553" t="s">
        <v>137</v>
      </c>
      <c r="C1553" s="75">
        <v>6.17</v>
      </c>
      <c r="D1553" s="75">
        <v>31.7</v>
      </c>
      <c r="E1553" s="75">
        <v>41.209999999999994</v>
      </c>
      <c r="F1553" s="75"/>
      <c r="G1553" s="75"/>
      <c r="H1553" s="50"/>
      <c r="I1553" s="50"/>
      <c r="J1553" s="50"/>
      <c r="K1553" s="50"/>
    </row>
    <row r="1554" spans="1:11" x14ac:dyDescent="0.25">
      <c r="A1554" s="64">
        <v>121275</v>
      </c>
      <c r="B1554" t="s">
        <v>813</v>
      </c>
      <c r="C1554" s="75">
        <v>3.17</v>
      </c>
      <c r="D1554" s="75">
        <v>6.17</v>
      </c>
      <c r="E1554" s="75">
        <v>6.17</v>
      </c>
      <c r="F1554" s="75">
        <v>9.34</v>
      </c>
      <c r="G1554" s="75">
        <v>54.17</v>
      </c>
      <c r="H1554" s="50"/>
      <c r="I1554" s="50"/>
      <c r="J1554" s="50"/>
      <c r="K1554" s="50"/>
    </row>
    <row r="1555" spans="1:11" x14ac:dyDescent="0.25">
      <c r="A1555" s="64">
        <v>141623</v>
      </c>
      <c r="B1555" t="s">
        <v>2635</v>
      </c>
      <c r="C1555" s="75">
        <v>25.19</v>
      </c>
      <c r="D1555" s="75">
        <v>6.34</v>
      </c>
      <c r="E1555" s="75">
        <v>22.02</v>
      </c>
      <c r="F1555" s="75">
        <v>12.68</v>
      </c>
      <c r="G1555" s="75">
        <v>12.68</v>
      </c>
      <c r="H1555" s="50"/>
      <c r="I1555" s="50"/>
      <c r="J1555" s="50"/>
      <c r="K1555" s="50"/>
    </row>
    <row r="1556" spans="1:11" x14ac:dyDescent="0.25">
      <c r="A1556" s="64">
        <v>136767</v>
      </c>
      <c r="B1556" t="s">
        <v>2168</v>
      </c>
      <c r="C1556" s="75">
        <v>19.02</v>
      </c>
      <c r="D1556" s="75"/>
      <c r="E1556" s="75">
        <v>22.02</v>
      </c>
      <c r="F1556" s="75">
        <v>18.850000000000001</v>
      </c>
      <c r="G1556" s="75">
        <v>19.02</v>
      </c>
      <c r="H1556" s="50"/>
      <c r="I1556" s="50"/>
      <c r="J1556" s="50"/>
      <c r="K1556" s="50"/>
    </row>
    <row r="1557" spans="1:11" x14ac:dyDescent="0.25">
      <c r="A1557" s="64">
        <v>141607</v>
      </c>
      <c r="B1557" t="s">
        <v>2608</v>
      </c>
      <c r="C1557" s="75">
        <v>3</v>
      </c>
      <c r="D1557" s="75">
        <v>15.85</v>
      </c>
      <c r="E1557" s="75"/>
      <c r="F1557" s="75">
        <v>60.06</v>
      </c>
      <c r="G1557" s="75"/>
      <c r="H1557" s="50"/>
      <c r="I1557" s="50"/>
      <c r="J1557" s="50"/>
      <c r="K1557" s="50"/>
    </row>
    <row r="1558" spans="1:11" x14ac:dyDescent="0.25">
      <c r="A1558" s="64">
        <v>131113</v>
      </c>
      <c r="B1558" t="s">
        <v>1041</v>
      </c>
      <c r="C1558" s="75">
        <v>28.53</v>
      </c>
      <c r="D1558" s="75">
        <v>0</v>
      </c>
      <c r="E1558" s="75">
        <v>15.68</v>
      </c>
      <c r="F1558" s="75">
        <v>19.02</v>
      </c>
      <c r="G1558" s="75">
        <v>15.68</v>
      </c>
      <c r="H1558" s="50"/>
      <c r="I1558" s="50"/>
      <c r="J1558" s="50"/>
      <c r="K1558" s="50"/>
    </row>
    <row r="1559" spans="1:11" x14ac:dyDescent="0.25">
      <c r="A1559" s="64">
        <v>103919</v>
      </c>
      <c r="B1559" t="s">
        <v>2225</v>
      </c>
      <c r="C1559" s="75">
        <v>22.020000000000003</v>
      </c>
      <c r="D1559" s="75">
        <v>12.68</v>
      </c>
      <c r="E1559" s="75">
        <v>12.68</v>
      </c>
      <c r="F1559" s="75">
        <v>12.68</v>
      </c>
      <c r="G1559" s="75">
        <v>18.850000000000001</v>
      </c>
      <c r="H1559" s="50"/>
      <c r="I1559" s="50"/>
      <c r="J1559" s="50"/>
      <c r="K1559" s="50"/>
    </row>
    <row r="1560" spans="1:11" x14ac:dyDescent="0.25">
      <c r="A1560" s="64">
        <v>142833</v>
      </c>
      <c r="B1560" t="s">
        <v>3394</v>
      </c>
      <c r="C1560" s="75">
        <v>12.68</v>
      </c>
      <c r="D1560" s="75">
        <v>12.51</v>
      </c>
      <c r="E1560" s="75">
        <v>12.68</v>
      </c>
      <c r="F1560" s="75">
        <v>22.020000000000003</v>
      </c>
      <c r="G1560" s="75">
        <v>18.850000000000001</v>
      </c>
      <c r="H1560" s="50"/>
      <c r="I1560" s="50"/>
      <c r="J1560" s="50"/>
      <c r="K1560" s="50"/>
    </row>
    <row r="1561" spans="1:11" x14ac:dyDescent="0.25">
      <c r="A1561" s="64">
        <v>103581</v>
      </c>
      <c r="B1561" t="s">
        <v>4364</v>
      </c>
      <c r="C1561" s="75"/>
      <c r="D1561" s="75"/>
      <c r="E1561" s="75"/>
      <c r="F1561" s="75">
        <v>43.87</v>
      </c>
      <c r="G1561" s="75">
        <v>34.869999999999997</v>
      </c>
      <c r="H1561" s="50"/>
      <c r="I1561" s="50"/>
      <c r="J1561" s="50"/>
      <c r="K1561" s="50"/>
    </row>
    <row r="1562" spans="1:11" x14ac:dyDescent="0.25">
      <c r="A1562" s="64">
        <v>126699</v>
      </c>
      <c r="B1562" t="s">
        <v>411</v>
      </c>
      <c r="C1562" s="75">
        <v>34.869999999999997</v>
      </c>
      <c r="D1562" s="75"/>
      <c r="E1562" s="75"/>
      <c r="F1562" s="75">
        <v>43.7</v>
      </c>
      <c r="G1562" s="75"/>
      <c r="H1562" s="50"/>
      <c r="I1562" s="50"/>
      <c r="J1562" s="50"/>
      <c r="K1562" s="50"/>
    </row>
    <row r="1563" spans="1:11" x14ac:dyDescent="0.25">
      <c r="A1563" s="64">
        <v>125768</v>
      </c>
      <c r="B1563" t="s">
        <v>1037</v>
      </c>
      <c r="C1563" s="75"/>
      <c r="D1563" s="75"/>
      <c r="E1563" s="75">
        <v>78.509999999999991</v>
      </c>
      <c r="F1563" s="75"/>
      <c r="G1563" s="75"/>
      <c r="H1563" s="50"/>
      <c r="I1563" s="50"/>
      <c r="J1563" s="50"/>
      <c r="K1563" s="50"/>
    </row>
    <row r="1564" spans="1:11" x14ac:dyDescent="0.25">
      <c r="A1564" s="64">
        <v>128445</v>
      </c>
      <c r="B1564" t="s">
        <v>568</v>
      </c>
      <c r="C1564" s="75"/>
      <c r="D1564" s="75">
        <v>24</v>
      </c>
      <c r="E1564" s="75">
        <v>17.5</v>
      </c>
      <c r="F1564" s="75">
        <v>24</v>
      </c>
      <c r="G1564" s="75">
        <v>13</v>
      </c>
      <c r="H1564" s="50"/>
      <c r="I1564" s="50"/>
      <c r="J1564" s="50"/>
      <c r="K1564" s="50"/>
    </row>
    <row r="1565" spans="1:11" x14ac:dyDescent="0.25">
      <c r="A1565" s="64">
        <v>121433</v>
      </c>
      <c r="B1565" t="s">
        <v>608</v>
      </c>
      <c r="C1565" s="75">
        <v>16.39</v>
      </c>
      <c r="D1565" s="75">
        <v>44.04</v>
      </c>
      <c r="E1565" s="75"/>
      <c r="F1565" s="75">
        <v>18</v>
      </c>
      <c r="G1565" s="75"/>
      <c r="H1565" s="50"/>
      <c r="I1565" s="50"/>
      <c r="J1565" s="50"/>
      <c r="K1565" s="50"/>
    </row>
    <row r="1566" spans="1:11" x14ac:dyDescent="0.25">
      <c r="A1566" s="64">
        <v>123347</v>
      </c>
      <c r="B1566" t="s">
        <v>2228</v>
      </c>
      <c r="C1566" s="75">
        <v>6.17</v>
      </c>
      <c r="D1566" s="75">
        <v>31.699999999999996</v>
      </c>
      <c r="E1566" s="75">
        <v>6.17</v>
      </c>
      <c r="F1566" s="75"/>
      <c r="G1566" s="75">
        <v>34.36</v>
      </c>
      <c r="H1566" s="50"/>
      <c r="I1566" s="50"/>
      <c r="J1566" s="50"/>
      <c r="K1566" s="50"/>
    </row>
    <row r="1567" spans="1:11" x14ac:dyDescent="0.25">
      <c r="A1567" s="64">
        <v>140952</v>
      </c>
      <c r="B1567" t="s">
        <v>2462</v>
      </c>
      <c r="C1567" s="75">
        <v>52.36</v>
      </c>
      <c r="D1567" s="75"/>
      <c r="E1567" s="75"/>
      <c r="F1567" s="75">
        <v>26</v>
      </c>
      <c r="G1567" s="75"/>
      <c r="H1567" s="50"/>
      <c r="I1567" s="50"/>
      <c r="J1567" s="50"/>
      <c r="K1567" s="50"/>
    </row>
    <row r="1568" spans="1:11" x14ac:dyDescent="0.25">
      <c r="A1568" s="64">
        <v>142628</v>
      </c>
      <c r="B1568" t="s">
        <v>3136</v>
      </c>
      <c r="C1568" s="75">
        <v>24.68</v>
      </c>
      <c r="D1568" s="75"/>
      <c r="E1568" s="75">
        <v>11</v>
      </c>
      <c r="F1568" s="75">
        <v>26.340000000000003</v>
      </c>
      <c r="G1568" s="75">
        <v>16.170000000000002</v>
      </c>
      <c r="H1568" s="50"/>
      <c r="I1568" s="50"/>
      <c r="J1568" s="50"/>
      <c r="K1568" s="50"/>
    </row>
    <row r="1569" spans="1:11" x14ac:dyDescent="0.25">
      <c r="A1569" s="64">
        <v>135244</v>
      </c>
      <c r="B1569" t="s">
        <v>1864</v>
      </c>
      <c r="C1569" s="75">
        <v>-4</v>
      </c>
      <c r="D1569" s="75">
        <v>11</v>
      </c>
      <c r="E1569" s="75">
        <v>11.17</v>
      </c>
      <c r="F1569" s="75">
        <v>12</v>
      </c>
      <c r="G1569" s="75">
        <v>48</v>
      </c>
      <c r="H1569" s="50"/>
      <c r="I1569" s="50"/>
      <c r="J1569" s="50"/>
      <c r="K1569" s="50"/>
    </row>
    <row r="1570" spans="1:11" x14ac:dyDescent="0.25">
      <c r="A1570" s="64">
        <v>141441</v>
      </c>
      <c r="B1570" t="s">
        <v>2580</v>
      </c>
      <c r="C1570" s="75"/>
      <c r="D1570" s="75">
        <v>75</v>
      </c>
      <c r="E1570" s="75">
        <v>3</v>
      </c>
      <c r="F1570" s="75"/>
      <c r="G1570" s="75"/>
      <c r="H1570" s="50"/>
      <c r="I1570" s="50"/>
      <c r="J1570" s="50"/>
      <c r="K1570" s="50"/>
    </row>
    <row r="1571" spans="1:11" x14ac:dyDescent="0.25">
      <c r="A1571" s="64">
        <v>136809</v>
      </c>
      <c r="B1571" t="s">
        <v>2176</v>
      </c>
      <c r="C1571" s="75"/>
      <c r="D1571" s="75"/>
      <c r="E1571" s="75"/>
      <c r="F1571" s="75">
        <v>56</v>
      </c>
      <c r="G1571" s="75">
        <v>22</v>
      </c>
      <c r="H1571" s="50"/>
      <c r="I1571" s="50"/>
      <c r="J1571" s="50"/>
      <c r="K1571" s="50"/>
    </row>
    <row r="1572" spans="1:11" x14ac:dyDescent="0.25">
      <c r="A1572" s="64">
        <v>133349</v>
      </c>
      <c r="B1572" t="s">
        <v>1598</v>
      </c>
      <c r="C1572" s="75"/>
      <c r="D1572" s="75">
        <v>32</v>
      </c>
      <c r="E1572" s="75">
        <v>10</v>
      </c>
      <c r="F1572" s="75"/>
      <c r="G1572" s="75">
        <v>36</v>
      </c>
      <c r="H1572" s="50"/>
      <c r="I1572" s="50"/>
      <c r="J1572" s="50"/>
      <c r="K1572" s="50"/>
    </row>
    <row r="1573" spans="1:11" x14ac:dyDescent="0.25">
      <c r="A1573" s="64">
        <v>121712</v>
      </c>
      <c r="B1573" t="s">
        <v>1369</v>
      </c>
      <c r="C1573" s="75"/>
      <c r="D1573" s="75">
        <v>10</v>
      </c>
      <c r="E1573" s="75">
        <v>5</v>
      </c>
      <c r="F1573" s="75">
        <v>59</v>
      </c>
      <c r="G1573" s="75">
        <v>4</v>
      </c>
      <c r="H1573" s="50"/>
      <c r="I1573" s="50"/>
      <c r="J1573" s="50"/>
      <c r="K1573" s="50"/>
    </row>
    <row r="1574" spans="1:11" x14ac:dyDescent="0.25">
      <c r="A1574" s="64">
        <v>132262</v>
      </c>
      <c r="B1574" t="s">
        <v>1526</v>
      </c>
      <c r="C1574" s="75"/>
      <c r="D1574" s="75">
        <v>13.17</v>
      </c>
      <c r="E1574" s="75">
        <v>16.28</v>
      </c>
      <c r="F1574" s="75">
        <v>17.170000000000002</v>
      </c>
      <c r="G1574" s="75">
        <v>31.17</v>
      </c>
      <c r="H1574" s="50"/>
      <c r="I1574" s="50"/>
      <c r="J1574" s="50"/>
      <c r="K1574" s="50"/>
    </row>
    <row r="1575" spans="1:11" x14ac:dyDescent="0.25">
      <c r="A1575" s="64">
        <v>131984</v>
      </c>
      <c r="B1575" t="s">
        <v>1294</v>
      </c>
      <c r="C1575" s="75">
        <v>24.17</v>
      </c>
      <c r="D1575" s="75">
        <v>13.17</v>
      </c>
      <c r="E1575" s="75"/>
      <c r="F1575" s="75">
        <v>30.17</v>
      </c>
      <c r="G1575" s="75">
        <v>10.17</v>
      </c>
      <c r="H1575" s="50"/>
      <c r="I1575" s="50"/>
      <c r="J1575" s="50"/>
      <c r="K1575" s="50"/>
    </row>
    <row r="1576" spans="1:11" x14ac:dyDescent="0.25">
      <c r="A1576" s="64">
        <v>125557</v>
      </c>
      <c r="B1576" t="s">
        <v>686</v>
      </c>
      <c r="C1576" s="75">
        <v>19.02</v>
      </c>
      <c r="D1576" s="75">
        <v>15.85</v>
      </c>
      <c r="E1576" s="75">
        <v>7.84</v>
      </c>
      <c r="F1576" s="75">
        <v>25.36</v>
      </c>
      <c r="G1576" s="75">
        <v>9.51</v>
      </c>
      <c r="H1576" s="50"/>
      <c r="I1576" s="50"/>
      <c r="J1576" s="50"/>
      <c r="K1576" s="50"/>
    </row>
    <row r="1577" spans="1:11" x14ac:dyDescent="0.25">
      <c r="A1577" s="64">
        <v>140988</v>
      </c>
      <c r="B1577" t="s">
        <v>3564</v>
      </c>
      <c r="C1577" s="75">
        <v>9.51</v>
      </c>
      <c r="D1577" s="75">
        <v>17.68</v>
      </c>
      <c r="E1577" s="75">
        <v>22.189999999999998</v>
      </c>
      <c r="F1577" s="75">
        <v>6.34</v>
      </c>
      <c r="G1577" s="75">
        <v>21.85</v>
      </c>
      <c r="H1577" s="50"/>
      <c r="I1577" s="50"/>
      <c r="J1577" s="50"/>
      <c r="K1577" s="50"/>
    </row>
    <row r="1578" spans="1:11" x14ac:dyDescent="0.25">
      <c r="A1578" s="64">
        <v>128296</v>
      </c>
      <c r="B1578" t="s">
        <v>573</v>
      </c>
      <c r="C1578" s="75">
        <v>18.34</v>
      </c>
      <c r="D1578" s="75">
        <v>12.17</v>
      </c>
      <c r="E1578" s="75">
        <v>3.17</v>
      </c>
      <c r="F1578" s="75">
        <v>21.509999999999998</v>
      </c>
      <c r="G1578" s="75">
        <v>22.340000000000003</v>
      </c>
      <c r="H1578" s="50"/>
      <c r="I1578" s="50"/>
      <c r="J1578" s="50"/>
      <c r="K1578" s="50"/>
    </row>
    <row r="1579" spans="1:11" x14ac:dyDescent="0.25">
      <c r="A1579" s="64">
        <v>142696</v>
      </c>
      <c r="B1579" t="s">
        <v>3449</v>
      </c>
      <c r="C1579" s="75">
        <v>17.79</v>
      </c>
      <c r="D1579" s="75">
        <v>22.02</v>
      </c>
      <c r="E1579" s="75">
        <v>6.34</v>
      </c>
      <c r="F1579" s="75">
        <v>15.51</v>
      </c>
      <c r="G1579" s="75">
        <v>15.85</v>
      </c>
      <c r="H1579" s="50"/>
      <c r="I1579" s="50"/>
      <c r="J1579" s="50"/>
      <c r="K1579" s="50"/>
    </row>
    <row r="1580" spans="1:11" x14ac:dyDescent="0.25">
      <c r="A1580" s="64">
        <v>141389</v>
      </c>
      <c r="B1580" t="s">
        <v>2504</v>
      </c>
      <c r="C1580" s="75"/>
      <c r="D1580" s="75"/>
      <c r="E1580" s="75">
        <v>27</v>
      </c>
      <c r="F1580" s="75">
        <v>38.340000000000003</v>
      </c>
      <c r="G1580" s="75">
        <v>12.17</v>
      </c>
      <c r="H1580" s="50"/>
      <c r="I1580" s="50"/>
      <c r="J1580" s="50"/>
      <c r="K1580" s="50"/>
    </row>
    <row r="1581" spans="1:11" x14ac:dyDescent="0.25">
      <c r="A1581" s="64">
        <v>123423</v>
      </c>
      <c r="B1581" t="s">
        <v>298</v>
      </c>
      <c r="C1581" s="75">
        <v>3.17</v>
      </c>
      <c r="D1581" s="75"/>
      <c r="E1581" s="75">
        <v>58</v>
      </c>
      <c r="F1581" s="75">
        <v>16.34</v>
      </c>
      <c r="G1581" s="75"/>
      <c r="H1581" s="50"/>
      <c r="I1581" s="50"/>
      <c r="J1581" s="50"/>
      <c r="K1581" s="50"/>
    </row>
    <row r="1582" spans="1:11" x14ac:dyDescent="0.25">
      <c r="A1582" s="64">
        <v>124640</v>
      </c>
      <c r="B1582" t="s">
        <v>760</v>
      </c>
      <c r="C1582" s="75">
        <v>15.68</v>
      </c>
      <c r="D1582" s="75">
        <v>15.68</v>
      </c>
      <c r="E1582" s="75">
        <v>14.79</v>
      </c>
      <c r="F1582" s="75">
        <v>15.68</v>
      </c>
      <c r="G1582" s="75">
        <v>15.68</v>
      </c>
      <c r="H1582" s="50"/>
      <c r="I1582" s="50"/>
      <c r="J1582" s="50"/>
      <c r="K1582" s="50"/>
    </row>
    <row r="1583" spans="1:11" x14ac:dyDescent="0.25">
      <c r="A1583" s="64">
        <v>129077</v>
      </c>
      <c r="B1583" t="s">
        <v>821</v>
      </c>
      <c r="C1583" s="75">
        <v>15.17</v>
      </c>
      <c r="D1583" s="75">
        <v>23.45</v>
      </c>
      <c r="E1583" s="75">
        <v>11.28</v>
      </c>
      <c r="F1583" s="75"/>
      <c r="G1583" s="75">
        <v>27.509999999999998</v>
      </c>
      <c r="H1583" s="50"/>
      <c r="I1583" s="50"/>
      <c r="J1583" s="50"/>
      <c r="K1583" s="50"/>
    </row>
    <row r="1584" spans="1:11" x14ac:dyDescent="0.25">
      <c r="A1584" s="64">
        <v>134550</v>
      </c>
      <c r="B1584" t="s">
        <v>3114</v>
      </c>
      <c r="C1584" s="75">
        <v>15.34</v>
      </c>
      <c r="D1584" s="75">
        <v>9.17</v>
      </c>
      <c r="E1584" s="75">
        <v>28.509999999999998</v>
      </c>
      <c r="F1584" s="75">
        <v>7.17</v>
      </c>
      <c r="G1584" s="75">
        <v>17.170000000000002</v>
      </c>
      <c r="H1584" s="50"/>
      <c r="I1584" s="50"/>
      <c r="J1584" s="50"/>
      <c r="K1584" s="50"/>
    </row>
    <row r="1585" spans="1:11" x14ac:dyDescent="0.25">
      <c r="A1585" s="64">
        <v>142400</v>
      </c>
      <c r="B1585" t="s">
        <v>4346</v>
      </c>
      <c r="C1585" s="75"/>
      <c r="D1585" s="75"/>
      <c r="E1585" s="75"/>
      <c r="F1585" s="75">
        <v>68.22</v>
      </c>
      <c r="G1585" s="75">
        <v>9</v>
      </c>
      <c r="H1585" s="50"/>
      <c r="I1585" s="50"/>
      <c r="J1585" s="50"/>
      <c r="K1585" s="50"/>
    </row>
    <row r="1586" spans="1:11" x14ac:dyDescent="0.25">
      <c r="A1586" s="64">
        <v>123655</v>
      </c>
      <c r="B1586" t="s">
        <v>1036</v>
      </c>
      <c r="C1586" s="75">
        <v>19.34</v>
      </c>
      <c r="D1586" s="75">
        <v>49.849999999999994</v>
      </c>
      <c r="E1586" s="75">
        <v>8</v>
      </c>
      <c r="F1586" s="75"/>
      <c r="G1586" s="75"/>
      <c r="H1586" s="50"/>
      <c r="I1586" s="50"/>
      <c r="J1586" s="50"/>
      <c r="K1586" s="50"/>
    </row>
    <row r="1587" spans="1:11" x14ac:dyDescent="0.25">
      <c r="A1587" s="64">
        <v>127995</v>
      </c>
      <c r="B1587" t="s">
        <v>292</v>
      </c>
      <c r="C1587" s="75">
        <v>3</v>
      </c>
      <c r="D1587" s="75">
        <v>49.36</v>
      </c>
      <c r="E1587" s="75">
        <v>7</v>
      </c>
      <c r="F1587" s="75">
        <v>3</v>
      </c>
      <c r="G1587" s="75">
        <v>14.34</v>
      </c>
      <c r="H1587" s="50"/>
      <c r="I1587" s="50"/>
      <c r="J1587" s="50"/>
      <c r="K1587" s="50"/>
    </row>
    <row r="1588" spans="1:11" x14ac:dyDescent="0.25">
      <c r="A1588" s="64">
        <v>141857</v>
      </c>
      <c r="B1588" t="s">
        <v>2650</v>
      </c>
      <c r="C1588" s="75">
        <v>9.51</v>
      </c>
      <c r="D1588" s="75">
        <v>15.85</v>
      </c>
      <c r="E1588" s="75">
        <v>19.509999999999998</v>
      </c>
      <c r="F1588" s="75">
        <v>15.85</v>
      </c>
      <c r="G1588" s="75">
        <v>15.85</v>
      </c>
      <c r="H1588" s="50"/>
      <c r="I1588" s="50"/>
      <c r="J1588" s="50"/>
      <c r="K1588" s="50"/>
    </row>
    <row r="1589" spans="1:11" x14ac:dyDescent="0.25">
      <c r="A1589" s="64">
        <v>121676</v>
      </c>
      <c r="B1589" t="s">
        <v>1188</v>
      </c>
      <c r="C1589" s="75">
        <v>21.5</v>
      </c>
      <c r="D1589" s="75">
        <v>6.17</v>
      </c>
      <c r="E1589" s="75">
        <v>12.34</v>
      </c>
      <c r="F1589" s="75">
        <v>21</v>
      </c>
      <c r="G1589" s="75">
        <v>15.34</v>
      </c>
      <c r="H1589" s="50"/>
      <c r="I1589" s="50"/>
      <c r="J1589" s="50"/>
      <c r="K1589" s="50"/>
    </row>
    <row r="1590" spans="1:11" x14ac:dyDescent="0.25">
      <c r="A1590" s="64">
        <v>120597</v>
      </c>
      <c r="B1590" t="s">
        <v>1503</v>
      </c>
      <c r="C1590" s="75">
        <v>19</v>
      </c>
      <c r="D1590" s="75">
        <v>26</v>
      </c>
      <c r="E1590" s="75"/>
      <c r="F1590" s="75">
        <v>31.17</v>
      </c>
      <c r="G1590" s="75"/>
      <c r="H1590" s="50"/>
      <c r="I1590" s="50"/>
      <c r="J1590" s="50"/>
      <c r="K1590" s="50"/>
    </row>
    <row r="1591" spans="1:11" x14ac:dyDescent="0.25">
      <c r="A1591" s="64">
        <v>130014</v>
      </c>
      <c r="B1591" t="s">
        <v>4109</v>
      </c>
      <c r="C1591" s="75"/>
      <c r="D1591" s="75"/>
      <c r="E1591" s="75">
        <v>47.550000000000004</v>
      </c>
      <c r="F1591" s="75">
        <v>19.02</v>
      </c>
      <c r="G1591" s="75">
        <v>9.51</v>
      </c>
      <c r="H1591" s="50"/>
      <c r="I1591" s="50"/>
      <c r="J1591" s="50"/>
      <c r="K1591" s="50"/>
    </row>
    <row r="1592" spans="1:11" x14ac:dyDescent="0.25">
      <c r="A1592" s="64">
        <v>137000</v>
      </c>
      <c r="B1592" t="s">
        <v>2212</v>
      </c>
      <c r="C1592" s="75">
        <v>15.85</v>
      </c>
      <c r="D1592" s="75">
        <v>19.02</v>
      </c>
      <c r="E1592" s="75">
        <v>12.68</v>
      </c>
      <c r="F1592" s="75">
        <v>6.34</v>
      </c>
      <c r="G1592" s="75">
        <v>22.189999999999998</v>
      </c>
      <c r="H1592" s="50"/>
      <c r="I1592" s="50"/>
      <c r="J1592" s="50"/>
      <c r="K1592" s="50"/>
    </row>
    <row r="1593" spans="1:11" x14ac:dyDescent="0.25">
      <c r="A1593" s="64">
        <v>128621</v>
      </c>
      <c r="B1593" t="s">
        <v>902</v>
      </c>
      <c r="C1593" s="75"/>
      <c r="D1593" s="75">
        <v>25.36</v>
      </c>
      <c r="E1593" s="75"/>
      <c r="F1593" s="75">
        <v>25.36</v>
      </c>
      <c r="G1593" s="75">
        <v>25.36</v>
      </c>
      <c r="H1593" s="50"/>
      <c r="I1593" s="50"/>
      <c r="J1593" s="50"/>
      <c r="K1593" s="50"/>
    </row>
    <row r="1594" spans="1:11" x14ac:dyDescent="0.25">
      <c r="A1594" s="64">
        <v>129399</v>
      </c>
      <c r="B1594" t="s">
        <v>1249</v>
      </c>
      <c r="C1594" s="75">
        <v>60.230000000000004</v>
      </c>
      <c r="D1594" s="75"/>
      <c r="E1594" s="75">
        <v>15.85</v>
      </c>
      <c r="F1594" s="75"/>
      <c r="G1594" s="75"/>
      <c r="H1594" s="50"/>
      <c r="I1594" s="50"/>
      <c r="J1594" s="50"/>
      <c r="K1594" s="50"/>
    </row>
    <row r="1595" spans="1:11" x14ac:dyDescent="0.25">
      <c r="A1595" s="64">
        <v>131017</v>
      </c>
      <c r="B1595" t="s">
        <v>2643</v>
      </c>
      <c r="C1595" s="75"/>
      <c r="D1595" s="75">
        <v>38.04</v>
      </c>
      <c r="E1595" s="75"/>
      <c r="F1595" s="75">
        <v>38.04</v>
      </c>
      <c r="G1595" s="75"/>
      <c r="H1595" s="50"/>
      <c r="I1595" s="50"/>
      <c r="J1595" s="50"/>
      <c r="K1595" s="50"/>
    </row>
    <row r="1596" spans="1:11" x14ac:dyDescent="0.25">
      <c r="A1596" s="64">
        <v>128842</v>
      </c>
      <c r="B1596" t="s">
        <v>544</v>
      </c>
      <c r="C1596" s="75">
        <v>12.68</v>
      </c>
      <c r="D1596" s="75">
        <v>6.34</v>
      </c>
      <c r="E1596" s="75">
        <v>15.85</v>
      </c>
      <c r="F1596" s="75">
        <v>12.68</v>
      </c>
      <c r="G1596" s="75">
        <v>28.53</v>
      </c>
      <c r="H1596" s="50"/>
      <c r="I1596" s="50"/>
      <c r="J1596" s="50"/>
      <c r="K1596" s="50"/>
    </row>
    <row r="1597" spans="1:11" x14ac:dyDescent="0.25">
      <c r="A1597" s="64">
        <v>125185</v>
      </c>
      <c r="B1597" t="s">
        <v>2262</v>
      </c>
      <c r="C1597" s="75">
        <v>25.36</v>
      </c>
      <c r="D1597" s="75"/>
      <c r="E1597" s="75">
        <v>15.85</v>
      </c>
      <c r="F1597" s="75">
        <v>25.36</v>
      </c>
      <c r="G1597" s="75">
        <v>9.51</v>
      </c>
      <c r="H1597" s="50"/>
      <c r="I1597" s="50"/>
      <c r="J1597" s="50"/>
      <c r="K1597" s="50"/>
    </row>
    <row r="1598" spans="1:11" x14ac:dyDescent="0.25">
      <c r="A1598" s="64">
        <v>120230</v>
      </c>
      <c r="B1598" t="s">
        <v>684</v>
      </c>
      <c r="C1598" s="75"/>
      <c r="D1598" s="75">
        <v>38.04</v>
      </c>
      <c r="E1598" s="75"/>
      <c r="F1598" s="75">
        <v>38.04</v>
      </c>
      <c r="G1598" s="75"/>
      <c r="H1598" s="50"/>
      <c r="I1598" s="50"/>
      <c r="J1598" s="50"/>
      <c r="K1598" s="50"/>
    </row>
    <row r="1599" spans="1:11" x14ac:dyDescent="0.25">
      <c r="A1599" s="64">
        <v>128931</v>
      </c>
      <c r="B1599" t="s">
        <v>965</v>
      </c>
      <c r="C1599" s="75">
        <v>12.68</v>
      </c>
      <c r="D1599" s="75">
        <v>19.02</v>
      </c>
      <c r="E1599" s="75">
        <v>12.68</v>
      </c>
      <c r="F1599" s="75">
        <v>19.02</v>
      </c>
      <c r="G1599" s="75">
        <v>12.68</v>
      </c>
      <c r="H1599" s="50"/>
      <c r="I1599" s="50"/>
      <c r="J1599" s="50"/>
      <c r="K1599" s="50"/>
    </row>
    <row r="1600" spans="1:11" x14ac:dyDescent="0.25">
      <c r="A1600" s="64">
        <v>202613</v>
      </c>
      <c r="B1600" t="s">
        <v>1921</v>
      </c>
      <c r="C1600" s="75"/>
      <c r="D1600" s="75">
        <v>25.34</v>
      </c>
      <c r="E1600" s="75">
        <v>30.85</v>
      </c>
      <c r="F1600" s="75">
        <v>19.850000000000001</v>
      </c>
      <c r="G1600" s="75"/>
      <c r="H1600" s="50"/>
      <c r="I1600" s="50"/>
      <c r="J1600" s="50"/>
      <c r="K1600" s="50"/>
    </row>
    <row r="1601" spans="1:11" x14ac:dyDescent="0.25">
      <c r="A1601" s="64">
        <v>128417</v>
      </c>
      <c r="B1601" t="s">
        <v>798</v>
      </c>
      <c r="C1601" s="75"/>
      <c r="D1601" s="75"/>
      <c r="E1601" s="75"/>
      <c r="F1601" s="75">
        <v>76.039999999999992</v>
      </c>
      <c r="G1601" s="75"/>
      <c r="H1601" s="50"/>
      <c r="I1601" s="50"/>
      <c r="J1601" s="50"/>
      <c r="K1601" s="50"/>
    </row>
    <row r="1602" spans="1:11" x14ac:dyDescent="0.25">
      <c r="A1602" s="64">
        <v>111751</v>
      </c>
      <c r="B1602" t="s">
        <v>592</v>
      </c>
      <c r="C1602" s="75"/>
      <c r="D1602" s="75"/>
      <c r="E1602" s="75">
        <v>8</v>
      </c>
      <c r="F1602" s="75"/>
      <c r="G1602" s="75">
        <v>68</v>
      </c>
      <c r="H1602" s="50"/>
      <c r="I1602" s="50"/>
      <c r="J1602" s="50"/>
      <c r="K1602" s="50"/>
    </row>
    <row r="1603" spans="1:11" x14ac:dyDescent="0.25">
      <c r="A1603" s="64">
        <v>141146</v>
      </c>
      <c r="B1603" t="s">
        <v>2454</v>
      </c>
      <c r="C1603" s="75">
        <v>38.04</v>
      </c>
      <c r="D1603" s="75"/>
      <c r="E1603" s="75">
        <v>37.869999999999997</v>
      </c>
      <c r="F1603" s="75"/>
      <c r="G1603" s="75"/>
      <c r="H1603" s="50"/>
      <c r="I1603" s="50"/>
      <c r="J1603" s="50"/>
      <c r="K1603" s="50"/>
    </row>
    <row r="1604" spans="1:11" x14ac:dyDescent="0.25">
      <c r="A1604" s="64">
        <v>142269</v>
      </c>
      <c r="B1604" t="s">
        <v>2801</v>
      </c>
      <c r="C1604" s="75">
        <v>15.85</v>
      </c>
      <c r="D1604" s="75">
        <v>19.02</v>
      </c>
      <c r="E1604" s="75">
        <v>9.51</v>
      </c>
      <c r="F1604" s="75">
        <v>12.68</v>
      </c>
      <c r="G1604" s="75">
        <v>18.850000000000001</v>
      </c>
      <c r="H1604" s="50"/>
      <c r="I1604" s="50"/>
      <c r="J1604" s="50"/>
      <c r="K1604" s="50"/>
    </row>
    <row r="1605" spans="1:11" x14ac:dyDescent="0.25">
      <c r="A1605" s="64">
        <v>136629</v>
      </c>
      <c r="B1605" t="s">
        <v>3723</v>
      </c>
      <c r="C1605" s="75">
        <v>12.51</v>
      </c>
      <c r="D1605" s="75">
        <v>12.68</v>
      </c>
      <c r="E1605" s="75">
        <v>12.68</v>
      </c>
      <c r="F1605" s="75">
        <v>19.02</v>
      </c>
      <c r="G1605" s="75">
        <v>19.02</v>
      </c>
      <c r="H1605" s="50"/>
      <c r="I1605" s="50"/>
      <c r="J1605" s="50"/>
      <c r="K1605" s="50"/>
    </row>
    <row r="1606" spans="1:11" x14ac:dyDescent="0.25">
      <c r="A1606" s="64">
        <v>134455</v>
      </c>
      <c r="B1606" t="s">
        <v>2720</v>
      </c>
      <c r="C1606" s="75">
        <v>19.02</v>
      </c>
      <c r="D1606" s="75">
        <v>9.51</v>
      </c>
      <c r="E1606" s="75">
        <v>22.189999999999998</v>
      </c>
      <c r="F1606" s="75">
        <v>15.51</v>
      </c>
      <c r="G1606" s="75">
        <v>9.68</v>
      </c>
      <c r="H1606" s="50"/>
      <c r="I1606" s="50"/>
      <c r="J1606" s="50"/>
      <c r="K1606" s="50"/>
    </row>
    <row r="1607" spans="1:11" x14ac:dyDescent="0.25">
      <c r="A1607" s="64">
        <v>121041</v>
      </c>
      <c r="B1607" t="s">
        <v>2869</v>
      </c>
      <c r="C1607" s="75">
        <v>9.51</v>
      </c>
      <c r="D1607" s="75">
        <v>31.7</v>
      </c>
      <c r="E1607" s="75"/>
      <c r="F1607" s="75">
        <v>15.85</v>
      </c>
      <c r="G1607" s="75">
        <v>18.850000000000001</v>
      </c>
      <c r="H1607" s="50"/>
      <c r="I1607" s="50"/>
      <c r="J1607" s="50"/>
      <c r="K1607" s="50"/>
    </row>
    <row r="1608" spans="1:11" x14ac:dyDescent="0.25">
      <c r="A1608" s="64">
        <v>118673</v>
      </c>
      <c r="B1608" t="s">
        <v>826</v>
      </c>
      <c r="C1608" s="75"/>
      <c r="D1608" s="75">
        <v>31.7</v>
      </c>
      <c r="E1608" s="75"/>
      <c r="F1608" s="75">
        <v>44.21</v>
      </c>
      <c r="G1608" s="75"/>
      <c r="H1608" s="50"/>
      <c r="I1608" s="50"/>
      <c r="J1608" s="50"/>
      <c r="K1608" s="50"/>
    </row>
    <row r="1609" spans="1:11" x14ac:dyDescent="0.25">
      <c r="A1609" s="64">
        <v>126515</v>
      </c>
      <c r="B1609" t="s">
        <v>903</v>
      </c>
      <c r="C1609" s="75">
        <v>12.68</v>
      </c>
      <c r="D1609" s="75">
        <v>25.189999999999998</v>
      </c>
      <c r="E1609" s="75">
        <v>19.02</v>
      </c>
      <c r="F1609" s="75">
        <v>6.17</v>
      </c>
      <c r="G1609" s="75">
        <v>12.68</v>
      </c>
      <c r="H1609" s="50"/>
      <c r="I1609" s="50"/>
      <c r="J1609" s="50"/>
      <c r="K1609" s="50"/>
    </row>
    <row r="1610" spans="1:11" x14ac:dyDescent="0.25">
      <c r="A1610" s="64">
        <v>141155</v>
      </c>
      <c r="B1610" t="s">
        <v>2467</v>
      </c>
      <c r="C1610" s="75">
        <v>37.869999999999997</v>
      </c>
      <c r="D1610" s="75"/>
      <c r="E1610" s="75"/>
      <c r="F1610" s="75">
        <v>37.869999999999997</v>
      </c>
      <c r="G1610" s="75"/>
      <c r="H1610" s="50"/>
      <c r="I1610" s="50"/>
      <c r="J1610" s="50"/>
      <c r="K1610" s="50"/>
    </row>
    <row r="1611" spans="1:11" x14ac:dyDescent="0.25">
      <c r="A1611" s="64">
        <v>135862</v>
      </c>
      <c r="B1611" t="s">
        <v>1975</v>
      </c>
      <c r="C1611" s="75">
        <v>12.68</v>
      </c>
      <c r="D1611" s="75">
        <v>18.850000000000001</v>
      </c>
      <c r="E1611" s="75">
        <v>22.02</v>
      </c>
      <c r="F1611" s="75"/>
      <c r="G1611" s="75">
        <v>22.189999999999998</v>
      </c>
      <c r="H1611" s="50"/>
      <c r="I1611" s="50"/>
      <c r="J1611" s="50"/>
      <c r="K1611" s="50"/>
    </row>
    <row r="1612" spans="1:11" x14ac:dyDescent="0.25">
      <c r="A1612" s="64">
        <v>125874</v>
      </c>
      <c r="B1612" t="s">
        <v>787</v>
      </c>
      <c r="C1612" s="75">
        <v>19.02</v>
      </c>
      <c r="D1612" s="75">
        <v>3</v>
      </c>
      <c r="E1612" s="75">
        <v>23.520000000000003</v>
      </c>
      <c r="F1612" s="75">
        <v>30.03</v>
      </c>
      <c r="G1612" s="75">
        <v>0</v>
      </c>
      <c r="H1612" s="50"/>
      <c r="I1612" s="50"/>
      <c r="J1612" s="50"/>
      <c r="K1612" s="50"/>
    </row>
    <row r="1613" spans="1:11" x14ac:dyDescent="0.25">
      <c r="A1613" s="64">
        <v>131819</v>
      </c>
      <c r="B1613" t="s">
        <v>1107</v>
      </c>
      <c r="C1613" s="75"/>
      <c r="D1613" s="75">
        <v>34.700000000000003</v>
      </c>
      <c r="E1613" s="75">
        <v>3.17</v>
      </c>
      <c r="F1613" s="75">
        <v>3</v>
      </c>
      <c r="G1613" s="75">
        <v>34.700000000000003</v>
      </c>
      <c r="H1613" s="50"/>
      <c r="I1613" s="50"/>
      <c r="J1613" s="50"/>
      <c r="K1613" s="50"/>
    </row>
    <row r="1614" spans="1:11" x14ac:dyDescent="0.25">
      <c r="A1614" s="64">
        <v>104305</v>
      </c>
      <c r="B1614" t="s">
        <v>4569</v>
      </c>
      <c r="C1614" s="75"/>
      <c r="D1614" s="75"/>
      <c r="E1614" s="75"/>
      <c r="F1614" s="75"/>
      <c r="G1614" s="75">
        <v>75.569999999999993</v>
      </c>
      <c r="H1614" s="50"/>
      <c r="I1614" s="50"/>
      <c r="J1614" s="50"/>
      <c r="K1614" s="50"/>
    </row>
    <row r="1615" spans="1:11" x14ac:dyDescent="0.25">
      <c r="A1615" s="64">
        <v>143261</v>
      </c>
      <c r="B1615" t="s">
        <v>3816</v>
      </c>
      <c r="C1615" s="75">
        <v>3.17</v>
      </c>
      <c r="D1615" s="75">
        <v>6.34</v>
      </c>
      <c r="E1615" s="75">
        <v>12.68</v>
      </c>
      <c r="F1615" s="75">
        <v>9.34</v>
      </c>
      <c r="G1615" s="75">
        <v>43.870000000000005</v>
      </c>
      <c r="H1615" s="50"/>
      <c r="I1615" s="50"/>
      <c r="J1615" s="50"/>
      <c r="K1615" s="50"/>
    </row>
    <row r="1616" spans="1:11" x14ac:dyDescent="0.25">
      <c r="A1616" s="64">
        <v>132336</v>
      </c>
      <c r="B1616" t="s">
        <v>1537</v>
      </c>
      <c r="C1616" s="75">
        <v>9.51</v>
      </c>
      <c r="D1616" s="75">
        <v>18.509999999999998</v>
      </c>
      <c r="E1616" s="75">
        <v>12.68</v>
      </c>
      <c r="F1616" s="75">
        <v>15.85</v>
      </c>
      <c r="G1616" s="75">
        <v>18.850000000000001</v>
      </c>
      <c r="H1616" s="50"/>
      <c r="I1616" s="50"/>
      <c r="J1616" s="50"/>
      <c r="K1616" s="50"/>
    </row>
    <row r="1617" spans="1:11" x14ac:dyDescent="0.25">
      <c r="A1617" s="64">
        <v>120947</v>
      </c>
      <c r="B1617" t="s">
        <v>610</v>
      </c>
      <c r="C1617" s="75">
        <v>19.02</v>
      </c>
      <c r="D1617" s="75">
        <v>37.700000000000003</v>
      </c>
      <c r="E1617" s="75"/>
      <c r="F1617" s="75">
        <v>9</v>
      </c>
      <c r="G1617" s="75">
        <v>9.51</v>
      </c>
      <c r="H1617" s="50"/>
      <c r="I1617" s="50"/>
      <c r="J1617" s="50"/>
      <c r="K1617" s="50"/>
    </row>
    <row r="1618" spans="1:11" x14ac:dyDescent="0.25">
      <c r="A1618" s="64">
        <v>116092</v>
      </c>
      <c r="B1618" t="s">
        <v>471</v>
      </c>
      <c r="C1618" s="75">
        <v>15.68</v>
      </c>
      <c r="D1618" s="75">
        <v>21.85</v>
      </c>
      <c r="E1618" s="75">
        <v>12.68</v>
      </c>
      <c r="F1618" s="75">
        <v>9</v>
      </c>
      <c r="G1618" s="75">
        <v>15.85</v>
      </c>
      <c r="H1618" s="50"/>
      <c r="I1618" s="50"/>
      <c r="J1618" s="50"/>
      <c r="K1618" s="50"/>
    </row>
    <row r="1619" spans="1:11" x14ac:dyDescent="0.25">
      <c r="A1619" s="64">
        <v>130819</v>
      </c>
      <c r="B1619" t="s">
        <v>2341</v>
      </c>
      <c r="C1619" s="75"/>
      <c r="D1619" s="75">
        <v>37.51</v>
      </c>
      <c r="E1619" s="75">
        <v>34.51</v>
      </c>
      <c r="F1619" s="75">
        <v>3</v>
      </c>
      <c r="G1619" s="75"/>
      <c r="H1619" s="50"/>
      <c r="I1619" s="50"/>
      <c r="J1619" s="50"/>
      <c r="K1619" s="50"/>
    </row>
    <row r="1620" spans="1:11" x14ac:dyDescent="0.25">
      <c r="A1620" s="64">
        <v>142177</v>
      </c>
      <c r="B1620" t="s">
        <v>2764</v>
      </c>
      <c r="C1620" s="75"/>
      <c r="D1620" s="75"/>
      <c r="E1620" s="75">
        <v>30</v>
      </c>
      <c r="F1620" s="75">
        <v>45</v>
      </c>
      <c r="G1620" s="75"/>
      <c r="H1620" s="50"/>
      <c r="I1620" s="50"/>
      <c r="J1620" s="50"/>
      <c r="K1620" s="50"/>
    </row>
    <row r="1621" spans="1:11" x14ac:dyDescent="0.25">
      <c r="A1621" s="64">
        <v>131241</v>
      </c>
      <c r="B1621" t="s">
        <v>548</v>
      </c>
      <c r="C1621" s="75"/>
      <c r="D1621" s="75">
        <v>33.85</v>
      </c>
      <c r="E1621" s="75">
        <v>12.68</v>
      </c>
      <c r="F1621" s="75">
        <v>15.51</v>
      </c>
      <c r="G1621" s="75">
        <v>12.68</v>
      </c>
      <c r="H1621" s="50"/>
      <c r="I1621" s="50"/>
      <c r="J1621" s="50"/>
      <c r="K1621" s="50"/>
    </row>
    <row r="1622" spans="1:11" x14ac:dyDescent="0.25">
      <c r="A1622" s="64">
        <v>124933</v>
      </c>
      <c r="B1622" t="s">
        <v>1224</v>
      </c>
      <c r="C1622" s="75">
        <v>15.51</v>
      </c>
      <c r="D1622" s="75">
        <v>44.21</v>
      </c>
      <c r="E1622" s="75">
        <v>6</v>
      </c>
      <c r="F1622" s="75"/>
      <c r="G1622" s="75">
        <v>9</v>
      </c>
      <c r="H1622" s="50"/>
      <c r="I1622" s="50"/>
      <c r="J1622" s="50"/>
      <c r="K1622" s="50"/>
    </row>
    <row r="1623" spans="1:11" x14ac:dyDescent="0.25">
      <c r="A1623" s="64">
        <v>129854</v>
      </c>
      <c r="B1623" t="s">
        <v>284</v>
      </c>
      <c r="C1623" s="75">
        <v>26.17</v>
      </c>
      <c r="D1623" s="75">
        <v>21</v>
      </c>
      <c r="E1623" s="75"/>
      <c r="F1623" s="75">
        <v>9.17</v>
      </c>
      <c r="G1623" s="75">
        <v>18.34</v>
      </c>
      <c r="H1623" s="50"/>
      <c r="I1623" s="50"/>
      <c r="J1623" s="50"/>
      <c r="K1623" s="50"/>
    </row>
    <row r="1624" spans="1:11" x14ac:dyDescent="0.25">
      <c r="A1624" s="64">
        <v>132058</v>
      </c>
      <c r="B1624" t="s">
        <v>1464</v>
      </c>
      <c r="C1624" s="75"/>
      <c r="D1624" s="75">
        <v>33.81</v>
      </c>
      <c r="E1624" s="75"/>
      <c r="F1624" s="75">
        <v>40.869999999999997</v>
      </c>
      <c r="G1624" s="75"/>
      <c r="H1624" s="50"/>
      <c r="I1624" s="50"/>
      <c r="J1624" s="50"/>
      <c r="K1624" s="50"/>
    </row>
    <row r="1625" spans="1:11" x14ac:dyDescent="0.25">
      <c r="A1625" s="64">
        <v>141864</v>
      </c>
      <c r="B1625" t="s">
        <v>2642</v>
      </c>
      <c r="C1625" s="75">
        <v>3</v>
      </c>
      <c r="D1625" s="75">
        <v>31.020000000000003</v>
      </c>
      <c r="E1625" s="75">
        <v>40.53</v>
      </c>
      <c r="F1625" s="75"/>
      <c r="G1625" s="75"/>
      <c r="H1625" s="50"/>
      <c r="I1625" s="50"/>
      <c r="J1625" s="50"/>
      <c r="K1625" s="50"/>
    </row>
    <row r="1626" spans="1:11" x14ac:dyDescent="0.25">
      <c r="A1626" s="64">
        <v>128161</v>
      </c>
      <c r="B1626" t="s">
        <v>485</v>
      </c>
      <c r="C1626" s="75"/>
      <c r="D1626" s="75">
        <v>33.85</v>
      </c>
      <c r="E1626" s="75"/>
      <c r="F1626" s="75"/>
      <c r="G1626" s="75">
        <v>40.68</v>
      </c>
      <c r="H1626" s="50"/>
      <c r="I1626" s="50"/>
      <c r="J1626" s="50"/>
      <c r="K1626" s="50"/>
    </row>
    <row r="1627" spans="1:11" x14ac:dyDescent="0.25">
      <c r="A1627" s="64">
        <v>142545</v>
      </c>
      <c r="B1627" t="s">
        <v>3305</v>
      </c>
      <c r="C1627" s="75"/>
      <c r="D1627" s="75">
        <v>14.52</v>
      </c>
      <c r="E1627" s="75">
        <v>60</v>
      </c>
      <c r="F1627" s="75"/>
      <c r="G1627" s="75"/>
      <c r="H1627" s="50"/>
      <c r="I1627" s="50"/>
      <c r="J1627" s="50"/>
      <c r="K1627" s="50"/>
    </row>
    <row r="1628" spans="1:11" x14ac:dyDescent="0.25">
      <c r="A1628" s="64">
        <v>134943</v>
      </c>
      <c r="B1628" t="s">
        <v>1834</v>
      </c>
      <c r="C1628" s="75"/>
      <c r="D1628" s="75">
        <v>6</v>
      </c>
      <c r="E1628" s="75">
        <v>2.11</v>
      </c>
      <c r="F1628" s="75">
        <v>3</v>
      </c>
      <c r="G1628" s="75">
        <v>63.4</v>
      </c>
      <c r="H1628" s="50"/>
      <c r="I1628" s="50"/>
      <c r="J1628" s="50"/>
      <c r="K1628" s="50"/>
    </row>
    <row r="1629" spans="1:11" x14ac:dyDescent="0.25">
      <c r="A1629" s="64">
        <v>143347</v>
      </c>
      <c r="B1629" t="s">
        <v>3665</v>
      </c>
      <c r="C1629" s="75">
        <v>53.849999999999994</v>
      </c>
      <c r="D1629" s="75"/>
      <c r="E1629" s="75"/>
      <c r="F1629" s="75"/>
      <c r="G1629" s="75">
        <v>20.509999999999998</v>
      </c>
      <c r="H1629" s="50"/>
      <c r="I1629" s="50"/>
      <c r="J1629" s="50"/>
      <c r="K1629" s="50"/>
    </row>
    <row r="1630" spans="1:11" x14ac:dyDescent="0.25">
      <c r="A1630" s="64">
        <v>141993</v>
      </c>
      <c r="B1630" t="s">
        <v>2684</v>
      </c>
      <c r="C1630" s="75">
        <v>25.67</v>
      </c>
      <c r="D1630" s="75">
        <v>7</v>
      </c>
      <c r="E1630" s="75"/>
      <c r="F1630" s="75">
        <v>12</v>
      </c>
      <c r="G1630" s="75">
        <v>29.67</v>
      </c>
      <c r="H1630" s="50"/>
      <c r="I1630" s="50"/>
      <c r="J1630" s="50"/>
      <c r="K1630" s="50"/>
    </row>
    <row r="1631" spans="1:11" x14ac:dyDescent="0.25">
      <c r="A1631" s="64">
        <v>120444</v>
      </c>
      <c r="B1631" t="s">
        <v>4096</v>
      </c>
      <c r="C1631" s="75"/>
      <c r="D1631" s="75"/>
      <c r="E1631" s="75">
        <v>37.019999999999996</v>
      </c>
      <c r="F1631" s="75"/>
      <c r="G1631" s="75">
        <v>37.019999999999996</v>
      </c>
      <c r="H1631" s="50"/>
      <c r="I1631" s="50"/>
      <c r="J1631" s="50"/>
      <c r="K1631" s="50"/>
    </row>
    <row r="1632" spans="1:11" x14ac:dyDescent="0.25">
      <c r="A1632" s="64">
        <v>126142</v>
      </c>
      <c r="B1632" t="s">
        <v>3659</v>
      </c>
      <c r="C1632" s="75">
        <v>74.02</v>
      </c>
      <c r="D1632" s="75"/>
      <c r="E1632" s="75"/>
      <c r="F1632" s="75"/>
      <c r="G1632" s="75"/>
      <c r="H1632" s="50"/>
      <c r="I1632" s="50"/>
      <c r="J1632" s="50"/>
      <c r="K1632" s="50"/>
    </row>
    <row r="1633" spans="1:11" x14ac:dyDescent="0.25">
      <c r="A1633" s="64">
        <v>106844</v>
      </c>
      <c r="B1633" t="s">
        <v>3902</v>
      </c>
      <c r="C1633" s="75"/>
      <c r="D1633" s="75">
        <v>22</v>
      </c>
      <c r="E1633" s="75">
        <v>19</v>
      </c>
      <c r="F1633" s="75">
        <v>22</v>
      </c>
      <c r="G1633" s="75">
        <v>11</v>
      </c>
      <c r="H1633" s="50"/>
      <c r="I1633" s="50"/>
      <c r="J1633" s="50"/>
      <c r="K1633" s="50"/>
    </row>
    <row r="1634" spans="1:11" x14ac:dyDescent="0.25">
      <c r="A1634" s="64">
        <v>122599</v>
      </c>
      <c r="B1634" t="s">
        <v>1443</v>
      </c>
      <c r="C1634" s="75">
        <v>6.34</v>
      </c>
      <c r="D1634" s="75">
        <v>21.68</v>
      </c>
      <c r="E1634" s="75">
        <v>8.4499999999999993</v>
      </c>
      <c r="F1634" s="75">
        <v>15.68</v>
      </c>
      <c r="G1634" s="75">
        <v>21.85</v>
      </c>
      <c r="H1634" s="50"/>
      <c r="I1634" s="50"/>
      <c r="J1634" s="50"/>
      <c r="K1634" s="50"/>
    </row>
    <row r="1635" spans="1:11" x14ac:dyDescent="0.25">
      <c r="A1635" s="64">
        <v>120663</v>
      </c>
      <c r="B1635" t="s">
        <v>1692</v>
      </c>
      <c r="C1635" s="75">
        <v>74</v>
      </c>
      <c r="D1635" s="75"/>
      <c r="E1635" s="75"/>
      <c r="F1635" s="75"/>
      <c r="G1635" s="75"/>
      <c r="H1635" s="50"/>
      <c r="I1635" s="50"/>
      <c r="J1635" s="50"/>
      <c r="K1635" s="50"/>
    </row>
    <row r="1636" spans="1:11" x14ac:dyDescent="0.25">
      <c r="A1636" s="64">
        <v>123601</v>
      </c>
      <c r="B1636" t="s">
        <v>2878</v>
      </c>
      <c r="C1636" s="75">
        <v>23</v>
      </c>
      <c r="D1636" s="75">
        <v>7</v>
      </c>
      <c r="E1636" s="75">
        <v>22</v>
      </c>
      <c r="F1636" s="75">
        <v>22</v>
      </c>
      <c r="G1636" s="75"/>
      <c r="H1636" s="50"/>
      <c r="I1636" s="50"/>
      <c r="J1636" s="50"/>
      <c r="K1636" s="50"/>
    </row>
    <row r="1637" spans="1:11" x14ac:dyDescent="0.25">
      <c r="A1637" s="64">
        <v>126841</v>
      </c>
      <c r="B1637" t="s">
        <v>202</v>
      </c>
      <c r="C1637" s="75"/>
      <c r="D1637" s="75">
        <v>73.989999999999995</v>
      </c>
      <c r="E1637" s="75"/>
      <c r="F1637" s="75"/>
      <c r="G1637" s="75"/>
      <c r="H1637" s="50"/>
      <c r="I1637" s="50"/>
      <c r="J1637" s="50"/>
      <c r="K1637" s="50"/>
    </row>
    <row r="1638" spans="1:11" x14ac:dyDescent="0.25">
      <c r="A1638" s="64">
        <v>142710</v>
      </c>
      <c r="B1638" t="s">
        <v>3343</v>
      </c>
      <c r="C1638" s="75">
        <v>20.96</v>
      </c>
      <c r="D1638" s="75">
        <v>9.34</v>
      </c>
      <c r="E1638" s="75">
        <v>9.34</v>
      </c>
      <c r="F1638" s="75">
        <v>21.85</v>
      </c>
      <c r="G1638" s="75">
        <v>12.34</v>
      </c>
      <c r="H1638" s="50"/>
      <c r="I1638" s="50"/>
      <c r="J1638" s="50"/>
      <c r="K1638" s="50"/>
    </row>
    <row r="1639" spans="1:11" x14ac:dyDescent="0.25">
      <c r="A1639" s="64">
        <v>141678</v>
      </c>
      <c r="B1639" t="s">
        <v>2599</v>
      </c>
      <c r="C1639" s="75">
        <v>19.02</v>
      </c>
      <c r="D1639" s="75">
        <v>10</v>
      </c>
      <c r="E1639" s="75">
        <v>14.79</v>
      </c>
      <c r="F1639" s="75">
        <v>9.51</v>
      </c>
      <c r="G1639" s="75">
        <v>20.509999999999998</v>
      </c>
      <c r="H1639" s="50"/>
      <c r="I1639" s="50"/>
      <c r="J1639" s="50"/>
      <c r="K1639" s="50"/>
    </row>
    <row r="1640" spans="1:11" x14ac:dyDescent="0.25">
      <c r="A1640" s="64">
        <v>201985</v>
      </c>
      <c r="B1640" t="s">
        <v>2593</v>
      </c>
      <c r="C1640" s="75">
        <v>45.21</v>
      </c>
      <c r="D1640" s="75">
        <v>28.53</v>
      </c>
      <c r="E1640" s="75"/>
      <c r="F1640" s="75"/>
      <c r="G1640" s="75"/>
      <c r="H1640" s="50"/>
      <c r="I1640" s="50"/>
      <c r="J1640" s="50"/>
      <c r="K1640" s="50"/>
    </row>
    <row r="1641" spans="1:11" x14ac:dyDescent="0.25">
      <c r="A1641" s="64">
        <v>135440</v>
      </c>
      <c r="B1641" t="s">
        <v>1927</v>
      </c>
      <c r="C1641" s="75">
        <v>6</v>
      </c>
      <c r="D1641" s="75">
        <v>12.51</v>
      </c>
      <c r="E1641" s="75">
        <v>47.04</v>
      </c>
      <c r="F1641" s="75"/>
      <c r="G1641" s="75">
        <v>8</v>
      </c>
      <c r="H1641" s="50"/>
      <c r="I1641" s="50"/>
      <c r="J1641" s="50"/>
      <c r="K1641" s="50"/>
    </row>
    <row r="1642" spans="1:11" x14ac:dyDescent="0.25">
      <c r="A1642" s="64">
        <v>118736</v>
      </c>
      <c r="B1642" t="s">
        <v>638</v>
      </c>
      <c r="C1642" s="75">
        <v>24.68</v>
      </c>
      <c r="D1642" s="75">
        <v>6.34</v>
      </c>
      <c r="E1642" s="75">
        <v>8.4499999999999993</v>
      </c>
      <c r="F1642" s="75">
        <v>12.51</v>
      </c>
      <c r="G1642" s="75">
        <v>21.509999999999998</v>
      </c>
      <c r="H1642" s="50"/>
      <c r="I1642" s="50"/>
      <c r="J1642" s="50"/>
      <c r="K1642" s="50"/>
    </row>
    <row r="1643" spans="1:11" x14ac:dyDescent="0.25">
      <c r="A1643" s="64">
        <v>127909</v>
      </c>
      <c r="B1643" t="s">
        <v>3356</v>
      </c>
      <c r="C1643" s="75"/>
      <c r="D1643" s="75">
        <v>53.96</v>
      </c>
      <c r="E1643" s="75">
        <v>19.34</v>
      </c>
      <c r="F1643" s="75"/>
      <c r="G1643" s="75"/>
      <c r="H1643" s="50"/>
      <c r="I1643" s="50"/>
      <c r="J1643" s="50"/>
      <c r="K1643" s="50"/>
    </row>
    <row r="1644" spans="1:11" x14ac:dyDescent="0.25">
      <c r="A1644" s="64">
        <v>202697</v>
      </c>
      <c r="B1644" t="s">
        <v>1977</v>
      </c>
      <c r="C1644" s="75">
        <v>16.559999999999999</v>
      </c>
      <c r="D1644" s="75">
        <v>12.34</v>
      </c>
      <c r="E1644" s="75">
        <v>15.51</v>
      </c>
      <c r="F1644" s="75">
        <v>20.619999999999997</v>
      </c>
      <c r="G1644" s="75">
        <v>8.11</v>
      </c>
      <c r="H1644" s="50"/>
      <c r="I1644" s="50"/>
      <c r="J1644" s="50"/>
      <c r="K1644" s="50"/>
    </row>
    <row r="1645" spans="1:11" x14ac:dyDescent="0.25">
      <c r="A1645" s="64">
        <v>143249</v>
      </c>
      <c r="B1645" t="s">
        <v>3693</v>
      </c>
      <c r="C1645" s="75">
        <v>21.85</v>
      </c>
      <c r="D1645" s="75">
        <v>22.17</v>
      </c>
      <c r="E1645" s="75">
        <v>20</v>
      </c>
      <c r="F1645" s="75"/>
      <c r="G1645" s="75">
        <v>9</v>
      </c>
      <c r="H1645" s="50"/>
      <c r="I1645" s="50"/>
      <c r="J1645" s="50"/>
      <c r="K1645" s="50"/>
    </row>
    <row r="1646" spans="1:11" x14ac:dyDescent="0.25">
      <c r="A1646" s="64">
        <v>202692</v>
      </c>
      <c r="B1646" t="s">
        <v>2287</v>
      </c>
      <c r="C1646" s="75">
        <v>27.340000000000003</v>
      </c>
      <c r="D1646" s="75">
        <v>21.34</v>
      </c>
      <c r="E1646" s="75">
        <v>12.17</v>
      </c>
      <c r="F1646" s="75">
        <v>12.17</v>
      </c>
      <c r="G1646" s="75"/>
      <c r="H1646" s="50"/>
      <c r="I1646" s="50"/>
      <c r="J1646" s="50"/>
      <c r="K1646" s="50"/>
    </row>
    <row r="1647" spans="1:11" x14ac:dyDescent="0.25">
      <c r="A1647" s="64">
        <v>141038</v>
      </c>
      <c r="B1647" t="s">
        <v>2449</v>
      </c>
      <c r="C1647" s="75">
        <v>6</v>
      </c>
      <c r="D1647" s="75">
        <v>32</v>
      </c>
      <c r="E1647" s="75">
        <v>9</v>
      </c>
      <c r="F1647" s="75">
        <v>15</v>
      </c>
      <c r="G1647" s="75">
        <v>11</v>
      </c>
      <c r="H1647" s="50"/>
      <c r="I1647" s="50"/>
      <c r="J1647" s="50"/>
      <c r="K1647" s="50"/>
    </row>
    <row r="1648" spans="1:11" x14ac:dyDescent="0.25">
      <c r="A1648" s="64">
        <v>132531</v>
      </c>
      <c r="B1648" t="s">
        <v>1647</v>
      </c>
      <c r="C1648" s="75">
        <v>20</v>
      </c>
      <c r="D1648" s="75">
        <v>22</v>
      </c>
      <c r="E1648" s="75"/>
      <c r="F1648" s="75"/>
      <c r="G1648" s="75">
        <v>31</v>
      </c>
      <c r="H1648" s="50"/>
      <c r="I1648" s="50"/>
      <c r="J1648" s="50"/>
      <c r="K1648" s="50"/>
    </row>
    <row r="1649" spans="1:11" x14ac:dyDescent="0.25">
      <c r="A1649" s="64">
        <v>142795</v>
      </c>
      <c r="B1649" t="s">
        <v>3408</v>
      </c>
      <c r="C1649" s="75">
        <v>3.17</v>
      </c>
      <c r="D1649" s="75">
        <v>28.53</v>
      </c>
      <c r="E1649" s="75">
        <v>6.34</v>
      </c>
      <c r="F1649" s="75">
        <v>22.189999999999998</v>
      </c>
      <c r="G1649" s="75">
        <v>12.68</v>
      </c>
      <c r="H1649" s="50"/>
      <c r="I1649" s="50"/>
      <c r="J1649" s="50"/>
      <c r="K1649" s="50"/>
    </row>
    <row r="1650" spans="1:11" x14ac:dyDescent="0.25">
      <c r="A1650" s="64">
        <v>201958</v>
      </c>
      <c r="B1650" t="s">
        <v>385</v>
      </c>
      <c r="C1650" s="75"/>
      <c r="D1650" s="75">
        <v>34.869999999999997</v>
      </c>
      <c r="E1650" s="75"/>
      <c r="F1650" s="75">
        <v>3.17</v>
      </c>
      <c r="G1650" s="75">
        <v>34.869999999999997</v>
      </c>
      <c r="H1650" s="50"/>
      <c r="I1650" s="50"/>
      <c r="J1650" s="50"/>
      <c r="K1650" s="50"/>
    </row>
    <row r="1651" spans="1:11" x14ac:dyDescent="0.25">
      <c r="A1651" s="64">
        <v>140915</v>
      </c>
      <c r="B1651" t="s">
        <v>2408</v>
      </c>
      <c r="C1651" s="75">
        <v>34.869999999999997</v>
      </c>
      <c r="D1651" s="75">
        <v>19.02</v>
      </c>
      <c r="E1651" s="75">
        <v>19.02</v>
      </c>
      <c r="F1651" s="75"/>
      <c r="G1651" s="75"/>
      <c r="H1651" s="50"/>
      <c r="I1651" s="50"/>
      <c r="J1651" s="50"/>
      <c r="K1651" s="50"/>
    </row>
    <row r="1652" spans="1:11" x14ac:dyDescent="0.25">
      <c r="A1652" s="64">
        <v>140594</v>
      </c>
      <c r="B1652" t="s">
        <v>3144</v>
      </c>
      <c r="C1652" s="75">
        <v>19.02</v>
      </c>
      <c r="D1652" s="75">
        <v>25.36</v>
      </c>
      <c r="E1652" s="75"/>
      <c r="F1652" s="75">
        <v>28.53</v>
      </c>
      <c r="G1652" s="75">
        <v>0</v>
      </c>
      <c r="H1652" s="50"/>
      <c r="I1652" s="50"/>
      <c r="J1652" s="50"/>
      <c r="K1652" s="50"/>
    </row>
    <row r="1653" spans="1:11" x14ac:dyDescent="0.25">
      <c r="A1653" s="64">
        <v>133632</v>
      </c>
      <c r="B1653" t="s">
        <v>3544</v>
      </c>
      <c r="C1653" s="75">
        <v>22.189999999999998</v>
      </c>
      <c r="D1653" s="75"/>
      <c r="E1653" s="75">
        <v>15.85</v>
      </c>
      <c r="F1653" s="75">
        <v>25.36</v>
      </c>
      <c r="G1653" s="75">
        <v>9.51</v>
      </c>
      <c r="H1653" s="50"/>
      <c r="I1653" s="50"/>
      <c r="J1653" s="50"/>
      <c r="K1653" s="50"/>
    </row>
    <row r="1654" spans="1:11" x14ac:dyDescent="0.25">
      <c r="A1654" s="64">
        <v>117483</v>
      </c>
      <c r="B1654" t="s">
        <v>740</v>
      </c>
      <c r="C1654" s="75">
        <v>16.170000000000002</v>
      </c>
      <c r="D1654" s="75">
        <v>22.340000000000003</v>
      </c>
      <c r="E1654" s="75">
        <v>12.17</v>
      </c>
      <c r="F1654" s="75">
        <v>16.170000000000002</v>
      </c>
      <c r="G1654" s="75">
        <v>6</v>
      </c>
      <c r="H1654" s="50"/>
      <c r="I1654" s="50"/>
      <c r="J1654" s="50"/>
      <c r="K1654" s="50"/>
    </row>
    <row r="1655" spans="1:11" x14ac:dyDescent="0.25">
      <c r="A1655" s="64">
        <v>136098</v>
      </c>
      <c r="B1655" t="s">
        <v>2779</v>
      </c>
      <c r="C1655" s="75">
        <v>18.850000000000001</v>
      </c>
      <c r="D1655" s="75">
        <v>19.02</v>
      </c>
      <c r="E1655" s="75"/>
      <c r="F1655" s="75">
        <v>15.85</v>
      </c>
      <c r="G1655" s="75">
        <v>19.02</v>
      </c>
      <c r="H1655" s="50"/>
      <c r="I1655" s="50"/>
      <c r="J1655" s="50"/>
      <c r="K1655" s="50"/>
    </row>
    <row r="1656" spans="1:11" x14ac:dyDescent="0.25">
      <c r="A1656" s="64">
        <v>141858</v>
      </c>
      <c r="B1656" t="s">
        <v>2647</v>
      </c>
      <c r="C1656" s="75">
        <v>12.68</v>
      </c>
      <c r="D1656" s="75">
        <v>19.02</v>
      </c>
      <c r="E1656" s="75">
        <v>22.02</v>
      </c>
      <c r="F1656" s="75">
        <v>6.34</v>
      </c>
      <c r="G1656" s="75">
        <v>12.68</v>
      </c>
      <c r="H1656" s="50"/>
      <c r="I1656" s="50"/>
      <c r="J1656" s="50"/>
      <c r="K1656" s="50"/>
    </row>
    <row r="1657" spans="1:11" x14ac:dyDescent="0.25">
      <c r="A1657" s="64">
        <v>133147</v>
      </c>
      <c r="B1657" t="s">
        <v>1584</v>
      </c>
      <c r="C1657" s="75">
        <v>15.85</v>
      </c>
      <c r="D1657" s="75">
        <v>34.870000000000005</v>
      </c>
      <c r="E1657" s="75"/>
      <c r="F1657" s="75">
        <v>6.17</v>
      </c>
      <c r="G1657" s="75">
        <v>15.85</v>
      </c>
      <c r="H1657" s="50"/>
      <c r="I1657" s="50"/>
      <c r="J1657" s="50"/>
      <c r="K1657" s="50"/>
    </row>
    <row r="1658" spans="1:11" x14ac:dyDescent="0.25">
      <c r="A1658" s="64">
        <v>133770</v>
      </c>
      <c r="B1658" t="s">
        <v>1623</v>
      </c>
      <c r="C1658" s="75">
        <v>63.4</v>
      </c>
      <c r="D1658" s="75"/>
      <c r="E1658" s="75">
        <v>3</v>
      </c>
      <c r="F1658" s="75"/>
      <c r="G1658" s="75">
        <v>6.34</v>
      </c>
      <c r="H1658" s="50"/>
      <c r="I1658" s="50"/>
      <c r="J1658" s="50"/>
      <c r="K1658" s="50"/>
    </row>
    <row r="1659" spans="1:11" x14ac:dyDescent="0.25">
      <c r="A1659" s="64">
        <v>142256</v>
      </c>
      <c r="B1659" t="s">
        <v>3541</v>
      </c>
      <c r="C1659" s="75">
        <v>12.68</v>
      </c>
      <c r="D1659" s="75"/>
      <c r="E1659" s="75">
        <v>12.68</v>
      </c>
      <c r="F1659" s="75">
        <v>19.02</v>
      </c>
      <c r="G1659" s="75">
        <v>28.36</v>
      </c>
      <c r="H1659" s="50"/>
      <c r="I1659" s="50"/>
      <c r="J1659" s="50"/>
      <c r="K1659" s="50"/>
    </row>
    <row r="1660" spans="1:11" x14ac:dyDescent="0.25">
      <c r="A1660" s="64">
        <v>137935</v>
      </c>
      <c r="B1660" t="s">
        <v>2350</v>
      </c>
      <c r="C1660" s="75">
        <v>15.85</v>
      </c>
      <c r="D1660" s="75">
        <v>9.51</v>
      </c>
      <c r="E1660" s="75">
        <v>12.51</v>
      </c>
      <c r="F1660" s="75">
        <v>12.68</v>
      </c>
      <c r="G1660" s="75">
        <v>22.189999999999998</v>
      </c>
      <c r="H1660" s="50"/>
      <c r="I1660" s="50"/>
      <c r="J1660" s="50"/>
      <c r="K1660" s="50"/>
    </row>
    <row r="1661" spans="1:11" x14ac:dyDescent="0.25">
      <c r="A1661" s="64">
        <v>133358</v>
      </c>
      <c r="B1661" t="s">
        <v>1599</v>
      </c>
      <c r="C1661" s="75"/>
      <c r="D1661" s="75">
        <v>15.85</v>
      </c>
      <c r="E1661" s="75">
        <v>18.850000000000001</v>
      </c>
      <c r="F1661" s="75">
        <v>22.189999999999998</v>
      </c>
      <c r="G1661" s="75">
        <v>15.85</v>
      </c>
      <c r="H1661" s="50"/>
      <c r="I1661" s="50"/>
      <c r="J1661" s="50"/>
      <c r="K1661" s="50"/>
    </row>
    <row r="1662" spans="1:11" x14ac:dyDescent="0.25">
      <c r="A1662" s="64">
        <v>121284</v>
      </c>
      <c r="B1662" t="s">
        <v>719</v>
      </c>
      <c r="C1662" s="75"/>
      <c r="D1662" s="75">
        <v>41.04</v>
      </c>
      <c r="E1662" s="75"/>
      <c r="F1662" s="75">
        <v>0</v>
      </c>
      <c r="G1662" s="75">
        <v>31.7</v>
      </c>
      <c r="H1662" s="50"/>
      <c r="I1662" s="50"/>
      <c r="J1662" s="50"/>
      <c r="K1662" s="50"/>
    </row>
    <row r="1663" spans="1:11" x14ac:dyDescent="0.25">
      <c r="A1663" s="64">
        <v>122669</v>
      </c>
      <c r="B1663" t="s">
        <v>565</v>
      </c>
      <c r="C1663" s="75">
        <v>34.869999999999997</v>
      </c>
      <c r="D1663" s="75">
        <v>37.869999999999997</v>
      </c>
      <c r="E1663" s="75"/>
      <c r="F1663" s="75"/>
      <c r="G1663" s="75"/>
      <c r="H1663" s="50"/>
      <c r="I1663" s="50"/>
      <c r="J1663" s="50"/>
      <c r="K1663" s="50"/>
    </row>
    <row r="1664" spans="1:11" x14ac:dyDescent="0.25">
      <c r="A1664" s="64">
        <v>133754</v>
      </c>
      <c r="B1664" t="s">
        <v>1616</v>
      </c>
      <c r="C1664" s="75">
        <v>39.340000000000003</v>
      </c>
      <c r="D1664" s="75"/>
      <c r="E1664" s="75"/>
      <c r="F1664" s="75"/>
      <c r="G1664" s="75">
        <v>33.340000000000003</v>
      </c>
      <c r="H1664" s="50"/>
      <c r="I1664" s="50"/>
      <c r="J1664" s="50"/>
      <c r="K1664" s="50"/>
    </row>
    <row r="1665" spans="1:11" x14ac:dyDescent="0.25">
      <c r="A1665" s="64">
        <v>143412</v>
      </c>
      <c r="B1665" t="s">
        <v>4014</v>
      </c>
      <c r="C1665" s="75"/>
      <c r="D1665" s="75">
        <v>3.17</v>
      </c>
      <c r="E1665" s="75">
        <v>25.189999999999998</v>
      </c>
      <c r="F1665" s="75">
        <v>34.700000000000003</v>
      </c>
      <c r="G1665" s="75">
        <v>9.51</v>
      </c>
      <c r="H1665" s="50"/>
      <c r="I1665" s="50"/>
      <c r="J1665" s="50"/>
      <c r="K1665" s="50"/>
    </row>
    <row r="1666" spans="1:11" x14ac:dyDescent="0.25">
      <c r="A1666" s="64">
        <v>142714</v>
      </c>
      <c r="B1666" t="s">
        <v>3412</v>
      </c>
      <c r="C1666" s="75">
        <v>18.850000000000001</v>
      </c>
      <c r="D1666" s="75">
        <v>9.51</v>
      </c>
      <c r="E1666" s="75">
        <v>9.51</v>
      </c>
      <c r="F1666" s="75">
        <v>15.85</v>
      </c>
      <c r="G1666" s="75">
        <v>18.850000000000001</v>
      </c>
      <c r="H1666" s="50"/>
      <c r="I1666" s="50"/>
      <c r="J1666" s="50"/>
      <c r="K1666" s="50"/>
    </row>
    <row r="1667" spans="1:11" x14ac:dyDescent="0.25">
      <c r="A1667" s="64">
        <v>141243</v>
      </c>
      <c r="B1667" t="s">
        <v>2453</v>
      </c>
      <c r="C1667" s="75">
        <v>37.869999999999997</v>
      </c>
      <c r="D1667" s="75"/>
      <c r="E1667" s="75">
        <v>6.34</v>
      </c>
      <c r="F1667" s="75">
        <v>12.51</v>
      </c>
      <c r="G1667" s="75">
        <v>15.85</v>
      </c>
      <c r="H1667" s="50"/>
      <c r="I1667" s="50"/>
      <c r="J1667" s="50"/>
      <c r="K1667" s="50"/>
    </row>
    <row r="1668" spans="1:11" x14ac:dyDescent="0.25">
      <c r="A1668" s="64">
        <v>137089</v>
      </c>
      <c r="B1668" t="s">
        <v>2267</v>
      </c>
      <c r="C1668" s="75">
        <v>22.189999999999998</v>
      </c>
      <c r="D1668" s="75">
        <v>18.850000000000001</v>
      </c>
      <c r="E1668" s="75"/>
      <c r="F1668" s="75"/>
      <c r="G1668" s="75">
        <v>31.53</v>
      </c>
      <c r="H1668" s="50"/>
      <c r="I1668" s="50"/>
      <c r="J1668" s="50"/>
      <c r="K1668" s="50"/>
    </row>
    <row r="1669" spans="1:11" x14ac:dyDescent="0.25">
      <c r="A1669" s="64">
        <v>119930</v>
      </c>
      <c r="B1669" t="s">
        <v>1162</v>
      </c>
      <c r="C1669" s="75"/>
      <c r="D1669" s="75">
        <v>18.850000000000001</v>
      </c>
      <c r="E1669" s="75">
        <v>31.7</v>
      </c>
      <c r="F1669" s="75"/>
      <c r="G1669" s="75">
        <v>22.02</v>
      </c>
      <c r="H1669" s="50"/>
      <c r="I1669" s="50"/>
      <c r="J1669" s="50"/>
      <c r="K1669" s="50"/>
    </row>
    <row r="1670" spans="1:11" x14ac:dyDescent="0.25">
      <c r="A1670" s="64">
        <v>143787</v>
      </c>
      <c r="B1670" t="s">
        <v>4114</v>
      </c>
      <c r="C1670" s="75"/>
      <c r="D1670" s="75"/>
      <c r="E1670" s="75">
        <v>40.700000000000003</v>
      </c>
      <c r="F1670" s="75">
        <v>31.7</v>
      </c>
      <c r="G1670" s="75"/>
      <c r="H1670" s="50"/>
      <c r="I1670" s="50"/>
      <c r="J1670" s="50"/>
      <c r="K1670" s="50"/>
    </row>
    <row r="1671" spans="1:11" x14ac:dyDescent="0.25">
      <c r="A1671" s="64">
        <v>124035</v>
      </c>
      <c r="B1671" t="s">
        <v>2180</v>
      </c>
      <c r="C1671" s="75">
        <v>9</v>
      </c>
      <c r="D1671" s="75">
        <v>8</v>
      </c>
      <c r="E1671" s="75">
        <v>15.34</v>
      </c>
      <c r="F1671" s="75">
        <v>28.02</v>
      </c>
      <c r="G1671" s="75">
        <v>12</v>
      </c>
      <c r="H1671" s="50"/>
      <c r="I1671" s="50"/>
      <c r="J1671" s="50"/>
      <c r="K1671" s="50"/>
    </row>
    <row r="1672" spans="1:11" x14ac:dyDescent="0.25">
      <c r="A1672" s="64">
        <v>104302</v>
      </c>
      <c r="B1672" t="s">
        <v>734</v>
      </c>
      <c r="C1672" s="75">
        <v>7.17</v>
      </c>
      <c r="D1672" s="75">
        <v>8</v>
      </c>
      <c r="E1672" s="75">
        <v>22</v>
      </c>
      <c r="F1672" s="75">
        <v>32</v>
      </c>
      <c r="G1672" s="75">
        <v>3.17</v>
      </c>
      <c r="H1672" s="50"/>
      <c r="I1672" s="50"/>
      <c r="J1672" s="50"/>
      <c r="K1672" s="50"/>
    </row>
    <row r="1673" spans="1:11" x14ac:dyDescent="0.25">
      <c r="A1673" s="64">
        <v>128522</v>
      </c>
      <c r="B1673" t="s">
        <v>691</v>
      </c>
      <c r="C1673" s="75">
        <v>12.68</v>
      </c>
      <c r="D1673" s="75">
        <v>25.189999999999998</v>
      </c>
      <c r="E1673" s="75">
        <v>9.34</v>
      </c>
      <c r="F1673" s="75">
        <v>9.51</v>
      </c>
      <c r="G1673" s="75">
        <v>15.51</v>
      </c>
      <c r="H1673" s="50"/>
      <c r="I1673" s="50"/>
      <c r="J1673" s="50"/>
      <c r="K1673" s="50"/>
    </row>
    <row r="1674" spans="1:11" x14ac:dyDescent="0.25">
      <c r="A1674" s="64">
        <v>136357</v>
      </c>
      <c r="B1674" t="s">
        <v>2074</v>
      </c>
      <c r="C1674" s="75">
        <v>7</v>
      </c>
      <c r="D1674" s="75">
        <v>17.170000000000002</v>
      </c>
      <c r="E1674" s="75">
        <v>25</v>
      </c>
      <c r="F1674" s="75">
        <v>17</v>
      </c>
      <c r="G1674" s="75">
        <v>6</v>
      </c>
      <c r="H1674" s="50"/>
      <c r="I1674" s="50"/>
      <c r="J1674" s="50"/>
      <c r="K1674" s="50"/>
    </row>
    <row r="1675" spans="1:11" x14ac:dyDescent="0.25">
      <c r="A1675" s="64">
        <v>130024</v>
      </c>
      <c r="B1675" t="s">
        <v>832</v>
      </c>
      <c r="C1675" s="75">
        <v>22</v>
      </c>
      <c r="D1675" s="75"/>
      <c r="E1675" s="75">
        <v>28</v>
      </c>
      <c r="F1675" s="75"/>
      <c r="G1675" s="75">
        <v>22.17</v>
      </c>
      <c r="H1675" s="50"/>
      <c r="I1675" s="50"/>
      <c r="J1675" s="50"/>
      <c r="K1675" s="50"/>
    </row>
    <row r="1676" spans="1:11" x14ac:dyDescent="0.25">
      <c r="A1676" s="64">
        <v>136012</v>
      </c>
      <c r="B1676" t="s">
        <v>1981</v>
      </c>
      <c r="C1676" s="75"/>
      <c r="D1676" s="75">
        <v>31.189999999999998</v>
      </c>
      <c r="E1676" s="75">
        <v>17.350000000000001</v>
      </c>
      <c r="F1676" s="75"/>
      <c r="G1676" s="75">
        <v>23.52</v>
      </c>
      <c r="H1676" s="50"/>
      <c r="I1676" s="50"/>
      <c r="J1676" s="50"/>
      <c r="K1676" s="50"/>
    </row>
    <row r="1677" spans="1:11" x14ac:dyDescent="0.25">
      <c r="A1677" s="64">
        <v>122665</v>
      </c>
      <c r="B1677" t="s">
        <v>1265</v>
      </c>
      <c r="C1677" s="75">
        <v>18.170000000000002</v>
      </c>
      <c r="D1677" s="75">
        <v>7.17</v>
      </c>
      <c r="E1677" s="75">
        <v>10.34</v>
      </c>
      <c r="F1677" s="75">
        <v>14.17</v>
      </c>
      <c r="G1677" s="75">
        <v>22.17</v>
      </c>
      <c r="H1677" s="50"/>
      <c r="I1677" s="50"/>
      <c r="J1677" s="50"/>
      <c r="K1677" s="50"/>
    </row>
    <row r="1678" spans="1:11" x14ac:dyDescent="0.25">
      <c r="A1678" s="64">
        <v>123871</v>
      </c>
      <c r="B1678" t="s">
        <v>518</v>
      </c>
      <c r="C1678" s="75">
        <v>9.17</v>
      </c>
      <c r="D1678" s="75">
        <v>17.34</v>
      </c>
      <c r="E1678" s="75">
        <v>30.340000000000003</v>
      </c>
      <c r="F1678" s="75">
        <v>9.17</v>
      </c>
      <c r="G1678" s="75">
        <v>6</v>
      </c>
      <c r="H1678" s="50"/>
      <c r="I1678" s="50"/>
      <c r="J1678" s="50"/>
      <c r="K1678" s="50"/>
    </row>
    <row r="1679" spans="1:11" x14ac:dyDescent="0.25">
      <c r="A1679" s="64">
        <v>121229</v>
      </c>
      <c r="B1679" t="s">
        <v>1824</v>
      </c>
      <c r="C1679" s="75">
        <v>20</v>
      </c>
      <c r="D1679" s="75">
        <v>12</v>
      </c>
      <c r="E1679" s="75">
        <v>14</v>
      </c>
      <c r="F1679" s="75">
        <v>11</v>
      </c>
      <c r="G1679" s="75">
        <v>15</v>
      </c>
      <c r="H1679" s="50"/>
      <c r="I1679" s="50"/>
      <c r="J1679" s="50"/>
      <c r="K1679" s="50"/>
    </row>
    <row r="1680" spans="1:11" x14ac:dyDescent="0.25">
      <c r="A1680" s="64">
        <v>133644</v>
      </c>
      <c r="B1680" t="s">
        <v>1643</v>
      </c>
      <c r="C1680" s="75">
        <v>14.79</v>
      </c>
      <c r="D1680" s="75">
        <v>18.850000000000001</v>
      </c>
      <c r="E1680" s="75">
        <v>38.340000000000003</v>
      </c>
      <c r="F1680" s="75"/>
      <c r="G1680" s="75"/>
      <c r="H1680" s="50"/>
      <c r="I1680" s="50"/>
      <c r="J1680" s="50"/>
      <c r="K1680" s="50"/>
    </row>
    <row r="1681" spans="1:11" x14ac:dyDescent="0.25">
      <c r="A1681" s="64">
        <v>124491</v>
      </c>
      <c r="B1681" t="s">
        <v>586</v>
      </c>
      <c r="C1681" s="75">
        <v>22.189999999999998</v>
      </c>
      <c r="D1681" s="75">
        <v>12.17</v>
      </c>
      <c r="E1681" s="75">
        <v>3</v>
      </c>
      <c r="F1681" s="75">
        <v>6.34</v>
      </c>
      <c r="G1681" s="75">
        <v>28.19</v>
      </c>
      <c r="H1681" s="50"/>
      <c r="I1681" s="50"/>
      <c r="J1681" s="50"/>
      <c r="K1681" s="50"/>
    </row>
    <row r="1682" spans="1:11" x14ac:dyDescent="0.25">
      <c r="A1682" s="64">
        <v>142756</v>
      </c>
      <c r="B1682" t="s">
        <v>3325</v>
      </c>
      <c r="C1682" s="75">
        <v>71.759999999999991</v>
      </c>
      <c r="D1682" s="75"/>
      <c r="E1682" s="75"/>
      <c r="F1682" s="75"/>
      <c r="G1682" s="75"/>
      <c r="H1682" s="50"/>
      <c r="I1682" s="50"/>
      <c r="J1682" s="50"/>
      <c r="K1682" s="50"/>
    </row>
    <row r="1683" spans="1:11" x14ac:dyDescent="0.25">
      <c r="A1683" s="64">
        <v>118187</v>
      </c>
      <c r="B1683" t="s">
        <v>491</v>
      </c>
      <c r="C1683" s="75">
        <v>18.850000000000001</v>
      </c>
      <c r="D1683" s="75">
        <v>24.68</v>
      </c>
      <c r="E1683" s="75"/>
      <c r="F1683" s="75">
        <v>19.02</v>
      </c>
      <c r="G1683" s="75">
        <v>9</v>
      </c>
      <c r="H1683" s="50"/>
      <c r="I1683" s="50"/>
      <c r="J1683" s="50"/>
      <c r="K1683" s="50"/>
    </row>
    <row r="1684" spans="1:11" x14ac:dyDescent="0.25">
      <c r="A1684" s="64">
        <v>123038</v>
      </c>
      <c r="B1684" t="s">
        <v>1000</v>
      </c>
      <c r="C1684" s="75">
        <v>15.85</v>
      </c>
      <c r="D1684" s="75">
        <v>6.34</v>
      </c>
      <c r="E1684" s="75">
        <v>25.189999999999998</v>
      </c>
      <c r="F1684" s="75">
        <v>6.34</v>
      </c>
      <c r="G1684" s="75">
        <v>17.68</v>
      </c>
      <c r="H1684" s="50"/>
      <c r="I1684" s="50"/>
      <c r="J1684" s="50"/>
      <c r="K1684" s="50"/>
    </row>
    <row r="1685" spans="1:11" x14ac:dyDescent="0.25">
      <c r="A1685" s="64">
        <v>143035</v>
      </c>
      <c r="B1685" t="s">
        <v>3513</v>
      </c>
      <c r="C1685" s="75">
        <v>28.189999999999998</v>
      </c>
      <c r="D1685" s="75">
        <v>15.85</v>
      </c>
      <c r="E1685" s="75"/>
      <c r="F1685" s="75"/>
      <c r="G1685" s="75">
        <v>27.300000000000004</v>
      </c>
      <c r="H1685" s="50"/>
      <c r="I1685" s="50"/>
      <c r="J1685" s="50"/>
      <c r="K1685" s="50"/>
    </row>
    <row r="1686" spans="1:11" x14ac:dyDescent="0.25">
      <c r="A1686" s="64">
        <v>143212</v>
      </c>
      <c r="B1686" t="s">
        <v>3660</v>
      </c>
      <c r="C1686" s="75">
        <v>71.19</v>
      </c>
      <c r="D1686" s="75"/>
      <c r="E1686" s="75"/>
      <c r="F1686" s="75"/>
      <c r="G1686" s="75"/>
      <c r="H1686" s="50"/>
      <c r="I1686" s="50"/>
      <c r="J1686" s="50"/>
      <c r="K1686" s="50"/>
    </row>
    <row r="1687" spans="1:11" x14ac:dyDescent="0.25">
      <c r="A1687" s="64">
        <v>109606</v>
      </c>
      <c r="B1687" t="s">
        <v>517</v>
      </c>
      <c r="C1687" s="75">
        <v>25</v>
      </c>
      <c r="D1687" s="75">
        <v>12</v>
      </c>
      <c r="E1687" s="75">
        <v>13</v>
      </c>
      <c r="F1687" s="75">
        <v>7</v>
      </c>
      <c r="G1687" s="75">
        <v>14.17</v>
      </c>
      <c r="H1687" s="50"/>
      <c r="I1687" s="50"/>
      <c r="J1687" s="50"/>
      <c r="K1687" s="50"/>
    </row>
    <row r="1688" spans="1:11" x14ac:dyDescent="0.25">
      <c r="A1688" s="64">
        <v>137549</v>
      </c>
      <c r="B1688" t="s">
        <v>2280</v>
      </c>
      <c r="C1688" s="75">
        <v>13</v>
      </c>
      <c r="D1688" s="75">
        <v>30</v>
      </c>
      <c r="E1688" s="75">
        <v>14</v>
      </c>
      <c r="F1688" s="75">
        <v>14</v>
      </c>
      <c r="G1688" s="75"/>
      <c r="H1688" s="50"/>
      <c r="I1688" s="50"/>
      <c r="J1688" s="50"/>
      <c r="K1688" s="50"/>
    </row>
    <row r="1689" spans="1:11" x14ac:dyDescent="0.25">
      <c r="A1689" s="64">
        <v>133722</v>
      </c>
      <c r="B1689" t="s">
        <v>1681</v>
      </c>
      <c r="C1689" s="75">
        <v>31.189999999999998</v>
      </c>
      <c r="D1689" s="75">
        <v>12.68</v>
      </c>
      <c r="E1689" s="75"/>
      <c r="F1689" s="75">
        <v>14.45</v>
      </c>
      <c r="G1689" s="75">
        <v>12.68</v>
      </c>
      <c r="H1689" s="50"/>
      <c r="I1689" s="50"/>
      <c r="J1689" s="50"/>
      <c r="K1689" s="50"/>
    </row>
    <row r="1690" spans="1:11" x14ac:dyDescent="0.25">
      <c r="A1690" s="64">
        <v>120492</v>
      </c>
      <c r="B1690" t="s">
        <v>1138</v>
      </c>
      <c r="C1690" s="75">
        <v>16</v>
      </c>
      <c r="D1690" s="75"/>
      <c r="E1690" s="75">
        <v>18</v>
      </c>
      <c r="F1690" s="75">
        <v>15</v>
      </c>
      <c r="G1690" s="75">
        <v>22</v>
      </c>
      <c r="H1690" s="50"/>
      <c r="I1690" s="50"/>
      <c r="J1690" s="50"/>
      <c r="K1690" s="50"/>
    </row>
    <row r="1691" spans="1:11" x14ac:dyDescent="0.25">
      <c r="A1691" s="64">
        <v>114929</v>
      </c>
      <c r="B1691" t="s">
        <v>270</v>
      </c>
      <c r="C1691" s="75"/>
      <c r="D1691" s="75"/>
      <c r="E1691" s="75">
        <v>63.399999999999991</v>
      </c>
      <c r="F1691" s="75">
        <v>7.5</v>
      </c>
      <c r="G1691" s="75"/>
      <c r="H1691" s="50"/>
      <c r="I1691" s="50"/>
      <c r="J1691" s="50"/>
      <c r="K1691" s="50"/>
    </row>
    <row r="1692" spans="1:11" x14ac:dyDescent="0.25">
      <c r="A1692" s="64">
        <v>136990</v>
      </c>
      <c r="B1692" t="s">
        <v>2205</v>
      </c>
      <c r="C1692" s="75">
        <v>6.34</v>
      </c>
      <c r="D1692" s="75">
        <v>29.689999999999998</v>
      </c>
      <c r="E1692" s="75">
        <v>9.51</v>
      </c>
      <c r="F1692" s="75"/>
      <c r="G1692" s="75">
        <v>25.189999999999998</v>
      </c>
      <c r="H1692" s="50"/>
      <c r="I1692" s="50"/>
      <c r="J1692" s="50"/>
      <c r="K1692" s="50"/>
    </row>
    <row r="1693" spans="1:11" x14ac:dyDescent="0.25">
      <c r="A1693" s="64">
        <v>122743</v>
      </c>
      <c r="B1693" t="s">
        <v>1352</v>
      </c>
      <c r="C1693" s="75">
        <v>28</v>
      </c>
      <c r="D1693" s="75"/>
      <c r="E1693" s="75"/>
      <c r="F1693" s="75">
        <v>42.5</v>
      </c>
      <c r="G1693" s="75"/>
      <c r="H1693" s="50"/>
      <c r="I1693" s="50"/>
      <c r="J1693" s="50"/>
      <c r="K1693" s="50"/>
    </row>
    <row r="1694" spans="1:11" x14ac:dyDescent="0.25">
      <c r="A1694" s="64">
        <v>117563</v>
      </c>
      <c r="B1694" t="s">
        <v>396</v>
      </c>
      <c r="C1694" s="75"/>
      <c r="D1694" s="75">
        <v>4</v>
      </c>
      <c r="E1694" s="75">
        <v>6</v>
      </c>
      <c r="F1694" s="75">
        <v>28.53</v>
      </c>
      <c r="G1694" s="75">
        <v>31.7</v>
      </c>
      <c r="H1694" s="50"/>
      <c r="I1694" s="50"/>
      <c r="J1694" s="50"/>
      <c r="K1694" s="50"/>
    </row>
    <row r="1695" spans="1:11" x14ac:dyDescent="0.25">
      <c r="A1695" s="64">
        <v>127876</v>
      </c>
      <c r="B1695" t="s">
        <v>1414</v>
      </c>
      <c r="C1695" s="75"/>
      <c r="D1695" s="75">
        <v>28</v>
      </c>
      <c r="E1695" s="75">
        <v>22</v>
      </c>
      <c r="F1695" s="75">
        <v>6.17</v>
      </c>
      <c r="G1695" s="75">
        <v>14</v>
      </c>
      <c r="H1695" s="50"/>
      <c r="I1695" s="50"/>
      <c r="J1695" s="50"/>
      <c r="K1695" s="50"/>
    </row>
    <row r="1696" spans="1:11" x14ac:dyDescent="0.25">
      <c r="A1696" s="64">
        <v>144144</v>
      </c>
      <c r="B1696" t="s">
        <v>4570</v>
      </c>
      <c r="C1696" s="75"/>
      <c r="D1696" s="75"/>
      <c r="E1696" s="75"/>
      <c r="F1696" s="75"/>
      <c r="G1696" s="75">
        <v>70</v>
      </c>
      <c r="H1696" s="50"/>
      <c r="I1696" s="50"/>
      <c r="J1696" s="50"/>
      <c r="K1696" s="50"/>
    </row>
    <row r="1697" spans="1:11" x14ac:dyDescent="0.25">
      <c r="A1697" s="64">
        <v>200974</v>
      </c>
      <c r="B1697" t="s">
        <v>3119</v>
      </c>
      <c r="C1697" s="75">
        <v>5</v>
      </c>
      <c r="D1697" s="75">
        <v>65</v>
      </c>
      <c r="E1697" s="75"/>
      <c r="F1697" s="75"/>
      <c r="G1697" s="75"/>
      <c r="H1697" s="50"/>
      <c r="I1697" s="50"/>
      <c r="J1697" s="50"/>
      <c r="K1697" s="50"/>
    </row>
    <row r="1698" spans="1:11" x14ac:dyDescent="0.25">
      <c r="A1698" s="64">
        <v>129016</v>
      </c>
      <c r="B1698" t="s">
        <v>459</v>
      </c>
      <c r="C1698" s="75"/>
      <c r="D1698" s="75">
        <v>30</v>
      </c>
      <c r="E1698" s="75"/>
      <c r="F1698" s="75">
        <v>22</v>
      </c>
      <c r="G1698" s="75">
        <v>18</v>
      </c>
      <c r="H1698" s="50"/>
      <c r="I1698" s="50"/>
      <c r="J1698" s="50"/>
      <c r="K1698" s="50"/>
    </row>
    <row r="1699" spans="1:11" x14ac:dyDescent="0.25">
      <c r="A1699" s="64">
        <v>128116</v>
      </c>
      <c r="B1699" t="s">
        <v>1151</v>
      </c>
      <c r="C1699" s="75">
        <v>17</v>
      </c>
      <c r="D1699" s="75"/>
      <c r="E1699" s="75">
        <v>44</v>
      </c>
      <c r="F1699" s="75">
        <v>9</v>
      </c>
      <c r="G1699" s="75"/>
      <c r="H1699" s="50"/>
      <c r="I1699" s="50"/>
      <c r="J1699" s="50"/>
      <c r="K1699" s="50"/>
    </row>
    <row r="1700" spans="1:11" x14ac:dyDescent="0.25">
      <c r="A1700" s="64">
        <v>132480</v>
      </c>
      <c r="B1700" t="s">
        <v>2317</v>
      </c>
      <c r="C1700" s="75">
        <v>15</v>
      </c>
      <c r="D1700" s="75">
        <v>4</v>
      </c>
      <c r="E1700" s="75">
        <v>40</v>
      </c>
      <c r="F1700" s="75"/>
      <c r="G1700" s="75">
        <v>11</v>
      </c>
      <c r="H1700" s="50"/>
      <c r="I1700" s="50"/>
      <c r="J1700" s="50"/>
      <c r="K1700" s="50"/>
    </row>
    <row r="1701" spans="1:11" x14ac:dyDescent="0.25">
      <c r="A1701" s="64">
        <v>125284</v>
      </c>
      <c r="B1701" t="s">
        <v>1139</v>
      </c>
      <c r="C1701" s="75">
        <v>60</v>
      </c>
      <c r="D1701" s="75">
        <v>9</v>
      </c>
      <c r="E1701" s="75">
        <v>-4</v>
      </c>
      <c r="F1701" s="75">
        <v>5</v>
      </c>
      <c r="G1701" s="75"/>
      <c r="H1701" s="50"/>
      <c r="I1701" s="50"/>
      <c r="J1701" s="50"/>
      <c r="K1701" s="50"/>
    </row>
    <row r="1702" spans="1:11" x14ac:dyDescent="0.25">
      <c r="A1702" s="64">
        <v>142724</v>
      </c>
      <c r="B1702" t="s">
        <v>4368</v>
      </c>
      <c r="C1702" s="75"/>
      <c r="D1702" s="75"/>
      <c r="E1702" s="75"/>
      <c r="F1702" s="75">
        <v>38.040000000000006</v>
      </c>
      <c r="G1702" s="75">
        <v>31.7</v>
      </c>
      <c r="H1702" s="50"/>
      <c r="I1702" s="50"/>
      <c r="J1702" s="50"/>
      <c r="K1702" s="50"/>
    </row>
    <row r="1703" spans="1:11" x14ac:dyDescent="0.25">
      <c r="A1703" s="64">
        <v>140962</v>
      </c>
      <c r="B1703" t="s">
        <v>2425</v>
      </c>
      <c r="C1703" s="75">
        <v>19.02</v>
      </c>
      <c r="D1703" s="75">
        <v>9.51</v>
      </c>
      <c r="E1703" s="75">
        <v>9.51</v>
      </c>
      <c r="F1703" s="75">
        <v>19.02</v>
      </c>
      <c r="G1703" s="75">
        <v>12.68</v>
      </c>
      <c r="H1703" s="50"/>
      <c r="I1703" s="50"/>
      <c r="J1703" s="50"/>
      <c r="K1703" s="50"/>
    </row>
    <row r="1704" spans="1:11" x14ac:dyDescent="0.25">
      <c r="A1704" s="64">
        <v>141856</v>
      </c>
      <c r="B1704" t="s">
        <v>2718</v>
      </c>
      <c r="C1704" s="75">
        <v>12.68</v>
      </c>
      <c r="D1704" s="75">
        <v>15.85</v>
      </c>
      <c r="E1704" s="75">
        <v>15.85</v>
      </c>
      <c r="F1704" s="75">
        <v>19.02</v>
      </c>
      <c r="G1704" s="75">
        <v>6.34</v>
      </c>
      <c r="H1704" s="50"/>
      <c r="I1704" s="50"/>
      <c r="J1704" s="50"/>
      <c r="K1704" s="50"/>
    </row>
    <row r="1705" spans="1:11" x14ac:dyDescent="0.25">
      <c r="A1705" s="64">
        <v>133375</v>
      </c>
      <c r="B1705" t="s">
        <v>1652</v>
      </c>
      <c r="C1705" s="75">
        <v>12.68</v>
      </c>
      <c r="D1705" s="75">
        <v>15.85</v>
      </c>
      <c r="E1705" s="75">
        <v>3.17</v>
      </c>
      <c r="F1705" s="75">
        <v>38.040000000000006</v>
      </c>
      <c r="G1705" s="75"/>
      <c r="H1705" s="50"/>
      <c r="I1705" s="50"/>
      <c r="J1705" s="50"/>
      <c r="K1705" s="50"/>
    </row>
    <row r="1706" spans="1:11" x14ac:dyDescent="0.25">
      <c r="A1706" s="64">
        <v>136022</v>
      </c>
      <c r="B1706" t="s">
        <v>2047</v>
      </c>
      <c r="C1706" s="75">
        <v>12.68</v>
      </c>
      <c r="D1706" s="75">
        <v>15.85</v>
      </c>
      <c r="E1706" s="75">
        <v>9.51</v>
      </c>
      <c r="F1706" s="75">
        <v>12.68</v>
      </c>
      <c r="G1706" s="75">
        <v>19.02</v>
      </c>
      <c r="H1706" s="50"/>
      <c r="I1706" s="50"/>
      <c r="J1706" s="50"/>
      <c r="K1706" s="50"/>
    </row>
    <row r="1707" spans="1:11" x14ac:dyDescent="0.25">
      <c r="A1707" s="64">
        <v>133535</v>
      </c>
      <c r="B1707" t="s">
        <v>4118</v>
      </c>
      <c r="C1707" s="75"/>
      <c r="D1707" s="75"/>
      <c r="E1707" s="75">
        <v>31.7</v>
      </c>
      <c r="F1707" s="75"/>
      <c r="G1707" s="75">
        <v>38.04</v>
      </c>
      <c r="H1707" s="50"/>
      <c r="I1707" s="50"/>
      <c r="J1707" s="50"/>
      <c r="K1707" s="50"/>
    </row>
    <row r="1708" spans="1:11" x14ac:dyDescent="0.25">
      <c r="A1708" s="64">
        <v>126616</v>
      </c>
      <c r="B1708" t="s">
        <v>692</v>
      </c>
      <c r="C1708" s="75">
        <v>34.869999999999997</v>
      </c>
      <c r="D1708" s="75"/>
      <c r="E1708" s="75">
        <v>34.869999999999997</v>
      </c>
      <c r="F1708" s="75"/>
      <c r="G1708" s="75"/>
      <c r="H1708" s="50"/>
      <c r="I1708" s="50"/>
      <c r="J1708" s="50"/>
      <c r="K1708" s="50"/>
    </row>
    <row r="1709" spans="1:11" x14ac:dyDescent="0.25">
      <c r="A1709" s="64">
        <v>122627</v>
      </c>
      <c r="B1709" t="s">
        <v>3531</v>
      </c>
      <c r="C1709" s="75">
        <v>9.51</v>
      </c>
      <c r="D1709" s="75">
        <v>12.68</v>
      </c>
      <c r="E1709" s="75">
        <v>19.02</v>
      </c>
      <c r="F1709" s="75">
        <v>9.51</v>
      </c>
      <c r="G1709" s="75">
        <v>19.02</v>
      </c>
      <c r="H1709" s="50"/>
      <c r="I1709" s="50"/>
      <c r="J1709" s="50"/>
      <c r="K1709" s="50"/>
    </row>
    <row r="1710" spans="1:11" x14ac:dyDescent="0.25">
      <c r="A1710" s="64">
        <v>132920</v>
      </c>
      <c r="B1710" t="s">
        <v>1571</v>
      </c>
      <c r="C1710" s="75">
        <v>3</v>
      </c>
      <c r="D1710" s="75">
        <v>15.85</v>
      </c>
      <c r="E1710" s="75">
        <v>19.02</v>
      </c>
      <c r="F1710" s="75">
        <v>12.68</v>
      </c>
      <c r="G1710" s="75">
        <v>19.02</v>
      </c>
      <c r="H1710" s="50"/>
      <c r="I1710" s="50"/>
      <c r="J1710" s="50"/>
      <c r="K1710" s="50"/>
    </row>
    <row r="1711" spans="1:11" x14ac:dyDescent="0.25">
      <c r="A1711" s="64">
        <v>133907</v>
      </c>
      <c r="B1711" t="s">
        <v>1700</v>
      </c>
      <c r="C1711" s="75">
        <v>44.209999999999994</v>
      </c>
      <c r="D1711" s="75"/>
      <c r="E1711" s="75"/>
      <c r="F1711" s="75">
        <v>6.34</v>
      </c>
      <c r="G1711" s="75">
        <v>19.02</v>
      </c>
      <c r="H1711" s="50"/>
      <c r="I1711" s="50"/>
      <c r="J1711" s="50"/>
      <c r="K1711" s="50"/>
    </row>
    <row r="1712" spans="1:11" x14ac:dyDescent="0.25">
      <c r="A1712" s="64">
        <v>136763</v>
      </c>
      <c r="B1712" t="s">
        <v>2132</v>
      </c>
      <c r="C1712" s="75">
        <v>12.68</v>
      </c>
      <c r="D1712" s="75">
        <v>19.02</v>
      </c>
      <c r="E1712" s="75"/>
      <c r="F1712" s="75">
        <v>19.02</v>
      </c>
      <c r="G1712" s="75">
        <v>18.850000000000001</v>
      </c>
      <c r="H1712" s="50"/>
      <c r="I1712" s="50"/>
      <c r="J1712" s="50"/>
      <c r="K1712" s="50"/>
    </row>
    <row r="1713" spans="1:11" x14ac:dyDescent="0.25">
      <c r="A1713" s="64">
        <v>134611</v>
      </c>
      <c r="B1713" t="s">
        <v>3739</v>
      </c>
      <c r="C1713" s="75">
        <v>9.51</v>
      </c>
      <c r="D1713" s="75">
        <v>12.68</v>
      </c>
      <c r="E1713" s="75">
        <v>12.68</v>
      </c>
      <c r="F1713" s="75">
        <v>6.34</v>
      </c>
      <c r="G1713" s="75">
        <v>28.36</v>
      </c>
      <c r="H1713" s="50"/>
      <c r="I1713" s="50"/>
      <c r="J1713" s="50"/>
      <c r="K1713" s="50"/>
    </row>
    <row r="1714" spans="1:11" x14ac:dyDescent="0.25">
      <c r="A1714" s="64">
        <v>122819</v>
      </c>
      <c r="B1714" t="s">
        <v>3366</v>
      </c>
      <c r="C1714" s="75">
        <v>6</v>
      </c>
      <c r="D1714" s="75">
        <v>38.21</v>
      </c>
      <c r="E1714" s="75">
        <v>12.68</v>
      </c>
      <c r="F1714" s="75"/>
      <c r="G1714" s="75">
        <v>12.68</v>
      </c>
      <c r="H1714" s="50"/>
      <c r="I1714" s="50"/>
      <c r="J1714" s="50"/>
      <c r="K1714" s="50"/>
    </row>
    <row r="1715" spans="1:11" x14ac:dyDescent="0.25">
      <c r="A1715" s="64">
        <v>121913</v>
      </c>
      <c r="B1715" t="s">
        <v>418</v>
      </c>
      <c r="C1715" s="75">
        <v>69.430400000000006</v>
      </c>
      <c r="D1715" s="75"/>
      <c r="E1715" s="75"/>
      <c r="F1715" s="75"/>
      <c r="G1715" s="75"/>
      <c r="H1715" s="50"/>
      <c r="I1715" s="50"/>
      <c r="J1715" s="50"/>
      <c r="K1715" s="50"/>
    </row>
    <row r="1716" spans="1:11" x14ac:dyDescent="0.25">
      <c r="A1716" s="64">
        <v>126753</v>
      </c>
      <c r="B1716" t="s">
        <v>1544</v>
      </c>
      <c r="C1716" s="75">
        <v>3.17</v>
      </c>
      <c r="D1716" s="75">
        <v>31.53</v>
      </c>
      <c r="E1716" s="75"/>
      <c r="F1716" s="75"/>
      <c r="G1716" s="75">
        <v>34.700000000000003</v>
      </c>
      <c r="H1716" s="50"/>
      <c r="I1716" s="50"/>
      <c r="J1716" s="50"/>
      <c r="K1716" s="50"/>
    </row>
    <row r="1717" spans="1:11" x14ac:dyDescent="0.25">
      <c r="A1717" s="64">
        <v>131206</v>
      </c>
      <c r="B1717" t="s">
        <v>1291</v>
      </c>
      <c r="C1717" s="75">
        <v>18.850000000000001</v>
      </c>
      <c r="D1717" s="75">
        <v>9.51</v>
      </c>
      <c r="E1717" s="75">
        <v>15.85</v>
      </c>
      <c r="F1717" s="75">
        <v>6.17</v>
      </c>
      <c r="G1717" s="75">
        <v>19.02</v>
      </c>
      <c r="H1717" s="50"/>
      <c r="I1717" s="50"/>
      <c r="J1717" s="50"/>
      <c r="K1717" s="50"/>
    </row>
    <row r="1718" spans="1:11" x14ac:dyDescent="0.25">
      <c r="A1718" s="64">
        <v>142761</v>
      </c>
      <c r="B1718" t="s">
        <v>3364</v>
      </c>
      <c r="C1718" s="75">
        <v>25.36</v>
      </c>
      <c r="D1718" s="75">
        <v>22.02</v>
      </c>
      <c r="E1718" s="75"/>
      <c r="F1718" s="75">
        <v>12.51</v>
      </c>
      <c r="G1718" s="75">
        <v>9.51</v>
      </c>
      <c r="H1718" s="50"/>
      <c r="I1718" s="50"/>
      <c r="J1718" s="50"/>
      <c r="K1718" s="50"/>
    </row>
    <row r="1719" spans="1:11" x14ac:dyDescent="0.25">
      <c r="A1719" s="64">
        <v>128892</v>
      </c>
      <c r="B1719" t="s">
        <v>520</v>
      </c>
      <c r="C1719" s="75">
        <v>37.869999999999997</v>
      </c>
      <c r="D1719" s="75">
        <v>3</v>
      </c>
      <c r="E1719" s="75">
        <v>9</v>
      </c>
      <c r="F1719" s="75">
        <v>10.5</v>
      </c>
      <c r="G1719" s="75">
        <v>9</v>
      </c>
      <c r="H1719" s="50"/>
      <c r="I1719" s="50"/>
      <c r="J1719" s="50"/>
      <c r="K1719" s="50"/>
    </row>
    <row r="1720" spans="1:11" x14ac:dyDescent="0.25">
      <c r="A1720" s="64">
        <v>131471</v>
      </c>
      <c r="B1720" t="s">
        <v>1242</v>
      </c>
      <c r="C1720" s="75">
        <v>6.34</v>
      </c>
      <c r="D1720" s="75">
        <v>15.85</v>
      </c>
      <c r="E1720" s="75">
        <v>12.68</v>
      </c>
      <c r="F1720" s="75">
        <v>24.85</v>
      </c>
      <c r="G1720" s="75">
        <v>9.51</v>
      </c>
      <c r="H1720" s="50"/>
      <c r="I1720" s="50"/>
      <c r="J1720" s="50"/>
      <c r="K1720" s="50"/>
    </row>
    <row r="1721" spans="1:11" x14ac:dyDescent="0.25">
      <c r="A1721" s="64">
        <v>103650</v>
      </c>
      <c r="B1721" t="s">
        <v>851</v>
      </c>
      <c r="C1721" s="75"/>
      <c r="D1721" s="75">
        <v>62.89</v>
      </c>
      <c r="E1721" s="75">
        <v>6.34</v>
      </c>
      <c r="F1721" s="75"/>
      <c r="G1721" s="75"/>
      <c r="H1721" s="50"/>
      <c r="I1721" s="50"/>
      <c r="J1721" s="50"/>
      <c r="K1721" s="50"/>
    </row>
    <row r="1722" spans="1:11" x14ac:dyDescent="0.25">
      <c r="A1722" s="64">
        <v>142091</v>
      </c>
      <c r="B1722" t="s">
        <v>2725</v>
      </c>
      <c r="C1722" s="75">
        <v>9.51</v>
      </c>
      <c r="D1722" s="75">
        <v>6.34</v>
      </c>
      <c r="E1722" s="75">
        <v>18.68</v>
      </c>
      <c r="F1722" s="75">
        <v>19.02</v>
      </c>
      <c r="G1722" s="75">
        <v>15.68</v>
      </c>
      <c r="H1722" s="50"/>
      <c r="I1722" s="50"/>
      <c r="J1722" s="50"/>
      <c r="K1722" s="50"/>
    </row>
    <row r="1723" spans="1:11" x14ac:dyDescent="0.25">
      <c r="A1723" s="64">
        <v>126798</v>
      </c>
      <c r="B1723" t="s">
        <v>1255</v>
      </c>
      <c r="C1723" s="75">
        <v>3.17</v>
      </c>
      <c r="D1723" s="75">
        <v>18.509999999999998</v>
      </c>
      <c r="E1723" s="75">
        <v>22.020000000000003</v>
      </c>
      <c r="F1723" s="75">
        <v>25.36</v>
      </c>
      <c r="G1723" s="75"/>
      <c r="H1723" s="50"/>
      <c r="I1723" s="50"/>
      <c r="J1723" s="50"/>
      <c r="K1723" s="50"/>
    </row>
    <row r="1724" spans="1:11" x14ac:dyDescent="0.25">
      <c r="A1724" s="64">
        <v>131086</v>
      </c>
      <c r="B1724" t="s">
        <v>3216</v>
      </c>
      <c r="C1724" s="75">
        <v>21.68</v>
      </c>
      <c r="D1724" s="75">
        <v>47.38</v>
      </c>
      <c r="E1724" s="75"/>
      <c r="F1724" s="75"/>
      <c r="G1724" s="75"/>
      <c r="H1724" s="50"/>
      <c r="I1724" s="50"/>
      <c r="J1724" s="50"/>
      <c r="K1724" s="50"/>
    </row>
    <row r="1725" spans="1:11" x14ac:dyDescent="0.25">
      <c r="A1725" s="64">
        <v>141803</v>
      </c>
      <c r="B1725" t="s">
        <v>2646</v>
      </c>
      <c r="C1725" s="75">
        <v>17.5</v>
      </c>
      <c r="D1725" s="75"/>
      <c r="E1725" s="75">
        <v>23</v>
      </c>
      <c r="F1725" s="75">
        <v>32.5</v>
      </c>
      <c r="G1725" s="75">
        <v>-4</v>
      </c>
      <c r="H1725" s="50"/>
      <c r="I1725" s="50"/>
      <c r="J1725" s="50"/>
      <c r="K1725" s="50"/>
    </row>
    <row r="1726" spans="1:11" x14ac:dyDescent="0.25">
      <c r="A1726" s="64">
        <v>129111</v>
      </c>
      <c r="B1726" t="s">
        <v>1340</v>
      </c>
      <c r="C1726" s="75">
        <v>6</v>
      </c>
      <c r="D1726" s="75">
        <v>9</v>
      </c>
      <c r="E1726" s="75">
        <v>15</v>
      </c>
      <c r="F1726" s="75">
        <v>12</v>
      </c>
      <c r="G1726" s="75">
        <v>27</v>
      </c>
      <c r="H1726" s="50"/>
      <c r="I1726" s="50"/>
      <c r="J1726" s="50"/>
      <c r="K1726" s="50"/>
    </row>
    <row r="1727" spans="1:11" x14ac:dyDescent="0.25">
      <c r="A1727" s="64">
        <v>202274</v>
      </c>
      <c r="B1727" t="s">
        <v>213</v>
      </c>
      <c r="C1727" s="75">
        <v>6.34</v>
      </c>
      <c r="D1727" s="75">
        <v>21.85</v>
      </c>
      <c r="E1727" s="75">
        <v>6.34</v>
      </c>
      <c r="F1727" s="75">
        <v>12.68</v>
      </c>
      <c r="G1727" s="75">
        <v>21.68</v>
      </c>
      <c r="H1727" s="50"/>
      <c r="I1727" s="50"/>
      <c r="J1727" s="50"/>
      <c r="K1727" s="50"/>
    </row>
    <row r="1728" spans="1:11" x14ac:dyDescent="0.25">
      <c r="A1728" s="64">
        <v>143319</v>
      </c>
      <c r="B1728" t="s">
        <v>3709</v>
      </c>
      <c r="C1728" s="75">
        <v>15.51</v>
      </c>
      <c r="D1728" s="75">
        <v>15.68</v>
      </c>
      <c r="E1728" s="75">
        <v>22.02</v>
      </c>
      <c r="F1728" s="75">
        <v>3.17</v>
      </c>
      <c r="G1728" s="75">
        <v>12.34</v>
      </c>
      <c r="H1728" s="50"/>
      <c r="I1728" s="50"/>
      <c r="J1728" s="50"/>
      <c r="K1728" s="50"/>
    </row>
    <row r="1729" spans="1:11" x14ac:dyDescent="0.25">
      <c r="A1729" s="64">
        <v>121706</v>
      </c>
      <c r="B1729" t="s">
        <v>753</v>
      </c>
      <c r="C1729" s="75">
        <v>8</v>
      </c>
      <c r="D1729" s="75">
        <v>17.509999999999998</v>
      </c>
      <c r="E1729" s="75">
        <v>15</v>
      </c>
      <c r="F1729" s="75">
        <v>20</v>
      </c>
      <c r="G1729" s="75">
        <v>8</v>
      </c>
      <c r="H1729" s="50"/>
      <c r="I1729" s="50"/>
      <c r="J1729" s="50"/>
      <c r="K1729" s="50"/>
    </row>
    <row r="1730" spans="1:11" x14ac:dyDescent="0.25">
      <c r="A1730" s="64">
        <v>133561</v>
      </c>
      <c r="B1730" t="s">
        <v>1611</v>
      </c>
      <c r="C1730" s="75">
        <v>9.17</v>
      </c>
      <c r="D1730" s="75">
        <v>12.34</v>
      </c>
      <c r="E1730" s="75">
        <v>12.68</v>
      </c>
      <c r="F1730" s="75">
        <v>15.34</v>
      </c>
      <c r="G1730" s="75">
        <v>18.68</v>
      </c>
      <c r="H1730" s="50"/>
      <c r="I1730" s="50"/>
      <c r="J1730" s="50"/>
      <c r="K1730" s="50"/>
    </row>
    <row r="1731" spans="1:11" x14ac:dyDescent="0.25">
      <c r="A1731" s="64">
        <v>131158</v>
      </c>
      <c r="B1731" t="s">
        <v>3940</v>
      </c>
      <c r="C1731" s="75"/>
      <c r="D1731" s="75">
        <v>10</v>
      </c>
      <c r="E1731" s="75">
        <v>38.17</v>
      </c>
      <c r="F1731" s="75">
        <v>10</v>
      </c>
      <c r="G1731" s="75">
        <v>10</v>
      </c>
      <c r="H1731" s="50"/>
      <c r="I1731" s="50"/>
      <c r="J1731" s="50"/>
      <c r="K1731" s="50"/>
    </row>
    <row r="1732" spans="1:11" x14ac:dyDescent="0.25">
      <c r="A1732" s="64">
        <v>132057</v>
      </c>
      <c r="B1732" t="s">
        <v>1467</v>
      </c>
      <c r="C1732" s="75"/>
      <c r="D1732" s="75">
        <v>16</v>
      </c>
      <c r="E1732" s="75">
        <v>15</v>
      </c>
      <c r="F1732" s="75">
        <v>23.17</v>
      </c>
      <c r="G1732" s="75">
        <v>14</v>
      </c>
      <c r="H1732" s="50"/>
      <c r="I1732" s="50"/>
      <c r="J1732" s="50"/>
      <c r="K1732" s="50"/>
    </row>
    <row r="1733" spans="1:11" x14ac:dyDescent="0.25">
      <c r="A1733" s="64">
        <v>130742</v>
      </c>
      <c r="B1733" t="s">
        <v>302</v>
      </c>
      <c r="C1733" s="75"/>
      <c r="D1733" s="75"/>
      <c r="E1733" s="75">
        <v>52.17</v>
      </c>
      <c r="F1733" s="75">
        <v>16</v>
      </c>
      <c r="G1733" s="75"/>
      <c r="H1733" s="50"/>
      <c r="I1733" s="50"/>
      <c r="J1733" s="50"/>
      <c r="K1733" s="50"/>
    </row>
    <row r="1734" spans="1:11" x14ac:dyDescent="0.25">
      <c r="A1734" s="64">
        <v>122075</v>
      </c>
      <c r="B1734" t="s">
        <v>759</v>
      </c>
      <c r="C1734" s="75"/>
      <c r="D1734" s="75">
        <v>25.020000000000003</v>
      </c>
      <c r="E1734" s="75">
        <v>5</v>
      </c>
      <c r="F1734" s="75">
        <v>38.04</v>
      </c>
      <c r="G1734" s="75"/>
      <c r="H1734" s="50"/>
      <c r="I1734" s="50"/>
      <c r="J1734" s="50"/>
      <c r="K1734" s="50"/>
    </row>
    <row r="1735" spans="1:11" x14ac:dyDescent="0.25">
      <c r="A1735" s="64">
        <v>112617</v>
      </c>
      <c r="B1735" t="s">
        <v>4097</v>
      </c>
      <c r="C1735" s="75"/>
      <c r="D1735" s="75"/>
      <c r="E1735" s="75">
        <v>63</v>
      </c>
      <c r="F1735" s="75">
        <v>5</v>
      </c>
      <c r="G1735" s="75"/>
      <c r="H1735" s="50"/>
      <c r="I1735" s="50"/>
      <c r="J1735" s="50"/>
      <c r="K1735" s="50"/>
    </row>
    <row r="1736" spans="1:11" x14ac:dyDescent="0.25">
      <c r="A1736" s="64">
        <v>136802</v>
      </c>
      <c r="B1736" t="s">
        <v>2151</v>
      </c>
      <c r="C1736" s="75">
        <v>3</v>
      </c>
      <c r="D1736" s="75">
        <v>30.28</v>
      </c>
      <c r="E1736" s="75">
        <v>10</v>
      </c>
      <c r="F1736" s="75"/>
      <c r="G1736" s="75">
        <v>24.509999999999998</v>
      </c>
      <c r="H1736" s="50"/>
      <c r="I1736" s="50"/>
      <c r="J1736" s="50"/>
      <c r="K1736" s="50"/>
    </row>
    <row r="1737" spans="1:11" x14ac:dyDescent="0.25">
      <c r="A1737" s="64">
        <v>142909</v>
      </c>
      <c r="B1737" t="s">
        <v>3355</v>
      </c>
      <c r="C1737" s="75">
        <v>3</v>
      </c>
      <c r="D1737" s="75">
        <v>18.68</v>
      </c>
      <c r="E1737" s="75">
        <v>12.51</v>
      </c>
      <c r="F1737" s="75">
        <v>17.79</v>
      </c>
      <c r="G1737" s="75">
        <v>15.68</v>
      </c>
      <c r="H1737" s="50"/>
      <c r="I1737" s="50"/>
      <c r="J1737" s="50"/>
      <c r="K1737" s="50"/>
    </row>
    <row r="1738" spans="1:11" x14ac:dyDescent="0.25">
      <c r="A1738" s="64">
        <v>129898</v>
      </c>
      <c r="B1738" t="s">
        <v>3683</v>
      </c>
      <c r="C1738" s="75">
        <v>27.66</v>
      </c>
      <c r="D1738" s="75">
        <v>40</v>
      </c>
      <c r="E1738" s="75"/>
      <c r="F1738" s="75"/>
      <c r="G1738" s="75"/>
      <c r="H1738" s="50"/>
      <c r="I1738" s="50"/>
      <c r="J1738" s="50"/>
      <c r="K1738" s="50"/>
    </row>
    <row r="1739" spans="1:11" x14ac:dyDescent="0.25">
      <c r="A1739" s="64">
        <v>143400</v>
      </c>
      <c r="B1739" t="s">
        <v>3867</v>
      </c>
      <c r="C1739" s="75"/>
      <c r="D1739" s="75">
        <v>31.020000000000003</v>
      </c>
      <c r="E1739" s="75">
        <v>6</v>
      </c>
      <c r="F1739" s="75">
        <v>12</v>
      </c>
      <c r="G1739" s="75">
        <v>18.34</v>
      </c>
      <c r="H1739" s="50"/>
      <c r="I1739" s="50"/>
      <c r="J1739" s="50"/>
      <c r="K1739" s="50"/>
    </row>
    <row r="1740" spans="1:11" x14ac:dyDescent="0.25">
      <c r="A1740" s="64">
        <v>126993</v>
      </c>
      <c r="B1740" t="s">
        <v>1078</v>
      </c>
      <c r="C1740" s="75"/>
      <c r="D1740" s="75"/>
      <c r="E1740" s="75">
        <v>23.45</v>
      </c>
      <c r="F1740" s="75">
        <v>15.51</v>
      </c>
      <c r="G1740" s="75">
        <v>28.189999999999998</v>
      </c>
      <c r="H1740" s="50"/>
      <c r="I1740" s="50"/>
      <c r="J1740" s="50"/>
      <c r="K1740" s="50"/>
    </row>
    <row r="1741" spans="1:11" x14ac:dyDescent="0.25">
      <c r="A1741" s="64">
        <v>131613</v>
      </c>
      <c r="B1741" t="s">
        <v>4362</v>
      </c>
      <c r="C1741" s="75"/>
      <c r="D1741" s="75"/>
      <c r="E1741" s="75"/>
      <c r="F1741" s="75">
        <v>44.849999999999994</v>
      </c>
      <c r="G1741" s="75">
        <v>22.19</v>
      </c>
      <c r="H1741" s="50"/>
      <c r="I1741" s="50"/>
      <c r="J1741" s="50"/>
      <c r="K1741" s="50"/>
    </row>
    <row r="1742" spans="1:11" x14ac:dyDescent="0.25">
      <c r="A1742" s="64">
        <v>202693</v>
      </c>
      <c r="B1742" t="s">
        <v>2402</v>
      </c>
      <c r="C1742" s="75"/>
      <c r="D1742" s="75">
        <v>59</v>
      </c>
      <c r="E1742" s="75">
        <v>8</v>
      </c>
      <c r="F1742" s="75"/>
      <c r="G1742" s="75"/>
      <c r="H1742" s="50"/>
      <c r="I1742" s="50"/>
      <c r="J1742" s="50"/>
      <c r="K1742" s="50"/>
    </row>
    <row r="1743" spans="1:11" x14ac:dyDescent="0.25">
      <c r="A1743" s="64">
        <v>143359</v>
      </c>
      <c r="B1743" t="s">
        <v>4347</v>
      </c>
      <c r="C1743" s="75"/>
      <c r="D1743" s="75"/>
      <c r="E1743" s="75"/>
      <c r="F1743" s="75">
        <v>67</v>
      </c>
      <c r="G1743" s="75"/>
      <c r="H1743" s="50"/>
      <c r="I1743" s="50"/>
      <c r="J1743" s="50"/>
      <c r="K1743" s="50"/>
    </row>
    <row r="1744" spans="1:11" x14ac:dyDescent="0.25">
      <c r="A1744" s="64">
        <v>126471</v>
      </c>
      <c r="B1744" t="s">
        <v>402</v>
      </c>
      <c r="C1744" s="75">
        <v>25</v>
      </c>
      <c r="D1744" s="75">
        <v>24</v>
      </c>
      <c r="E1744" s="75">
        <v>38</v>
      </c>
      <c r="F1744" s="75">
        <v>-20</v>
      </c>
      <c r="G1744" s="75"/>
      <c r="H1744" s="50"/>
      <c r="I1744" s="50"/>
      <c r="J1744" s="50"/>
      <c r="K1744" s="50"/>
    </row>
    <row r="1745" spans="1:11" x14ac:dyDescent="0.25">
      <c r="A1745" s="64">
        <v>142571</v>
      </c>
      <c r="B1745" t="s">
        <v>3165</v>
      </c>
      <c r="C1745" s="75">
        <v>9.51</v>
      </c>
      <c r="D1745" s="75">
        <v>12.68</v>
      </c>
      <c r="E1745" s="75">
        <v>12.68</v>
      </c>
      <c r="F1745" s="75">
        <v>15.85</v>
      </c>
      <c r="G1745" s="75">
        <v>15.85</v>
      </c>
      <c r="H1745" s="50"/>
      <c r="I1745" s="50"/>
      <c r="J1745" s="50"/>
      <c r="K1745" s="50"/>
    </row>
    <row r="1746" spans="1:11" x14ac:dyDescent="0.25">
      <c r="A1746" s="64">
        <v>142617</v>
      </c>
      <c r="B1746" t="s">
        <v>3163</v>
      </c>
      <c r="C1746" s="75"/>
      <c r="D1746" s="75"/>
      <c r="E1746" s="75">
        <v>9.51</v>
      </c>
      <c r="F1746" s="75">
        <v>38.04</v>
      </c>
      <c r="G1746" s="75">
        <v>19.02</v>
      </c>
      <c r="H1746" s="50"/>
      <c r="I1746" s="50"/>
      <c r="J1746" s="50"/>
      <c r="K1746" s="50"/>
    </row>
    <row r="1747" spans="1:11" x14ac:dyDescent="0.25">
      <c r="A1747" s="64">
        <v>143240</v>
      </c>
      <c r="B1747" t="s">
        <v>3685</v>
      </c>
      <c r="C1747" s="75">
        <v>25.36</v>
      </c>
      <c r="D1747" s="75"/>
      <c r="E1747" s="75">
        <v>22.189999999999998</v>
      </c>
      <c r="F1747" s="75"/>
      <c r="G1747" s="75">
        <v>19.02</v>
      </c>
      <c r="H1747" s="50"/>
      <c r="I1747" s="50"/>
      <c r="J1747" s="50"/>
      <c r="K1747" s="50"/>
    </row>
    <row r="1748" spans="1:11" x14ac:dyDescent="0.25">
      <c r="A1748" s="64">
        <v>142270</v>
      </c>
      <c r="B1748" t="s">
        <v>2884</v>
      </c>
      <c r="C1748" s="75">
        <v>12.68</v>
      </c>
      <c r="D1748" s="75">
        <v>9.51</v>
      </c>
      <c r="E1748" s="75">
        <v>15.85</v>
      </c>
      <c r="F1748" s="75">
        <v>15.85</v>
      </c>
      <c r="G1748" s="75">
        <v>12.68</v>
      </c>
      <c r="H1748" s="50"/>
      <c r="I1748" s="50"/>
      <c r="J1748" s="50"/>
      <c r="K1748" s="50"/>
    </row>
    <row r="1749" spans="1:11" x14ac:dyDescent="0.25">
      <c r="A1749" s="64">
        <v>141031</v>
      </c>
      <c r="B1749" t="s">
        <v>2426</v>
      </c>
      <c r="C1749" s="75">
        <v>15.85</v>
      </c>
      <c r="D1749" s="75">
        <v>12.68</v>
      </c>
      <c r="E1749" s="75">
        <v>9.51</v>
      </c>
      <c r="F1749" s="75">
        <v>15.85</v>
      </c>
      <c r="G1749" s="75">
        <v>12.68</v>
      </c>
      <c r="H1749" s="50"/>
      <c r="I1749" s="50"/>
      <c r="J1749" s="50"/>
      <c r="K1749" s="50"/>
    </row>
    <row r="1750" spans="1:11" x14ac:dyDescent="0.25">
      <c r="A1750" s="64">
        <v>141785</v>
      </c>
      <c r="B1750" t="s">
        <v>2654</v>
      </c>
      <c r="C1750" s="75"/>
      <c r="D1750" s="75">
        <v>12.68</v>
      </c>
      <c r="E1750" s="75">
        <v>15.85</v>
      </c>
      <c r="F1750" s="75">
        <v>15.85</v>
      </c>
      <c r="G1750" s="75">
        <v>22.189999999999998</v>
      </c>
      <c r="H1750" s="50"/>
      <c r="I1750" s="50"/>
      <c r="J1750" s="50"/>
      <c r="K1750" s="50"/>
    </row>
    <row r="1751" spans="1:11" x14ac:dyDescent="0.25">
      <c r="A1751" s="64">
        <v>135762</v>
      </c>
      <c r="B1751" t="s">
        <v>1958</v>
      </c>
      <c r="C1751" s="75">
        <v>25.36</v>
      </c>
      <c r="D1751" s="75">
        <v>3.17</v>
      </c>
      <c r="E1751" s="75">
        <v>9.51</v>
      </c>
      <c r="F1751" s="75">
        <v>15.85</v>
      </c>
      <c r="G1751" s="75">
        <v>12.68</v>
      </c>
      <c r="H1751" s="50"/>
      <c r="I1751" s="50"/>
      <c r="J1751" s="50"/>
      <c r="K1751" s="50"/>
    </row>
    <row r="1752" spans="1:11" x14ac:dyDescent="0.25">
      <c r="A1752" s="64">
        <v>141726</v>
      </c>
      <c r="B1752" t="s">
        <v>2663</v>
      </c>
      <c r="C1752" s="75">
        <v>6.34</v>
      </c>
      <c r="D1752" s="75">
        <v>9.51</v>
      </c>
      <c r="E1752" s="75">
        <v>15.85</v>
      </c>
      <c r="F1752" s="75">
        <v>19.02</v>
      </c>
      <c r="G1752" s="75">
        <v>15.85</v>
      </c>
      <c r="H1752" s="50"/>
      <c r="I1752" s="50"/>
      <c r="J1752" s="50"/>
      <c r="K1752" s="50"/>
    </row>
    <row r="1753" spans="1:11" x14ac:dyDescent="0.25">
      <c r="A1753" s="64">
        <v>137676</v>
      </c>
      <c r="B1753" t="s">
        <v>2304</v>
      </c>
      <c r="C1753" s="75">
        <v>9.51</v>
      </c>
      <c r="D1753" s="75">
        <v>12.68</v>
      </c>
      <c r="E1753" s="75">
        <v>25.36</v>
      </c>
      <c r="F1753" s="75">
        <v>9.51</v>
      </c>
      <c r="G1753" s="75">
        <v>9.51</v>
      </c>
      <c r="H1753" s="50"/>
      <c r="I1753" s="50"/>
      <c r="J1753" s="50"/>
      <c r="K1753" s="50"/>
    </row>
    <row r="1754" spans="1:11" x14ac:dyDescent="0.25">
      <c r="A1754" s="64">
        <v>133648</v>
      </c>
      <c r="B1754" t="s">
        <v>1612</v>
      </c>
      <c r="C1754" s="75">
        <v>12.68</v>
      </c>
      <c r="D1754" s="75">
        <v>25.36</v>
      </c>
      <c r="E1754" s="75">
        <v>9.51</v>
      </c>
      <c r="F1754" s="75">
        <v>9.51</v>
      </c>
      <c r="G1754" s="75">
        <v>9.51</v>
      </c>
      <c r="H1754" s="50"/>
      <c r="I1754" s="50"/>
      <c r="J1754" s="50"/>
      <c r="K1754" s="50"/>
    </row>
    <row r="1755" spans="1:11" x14ac:dyDescent="0.25">
      <c r="A1755" s="64">
        <v>127734</v>
      </c>
      <c r="B1755" t="s">
        <v>1252</v>
      </c>
      <c r="C1755" s="75">
        <v>9.51</v>
      </c>
      <c r="D1755" s="75">
        <v>25.36</v>
      </c>
      <c r="E1755" s="75">
        <v>9.51</v>
      </c>
      <c r="F1755" s="75">
        <v>9.51</v>
      </c>
      <c r="G1755" s="75">
        <v>12.68</v>
      </c>
      <c r="H1755" s="50"/>
      <c r="I1755" s="50"/>
      <c r="J1755" s="50"/>
      <c r="K1755" s="50"/>
    </row>
    <row r="1756" spans="1:11" x14ac:dyDescent="0.25">
      <c r="A1756" s="64">
        <v>127658</v>
      </c>
      <c r="B1756" t="s">
        <v>659</v>
      </c>
      <c r="C1756" s="75">
        <v>66.569999999999993</v>
      </c>
      <c r="D1756" s="75"/>
      <c r="E1756" s="75"/>
      <c r="F1756" s="75"/>
      <c r="G1756" s="75"/>
      <c r="H1756" s="50"/>
      <c r="I1756" s="50"/>
      <c r="J1756" s="50"/>
      <c r="K1756" s="50"/>
    </row>
    <row r="1757" spans="1:11" x14ac:dyDescent="0.25">
      <c r="A1757" s="64">
        <v>122638</v>
      </c>
      <c r="B1757" t="s">
        <v>1063</v>
      </c>
      <c r="C1757" s="75">
        <v>15.85</v>
      </c>
      <c r="D1757" s="75">
        <v>12.68</v>
      </c>
      <c r="E1757" s="75">
        <v>12.68</v>
      </c>
      <c r="F1757" s="75">
        <v>12.68</v>
      </c>
      <c r="G1757" s="75">
        <v>12.68</v>
      </c>
      <c r="H1757" s="50"/>
      <c r="I1757" s="50"/>
      <c r="J1757" s="50"/>
      <c r="K1757" s="50"/>
    </row>
    <row r="1758" spans="1:11" x14ac:dyDescent="0.25">
      <c r="A1758" s="64">
        <v>116246</v>
      </c>
      <c r="B1758" t="s">
        <v>1196</v>
      </c>
      <c r="C1758" s="75">
        <v>31.7</v>
      </c>
      <c r="D1758" s="75"/>
      <c r="E1758" s="75">
        <v>3.17</v>
      </c>
      <c r="F1758" s="75">
        <v>31.7</v>
      </c>
      <c r="G1758" s="75"/>
      <c r="H1758" s="50"/>
      <c r="I1758" s="50"/>
      <c r="J1758" s="50"/>
      <c r="K1758" s="50"/>
    </row>
    <row r="1759" spans="1:11" x14ac:dyDescent="0.25">
      <c r="A1759" s="64">
        <v>137421</v>
      </c>
      <c r="B1759" t="s">
        <v>2256</v>
      </c>
      <c r="C1759" s="75">
        <v>12.68</v>
      </c>
      <c r="D1759" s="75">
        <v>15.85</v>
      </c>
      <c r="E1759" s="75">
        <v>12.68</v>
      </c>
      <c r="F1759" s="75">
        <v>15.85</v>
      </c>
      <c r="G1759" s="75">
        <v>9.34</v>
      </c>
      <c r="H1759" s="50"/>
      <c r="I1759" s="50"/>
      <c r="J1759" s="50"/>
      <c r="K1759" s="50"/>
    </row>
    <row r="1760" spans="1:11" x14ac:dyDescent="0.25">
      <c r="A1760" s="64">
        <v>120767</v>
      </c>
      <c r="B1760" t="s">
        <v>744</v>
      </c>
      <c r="C1760" s="75"/>
      <c r="D1760" s="75">
        <v>31.7</v>
      </c>
      <c r="E1760" s="75">
        <v>6.34</v>
      </c>
      <c r="F1760" s="75">
        <v>25.36</v>
      </c>
      <c r="G1760" s="75">
        <v>3</v>
      </c>
      <c r="H1760" s="50"/>
      <c r="I1760" s="50"/>
      <c r="J1760" s="50"/>
      <c r="K1760" s="50"/>
    </row>
    <row r="1761" spans="1:11" x14ac:dyDescent="0.25">
      <c r="A1761" s="64">
        <v>116758</v>
      </c>
      <c r="B1761" t="s">
        <v>178</v>
      </c>
      <c r="C1761" s="75"/>
      <c r="D1761" s="75"/>
      <c r="E1761" s="75">
        <v>31.7</v>
      </c>
      <c r="F1761" s="75">
        <v>0</v>
      </c>
      <c r="G1761" s="75">
        <v>34.700000000000003</v>
      </c>
      <c r="H1761" s="50"/>
      <c r="I1761" s="50"/>
      <c r="J1761" s="50"/>
      <c r="K1761" s="50"/>
    </row>
    <row r="1762" spans="1:11" x14ac:dyDescent="0.25">
      <c r="A1762" s="64">
        <v>126291</v>
      </c>
      <c r="B1762" t="s">
        <v>4231</v>
      </c>
      <c r="C1762" s="75"/>
      <c r="D1762" s="75"/>
      <c r="E1762" s="75">
        <v>6.34</v>
      </c>
      <c r="F1762" s="75"/>
      <c r="G1762" s="75">
        <v>60.019999999999996</v>
      </c>
      <c r="H1762" s="50"/>
      <c r="I1762" s="50"/>
      <c r="J1762" s="50"/>
      <c r="K1762" s="50"/>
    </row>
    <row r="1763" spans="1:11" x14ac:dyDescent="0.25">
      <c r="A1763" s="64">
        <v>124657</v>
      </c>
      <c r="B1763" t="s">
        <v>3158</v>
      </c>
      <c r="C1763" s="75">
        <v>6.17</v>
      </c>
      <c r="D1763" s="75">
        <v>15.85</v>
      </c>
      <c r="E1763" s="75">
        <v>12.51</v>
      </c>
      <c r="F1763" s="75">
        <v>12.68</v>
      </c>
      <c r="G1763" s="75">
        <v>19.02</v>
      </c>
      <c r="H1763" s="50"/>
      <c r="I1763" s="50"/>
      <c r="J1763" s="50"/>
      <c r="K1763" s="50"/>
    </row>
    <row r="1764" spans="1:11" x14ac:dyDescent="0.25">
      <c r="A1764" s="64">
        <v>112307</v>
      </c>
      <c r="B1764" t="s">
        <v>1968</v>
      </c>
      <c r="C1764" s="75">
        <v>3.17</v>
      </c>
      <c r="D1764" s="75"/>
      <c r="E1764" s="75">
        <v>18.68</v>
      </c>
      <c r="F1764" s="75">
        <v>12.68</v>
      </c>
      <c r="G1764" s="75">
        <v>31.7</v>
      </c>
      <c r="H1764" s="50"/>
      <c r="I1764" s="50"/>
      <c r="J1764" s="50"/>
      <c r="K1764" s="50"/>
    </row>
    <row r="1765" spans="1:11" x14ac:dyDescent="0.25">
      <c r="A1765" s="64">
        <v>143267</v>
      </c>
      <c r="B1765" t="s">
        <v>3731</v>
      </c>
      <c r="C1765" s="75">
        <v>12</v>
      </c>
      <c r="D1765" s="75"/>
      <c r="E1765" s="75">
        <v>36.120000000000005</v>
      </c>
      <c r="F1765" s="75"/>
      <c r="G1765" s="75">
        <v>18</v>
      </c>
      <c r="H1765" s="50"/>
      <c r="I1765" s="50"/>
      <c r="J1765" s="50"/>
      <c r="K1765" s="50"/>
    </row>
    <row r="1766" spans="1:11" x14ac:dyDescent="0.25">
      <c r="A1766" s="64">
        <v>134331</v>
      </c>
      <c r="B1766" t="s">
        <v>1798</v>
      </c>
      <c r="C1766" s="75">
        <v>12.51</v>
      </c>
      <c r="D1766" s="75">
        <v>15.68</v>
      </c>
      <c r="E1766" s="75">
        <v>9.51</v>
      </c>
      <c r="F1766" s="75">
        <v>12.68</v>
      </c>
      <c r="G1766" s="75">
        <v>15.68</v>
      </c>
      <c r="H1766" s="50"/>
      <c r="I1766" s="50"/>
      <c r="J1766" s="50"/>
      <c r="K1766" s="50"/>
    </row>
    <row r="1767" spans="1:11" x14ac:dyDescent="0.25">
      <c r="A1767" s="64">
        <v>126630</v>
      </c>
      <c r="B1767" t="s">
        <v>2615</v>
      </c>
      <c r="C1767" s="75">
        <v>15.85</v>
      </c>
      <c r="D1767" s="75">
        <v>9.34</v>
      </c>
      <c r="E1767" s="75">
        <v>15.85</v>
      </c>
      <c r="F1767" s="75">
        <v>9.51</v>
      </c>
      <c r="G1767" s="75">
        <v>15.51</v>
      </c>
      <c r="H1767" s="50"/>
      <c r="I1767" s="50"/>
      <c r="J1767" s="50"/>
      <c r="K1767" s="50"/>
    </row>
    <row r="1768" spans="1:11" x14ac:dyDescent="0.25">
      <c r="A1768" s="64">
        <v>121164</v>
      </c>
      <c r="B1768" t="s">
        <v>1270</v>
      </c>
      <c r="C1768" s="75">
        <v>12.51</v>
      </c>
      <c r="D1768" s="75">
        <v>19.02</v>
      </c>
      <c r="E1768" s="75">
        <v>9.51</v>
      </c>
      <c r="F1768" s="75">
        <v>3.17</v>
      </c>
      <c r="G1768" s="75">
        <v>21.85</v>
      </c>
      <c r="H1768" s="50"/>
      <c r="I1768" s="50"/>
      <c r="J1768" s="50"/>
      <c r="K1768" s="50"/>
    </row>
    <row r="1769" spans="1:11" x14ac:dyDescent="0.25">
      <c r="A1769" s="64">
        <v>119626</v>
      </c>
      <c r="B1769" t="s">
        <v>910</v>
      </c>
      <c r="C1769" s="75">
        <v>18.68</v>
      </c>
      <c r="D1769" s="75">
        <v>19.02</v>
      </c>
      <c r="E1769" s="75">
        <v>9.51</v>
      </c>
      <c r="F1769" s="75">
        <v>9.34</v>
      </c>
      <c r="G1769" s="75">
        <v>9.51</v>
      </c>
      <c r="H1769" s="50"/>
      <c r="I1769" s="50"/>
      <c r="J1769" s="50"/>
      <c r="K1769" s="50"/>
    </row>
    <row r="1770" spans="1:11" x14ac:dyDescent="0.25">
      <c r="A1770" s="64">
        <v>131597</v>
      </c>
      <c r="B1770" t="s">
        <v>1455</v>
      </c>
      <c r="C1770" s="75">
        <v>11</v>
      </c>
      <c r="D1770" s="75">
        <v>55</v>
      </c>
      <c r="E1770" s="75"/>
      <c r="F1770" s="75"/>
      <c r="G1770" s="75"/>
      <c r="H1770" s="50"/>
      <c r="I1770" s="50"/>
      <c r="J1770" s="50"/>
      <c r="K1770" s="50"/>
    </row>
    <row r="1771" spans="1:11" x14ac:dyDescent="0.25">
      <c r="A1771" s="64">
        <v>131281</v>
      </c>
      <c r="B1771" t="s">
        <v>1209</v>
      </c>
      <c r="C1771" s="75"/>
      <c r="D1771" s="75">
        <v>6.34</v>
      </c>
      <c r="E1771" s="75">
        <v>18.68</v>
      </c>
      <c r="F1771" s="75">
        <v>9.34</v>
      </c>
      <c r="G1771" s="75">
        <v>31.53</v>
      </c>
      <c r="H1771" s="50"/>
      <c r="I1771" s="50"/>
      <c r="J1771" s="50"/>
      <c r="K1771" s="50"/>
    </row>
    <row r="1772" spans="1:11" x14ac:dyDescent="0.25">
      <c r="A1772" s="64">
        <v>127756</v>
      </c>
      <c r="B1772" t="s">
        <v>1302</v>
      </c>
      <c r="C1772" s="75">
        <v>12.34</v>
      </c>
      <c r="D1772" s="75">
        <v>15.85</v>
      </c>
      <c r="E1772" s="75">
        <v>9.51</v>
      </c>
      <c r="F1772" s="75">
        <v>9.51</v>
      </c>
      <c r="G1772" s="75">
        <v>18.68</v>
      </c>
      <c r="H1772" s="50"/>
      <c r="I1772" s="50"/>
      <c r="J1772" s="50"/>
      <c r="K1772" s="50"/>
    </row>
    <row r="1773" spans="1:11" x14ac:dyDescent="0.25">
      <c r="A1773" s="64">
        <v>135660</v>
      </c>
      <c r="B1773" t="s">
        <v>1955</v>
      </c>
      <c r="C1773" s="75">
        <v>15.68</v>
      </c>
      <c r="D1773" s="75">
        <v>15.68</v>
      </c>
      <c r="E1773" s="75">
        <v>6.34</v>
      </c>
      <c r="F1773" s="75">
        <v>9.34</v>
      </c>
      <c r="G1773" s="75">
        <v>18.68</v>
      </c>
      <c r="H1773" s="50"/>
      <c r="I1773" s="50"/>
      <c r="J1773" s="50"/>
      <c r="K1773" s="50"/>
    </row>
    <row r="1774" spans="1:11" x14ac:dyDescent="0.25">
      <c r="A1774" s="64">
        <v>119252</v>
      </c>
      <c r="B1774" t="s">
        <v>665</v>
      </c>
      <c r="C1774" s="75">
        <v>12.51</v>
      </c>
      <c r="D1774" s="75">
        <v>6.34</v>
      </c>
      <c r="E1774" s="75">
        <v>18.68</v>
      </c>
      <c r="F1774" s="75">
        <v>12.51</v>
      </c>
      <c r="G1774" s="75">
        <v>15.68</v>
      </c>
      <c r="H1774" s="50"/>
      <c r="I1774" s="50"/>
      <c r="J1774" s="50"/>
      <c r="K1774" s="50"/>
    </row>
    <row r="1775" spans="1:11" x14ac:dyDescent="0.25">
      <c r="A1775" s="64">
        <v>132056</v>
      </c>
      <c r="B1775" t="s">
        <v>1458</v>
      </c>
      <c r="C1775" s="75">
        <v>15</v>
      </c>
      <c r="D1775" s="75">
        <v>19.170000000000002</v>
      </c>
      <c r="E1775" s="75">
        <v>7.17</v>
      </c>
      <c r="F1775" s="75">
        <v>14.17</v>
      </c>
      <c r="G1775" s="75">
        <v>10.17</v>
      </c>
      <c r="H1775" s="50"/>
      <c r="I1775" s="50"/>
      <c r="J1775" s="50"/>
      <c r="K1775" s="50"/>
    </row>
    <row r="1776" spans="1:11" x14ac:dyDescent="0.25">
      <c r="A1776" s="64">
        <v>119524</v>
      </c>
      <c r="B1776" t="s">
        <v>1290</v>
      </c>
      <c r="C1776" s="75">
        <v>47.34</v>
      </c>
      <c r="D1776" s="75"/>
      <c r="E1776" s="75"/>
      <c r="F1776" s="75">
        <v>18.170000000000002</v>
      </c>
      <c r="G1776" s="75"/>
      <c r="H1776" s="50"/>
      <c r="I1776" s="50"/>
      <c r="J1776" s="50"/>
      <c r="K1776" s="50"/>
    </row>
    <row r="1777" spans="1:11" x14ac:dyDescent="0.25">
      <c r="A1777" s="64">
        <v>135995</v>
      </c>
      <c r="B1777" t="s">
        <v>2002</v>
      </c>
      <c r="C1777" s="75">
        <v>6.34</v>
      </c>
      <c r="D1777" s="75">
        <v>15.85</v>
      </c>
      <c r="E1777" s="75">
        <v>12.68</v>
      </c>
      <c r="F1777" s="75">
        <v>12.68</v>
      </c>
      <c r="G1777" s="75">
        <v>17.79</v>
      </c>
      <c r="H1777" s="50"/>
      <c r="I1777" s="50"/>
      <c r="J1777" s="50"/>
      <c r="K1777" s="50"/>
    </row>
    <row r="1778" spans="1:11" x14ac:dyDescent="0.25">
      <c r="A1778" s="64">
        <v>119609</v>
      </c>
      <c r="B1778" t="s">
        <v>2731</v>
      </c>
      <c r="C1778" s="75">
        <v>9.51</v>
      </c>
      <c r="D1778" s="75">
        <v>9.51</v>
      </c>
      <c r="E1778" s="75">
        <v>6.34</v>
      </c>
      <c r="F1778" s="75">
        <v>12.51</v>
      </c>
      <c r="G1778" s="75">
        <v>27.47</v>
      </c>
      <c r="H1778" s="50"/>
      <c r="I1778" s="50"/>
      <c r="J1778" s="50"/>
      <c r="K1778" s="50"/>
    </row>
    <row r="1779" spans="1:11" x14ac:dyDescent="0.25">
      <c r="A1779" s="64">
        <v>131629</v>
      </c>
      <c r="B1779" t="s">
        <v>1169</v>
      </c>
      <c r="C1779" s="75">
        <v>11.28</v>
      </c>
      <c r="D1779" s="75">
        <v>17.45</v>
      </c>
      <c r="E1779" s="75">
        <v>16.22</v>
      </c>
      <c r="F1779" s="75">
        <v>20.28</v>
      </c>
      <c r="G1779" s="75"/>
      <c r="H1779" s="50"/>
      <c r="I1779" s="50"/>
      <c r="J1779" s="50"/>
      <c r="K1779" s="50"/>
    </row>
    <row r="1780" spans="1:11" x14ac:dyDescent="0.25">
      <c r="A1780" s="64">
        <v>133743</v>
      </c>
      <c r="B1780" t="s">
        <v>3780</v>
      </c>
      <c r="C1780" s="75">
        <v>6</v>
      </c>
      <c r="D1780" s="75">
        <v>5.2799999999999994</v>
      </c>
      <c r="E1780" s="75"/>
      <c r="F1780" s="75">
        <v>47.55</v>
      </c>
      <c r="G1780" s="75">
        <v>6.34</v>
      </c>
      <c r="H1780" s="50"/>
      <c r="I1780" s="50"/>
      <c r="J1780" s="50"/>
      <c r="K1780" s="50"/>
    </row>
    <row r="1781" spans="1:11" x14ac:dyDescent="0.25">
      <c r="A1781" s="64">
        <v>143223</v>
      </c>
      <c r="B1781" t="s">
        <v>3675</v>
      </c>
      <c r="C1781" s="75">
        <v>35.04</v>
      </c>
      <c r="D1781" s="75">
        <v>10</v>
      </c>
      <c r="E1781" s="75">
        <v>10</v>
      </c>
      <c r="F1781" s="75"/>
      <c r="G1781" s="75">
        <v>10</v>
      </c>
      <c r="H1781" s="50"/>
      <c r="I1781" s="50"/>
      <c r="J1781" s="50"/>
      <c r="K1781" s="50"/>
    </row>
    <row r="1782" spans="1:11" x14ac:dyDescent="0.25">
      <c r="A1782" s="64">
        <v>143916</v>
      </c>
      <c r="B1782" t="s">
        <v>4348</v>
      </c>
      <c r="C1782" s="75"/>
      <c r="D1782" s="75"/>
      <c r="E1782" s="75"/>
      <c r="F1782" s="75">
        <v>65</v>
      </c>
      <c r="G1782" s="75"/>
      <c r="H1782" s="50"/>
      <c r="I1782" s="50"/>
      <c r="J1782" s="50"/>
      <c r="K1782" s="50"/>
    </row>
    <row r="1783" spans="1:11" x14ac:dyDescent="0.25">
      <c r="A1783" s="64">
        <v>141879</v>
      </c>
      <c r="B1783" t="s">
        <v>2641</v>
      </c>
      <c r="C1783" s="75"/>
      <c r="D1783" s="75">
        <v>55</v>
      </c>
      <c r="E1783" s="75"/>
      <c r="F1783" s="75">
        <v>10</v>
      </c>
      <c r="G1783" s="75"/>
      <c r="H1783" s="50"/>
      <c r="I1783" s="50"/>
      <c r="J1783" s="50"/>
      <c r="K1783" s="50"/>
    </row>
    <row r="1784" spans="1:11" x14ac:dyDescent="0.25">
      <c r="A1784" s="64">
        <v>137158</v>
      </c>
      <c r="B1784" t="s">
        <v>2221</v>
      </c>
      <c r="C1784" s="75">
        <v>16</v>
      </c>
      <c r="D1784" s="75">
        <v>24</v>
      </c>
      <c r="E1784" s="75">
        <v>25</v>
      </c>
      <c r="F1784" s="75"/>
      <c r="G1784" s="75"/>
      <c r="H1784" s="50"/>
      <c r="I1784" s="50"/>
      <c r="J1784" s="50"/>
      <c r="K1784" s="50"/>
    </row>
    <row r="1785" spans="1:11" x14ac:dyDescent="0.25">
      <c r="A1785" s="64">
        <v>142182</v>
      </c>
      <c r="B1785" t="s">
        <v>3118</v>
      </c>
      <c r="C1785" s="75"/>
      <c r="D1785" s="75">
        <v>10</v>
      </c>
      <c r="E1785" s="75"/>
      <c r="F1785" s="75">
        <v>55</v>
      </c>
      <c r="G1785" s="75"/>
      <c r="H1785" s="50"/>
      <c r="I1785" s="50"/>
      <c r="J1785" s="50"/>
      <c r="K1785" s="50"/>
    </row>
    <row r="1786" spans="1:11" x14ac:dyDescent="0.25">
      <c r="A1786" s="64">
        <v>129434</v>
      </c>
      <c r="B1786" t="s">
        <v>4349</v>
      </c>
      <c r="C1786" s="75"/>
      <c r="D1786" s="75"/>
      <c r="E1786" s="75"/>
      <c r="F1786" s="75">
        <v>65</v>
      </c>
      <c r="G1786" s="75"/>
      <c r="H1786" s="50"/>
      <c r="I1786" s="50"/>
      <c r="J1786" s="50"/>
      <c r="K1786" s="50"/>
    </row>
    <row r="1787" spans="1:11" x14ac:dyDescent="0.25">
      <c r="A1787" s="64">
        <v>129537</v>
      </c>
      <c r="B1787" t="s">
        <v>1364</v>
      </c>
      <c r="C1787" s="75">
        <v>19</v>
      </c>
      <c r="D1787" s="75"/>
      <c r="E1787" s="75">
        <v>11</v>
      </c>
      <c r="F1787" s="75">
        <v>16</v>
      </c>
      <c r="G1787" s="75">
        <v>19</v>
      </c>
      <c r="H1787" s="50"/>
      <c r="I1787" s="50"/>
      <c r="J1787" s="50"/>
      <c r="K1787" s="50"/>
    </row>
    <row r="1788" spans="1:11" x14ac:dyDescent="0.25">
      <c r="A1788" s="64">
        <v>118150</v>
      </c>
      <c r="B1788" t="s">
        <v>3882</v>
      </c>
      <c r="C1788" s="75"/>
      <c r="D1788" s="75">
        <v>35</v>
      </c>
      <c r="E1788" s="75">
        <v>30</v>
      </c>
      <c r="F1788" s="75"/>
      <c r="G1788" s="75"/>
      <c r="H1788" s="50"/>
      <c r="I1788" s="50"/>
      <c r="J1788" s="50"/>
      <c r="K1788" s="50"/>
    </row>
    <row r="1789" spans="1:11" x14ac:dyDescent="0.25">
      <c r="A1789" s="64">
        <v>104763</v>
      </c>
      <c r="B1789" t="s">
        <v>4571</v>
      </c>
      <c r="C1789" s="75"/>
      <c r="D1789" s="75"/>
      <c r="E1789" s="75"/>
      <c r="F1789" s="75"/>
      <c r="G1789" s="75">
        <v>65</v>
      </c>
      <c r="H1789" s="50"/>
      <c r="I1789" s="50"/>
      <c r="J1789" s="50"/>
      <c r="K1789" s="50"/>
    </row>
    <row r="1790" spans="1:11" x14ac:dyDescent="0.25">
      <c r="A1790" s="64">
        <v>104707</v>
      </c>
      <c r="B1790" t="s">
        <v>3123</v>
      </c>
      <c r="C1790" s="75">
        <v>65</v>
      </c>
      <c r="D1790" s="75"/>
      <c r="E1790" s="75"/>
      <c r="F1790" s="75"/>
      <c r="G1790" s="75"/>
      <c r="H1790" s="50"/>
      <c r="I1790" s="50"/>
      <c r="J1790" s="50"/>
      <c r="K1790" s="50"/>
    </row>
    <row r="1791" spans="1:11" x14ac:dyDescent="0.25">
      <c r="A1791" s="64">
        <v>119717</v>
      </c>
      <c r="B1791" t="s">
        <v>4308</v>
      </c>
      <c r="C1791" s="75"/>
      <c r="D1791" s="75"/>
      <c r="E1791" s="75"/>
      <c r="F1791" s="75"/>
      <c r="G1791" s="75">
        <v>64.87</v>
      </c>
      <c r="H1791" s="50"/>
      <c r="I1791" s="50"/>
      <c r="J1791" s="50"/>
      <c r="K1791" s="50"/>
    </row>
    <row r="1792" spans="1:11" x14ac:dyDescent="0.25">
      <c r="A1792" s="64">
        <v>141003</v>
      </c>
      <c r="B1792" t="s">
        <v>2471</v>
      </c>
      <c r="C1792" s="75">
        <v>8</v>
      </c>
      <c r="D1792" s="75">
        <v>4</v>
      </c>
      <c r="E1792" s="75">
        <v>18</v>
      </c>
      <c r="F1792" s="75">
        <v>34.840000000000003</v>
      </c>
      <c r="G1792" s="75"/>
      <c r="H1792" s="50"/>
      <c r="I1792" s="50"/>
      <c r="J1792" s="50"/>
      <c r="K1792" s="50"/>
    </row>
    <row r="1793" spans="1:11" x14ac:dyDescent="0.25">
      <c r="A1793" s="64">
        <v>127407</v>
      </c>
      <c r="B1793" t="s">
        <v>924</v>
      </c>
      <c r="C1793" s="75">
        <v>21.85</v>
      </c>
      <c r="D1793" s="75"/>
      <c r="E1793" s="75">
        <v>22.02</v>
      </c>
      <c r="F1793" s="75">
        <v>5</v>
      </c>
      <c r="G1793" s="75">
        <v>15.85</v>
      </c>
      <c r="H1793" s="50"/>
      <c r="I1793" s="50"/>
      <c r="J1793" s="50"/>
      <c r="K1793" s="50"/>
    </row>
    <row r="1794" spans="1:11" x14ac:dyDescent="0.25">
      <c r="A1794" s="64">
        <v>123725</v>
      </c>
      <c r="B1794" t="s">
        <v>4075</v>
      </c>
      <c r="C1794" s="75"/>
      <c r="D1794" s="75"/>
      <c r="E1794" s="75">
        <v>9.64</v>
      </c>
      <c r="F1794" s="75">
        <v>55</v>
      </c>
      <c r="G1794" s="75"/>
      <c r="H1794" s="50"/>
      <c r="I1794" s="50"/>
      <c r="J1794" s="50"/>
      <c r="K1794" s="50"/>
    </row>
    <row r="1795" spans="1:11" x14ac:dyDescent="0.25">
      <c r="A1795" s="64">
        <v>128144</v>
      </c>
      <c r="B1795" t="s">
        <v>843</v>
      </c>
      <c r="C1795" s="75"/>
      <c r="D1795" s="75">
        <v>36.68</v>
      </c>
      <c r="E1795" s="75"/>
      <c r="F1795" s="75"/>
      <c r="G1795" s="75">
        <v>27.85</v>
      </c>
      <c r="H1795" s="50"/>
      <c r="I1795" s="50"/>
      <c r="J1795" s="50"/>
      <c r="K1795" s="50"/>
    </row>
    <row r="1796" spans="1:11" x14ac:dyDescent="0.25">
      <c r="A1796" s="64">
        <v>121310</v>
      </c>
      <c r="B1796" t="s">
        <v>988</v>
      </c>
      <c r="C1796" s="75">
        <v>6.34</v>
      </c>
      <c r="D1796" s="75">
        <v>55</v>
      </c>
      <c r="E1796" s="75"/>
      <c r="F1796" s="75"/>
      <c r="G1796" s="75">
        <v>3.17</v>
      </c>
      <c r="H1796" s="50"/>
      <c r="I1796" s="50"/>
      <c r="J1796" s="50"/>
      <c r="K1796" s="50"/>
    </row>
    <row r="1797" spans="1:11" x14ac:dyDescent="0.25">
      <c r="A1797" s="64">
        <v>142309</v>
      </c>
      <c r="B1797" t="s">
        <v>2746</v>
      </c>
      <c r="C1797" s="75">
        <v>-15.85</v>
      </c>
      <c r="D1797" s="75"/>
      <c r="E1797" s="75"/>
      <c r="F1797" s="75">
        <v>80.319999999999993</v>
      </c>
      <c r="G1797" s="75">
        <v>0</v>
      </c>
      <c r="H1797" s="50"/>
      <c r="I1797" s="50"/>
      <c r="J1797" s="50"/>
      <c r="K1797" s="50"/>
    </row>
    <row r="1798" spans="1:11" x14ac:dyDescent="0.25">
      <c r="A1798" s="64">
        <v>143269</v>
      </c>
      <c r="B1798" t="s">
        <v>3666</v>
      </c>
      <c r="C1798" s="75">
        <v>47.55</v>
      </c>
      <c r="D1798" s="75">
        <v>3</v>
      </c>
      <c r="E1798" s="75">
        <v>6.34</v>
      </c>
      <c r="F1798" s="75">
        <v>7.5</v>
      </c>
      <c r="G1798" s="75"/>
      <c r="H1798" s="50"/>
      <c r="I1798" s="50"/>
      <c r="J1798" s="50"/>
      <c r="K1798" s="50"/>
    </row>
    <row r="1799" spans="1:11" x14ac:dyDescent="0.25">
      <c r="A1799" s="64">
        <v>135303</v>
      </c>
      <c r="B1799" t="s">
        <v>2028</v>
      </c>
      <c r="C1799" s="75"/>
      <c r="D1799" s="75">
        <v>15.68</v>
      </c>
      <c r="E1799" s="75">
        <v>30.189999999999998</v>
      </c>
      <c r="F1799" s="75"/>
      <c r="G1799" s="75">
        <v>18.509999999999998</v>
      </c>
      <c r="H1799" s="50"/>
      <c r="I1799" s="50"/>
      <c r="J1799" s="50"/>
      <c r="K1799" s="50"/>
    </row>
    <row r="1800" spans="1:11" x14ac:dyDescent="0.25">
      <c r="A1800" s="64">
        <v>127823</v>
      </c>
      <c r="B1800" t="s">
        <v>964</v>
      </c>
      <c r="C1800" s="75">
        <v>12.17</v>
      </c>
      <c r="D1800" s="75">
        <v>12</v>
      </c>
      <c r="E1800" s="75">
        <v>24.85</v>
      </c>
      <c r="F1800" s="75"/>
      <c r="G1800" s="75">
        <v>15.34</v>
      </c>
      <c r="H1800" s="50"/>
      <c r="I1800" s="50"/>
      <c r="J1800" s="50"/>
      <c r="K1800" s="50"/>
    </row>
    <row r="1801" spans="1:11" x14ac:dyDescent="0.25">
      <c r="A1801" s="64">
        <v>123197</v>
      </c>
      <c r="B1801" t="s">
        <v>1119</v>
      </c>
      <c r="C1801" s="75">
        <v>6.34</v>
      </c>
      <c r="D1801" s="75">
        <v>17.62</v>
      </c>
      <c r="E1801" s="75">
        <v>3.17</v>
      </c>
      <c r="F1801" s="75">
        <v>27.85</v>
      </c>
      <c r="G1801" s="75">
        <v>9.34</v>
      </c>
      <c r="H1801" s="50"/>
      <c r="I1801" s="50"/>
      <c r="J1801" s="50"/>
      <c r="K1801" s="50"/>
    </row>
    <row r="1802" spans="1:11" x14ac:dyDescent="0.25">
      <c r="A1802" s="64">
        <v>103613</v>
      </c>
      <c r="B1802" t="s">
        <v>4361</v>
      </c>
      <c r="C1802" s="75"/>
      <c r="D1802" s="75"/>
      <c r="E1802" s="75"/>
      <c r="F1802" s="75">
        <v>46</v>
      </c>
      <c r="G1802" s="75">
        <v>18.170000000000002</v>
      </c>
      <c r="H1802" s="50"/>
      <c r="I1802" s="50"/>
      <c r="J1802" s="50"/>
      <c r="K1802" s="50"/>
    </row>
    <row r="1803" spans="1:11" x14ac:dyDescent="0.25">
      <c r="A1803" s="64">
        <v>136871</v>
      </c>
      <c r="B1803" t="s">
        <v>2202</v>
      </c>
      <c r="C1803" s="75">
        <v>10</v>
      </c>
      <c r="D1803" s="75">
        <v>23</v>
      </c>
      <c r="E1803" s="75">
        <v>20.170000000000002</v>
      </c>
      <c r="F1803" s="75">
        <v>4</v>
      </c>
      <c r="G1803" s="75">
        <v>7</v>
      </c>
      <c r="H1803" s="50"/>
      <c r="I1803" s="50"/>
      <c r="J1803" s="50"/>
      <c r="K1803" s="50"/>
    </row>
    <row r="1804" spans="1:11" x14ac:dyDescent="0.25">
      <c r="A1804" s="64">
        <v>117401</v>
      </c>
      <c r="B1804" t="s">
        <v>2287</v>
      </c>
      <c r="C1804" s="75">
        <v>27.340000000000003</v>
      </c>
      <c r="D1804" s="75">
        <v>18.34</v>
      </c>
      <c r="E1804" s="75">
        <v>9.17</v>
      </c>
      <c r="F1804" s="75">
        <v>9.17</v>
      </c>
      <c r="G1804" s="75"/>
      <c r="H1804" s="50"/>
      <c r="I1804" s="50"/>
      <c r="J1804" s="50"/>
      <c r="K1804" s="50"/>
    </row>
    <row r="1805" spans="1:11" x14ac:dyDescent="0.25">
      <c r="A1805" s="64">
        <v>120783</v>
      </c>
      <c r="B1805" t="s">
        <v>3497</v>
      </c>
      <c r="C1805" s="75"/>
      <c r="D1805" s="75"/>
      <c r="E1805" s="75">
        <v>55</v>
      </c>
      <c r="F1805" s="75"/>
      <c r="G1805" s="75">
        <v>9.02</v>
      </c>
      <c r="H1805" s="50"/>
      <c r="I1805" s="50"/>
      <c r="J1805" s="50"/>
      <c r="K1805" s="50"/>
    </row>
    <row r="1806" spans="1:11" x14ac:dyDescent="0.25">
      <c r="A1806" s="64">
        <v>142853</v>
      </c>
      <c r="B1806" t="s">
        <v>3310</v>
      </c>
      <c r="C1806" s="75">
        <v>6</v>
      </c>
      <c r="D1806" s="75">
        <v>12</v>
      </c>
      <c r="E1806" s="75"/>
      <c r="F1806" s="75">
        <v>46.01</v>
      </c>
      <c r="G1806" s="75"/>
      <c r="H1806" s="50"/>
      <c r="I1806" s="50"/>
      <c r="J1806" s="50"/>
      <c r="K1806" s="50"/>
    </row>
    <row r="1807" spans="1:11" x14ac:dyDescent="0.25">
      <c r="A1807" s="64">
        <v>103751</v>
      </c>
      <c r="B1807" t="s">
        <v>2042</v>
      </c>
      <c r="C1807" s="75"/>
      <c r="D1807" s="75">
        <v>15</v>
      </c>
      <c r="E1807" s="75">
        <v>26</v>
      </c>
      <c r="F1807" s="75">
        <v>4</v>
      </c>
      <c r="G1807" s="75">
        <v>19</v>
      </c>
      <c r="H1807" s="50"/>
      <c r="I1807" s="50"/>
      <c r="J1807" s="50"/>
      <c r="K1807" s="50"/>
    </row>
    <row r="1808" spans="1:11" x14ac:dyDescent="0.25">
      <c r="A1808" s="64">
        <v>120651</v>
      </c>
      <c r="B1808" t="s">
        <v>1067</v>
      </c>
      <c r="C1808" s="75">
        <v>13.51</v>
      </c>
      <c r="D1808" s="75">
        <v>12.51</v>
      </c>
      <c r="E1808" s="75"/>
      <c r="F1808" s="75">
        <v>12.51</v>
      </c>
      <c r="G1808" s="75">
        <v>25.36</v>
      </c>
      <c r="H1808" s="50"/>
      <c r="I1808" s="50"/>
      <c r="J1808" s="50"/>
      <c r="K1808" s="50"/>
    </row>
    <row r="1809" spans="1:11" x14ac:dyDescent="0.25">
      <c r="A1809" s="64">
        <v>124438</v>
      </c>
      <c r="B1809" t="s">
        <v>947</v>
      </c>
      <c r="C1809" s="75"/>
      <c r="D1809" s="75">
        <v>36.510000000000005</v>
      </c>
      <c r="E1809" s="75"/>
      <c r="F1809" s="75"/>
      <c r="G1809" s="75">
        <v>27.34</v>
      </c>
      <c r="H1809" s="50"/>
      <c r="I1809" s="50"/>
      <c r="J1809" s="50"/>
      <c r="K1809" s="50"/>
    </row>
    <row r="1810" spans="1:11" x14ac:dyDescent="0.25">
      <c r="A1810" s="64">
        <v>121744</v>
      </c>
      <c r="B1810" t="s">
        <v>3501</v>
      </c>
      <c r="C1810" s="75"/>
      <c r="D1810" s="75">
        <v>10</v>
      </c>
      <c r="E1810" s="75"/>
      <c r="F1810" s="75">
        <v>44.7</v>
      </c>
      <c r="G1810" s="75">
        <v>9</v>
      </c>
      <c r="H1810" s="50"/>
      <c r="I1810" s="50"/>
      <c r="J1810" s="50"/>
      <c r="K1810" s="50"/>
    </row>
    <row r="1811" spans="1:11" x14ac:dyDescent="0.25">
      <c r="A1811" s="64">
        <v>130030</v>
      </c>
      <c r="B1811" t="s">
        <v>784</v>
      </c>
      <c r="C1811" s="75">
        <v>18.34</v>
      </c>
      <c r="D1811" s="75">
        <v>9.34</v>
      </c>
      <c r="E1811" s="75">
        <v>9.51</v>
      </c>
      <c r="F1811" s="75">
        <v>11</v>
      </c>
      <c r="G1811" s="75">
        <v>15.34</v>
      </c>
      <c r="H1811" s="50"/>
      <c r="I1811" s="50"/>
      <c r="J1811" s="50"/>
      <c r="K1811" s="50"/>
    </row>
    <row r="1812" spans="1:11" x14ac:dyDescent="0.25">
      <c r="A1812" s="64">
        <v>136439</v>
      </c>
      <c r="B1812" t="s">
        <v>2293</v>
      </c>
      <c r="C1812" s="75">
        <v>19.5</v>
      </c>
      <c r="D1812" s="75">
        <v>24</v>
      </c>
      <c r="E1812" s="75"/>
      <c r="F1812" s="75">
        <v>20</v>
      </c>
      <c r="G1812" s="75">
        <v>0</v>
      </c>
      <c r="H1812" s="50"/>
      <c r="I1812" s="50"/>
      <c r="J1812" s="50"/>
      <c r="K1812" s="50"/>
    </row>
    <row r="1813" spans="1:11" x14ac:dyDescent="0.25">
      <c r="A1813" s="64">
        <v>127769</v>
      </c>
      <c r="B1813" t="s">
        <v>3894</v>
      </c>
      <c r="C1813" s="75"/>
      <c r="D1813" s="75">
        <v>28.53</v>
      </c>
      <c r="E1813" s="75">
        <v>15.85</v>
      </c>
      <c r="F1813" s="75">
        <v>19.02</v>
      </c>
      <c r="G1813" s="75">
        <v>0</v>
      </c>
      <c r="H1813" s="50"/>
      <c r="I1813" s="50"/>
      <c r="J1813" s="50"/>
      <c r="K1813" s="50"/>
    </row>
    <row r="1814" spans="1:11" x14ac:dyDescent="0.25">
      <c r="A1814" s="64">
        <v>133490</v>
      </c>
      <c r="B1814" t="s">
        <v>1671</v>
      </c>
      <c r="C1814" s="75">
        <v>22.189999999999998</v>
      </c>
      <c r="D1814" s="75">
        <v>3.17</v>
      </c>
      <c r="E1814" s="75">
        <v>12.68</v>
      </c>
      <c r="F1814" s="75">
        <v>19.02</v>
      </c>
      <c r="G1814" s="75">
        <v>6.34</v>
      </c>
      <c r="H1814" s="50"/>
      <c r="I1814" s="50"/>
      <c r="J1814" s="50"/>
      <c r="K1814" s="50"/>
    </row>
    <row r="1815" spans="1:11" x14ac:dyDescent="0.25">
      <c r="A1815" s="64">
        <v>120101</v>
      </c>
      <c r="B1815" t="s">
        <v>2817</v>
      </c>
      <c r="C1815" s="75">
        <v>31.7</v>
      </c>
      <c r="D1815" s="75">
        <v>25.36</v>
      </c>
      <c r="E1815" s="75">
        <v>3.17</v>
      </c>
      <c r="F1815" s="75">
        <v>3.17</v>
      </c>
      <c r="G1815" s="75"/>
      <c r="H1815" s="50"/>
      <c r="I1815" s="50"/>
      <c r="J1815" s="50"/>
      <c r="K1815" s="50"/>
    </row>
    <row r="1816" spans="1:11" x14ac:dyDescent="0.25">
      <c r="A1816" s="64">
        <v>143265</v>
      </c>
      <c r="B1816" t="s">
        <v>3699</v>
      </c>
      <c r="C1816" s="75">
        <v>19.02</v>
      </c>
      <c r="D1816" s="75">
        <v>6.34</v>
      </c>
      <c r="E1816" s="75">
        <v>12.68</v>
      </c>
      <c r="F1816" s="75">
        <v>12.68</v>
      </c>
      <c r="G1816" s="75">
        <v>12.68</v>
      </c>
      <c r="H1816" s="50"/>
      <c r="I1816" s="50"/>
      <c r="J1816" s="50"/>
      <c r="K1816" s="50"/>
    </row>
    <row r="1817" spans="1:11" x14ac:dyDescent="0.25">
      <c r="A1817" s="64">
        <v>137156</v>
      </c>
      <c r="B1817" t="s">
        <v>2223</v>
      </c>
      <c r="C1817" s="75"/>
      <c r="D1817" s="75"/>
      <c r="E1817" s="75"/>
      <c r="F1817" s="75">
        <v>63.4</v>
      </c>
      <c r="G1817" s="75"/>
      <c r="H1817" s="50"/>
      <c r="I1817" s="50"/>
      <c r="J1817" s="50"/>
      <c r="K1817" s="50"/>
    </row>
    <row r="1818" spans="1:11" x14ac:dyDescent="0.25">
      <c r="A1818" s="64">
        <v>128868</v>
      </c>
      <c r="B1818" t="s">
        <v>3921</v>
      </c>
      <c r="C1818" s="75"/>
      <c r="D1818" s="75">
        <v>12.68</v>
      </c>
      <c r="E1818" s="75">
        <v>15.85</v>
      </c>
      <c r="F1818" s="75">
        <v>12.68</v>
      </c>
      <c r="G1818" s="75">
        <v>22.189999999999998</v>
      </c>
      <c r="H1818" s="50"/>
      <c r="I1818" s="50"/>
      <c r="J1818" s="50"/>
      <c r="K1818" s="50"/>
    </row>
    <row r="1819" spans="1:11" x14ac:dyDescent="0.25">
      <c r="A1819" s="64">
        <v>127513</v>
      </c>
      <c r="B1819" t="s">
        <v>941</v>
      </c>
      <c r="C1819" s="75">
        <v>15.85</v>
      </c>
      <c r="D1819" s="75">
        <v>9.51</v>
      </c>
      <c r="E1819" s="75">
        <v>9.51</v>
      </c>
      <c r="F1819" s="75">
        <v>12.68</v>
      </c>
      <c r="G1819" s="75">
        <v>15.85</v>
      </c>
      <c r="H1819" s="50"/>
      <c r="I1819" s="50"/>
      <c r="J1819" s="50"/>
      <c r="K1819" s="50"/>
    </row>
    <row r="1820" spans="1:11" x14ac:dyDescent="0.25">
      <c r="A1820" s="64">
        <v>123940</v>
      </c>
      <c r="B1820" t="s">
        <v>4119</v>
      </c>
      <c r="C1820" s="75"/>
      <c r="D1820" s="75"/>
      <c r="E1820" s="75">
        <v>31.7</v>
      </c>
      <c r="F1820" s="75">
        <v>31.7</v>
      </c>
      <c r="G1820" s="75"/>
      <c r="H1820" s="50"/>
      <c r="I1820" s="50"/>
      <c r="J1820" s="50"/>
      <c r="K1820" s="50"/>
    </row>
    <row r="1821" spans="1:11" x14ac:dyDescent="0.25">
      <c r="A1821" s="64">
        <v>132154</v>
      </c>
      <c r="B1821" t="s">
        <v>1480</v>
      </c>
      <c r="C1821" s="75"/>
      <c r="D1821" s="75">
        <v>6.34</v>
      </c>
      <c r="E1821" s="75">
        <v>15.85</v>
      </c>
      <c r="F1821" s="75">
        <v>9.51</v>
      </c>
      <c r="G1821" s="75">
        <v>31.7</v>
      </c>
      <c r="H1821" s="50"/>
      <c r="I1821" s="50"/>
      <c r="J1821" s="50"/>
      <c r="K1821" s="50"/>
    </row>
    <row r="1822" spans="1:11" x14ac:dyDescent="0.25">
      <c r="A1822" s="64">
        <v>142630</v>
      </c>
      <c r="B1822" t="s">
        <v>3211</v>
      </c>
      <c r="C1822" s="75">
        <v>3</v>
      </c>
      <c r="D1822" s="75">
        <v>19.02</v>
      </c>
      <c r="E1822" s="75">
        <v>19.02</v>
      </c>
      <c r="F1822" s="75"/>
      <c r="G1822" s="75">
        <v>22.19</v>
      </c>
      <c r="H1822" s="50"/>
      <c r="I1822" s="50"/>
      <c r="J1822" s="50"/>
      <c r="K1822" s="50"/>
    </row>
    <row r="1823" spans="1:11" x14ac:dyDescent="0.25">
      <c r="A1823" s="64">
        <v>131707</v>
      </c>
      <c r="B1823" t="s">
        <v>1332</v>
      </c>
      <c r="C1823" s="75">
        <v>12.51</v>
      </c>
      <c r="D1823" s="75">
        <v>15.85</v>
      </c>
      <c r="E1823" s="75">
        <v>6.34</v>
      </c>
      <c r="F1823" s="75">
        <v>9.51</v>
      </c>
      <c r="G1823" s="75">
        <v>19.02</v>
      </c>
      <c r="H1823" s="50"/>
      <c r="I1823" s="50"/>
      <c r="J1823" s="50"/>
      <c r="K1823" s="50"/>
    </row>
    <row r="1824" spans="1:11" x14ac:dyDescent="0.25">
      <c r="A1824" s="64">
        <v>132890</v>
      </c>
      <c r="B1824" t="s">
        <v>1651</v>
      </c>
      <c r="C1824" s="75">
        <v>6.34</v>
      </c>
      <c r="D1824" s="75">
        <v>12.68</v>
      </c>
      <c r="E1824" s="75">
        <v>18.850000000000001</v>
      </c>
      <c r="F1824" s="75">
        <v>25.36</v>
      </c>
      <c r="G1824" s="75"/>
      <c r="H1824" s="50"/>
      <c r="I1824" s="50"/>
      <c r="J1824" s="50"/>
      <c r="K1824" s="50"/>
    </row>
    <row r="1825" spans="1:11" x14ac:dyDescent="0.25">
      <c r="A1825" s="64">
        <v>111407</v>
      </c>
      <c r="B1825" t="s">
        <v>629</v>
      </c>
      <c r="C1825" s="75">
        <v>3.17</v>
      </c>
      <c r="D1825" s="75"/>
      <c r="E1825" s="75">
        <v>60.06</v>
      </c>
      <c r="F1825" s="75"/>
      <c r="G1825" s="75"/>
      <c r="H1825" s="50"/>
      <c r="I1825" s="50"/>
      <c r="J1825" s="50"/>
      <c r="K1825" s="50"/>
    </row>
    <row r="1826" spans="1:11" x14ac:dyDescent="0.25">
      <c r="A1826" s="64">
        <v>120949</v>
      </c>
      <c r="B1826" t="s">
        <v>500</v>
      </c>
      <c r="C1826" s="75">
        <v>25.19</v>
      </c>
      <c r="D1826" s="75"/>
      <c r="E1826" s="75">
        <v>9.51</v>
      </c>
      <c r="F1826" s="75">
        <v>12.68</v>
      </c>
      <c r="G1826" s="75">
        <v>15.85</v>
      </c>
      <c r="H1826" s="50"/>
      <c r="I1826" s="50"/>
      <c r="J1826" s="50"/>
      <c r="K1826" s="50"/>
    </row>
    <row r="1827" spans="1:11" x14ac:dyDescent="0.25">
      <c r="A1827" s="64">
        <v>120827</v>
      </c>
      <c r="B1827" t="s">
        <v>1745</v>
      </c>
      <c r="C1827" s="75">
        <v>44.21</v>
      </c>
      <c r="D1827" s="75"/>
      <c r="E1827" s="75">
        <v>9.51</v>
      </c>
      <c r="F1827" s="75">
        <v>3.17</v>
      </c>
      <c r="G1827" s="75">
        <v>6.34</v>
      </c>
      <c r="H1827" s="50"/>
      <c r="I1827" s="50"/>
      <c r="J1827" s="50"/>
      <c r="K1827" s="50"/>
    </row>
    <row r="1828" spans="1:11" x14ac:dyDescent="0.25">
      <c r="A1828" s="64">
        <v>142663</v>
      </c>
      <c r="B1828" t="s">
        <v>3252</v>
      </c>
      <c r="C1828" s="75">
        <v>19.02</v>
      </c>
      <c r="D1828" s="75">
        <v>3</v>
      </c>
      <c r="E1828" s="75">
        <v>15.85</v>
      </c>
      <c r="F1828" s="75">
        <v>12.68</v>
      </c>
      <c r="G1828" s="75">
        <v>12.68</v>
      </c>
      <c r="H1828" s="50"/>
      <c r="I1828" s="50"/>
      <c r="J1828" s="50"/>
      <c r="K1828" s="50"/>
    </row>
    <row r="1829" spans="1:11" x14ac:dyDescent="0.25">
      <c r="A1829" s="64">
        <v>141361</v>
      </c>
      <c r="B1829" t="s">
        <v>2539</v>
      </c>
      <c r="C1829" s="75">
        <v>22.02</v>
      </c>
      <c r="D1829" s="75">
        <v>9.51</v>
      </c>
      <c r="E1829" s="75">
        <v>12.68</v>
      </c>
      <c r="F1829" s="75">
        <v>9.51</v>
      </c>
      <c r="G1829" s="75">
        <v>9.51</v>
      </c>
      <c r="H1829" s="50"/>
      <c r="I1829" s="50"/>
      <c r="J1829" s="50"/>
      <c r="K1829" s="50"/>
    </row>
    <row r="1830" spans="1:11" x14ac:dyDescent="0.25">
      <c r="A1830" s="64">
        <v>135982</v>
      </c>
      <c r="B1830" t="s">
        <v>2051</v>
      </c>
      <c r="C1830" s="75"/>
      <c r="D1830" s="75">
        <v>37.869999999999997</v>
      </c>
      <c r="E1830" s="75">
        <v>3.17</v>
      </c>
      <c r="F1830" s="75">
        <v>22.189999999999998</v>
      </c>
      <c r="G1830" s="75"/>
      <c r="H1830" s="50"/>
      <c r="I1830" s="50"/>
      <c r="J1830" s="50"/>
      <c r="K1830" s="50"/>
    </row>
    <row r="1831" spans="1:11" x14ac:dyDescent="0.25">
      <c r="A1831" s="64">
        <v>128171</v>
      </c>
      <c r="B1831" t="s">
        <v>802</v>
      </c>
      <c r="C1831" s="75">
        <v>12.68</v>
      </c>
      <c r="D1831" s="75">
        <v>12.68</v>
      </c>
      <c r="E1831" s="75">
        <v>6.34</v>
      </c>
      <c r="F1831" s="75">
        <v>12.68</v>
      </c>
      <c r="G1831" s="75">
        <v>18.850000000000001</v>
      </c>
      <c r="H1831" s="50"/>
      <c r="I1831" s="50"/>
      <c r="J1831" s="50"/>
      <c r="K1831" s="50"/>
    </row>
    <row r="1832" spans="1:11" x14ac:dyDescent="0.25">
      <c r="A1832" s="64">
        <v>123402</v>
      </c>
      <c r="B1832" t="s">
        <v>651</v>
      </c>
      <c r="C1832" s="75">
        <v>29.189999999999998</v>
      </c>
      <c r="D1832" s="75"/>
      <c r="E1832" s="75"/>
      <c r="F1832" s="75">
        <v>7</v>
      </c>
      <c r="G1832" s="75">
        <v>27.02</v>
      </c>
      <c r="H1832" s="50"/>
      <c r="I1832" s="50"/>
      <c r="J1832" s="50"/>
      <c r="K1832" s="50"/>
    </row>
    <row r="1833" spans="1:11" x14ac:dyDescent="0.25">
      <c r="A1833" s="64">
        <v>131148</v>
      </c>
      <c r="B1833" t="s">
        <v>1963</v>
      </c>
      <c r="C1833" s="75">
        <v>19.170000000000002</v>
      </c>
      <c r="D1833" s="75">
        <v>19</v>
      </c>
      <c r="E1833" s="75">
        <v>25</v>
      </c>
      <c r="F1833" s="75"/>
      <c r="G1833" s="75"/>
      <c r="H1833" s="50"/>
      <c r="I1833" s="50"/>
      <c r="J1833" s="50"/>
      <c r="K1833" s="50"/>
    </row>
    <row r="1834" spans="1:11" x14ac:dyDescent="0.25">
      <c r="A1834" s="64">
        <v>143721</v>
      </c>
      <c r="B1834" t="s">
        <v>4130</v>
      </c>
      <c r="C1834" s="75"/>
      <c r="D1834" s="75"/>
      <c r="E1834" s="75">
        <v>22.020000000000003</v>
      </c>
      <c r="F1834" s="75">
        <v>22.020000000000003</v>
      </c>
      <c r="G1834" s="75">
        <v>19.02</v>
      </c>
      <c r="H1834" s="50"/>
      <c r="I1834" s="50"/>
      <c r="J1834" s="50"/>
      <c r="K1834" s="50"/>
    </row>
    <row r="1835" spans="1:11" x14ac:dyDescent="0.25">
      <c r="A1835" s="64">
        <v>143255</v>
      </c>
      <c r="B1835" t="s">
        <v>3754</v>
      </c>
      <c r="C1835" s="75">
        <v>6.34</v>
      </c>
      <c r="D1835" s="75">
        <v>19.02</v>
      </c>
      <c r="E1835" s="75">
        <v>3.17</v>
      </c>
      <c r="F1835" s="75">
        <v>34.53</v>
      </c>
      <c r="G1835" s="75"/>
      <c r="H1835" s="50"/>
      <c r="I1835" s="50"/>
      <c r="J1835" s="50"/>
      <c r="K1835" s="50"/>
    </row>
    <row r="1836" spans="1:11" x14ac:dyDescent="0.25">
      <c r="A1836" s="64">
        <v>132955</v>
      </c>
      <c r="B1836" t="s">
        <v>3214</v>
      </c>
      <c r="C1836" s="75">
        <v>15.68</v>
      </c>
      <c r="D1836" s="75">
        <v>19.02</v>
      </c>
      <c r="E1836" s="75">
        <v>12.68</v>
      </c>
      <c r="F1836" s="75">
        <v>6.34</v>
      </c>
      <c r="G1836" s="75">
        <v>9.34</v>
      </c>
      <c r="H1836" s="50"/>
      <c r="I1836" s="50"/>
      <c r="J1836" s="50"/>
      <c r="K1836" s="50"/>
    </row>
    <row r="1837" spans="1:11" x14ac:dyDescent="0.25">
      <c r="A1837" s="64">
        <v>125475</v>
      </c>
      <c r="B1837" t="s">
        <v>554</v>
      </c>
      <c r="C1837" s="75">
        <v>12.51</v>
      </c>
      <c r="D1837" s="75">
        <v>9.51</v>
      </c>
      <c r="E1837" s="75">
        <v>6.34</v>
      </c>
      <c r="F1837" s="75">
        <v>15.85</v>
      </c>
      <c r="G1837" s="75">
        <v>18.850000000000001</v>
      </c>
      <c r="H1837" s="50"/>
      <c r="I1837" s="50"/>
      <c r="J1837" s="50"/>
      <c r="K1837" s="50"/>
    </row>
    <row r="1838" spans="1:11" x14ac:dyDescent="0.25">
      <c r="A1838" s="64">
        <v>142581</v>
      </c>
      <c r="B1838" t="s">
        <v>3226</v>
      </c>
      <c r="C1838" s="75">
        <v>12.51</v>
      </c>
      <c r="D1838" s="75">
        <v>18.850000000000001</v>
      </c>
      <c r="E1838" s="75">
        <v>19.02</v>
      </c>
      <c r="F1838" s="75">
        <v>12.68</v>
      </c>
      <c r="G1838" s="75"/>
      <c r="H1838" s="50"/>
      <c r="I1838" s="50"/>
      <c r="J1838" s="50"/>
      <c r="K1838" s="50"/>
    </row>
    <row r="1839" spans="1:11" x14ac:dyDescent="0.25">
      <c r="A1839" s="64">
        <v>104097</v>
      </c>
      <c r="B1839" t="s">
        <v>809</v>
      </c>
      <c r="C1839" s="75"/>
      <c r="D1839" s="75">
        <v>22.020000000000003</v>
      </c>
      <c r="E1839" s="75">
        <v>12.51</v>
      </c>
      <c r="F1839" s="75">
        <v>19.02</v>
      </c>
      <c r="G1839" s="75">
        <v>9.51</v>
      </c>
      <c r="H1839" s="50"/>
      <c r="I1839" s="50"/>
      <c r="J1839" s="50"/>
      <c r="K1839" s="50"/>
    </row>
    <row r="1840" spans="1:11" x14ac:dyDescent="0.25">
      <c r="A1840" s="64">
        <v>143166</v>
      </c>
      <c r="B1840" t="s">
        <v>3680</v>
      </c>
      <c r="C1840" s="75">
        <v>30</v>
      </c>
      <c r="D1840" s="75"/>
      <c r="E1840" s="75">
        <v>10</v>
      </c>
      <c r="F1840" s="75">
        <v>1</v>
      </c>
      <c r="G1840" s="75">
        <v>22</v>
      </c>
      <c r="H1840" s="50"/>
      <c r="I1840" s="50"/>
      <c r="J1840" s="50"/>
      <c r="K1840" s="50"/>
    </row>
    <row r="1841" spans="1:11" x14ac:dyDescent="0.25">
      <c r="A1841" s="64">
        <v>135510</v>
      </c>
      <c r="B1841" t="s">
        <v>1928</v>
      </c>
      <c r="C1841" s="75">
        <v>6</v>
      </c>
      <c r="D1841" s="75"/>
      <c r="E1841" s="75">
        <v>23</v>
      </c>
      <c r="F1841" s="75">
        <v>15</v>
      </c>
      <c r="G1841" s="75">
        <v>19</v>
      </c>
      <c r="H1841" s="50"/>
      <c r="I1841" s="50"/>
      <c r="J1841" s="50"/>
      <c r="K1841" s="50"/>
    </row>
    <row r="1842" spans="1:11" x14ac:dyDescent="0.25">
      <c r="A1842" s="64">
        <v>128873</v>
      </c>
      <c r="B1842" t="s">
        <v>2338</v>
      </c>
      <c r="C1842" s="75"/>
      <c r="D1842" s="75">
        <v>63</v>
      </c>
      <c r="E1842" s="75"/>
      <c r="F1842" s="75"/>
      <c r="G1842" s="75"/>
      <c r="H1842" s="50"/>
      <c r="I1842" s="50"/>
      <c r="J1842" s="50"/>
      <c r="K1842" s="50"/>
    </row>
    <row r="1843" spans="1:11" x14ac:dyDescent="0.25">
      <c r="A1843" s="64">
        <v>119667</v>
      </c>
      <c r="B1843" t="s">
        <v>319</v>
      </c>
      <c r="C1843" s="75"/>
      <c r="D1843" s="75">
        <v>63</v>
      </c>
      <c r="E1843" s="75"/>
      <c r="F1843" s="75"/>
      <c r="G1843" s="75"/>
      <c r="H1843" s="50"/>
      <c r="I1843" s="50"/>
      <c r="J1843" s="50"/>
      <c r="K1843" s="50"/>
    </row>
    <row r="1844" spans="1:11" x14ac:dyDescent="0.25">
      <c r="A1844" s="64">
        <v>125898</v>
      </c>
      <c r="B1844" t="s">
        <v>2237</v>
      </c>
      <c r="C1844" s="75">
        <v>16.3</v>
      </c>
      <c r="D1844" s="75">
        <v>12</v>
      </c>
      <c r="E1844" s="75"/>
      <c r="F1844" s="75">
        <v>22.509999999999998</v>
      </c>
      <c r="G1844" s="75">
        <v>12.17</v>
      </c>
      <c r="H1844" s="50"/>
      <c r="I1844" s="50"/>
      <c r="J1844" s="50"/>
      <c r="K1844" s="50"/>
    </row>
    <row r="1845" spans="1:11" x14ac:dyDescent="0.25">
      <c r="A1845" s="64">
        <v>142068</v>
      </c>
      <c r="B1845" t="s">
        <v>2710</v>
      </c>
      <c r="C1845" s="75">
        <v>9.51</v>
      </c>
      <c r="D1845" s="75">
        <v>6.34</v>
      </c>
      <c r="E1845" s="75">
        <v>12.51</v>
      </c>
      <c r="F1845" s="75">
        <v>12.51</v>
      </c>
      <c r="G1845" s="75">
        <v>22.02</v>
      </c>
      <c r="H1845" s="50"/>
      <c r="I1845" s="50"/>
      <c r="J1845" s="50"/>
      <c r="K1845" s="50"/>
    </row>
    <row r="1846" spans="1:11" x14ac:dyDescent="0.25">
      <c r="A1846" s="64">
        <v>128910</v>
      </c>
      <c r="B1846" t="s">
        <v>992</v>
      </c>
      <c r="C1846" s="75">
        <v>3.17</v>
      </c>
      <c r="D1846" s="75">
        <v>12.51</v>
      </c>
      <c r="E1846" s="75">
        <v>15.68</v>
      </c>
      <c r="F1846" s="75">
        <v>12.51</v>
      </c>
      <c r="G1846" s="75">
        <v>19.02</v>
      </c>
      <c r="H1846" s="50"/>
      <c r="I1846" s="50"/>
      <c r="J1846" s="50"/>
      <c r="K1846" s="50"/>
    </row>
    <row r="1847" spans="1:11" x14ac:dyDescent="0.25">
      <c r="A1847" s="64">
        <v>141986</v>
      </c>
      <c r="B1847" t="s">
        <v>2679</v>
      </c>
      <c r="C1847" s="75">
        <v>6.34</v>
      </c>
      <c r="D1847" s="75">
        <v>6.17</v>
      </c>
      <c r="E1847" s="75">
        <v>12.68</v>
      </c>
      <c r="F1847" s="75">
        <v>3.17</v>
      </c>
      <c r="G1847" s="75">
        <v>34.36</v>
      </c>
      <c r="H1847" s="50"/>
      <c r="I1847" s="50"/>
      <c r="J1847" s="50"/>
      <c r="K1847" s="50"/>
    </row>
    <row r="1848" spans="1:11" x14ac:dyDescent="0.25">
      <c r="A1848" s="64">
        <v>134243</v>
      </c>
      <c r="B1848" t="s">
        <v>2376</v>
      </c>
      <c r="C1848" s="75">
        <v>26.510000000000005</v>
      </c>
      <c r="D1848" s="75">
        <v>36.17</v>
      </c>
      <c r="E1848" s="75"/>
      <c r="F1848" s="75"/>
      <c r="G1848" s="75"/>
      <c r="H1848" s="50"/>
      <c r="I1848" s="50"/>
      <c r="J1848" s="50"/>
      <c r="K1848" s="50"/>
    </row>
    <row r="1849" spans="1:11" x14ac:dyDescent="0.25">
      <c r="A1849" s="64">
        <v>133044</v>
      </c>
      <c r="B1849" t="s">
        <v>1662</v>
      </c>
      <c r="C1849" s="75">
        <v>9.34</v>
      </c>
      <c r="D1849" s="75">
        <v>12.51</v>
      </c>
      <c r="E1849" s="75">
        <v>15.85</v>
      </c>
      <c r="F1849" s="75">
        <v>12.68</v>
      </c>
      <c r="G1849" s="75">
        <v>12.17</v>
      </c>
      <c r="H1849" s="50"/>
      <c r="I1849" s="50"/>
      <c r="J1849" s="50"/>
      <c r="K1849" s="50"/>
    </row>
    <row r="1850" spans="1:11" x14ac:dyDescent="0.25">
      <c r="A1850" s="64">
        <v>129957</v>
      </c>
      <c r="B1850" t="s">
        <v>94</v>
      </c>
      <c r="C1850" s="75">
        <v>37.369999999999997</v>
      </c>
      <c r="D1850" s="75">
        <v>25.02</v>
      </c>
      <c r="E1850" s="75"/>
      <c r="F1850" s="75"/>
      <c r="G1850" s="75"/>
      <c r="H1850" s="50"/>
      <c r="I1850" s="50"/>
      <c r="J1850" s="50"/>
      <c r="K1850" s="50"/>
    </row>
    <row r="1851" spans="1:11" x14ac:dyDescent="0.25">
      <c r="A1851" s="64">
        <v>143011</v>
      </c>
      <c r="B1851" t="s">
        <v>3548</v>
      </c>
      <c r="C1851" s="75">
        <v>18.68</v>
      </c>
      <c r="D1851" s="75">
        <v>43.7</v>
      </c>
      <c r="E1851" s="75"/>
      <c r="F1851" s="75"/>
      <c r="G1851" s="75"/>
      <c r="H1851" s="50"/>
      <c r="I1851" s="50"/>
      <c r="J1851" s="50"/>
      <c r="K1851" s="50"/>
    </row>
    <row r="1852" spans="1:11" x14ac:dyDescent="0.25">
      <c r="A1852" s="64">
        <v>133989</v>
      </c>
      <c r="B1852" t="s">
        <v>2789</v>
      </c>
      <c r="C1852" s="75">
        <v>15.85</v>
      </c>
      <c r="D1852" s="75"/>
      <c r="E1852" s="75">
        <v>15.85</v>
      </c>
      <c r="F1852" s="75">
        <v>3.17</v>
      </c>
      <c r="G1852" s="75">
        <v>27.47</v>
      </c>
      <c r="H1852" s="50"/>
      <c r="I1852" s="50"/>
      <c r="J1852" s="50"/>
      <c r="K1852" s="50"/>
    </row>
    <row r="1853" spans="1:11" x14ac:dyDescent="0.25">
      <c r="A1853" s="64">
        <v>124786</v>
      </c>
      <c r="B1853" t="s">
        <v>549</v>
      </c>
      <c r="C1853" s="75">
        <v>13</v>
      </c>
      <c r="D1853" s="75"/>
      <c r="E1853" s="75">
        <v>12.34</v>
      </c>
      <c r="F1853" s="75">
        <v>18.170000000000002</v>
      </c>
      <c r="G1853" s="75">
        <v>18.509999999999998</v>
      </c>
      <c r="H1853" s="50"/>
      <c r="I1853" s="50"/>
      <c r="J1853" s="50"/>
      <c r="K1853" s="50"/>
    </row>
    <row r="1854" spans="1:11" x14ac:dyDescent="0.25">
      <c r="A1854" s="64">
        <v>134976</v>
      </c>
      <c r="B1854" t="s">
        <v>1855</v>
      </c>
      <c r="C1854" s="75">
        <v>3.01</v>
      </c>
      <c r="D1854" s="75">
        <v>8</v>
      </c>
      <c r="E1854" s="75">
        <v>35</v>
      </c>
      <c r="F1854" s="75">
        <v>16</v>
      </c>
      <c r="G1854" s="75"/>
      <c r="H1854" s="50"/>
      <c r="I1854" s="50"/>
      <c r="J1854" s="50"/>
      <c r="K1854" s="50"/>
    </row>
    <row r="1855" spans="1:11" x14ac:dyDescent="0.25">
      <c r="A1855" s="64">
        <v>143314</v>
      </c>
      <c r="B1855" t="s">
        <v>4120</v>
      </c>
      <c r="C1855" s="75"/>
      <c r="D1855" s="75"/>
      <c r="E1855" s="75">
        <v>31</v>
      </c>
      <c r="F1855" s="75"/>
      <c r="G1855" s="75">
        <v>31</v>
      </c>
      <c r="H1855" s="50"/>
      <c r="I1855" s="50"/>
      <c r="J1855" s="50"/>
      <c r="K1855" s="50"/>
    </row>
    <row r="1856" spans="1:11" x14ac:dyDescent="0.25">
      <c r="A1856" s="64">
        <v>140625</v>
      </c>
      <c r="B1856" t="s">
        <v>2419</v>
      </c>
      <c r="C1856" s="75">
        <v>27.47</v>
      </c>
      <c r="D1856" s="75">
        <v>9.34</v>
      </c>
      <c r="E1856" s="75"/>
      <c r="F1856" s="75">
        <v>15.68</v>
      </c>
      <c r="G1856" s="75">
        <v>9.51</v>
      </c>
      <c r="H1856" s="50"/>
      <c r="I1856" s="50"/>
      <c r="J1856" s="50"/>
      <c r="K1856" s="50"/>
    </row>
    <row r="1857" spans="1:11" x14ac:dyDescent="0.25">
      <c r="A1857" s="64">
        <v>104307</v>
      </c>
      <c r="B1857" t="s">
        <v>814</v>
      </c>
      <c r="C1857" s="75"/>
      <c r="D1857" s="75">
        <v>51</v>
      </c>
      <c r="E1857" s="75"/>
      <c r="F1857" s="75"/>
      <c r="G1857" s="75">
        <v>11</v>
      </c>
      <c r="H1857" s="50"/>
      <c r="I1857" s="50"/>
      <c r="J1857" s="50"/>
      <c r="K1857" s="50"/>
    </row>
    <row r="1858" spans="1:11" x14ac:dyDescent="0.25">
      <c r="A1858" s="64">
        <v>133095</v>
      </c>
      <c r="B1858" t="s">
        <v>2357</v>
      </c>
      <c r="C1858" s="75">
        <v>22.28</v>
      </c>
      <c r="D1858" s="75"/>
      <c r="E1858" s="75">
        <v>25.28</v>
      </c>
      <c r="F1858" s="75">
        <v>14.28</v>
      </c>
      <c r="G1858" s="75"/>
      <c r="H1858" s="50"/>
      <c r="I1858" s="50"/>
      <c r="J1858" s="50"/>
      <c r="K1858" s="50"/>
    </row>
    <row r="1859" spans="1:11" x14ac:dyDescent="0.25">
      <c r="A1859" s="64">
        <v>121583</v>
      </c>
      <c r="B1859" t="s">
        <v>708</v>
      </c>
      <c r="C1859" s="75">
        <v>9.17</v>
      </c>
      <c r="D1859" s="75">
        <v>25.36</v>
      </c>
      <c r="E1859" s="75">
        <v>8.4499999999999993</v>
      </c>
      <c r="F1859" s="75">
        <v>12.51</v>
      </c>
      <c r="G1859" s="75">
        <v>6.34</v>
      </c>
      <c r="H1859" s="50"/>
      <c r="I1859" s="50"/>
      <c r="J1859" s="50"/>
      <c r="K1859" s="50"/>
    </row>
    <row r="1860" spans="1:11" x14ac:dyDescent="0.25">
      <c r="A1860" s="64">
        <v>143817</v>
      </c>
      <c r="B1860" t="s">
        <v>4195</v>
      </c>
      <c r="C1860" s="75"/>
      <c r="D1860" s="75"/>
      <c r="E1860" s="75">
        <v>9.51</v>
      </c>
      <c r="F1860" s="75">
        <v>21.85</v>
      </c>
      <c r="G1860" s="75">
        <v>30.299999999999997</v>
      </c>
      <c r="H1860" s="50"/>
      <c r="I1860" s="50"/>
      <c r="J1860" s="50"/>
      <c r="K1860" s="50"/>
    </row>
    <row r="1861" spans="1:11" x14ac:dyDescent="0.25">
      <c r="A1861" s="64">
        <v>124500</v>
      </c>
      <c r="B1861" t="s">
        <v>3777</v>
      </c>
      <c r="C1861" s="75">
        <v>6.17</v>
      </c>
      <c r="D1861" s="75">
        <v>12.51</v>
      </c>
      <c r="E1861" s="75">
        <v>19.02</v>
      </c>
      <c r="F1861" s="75"/>
      <c r="G1861" s="75">
        <v>23.959999999999997</v>
      </c>
      <c r="H1861" s="50"/>
      <c r="I1861" s="50"/>
      <c r="J1861" s="50"/>
      <c r="K1861" s="50"/>
    </row>
    <row r="1862" spans="1:11" x14ac:dyDescent="0.25">
      <c r="A1862" s="64">
        <v>142759</v>
      </c>
      <c r="B1862" t="s">
        <v>3324</v>
      </c>
      <c r="C1862" s="75">
        <v>28.02</v>
      </c>
      <c r="D1862" s="75"/>
      <c r="E1862" s="75">
        <v>33.51</v>
      </c>
      <c r="F1862" s="75"/>
      <c r="G1862" s="75"/>
      <c r="H1862" s="50"/>
      <c r="I1862" s="50"/>
      <c r="J1862" s="50"/>
      <c r="K1862" s="50"/>
    </row>
    <row r="1863" spans="1:11" x14ac:dyDescent="0.25">
      <c r="A1863" s="64">
        <v>132997</v>
      </c>
      <c r="B1863" t="s">
        <v>1576</v>
      </c>
      <c r="C1863" s="75">
        <v>6.34</v>
      </c>
      <c r="D1863" s="75">
        <v>15.34</v>
      </c>
      <c r="E1863" s="75">
        <v>12.34</v>
      </c>
      <c r="F1863" s="75">
        <v>12.17</v>
      </c>
      <c r="G1863" s="75">
        <v>15.34</v>
      </c>
      <c r="H1863" s="50"/>
      <c r="I1863" s="50"/>
      <c r="J1863" s="50"/>
      <c r="K1863" s="50"/>
    </row>
    <row r="1864" spans="1:11" x14ac:dyDescent="0.25">
      <c r="A1864" s="64">
        <v>137885</v>
      </c>
      <c r="B1864" t="s">
        <v>2375</v>
      </c>
      <c r="C1864" s="75">
        <v>14</v>
      </c>
      <c r="D1864" s="75">
        <v>3</v>
      </c>
      <c r="E1864" s="75">
        <v>28.020000000000003</v>
      </c>
      <c r="F1864" s="75">
        <v>8.5</v>
      </c>
      <c r="G1864" s="75">
        <v>8</v>
      </c>
      <c r="H1864" s="50"/>
      <c r="I1864" s="50"/>
      <c r="J1864" s="50"/>
      <c r="K1864" s="50"/>
    </row>
    <row r="1865" spans="1:11" x14ac:dyDescent="0.25">
      <c r="A1865" s="64">
        <v>124219</v>
      </c>
      <c r="B1865" t="s">
        <v>389</v>
      </c>
      <c r="C1865" s="75">
        <v>3.17</v>
      </c>
      <c r="D1865" s="75">
        <v>15.34</v>
      </c>
      <c r="E1865" s="75">
        <v>36.85</v>
      </c>
      <c r="F1865" s="75">
        <v>6</v>
      </c>
      <c r="G1865" s="75"/>
      <c r="H1865" s="50"/>
      <c r="I1865" s="50"/>
      <c r="J1865" s="50"/>
      <c r="K1865" s="50"/>
    </row>
    <row r="1866" spans="1:11" x14ac:dyDescent="0.25">
      <c r="A1866" s="64">
        <v>140568</v>
      </c>
      <c r="B1866" t="s">
        <v>2391</v>
      </c>
      <c r="C1866" s="75">
        <v>16.170000000000002</v>
      </c>
      <c r="D1866" s="75">
        <v>6</v>
      </c>
      <c r="E1866" s="75">
        <v>11</v>
      </c>
      <c r="F1866" s="75">
        <v>16.170000000000002</v>
      </c>
      <c r="G1866" s="75">
        <v>12</v>
      </c>
      <c r="H1866" s="50"/>
      <c r="I1866" s="50"/>
      <c r="J1866" s="50"/>
      <c r="K1866" s="50"/>
    </row>
    <row r="1867" spans="1:11" x14ac:dyDescent="0.25">
      <c r="A1867" s="64">
        <v>131559</v>
      </c>
      <c r="B1867" t="s">
        <v>436</v>
      </c>
      <c r="C1867" s="75">
        <v>14.17</v>
      </c>
      <c r="D1867" s="75">
        <v>8.17</v>
      </c>
      <c r="E1867" s="75">
        <v>8</v>
      </c>
      <c r="F1867" s="75"/>
      <c r="G1867" s="75">
        <v>31</v>
      </c>
      <c r="H1867" s="50"/>
      <c r="I1867" s="50"/>
      <c r="J1867" s="50"/>
      <c r="K1867" s="50"/>
    </row>
    <row r="1868" spans="1:11" x14ac:dyDescent="0.25">
      <c r="A1868" s="64">
        <v>141267</v>
      </c>
      <c r="B1868" t="s">
        <v>2509</v>
      </c>
      <c r="C1868" s="75"/>
      <c r="D1868" s="75">
        <v>21.17</v>
      </c>
      <c r="E1868" s="75"/>
      <c r="F1868" s="75"/>
      <c r="G1868" s="75">
        <v>40</v>
      </c>
      <c r="H1868" s="50"/>
      <c r="I1868" s="50"/>
      <c r="J1868" s="50"/>
      <c r="K1868" s="50"/>
    </row>
    <row r="1869" spans="1:11" x14ac:dyDescent="0.25">
      <c r="A1869" s="64">
        <v>130887</v>
      </c>
      <c r="B1869" t="s">
        <v>1176</v>
      </c>
      <c r="C1869" s="75">
        <v>25.36</v>
      </c>
      <c r="D1869" s="75"/>
      <c r="E1869" s="75">
        <v>16.68</v>
      </c>
      <c r="F1869" s="75">
        <v>9.51</v>
      </c>
      <c r="G1869" s="75">
        <v>9.51</v>
      </c>
      <c r="H1869" s="50"/>
      <c r="I1869" s="50"/>
      <c r="J1869" s="50"/>
      <c r="K1869" s="50"/>
    </row>
    <row r="1870" spans="1:11" x14ac:dyDescent="0.25">
      <c r="A1870" s="64">
        <v>134674</v>
      </c>
      <c r="B1870" t="s">
        <v>1840</v>
      </c>
      <c r="C1870" s="75">
        <v>31</v>
      </c>
      <c r="D1870" s="75"/>
      <c r="E1870" s="75">
        <v>15</v>
      </c>
      <c r="F1870" s="75"/>
      <c r="G1870" s="75">
        <v>15</v>
      </c>
      <c r="H1870" s="50"/>
      <c r="I1870" s="50"/>
      <c r="J1870" s="50"/>
      <c r="K1870" s="50"/>
    </row>
    <row r="1871" spans="1:11" x14ac:dyDescent="0.25">
      <c r="A1871" s="64">
        <v>142826</v>
      </c>
      <c r="B1871" t="s">
        <v>3329</v>
      </c>
      <c r="C1871" s="75">
        <v>18.68</v>
      </c>
      <c r="D1871" s="75"/>
      <c r="E1871" s="75">
        <v>15.85</v>
      </c>
      <c r="F1871" s="75"/>
      <c r="G1871" s="75">
        <v>26.349999999999998</v>
      </c>
      <c r="H1871" s="50"/>
      <c r="I1871" s="50"/>
      <c r="J1871" s="50"/>
      <c r="K1871" s="50"/>
    </row>
    <row r="1872" spans="1:11" x14ac:dyDescent="0.25">
      <c r="A1872" s="64">
        <v>123510</v>
      </c>
      <c r="B1872" t="s">
        <v>575</v>
      </c>
      <c r="C1872" s="75">
        <v>12.34</v>
      </c>
      <c r="D1872" s="75">
        <v>15.17</v>
      </c>
      <c r="E1872" s="75"/>
      <c r="F1872" s="75">
        <v>9.17</v>
      </c>
      <c r="G1872" s="75">
        <v>24.17</v>
      </c>
      <c r="H1872" s="50"/>
      <c r="I1872" s="50"/>
      <c r="J1872" s="50"/>
      <c r="K1872" s="50"/>
    </row>
    <row r="1873" spans="1:11" x14ac:dyDescent="0.25">
      <c r="A1873" s="64">
        <v>141603</v>
      </c>
      <c r="B1873" t="s">
        <v>2586</v>
      </c>
      <c r="C1873" s="75">
        <v>12.51</v>
      </c>
      <c r="D1873" s="75">
        <v>7.5</v>
      </c>
      <c r="E1873" s="75"/>
      <c r="F1873" s="75">
        <v>34.11</v>
      </c>
      <c r="G1873" s="75">
        <v>6.51</v>
      </c>
      <c r="H1873" s="50"/>
      <c r="I1873" s="50"/>
      <c r="J1873" s="50"/>
      <c r="K1873" s="50"/>
    </row>
    <row r="1874" spans="1:11" x14ac:dyDescent="0.25">
      <c r="A1874" s="64">
        <v>103595</v>
      </c>
      <c r="B1874" t="s">
        <v>1136</v>
      </c>
      <c r="C1874" s="75">
        <v>30.28</v>
      </c>
      <c r="D1874" s="75">
        <v>15.34</v>
      </c>
      <c r="E1874" s="75">
        <v>15</v>
      </c>
      <c r="F1874" s="75"/>
      <c r="G1874" s="75"/>
      <c r="H1874" s="50"/>
      <c r="I1874" s="50"/>
      <c r="J1874" s="50"/>
      <c r="K1874" s="50"/>
    </row>
    <row r="1875" spans="1:11" x14ac:dyDescent="0.25">
      <c r="A1875" s="64">
        <v>103445</v>
      </c>
      <c r="B1875" t="s">
        <v>3935</v>
      </c>
      <c r="C1875" s="75"/>
      <c r="D1875" s="75">
        <v>10.34</v>
      </c>
      <c r="E1875" s="75">
        <v>50.28</v>
      </c>
      <c r="F1875" s="75"/>
      <c r="G1875" s="75"/>
      <c r="H1875" s="50"/>
      <c r="I1875" s="50"/>
      <c r="J1875" s="50"/>
      <c r="K1875" s="50"/>
    </row>
    <row r="1876" spans="1:11" x14ac:dyDescent="0.25">
      <c r="A1876" s="64">
        <v>128252</v>
      </c>
      <c r="B1876" t="s">
        <v>764</v>
      </c>
      <c r="C1876" s="75">
        <v>12.17</v>
      </c>
      <c r="D1876" s="75">
        <v>6.17</v>
      </c>
      <c r="E1876" s="75">
        <v>18</v>
      </c>
      <c r="F1876" s="75">
        <v>9.17</v>
      </c>
      <c r="G1876" s="75">
        <v>15</v>
      </c>
      <c r="H1876" s="50"/>
      <c r="I1876" s="50"/>
      <c r="J1876" s="50"/>
      <c r="K1876" s="50"/>
    </row>
    <row r="1877" spans="1:11" x14ac:dyDescent="0.25">
      <c r="A1877" s="64">
        <v>118703</v>
      </c>
      <c r="B1877" t="s">
        <v>364</v>
      </c>
      <c r="C1877" s="75">
        <v>19.28</v>
      </c>
      <c r="D1877" s="75">
        <v>18</v>
      </c>
      <c r="E1877" s="75"/>
      <c r="F1877" s="75">
        <v>7</v>
      </c>
      <c r="G1877" s="75">
        <v>16</v>
      </c>
      <c r="H1877" s="50"/>
      <c r="I1877" s="50"/>
      <c r="J1877" s="50"/>
      <c r="K1877" s="50"/>
    </row>
    <row r="1878" spans="1:11" x14ac:dyDescent="0.25">
      <c r="A1878" s="64">
        <v>143023</v>
      </c>
      <c r="B1878" t="s">
        <v>3543</v>
      </c>
      <c r="C1878" s="75">
        <v>6.34</v>
      </c>
      <c r="D1878" s="75">
        <v>19.02</v>
      </c>
      <c r="E1878" s="75">
        <v>12.68</v>
      </c>
      <c r="F1878" s="75">
        <v>15.85</v>
      </c>
      <c r="G1878" s="75">
        <v>6.34</v>
      </c>
      <c r="H1878" s="50"/>
      <c r="I1878" s="50"/>
      <c r="J1878" s="50"/>
      <c r="K1878" s="50"/>
    </row>
    <row r="1879" spans="1:11" x14ac:dyDescent="0.25">
      <c r="A1879" s="64">
        <v>137447</v>
      </c>
      <c r="B1879" t="s">
        <v>2266</v>
      </c>
      <c r="C1879" s="75">
        <v>15.85</v>
      </c>
      <c r="D1879" s="75"/>
      <c r="E1879" s="75">
        <v>12.68</v>
      </c>
      <c r="F1879" s="75">
        <v>15.85</v>
      </c>
      <c r="G1879" s="75">
        <v>15.85</v>
      </c>
      <c r="H1879" s="50"/>
      <c r="I1879" s="50"/>
      <c r="J1879" s="50"/>
      <c r="K1879" s="50"/>
    </row>
    <row r="1880" spans="1:11" x14ac:dyDescent="0.25">
      <c r="A1880" s="64">
        <v>140981</v>
      </c>
      <c r="B1880" t="s">
        <v>2321</v>
      </c>
      <c r="C1880" s="75">
        <v>15.85</v>
      </c>
      <c r="D1880" s="75">
        <v>12.68</v>
      </c>
      <c r="E1880" s="75">
        <v>12.68</v>
      </c>
      <c r="F1880" s="75">
        <v>12.68</v>
      </c>
      <c r="G1880" s="75">
        <v>6.34</v>
      </c>
      <c r="H1880" s="50"/>
      <c r="I1880" s="50"/>
      <c r="J1880" s="50"/>
      <c r="K1880" s="50"/>
    </row>
    <row r="1881" spans="1:11" x14ac:dyDescent="0.25">
      <c r="A1881" s="64">
        <v>127692</v>
      </c>
      <c r="B1881" t="s">
        <v>966</v>
      </c>
      <c r="C1881" s="75">
        <v>12.68</v>
      </c>
      <c r="D1881" s="75">
        <v>12.68</v>
      </c>
      <c r="E1881" s="75">
        <v>12.68</v>
      </c>
      <c r="F1881" s="75">
        <v>15.85</v>
      </c>
      <c r="G1881" s="75">
        <v>6.34</v>
      </c>
      <c r="H1881" s="50"/>
      <c r="I1881" s="50"/>
      <c r="J1881" s="50"/>
      <c r="K1881" s="50"/>
    </row>
    <row r="1882" spans="1:11" x14ac:dyDescent="0.25">
      <c r="A1882" s="64">
        <v>104116</v>
      </c>
      <c r="B1882" t="s">
        <v>2093</v>
      </c>
      <c r="C1882" s="75">
        <v>12.68</v>
      </c>
      <c r="D1882" s="75"/>
      <c r="E1882" s="75">
        <v>15.85</v>
      </c>
      <c r="F1882" s="75">
        <v>15.85</v>
      </c>
      <c r="G1882" s="75">
        <v>15.85</v>
      </c>
      <c r="H1882" s="50"/>
      <c r="I1882" s="50"/>
      <c r="J1882" s="50"/>
      <c r="K1882" s="50"/>
    </row>
    <row r="1883" spans="1:11" x14ac:dyDescent="0.25">
      <c r="A1883" s="64">
        <v>143349</v>
      </c>
      <c r="B1883" t="s">
        <v>3717</v>
      </c>
      <c r="C1883" s="75">
        <v>12.68</v>
      </c>
      <c r="D1883" s="75">
        <v>22.189999999999998</v>
      </c>
      <c r="E1883" s="75">
        <v>12.68</v>
      </c>
      <c r="F1883" s="75"/>
      <c r="G1883" s="75">
        <v>12.68</v>
      </c>
      <c r="H1883" s="50"/>
      <c r="I1883" s="50"/>
      <c r="J1883" s="50"/>
      <c r="K1883" s="50"/>
    </row>
    <row r="1884" spans="1:11" x14ac:dyDescent="0.25">
      <c r="A1884" s="64">
        <v>142289</v>
      </c>
      <c r="B1884" t="s">
        <v>3208</v>
      </c>
      <c r="C1884" s="75">
        <v>25.36</v>
      </c>
      <c r="D1884" s="75"/>
      <c r="E1884" s="75">
        <v>12.68</v>
      </c>
      <c r="F1884" s="75">
        <v>9.51</v>
      </c>
      <c r="G1884" s="75">
        <v>12.68</v>
      </c>
      <c r="H1884" s="50"/>
      <c r="I1884" s="50"/>
      <c r="J1884" s="50"/>
      <c r="K1884" s="50"/>
    </row>
    <row r="1885" spans="1:11" x14ac:dyDescent="0.25">
      <c r="A1885" s="64">
        <v>136100</v>
      </c>
      <c r="B1885" t="s">
        <v>2729</v>
      </c>
      <c r="C1885" s="75"/>
      <c r="D1885" s="75">
        <v>15.85</v>
      </c>
      <c r="E1885" s="75">
        <v>19.02</v>
      </c>
      <c r="F1885" s="75">
        <v>15.85</v>
      </c>
      <c r="G1885" s="75">
        <v>9.51</v>
      </c>
      <c r="H1885" s="50"/>
      <c r="I1885" s="50"/>
      <c r="J1885" s="50"/>
      <c r="K1885" s="50"/>
    </row>
    <row r="1886" spans="1:11" x14ac:dyDescent="0.25">
      <c r="A1886" s="64">
        <v>141131</v>
      </c>
      <c r="B1886" t="s">
        <v>2477</v>
      </c>
      <c r="C1886" s="75">
        <v>9.51</v>
      </c>
      <c r="D1886" s="75">
        <v>19.02</v>
      </c>
      <c r="E1886" s="75">
        <v>12.68</v>
      </c>
      <c r="F1886" s="75">
        <v>9.51</v>
      </c>
      <c r="G1886" s="75">
        <v>9.51</v>
      </c>
      <c r="H1886" s="50"/>
      <c r="I1886" s="50"/>
      <c r="J1886" s="50"/>
      <c r="K1886" s="50"/>
    </row>
    <row r="1887" spans="1:11" x14ac:dyDescent="0.25">
      <c r="A1887" s="64">
        <v>133410</v>
      </c>
      <c r="B1887" t="s">
        <v>1707</v>
      </c>
      <c r="C1887" s="75">
        <v>19.02</v>
      </c>
      <c r="D1887" s="75">
        <v>6.34</v>
      </c>
      <c r="E1887" s="75">
        <v>12.68</v>
      </c>
      <c r="F1887" s="75">
        <v>12.68</v>
      </c>
      <c r="G1887" s="75">
        <v>9.51</v>
      </c>
      <c r="H1887" s="50"/>
      <c r="I1887" s="50"/>
      <c r="J1887" s="50"/>
      <c r="K1887" s="50"/>
    </row>
    <row r="1888" spans="1:11" x14ac:dyDescent="0.25">
      <c r="A1888" s="64">
        <v>127892</v>
      </c>
      <c r="B1888" t="s">
        <v>2910</v>
      </c>
      <c r="C1888" s="75">
        <v>6.34</v>
      </c>
      <c r="D1888" s="75"/>
      <c r="E1888" s="75">
        <v>38.04</v>
      </c>
      <c r="F1888" s="75"/>
      <c r="G1888" s="75">
        <v>15.85</v>
      </c>
      <c r="H1888" s="50"/>
      <c r="I1888" s="50"/>
      <c r="J1888" s="50"/>
      <c r="K1888" s="50"/>
    </row>
    <row r="1889" spans="1:11" x14ac:dyDescent="0.25">
      <c r="A1889" s="64">
        <v>118430</v>
      </c>
      <c r="B1889" t="s">
        <v>829</v>
      </c>
      <c r="C1889" s="75">
        <v>12.68</v>
      </c>
      <c r="D1889" s="75">
        <v>9.51</v>
      </c>
      <c r="E1889" s="75">
        <v>12.68</v>
      </c>
      <c r="F1889" s="75">
        <v>12.68</v>
      </c>
      <c r="G1889" s="75">
        <v>12.68</v>
      </c>
      <c r="H1889" s="50"/>
      <c r="I1889" s="50"/>
      <c r="J1889" s="50"/>
      <c r="K1889" s="50"/>
    </row>
    <row r="1890" spans="1:11" x14ac:dyDescent="0.25">
      <c r="A1890" s="64">
        <v>136182</v>
      </c>
      <c r="B1890" t="s">
        <v>2036</v>
      </c>
      <c r="C1890" s="75">
        <v>11</v>
      </c>
      <c r="D1890" s="75">
        <v>7</v>
      </c>
      <c r="E1890" s="75">
        <v>10.17</v>
      </c>
      <c r="F1890" s="75">
        <v>14</v>
      </c>
      <c r="G1890" s="75">
        <v>18</v>
      </c>
      <c r="H1890" s="50"/>
      <c r="I1890" s="50"/>
      <c r="J1890" s="50"/>
      <c r="K1890" s="50"/>
    </row>
    <row r="1891" spans="1:11" x14ac:dyDescent="0.25">
      <c r="A1891" s="64">
        <v>141469</v>
      </c>
      <c r="B1891" t="s">
        <v>2538</v>
      </c>
      <c r="C1891" s="75">
        <v>6.5</v>
      </c>
      <c r="D1891" s="75">
        <v>15</v>
      </c>
      <c r="E1891" s="75">
        <v>11.5</v>
      </c>
      <c r="F1891" s="75"/>
      <c r="G1891" s="75">
        <v>27.17</v>
      </c>
      <c r="H1891" s="50"/>
      <c r="I1891" s="50"/>
      <c r="J1891" s="50"/>
      <c r="K1891" s="50"/>
    </row>
    <row r="1892" spans="1:11" x14ac:dyDescent="0.25">
      <c r="A1892" s="64">
        <v>141687</v>
      </c>
      <c r="B1892" t="s">
        <v>2633</v>
      </c>
      <c r="C1892" s="75">
        <v>3</v>
      </c>
      <c r="D1892" s="75">
        <v>57.06</v>
      </c>
      <c r="E1892" s="75"/>
      <c r="F1892" s="75"/>
      <c r="G1892" s="75"/>
      <c r="H1892" s="50"/>
      <c r="I1892" s="50"/>
      <c r="J1892" s="50"/>
      <c r="K1892" s="50"/>
    </row>
    <row r="1893" spans="1:11" x14ac:dyDescent="0.25">
      <c r="A1893" s="64">
        <v>128825</v>
      </c>
      <c r="B1893" t="s">
        <v>737</v>
      </c>
      <c r="C1893" s="75">
        <v>19.02</v>
      </c>
      <c r="D1893" s="75">
        <v>19.02</v>
      </c>
      <c r="E1893" s="75">
        <v>22.02</v>
      </c>
      <c r="F1893" s="75"/>
      <c r="G1893" s="75"/>
      <c r="H1893" s="50"/>
      <c r="I1893" s="50"/>
      <c r="J1893" s="50"/>
      <c r="K1893" s="50"/>
    </row>
    <row r="1894" spans="1:11" x14ac:dyDescent="0.25">
      <c r="A1894" s="64">
        <v>127132</v>
      </c>
      <c r="B1894" t="s">
        <v>3901</v>
      </c>
      <c r="C1894" s="75"/>
      <c r="D1894" s="75">
        <v>22.02</v>
      </c>
      <c r="E1894" s="75">
        <v>25.36</v>
      </c>
      <c r="F1894" s="75">
        <v>6.34</v>
      </c>
      <c r="G1894" s="75">
        <v>6.34</v>
      </c>
      <c r="H1894" s="50"/>
      <c r="I1894" s="50"/>
      <c r="J1894" s="50"/>
      <c r="K1894" s="50"/>
    </row>
    <row r="1895" spans="1:11" x14ac:dyDescent="0.25">
      <c r="A1895" s="64">
        <v>142410</v>
      </c>
      <c r="B1895" t="s">
        <v>2861</v>
      </c>
      <c r="C1895" s="75">
        <v>9.51</v>
      </c>
      <c r="D1895" s="75"/>
      <c r="E1895" s="75"/>
      <c r="F1895" s="75">
        <v>15.85</v>
      </c>
      <c r="G1895" s="75">
        <v>34.699999999999996</v>
      </c>
      <c r="H1895" s="50"/>
      <c r="I1895" s="50"/>
      <c r="J1895" s="50"/>
      <c r="K1895" s="50"/>
    </row>
    <row r="1896" spans="1:11" x14ac:dyDescent="0.25">
      <c r="A1896" s="64">
        <v>134194</v>
      </c>
      <c r="B1896" t="s">
        <v>1737</v>
      </c>
      <c r="C1896" s="75">
        <v>15.68</v>
      </c>
      <c r="D1896" s="75">
        <v>9.51</v>
      </c>
      <c r="E1896" s="75">
        <v>12.68</v>
      </c>
      <c r="F1896" s="75">
        <v>9.51</v>
      </c>
      <c r="G1896" s="75">
        <v>12.68</v>
      </c>
      <c r="H1896" s="50"/>
      <c r="I1896" s="50"/>
      <c r="J1896" s="50"/>
      <c r="K1896" s="50"/>
    </row>
    <row r="1897" spans="1:11" x14ac:dyDescent="0.25">
      <c r="A1897" s="64">
        <v>142369</v>
      </c>
      <c r="B1897" t="s">
        <v>2873</v>
      </c>
      <c r="C1897" s="75">
        <v>6.34</v>
      </c>
      <c r="D1897" s="75">
        <v>19.02</v>
      </c>
      <c r="E1897" s="75">
        <v>15.68</v>
      </c>
      <c r="F1897" s="75">
        <v>6.34</v>
      </c>
      <c r="G1897" s="75">
        <v>12.68</v>
      </c>
      <c r="H1897" s="50"/>
      <c r="I1897" s="50"/>
      <c r="J1897" s="50"/>
      <c r="K1897" s="50"/>
    </row>
    <row r="1898" spans="1:11" x14ac:dyDescent="0.25">
      <c r="A1898" s="64">
        <v>127247</v>
      </c>
      <c r="B1898" t="s">
        <v>2531</v>
      </c>
      <c r="C1898" s="75">
        <v>3.17</v>
      </c>
      <c r="D1898" s="75">
        <v>22.189999999999998</v>
      </c>
      <c r="E1898" s="75">
        <v>9.51</v>
      </c>
      <c r="F1898" s="75">
        <v>12.68</v>
      </c>
      <c r="G1898" s="75">
        <v>12.51</v>
      </c>
      <c r="H1898" s="50"/>
      <c r="I1898" s="50"/>
      <c r="J1898" s="50"/>
      <c r="K1898" s="50"/>
    </row>
    <row r="1899" spans="1:11" x14ac:dyDescent="0.25">
      <c r="A1899" s="64">
        <v>130921</v>
      </c>
      <c r="B1899" t="s">
        <v>2249</v>
      </c>
      <c r="C1899" s="75">
        <v>6.34</v>
      </c>
      <c r="D1899" s="75">
        <v>12.68</v>
      </c>
      <c r="E1899" s="75">
        <v>12.68</v>
      </c>
      <c r="F1899" s="75">
        <v>3.17</v>
      </c>
      <c r="G1899" s="75">
        <v>25.189999999999998</v>
      </c>
      <c r="H1899" s="50"/>
      <c r="I1899" s="50"/>
      <c r="J1899" s="50"/>
      <c r="K1899" s="50"/>
    </row>
    <row r="1900" spans="1:11" x14ac:dyDescent="0.25">
      <c r="A1900" s="64">
        <v>104358</v>
      </c>
      <c r="B1900" t="s">
        <v>566</v>
      </c>
      <c r="C1900" s="75">
        <v>9.51</v>
      </c>
      <c r="D1900" s="75">
        <v>9.51</v>
      </c>
      <c r="E1900" s="75">
        <v>19.02</v>
      </c>
      <c r="F1900" s="75">
        <v>12.51</v>
      </c>
      <c r="G1900" s="75">
        <v>9.51</v>
      </c>
      <c r="H1900" s="50"/>
      <c r="I1900" s="50"/>
      <c r="J1900" s="50"/>
      <c r="K1900" s="50"/>
    </row>
    <row r="1901" spans="1:11" x14ac:dyDescent="0.25">
      <c r="A1901" s="64">
        <v>133652</v>
      </c>
      <c r="B1901" t="s">
        <v>1613</v>
      </c>
      <c r="C1901" s="75">
        <v>6</v>
      </c>
      <c r="D1901" s="75">
        <v>19</v>
      </c>
      <c r="E1901" s="75">
        <v>12</v>
      </c>
      <c r="F1901" s="75">
        <v>13</v>
      </c>
      <c r="G1901" s="75">
        <v>10</v>
      </c>
      <c r="H1901" s="50"/>
      <c r="I1901" s="50"/>
      <c r="J1901" s="50"/>
      <c r="K1901" s="50"/>
    </row>
    <row r="1902" spans="1:11" x14ac:dyDescent="0.25">
      <c r="A1902" s="64">
        <v>131285</v>
      </c>
      <c r="B1902" t="s">
        <v>1131</v>
      </c>
      <c r="C1902" s="75">
        <v>21</v>
      </c>
      <c r="D1902" s="75">
        <v>21</v>
      </c>
      <c r="E1902" s="75"/>
      <c r="F1902" s="75">
        <v>15</v>
      </c>
      <c r="G1902" s="75">
        <v>3</v>
      </c>
      <c r="H1902" s="50"/>
      <c r="I1902" s="50"/>
      <c r="J1902" s="50"/>
      <c r="K1902" s="50"/>
    </row>
    <row r="1903" spans="1:11" x14ac:dyDescent="0.25">
      <c r="A1903" s="64">
        <v>125704</v>
      </c>
      <c r="B1903" t="s">
        <v>3491</v>
      </c>
      <c r="C1903" s="75"/>
      <c r="D1903" s="75"/>
      <c r="E1903" s="75"/>
      <c r="F1903" s="75">
        <v>60</v>
      </c>
      <c r="G1903" s="75"/>
      <c r="H1903" s="50"/>
      <c r="I1903" s="50"/>
      <c r="J1903" s="50"/>
      <c r="K1903" s="50"/>
    </row>
    <row r="1904" spans="1:11" x14ac:dyDescent="0.25">
      <c r="A1904" s="64">
        <v>127637</v>
      </c>
      <c r="B1904" t="s">
        <v>4491</v>
      </c>
      <c r="C1904" s="75"/>
      <c r="D1904" s="75"/>
      <c r="E1904" s="75"/>
      <c r="F1904" s="75">
        <v>5</v>
      </c>
      <c r="G1904" s="75">
        <v>55</v>
      </c>
      <c r="H1904" s="50"/>
      <c r="I1904" s="50"/>
      <c r="J1904" s="50"/>
      <c r="K1904" s="50"/>
    </row>
    <row r="1905" spans="1:11" x14ac:dyDescent="0.25">
      <c r="A1905" s="64">
        <v>121009</v>
      </c>
      <c r="B1905" t="s">
        <v>4350</v>
      </c>
      <c r="C1905" s="75"/>
      <c r="D1905" s="75"/>
      <c r="E1905" s="75"/>
      <c r="F1905" s="75">
        <v>60</v>
      </c>
      <c r="G1905" s="75"/>
      <c r="H1905" s="50"/>
      <c r="I1905" s="50"/>
      <c r="J1905" s="50"/>
      <c r="K1905" s="50"/>
    </row>
    <row r="1906" spans="1:11" x14ac:dyDescent="0.25">
      <c r="A1906" s="64">
        <v>136208</v>
      </c>
      <c r="B1906" t="s">
        <v>2072</v>
      </c>
      <c r="C1906" s="75">
        <v>9.34</v>
      </c>
      <c r="D1906" s="75"/>
      <c r="E1906" s="75">
        <v>53.55</v>
      </c>
      <c r="F1906" s="75">
        <v>-3</v>
      </c>
      <c r="G1906" s="75"/>
      <c r="H1906" s="50"/>
      <c r="I1906" s="50"/>
      <c r="J1906" s="50"/>
      <c r="K1906" s="50"/>
    </row>
    <row r="1907" spans="1:11" x14ac:dyDescent="0.25">
      <c r="A1907" s="64">
        <v>128590</v>
      </c>
      <c r="B1907" t="s">
        <v>4113</v>
      </c>
      <c r="C1907" s="75"/>
      <c r="D1907" s="75"/>
      <c r="E1907" s="75">
        <v>40.870000000000005</v>
      </c>
      <c r="F1907" s="75"/>
      <c r="G1907" s="75">
        <v>19.02</v>
      </c>
      <c r="H1907" s="50"/>
      <c r="I1907" s="50"/>
      <c r="J1907" s="50"/>
      <c r="K1907" s="50"/>
    </row>
    <row r="1908" spans="1:11" x14ac:dyDescent="0.25">
      <c r="A1908" s="64">
        <v>120401</v>
      </c>
      <c r="B1908" t="s">
        <v>1096</v>
      </c>
      <c r="C1908" s="75"/>
      <c r="D1908" s="75">
        <v>15.85</v>
      </c>
      <c r="E1908" s="75">
        <v>22.02</v>
      </c>
      <c r="F1908" s="75"/>
      <c r="G1908" s="75">
        <v>22.020000000000003</v>
      </c>
      <c r="H1908" s="50"/>
      <c r="I1908" s="50"/>
      <c r="J1908" s="50"/>
      <c r="K1908" s="50"/>
    </row>
    <row r="1909" spans="1:11" x14ac:dyDescent="0.25">
      <c r="A1909" s="64">
        <v>143471</v>
      </c>
      <c r="B1909" t="s">
        <v>3903</v>
      </c>
      <c r="C1909" s="75"/>
      <c r="D1909" s="75">
        <v>21.619999999999997</v>
      </c>
      <c r="E1909" s="75">
        <v>11</v>
      </c>
      <c r="F1909" s="75">
        <v>12</v>
      </c>
      <c r="G1909" s="75">
        <v>15.17</v>
      </c>
      <c r="H1909" s="50"/>
      <c r="I1909" s="50"/>
      <c r="J1909" s="50"/>
      <c r="K1909" s="50"/>
    </row>
    <row r="1910" spans="1:11" x14ac:dyDescent="0.25">
      <c r="A1910" s="64">
        <v>141247</v>
      </c>
      <c r="B1910" t="s">
        <v>2481</v>
      </c>
      <c r="C1910" s="75">
        <v>6.17</v>
      </c>
      <c r="D1910" s="75">
        <v>12.51</v>
      </c>
      <c r="E1910" s="75">
        <v>9.51</v>
      </c>
      <c r="F1910" s="75">
        <v>18.850000000000001</v>
      </c>
      <c r="G1910" s="75">
        <v>12.68</v>
      </c>
      <c r="H1910" s="50"/>
      <c r="I1910" s="50"/>
      <c r="J1910" s="50"/>
      <c r="K1910" s="50"/>
    </row>
    <row r="1911" spans="1:11" x14ac:dyDescent="0.25">
      <c r="A1911" s="64">
        <v>133481</v>
      </c>
      <c r="B1911" t="s">
        <v>1670</v>
      </c>
      <c r="C1911" s="75">
        <v>12.68</v>
      </c>
      <c r="D1911" s="75">
        <v>9.34</v>
      </c>
      <c r="E1911" s="75">
        <v>12.68</v>
      </c>
      <c r="F1911" s="75">
        <v>9.51</v>
      </c>
      <c r="G1911" s="75">
        <v>15.51</v>
      </c>
      <c r="H1911" s="50"/>
      <c r="I1911" s="50"/>
      <c r="J1911" s="50"/>
      <c r="K1911" s="50"/>
    </row>
    <row r="1912" spans="1:11" x14ac:dyDescent="0.25">
      <c r="A1912" s="64">
        <v>121185</v>
      </c>
      <c r="B1912" t="s">
        <v>1316</v>
      </c>
      <c r="C1912" s="75">
        <v>15.68</v>
      </c>
      <c r="D1912" s="75">
        <v>6.34</v>
      </c>
      <c r="E1912" s="75">
        <v>9.34</v>
      </c>
      <c r="F1912" s="75">
        <v>12.68</v>
      </c>
      <c r="G1912" s="75">
        <v>15.68</v>
      </c>
      <c r="H1912" s="50"/>
      <c r="I1912" s="50"/>
      <c r="J1912" s="50"/>
      <c r="K1912" s="50"/>
    </row>
    <row r="1913" spans="1:11" x14ac:dyDescent="0.25">
      <c r="A1913" s="64">
        <v>124594</v>
      </c>
      <c r="B1913" t="s">
        <v>447</v>
      </c>
      <c r="C1913" s="75">
        <v>9</v>
      </c>
      <c r="D1913" s="75"/>
      <c r="E1913" s="75">
        <v>16.509999999999998</v>
      </c>
      <c r="F1913" s="75">
        <v>18.68</v>
      </c>
      <c r="G1913" s="75">
        <v>15.51</v>
      </c>
      <c r="H1913" s="50"/>
      <c r="I1913" s="50"/>
      <c r="J1913" s="50"/>
      <c r="K1913" s="50"/>
    </row>
    <row r="1914" spans="1:11" x14ac:dyDescent="0.25">
      <c r="A1914" s="64">
        <v>134879</v>
      </c>
      <c r="B1914" t="s">
        <v>1844</v>
      </c>
      <c r="C1914" s="75"/>
      <c r="D1914" s="75">
        <v>9.34</v>
      </c>
      <c r="E1914" s="75">
        <v>15.85</v>
      </c>
      <c r="F1914" s="75">
        <v>24.85</v>
      </c>
      <c r="G1914" s="75">
        <v>9.51</v>
      </c>
      <c r="H1914" s="50"/>
      <c r="I1914" s="50"/>
      <c r="J1914" s="50"/>
      <c r="K1914" s="50"/>
    </row>
    <row r="1915" spans="1:11" x14ac:dyDescent="0.25">
      <c r="A1915" s="64">
        <v>134981</v>
      </c>
      <c r="B1915" t="s">
        <v>1887</v>
      </c>
      <c r="C1915" s="75"/>
      <c r="D1915" s="75"/>
      <c r="E1915" s="75"/>
      <c r="F1915" s="75">
        <v>3</v>
      </c>
      <c r="G1915" s="75">
        <v>56.5</v>
      </c>
      <c r="H1915" s="50"/>
      <c r="I1915" s="50"/>
      <c r="J1915" s="50"/>
      <c r="K1915" s="50"/>
    </row>
    <row r="1916" spans="1:11" x14ac:dyDescent="0.25">
      <c r="A1916" s="64">
        <v>103518</v>
      </c>
      <c r="B1916" t="s">
        <v>513</v>
      </c>
      <c r="C1916" s="75">
        <v>22</v>
      </c>
      <c r="D1916" s="75">
        <v>26.34</v>
      </c>
      <c r="E1916" s="75"/>
      <c r="F1916" s="75">
        <v>11</v>
      </c>
      <c r="G1916" s="75"/>
      <c r="H1916" s="50"/>
      <c r="I1916" s="50"/>
      <c r="J1916" s="50"/>
      <c r="K1916" s="50"/>
    </row>
    <row r="1917" spans="1:11" x14ac:dyDescent="0.25">
      <c r="A1917" s="64">
        <v>132131</v>
      </c>
      <c r="B1917" t="s">
        <v>1549</v>
      </c>
      <c r="C1917" s="75">
        <v>12</v>
      </c>
      <c r="D1917" s="75">
        <v>33.17</v>
      </c>
      <c r="E1917" s="75">
        <v>8</v>
      </c>
      <c r="F1917" s="75"/>
      <c r="G1917" s="75">
        <v>6</v>
      </c>
      <c r="H1917" s="50"/>
      <c r="I1917" s="50"/>
      <c r="J1917" s="50"/>
      <c r="K1917" s="50"/>
    </row>
    <row r="1918" spans="1:11" x14ac:dyDescent="0.25">
      <c r="A1918" s="64">
        <v>141213</v>
      </c>
      <c r="B1918" t="s">
        <v>2469</v>
      </c>
      <c r="C1918" s="75">
        <v>6</v>
      </c>
      <c r="D1918" s="75">
        <v>6</v>
      </c>
      <c r="E1918" s="75">
        <v>18</v>
      </c>
      <c r="F1918" s="75"/>
      <c r="G1918" s="75">
        <v>29.020000000000003</v>
      </c>
      <c r="H1918" s="50"/>
      <c r="I1918" s="50"/>
      <c r="J1918" s="50"/>
      <c r="K1918" s="50"/>
    </row>
    <row r="1919" spans="1:11" x14ac:dyDescent="0.25">
      <c r="A1919" s="64">
        <v>123221</v>
      </c>
      <c r="B1919" t="s">
        <v>1104</v>
      </c>
      <c r="C1919" s="75">
        <v>19</v>
      </c>
      <c r="D1919" s="75">
        <v>8</v>
      </c>
      <c r="E1919" s="75"/>
      <c r="F1919" s="75">
        <v>12</v>
      </c>
      <c r="G1919" s="75">
        <v>20</v>
      </c>
      <c r="H1919" s="50"/>
      <c r="I1919" s="50"/>
      <c r="J1919" s="50"/>
      <c r="K1919" s="50"/>
    </row>
    <row r="1920" spans="1:11" x14ac:dyDescent="0.25">
      <c r="A1920" s="64">
        <v>127873</v>
      </c>
      <c r="B1920" t="s">
        <v>2935</v>
      </c>
      <c r="C1920" s="75">
        <v>15.68</v>
      </c>
      <c r="D1920" s="75">
        <v>11.62</v>
      </c>
      <c r="E1920" s="75">
        <v>12.68</v>
      </c>
      <c r="F1920" s="75">
        <v>9.51</v>
      </c>
      <c r="G1920" s="75">
        <v>9.51</v>
      </c>
      <c r="H1920" s="50"/>
      <c r="I1920" s="50"/>
      <c r="J1920" s="50"/>
      <c r="K1920" s="50"/>
    </row>
    <row r="1921" spans="1:11" x14ac:dyDescent="0.25">
      <c r="A1921" s="64">
        <v>141445</v>
      </c>
      <c r="B1921" t="s">
        <v>2511</v>
      </c>
      <c r="C1921" s="75"/>
      <c r="D1921" s="75">
        <v>24.85</v>
      </c>
      <c r="E1921" s="75">
        <v>12.34</v>
      </c>
      <c r="F1921" s="75">
        <v>12.17</v>
      </c>
      <c r="G1921" s="75">
        <v>9.51</v>
      </c>
      <c r="H1921" s="50"/>
      <c r="I1921" s="50"/>
      <c r="J1921" s="50"/>
      <c r="K1921" s="50"/>
    </row>
    <row r="1922" spans="1:11" x14ac:dyDescent="0.25">
      <c r="A1922" s="64">
        <v>128200</v>
      </c>
      <c r="B1922" t="s">
        <v>427</v>
      </c>
      <c r="C1922" s="75">
        <v>9</v>
      </c>
      <c r="D1922" s="75">
        <v>13</v>
      </c>
      <c r="E1922" s="75">
        <v>11</v>
      </c>
      <c r="F1922" s="75">
        <v>7</v>
      </c>
      <c r="G1922" s="75">
        <v>18.84</v>
      </c>
      <c r="H1922" s="50"/>
      <c r="I1922" s="50"/>
      <c r="J1922" s="50"/>
      <c r="K1922" s="50"/>
    </row>
    <row r="1923" spans="1:11" x14ac:dyDescent="0.25">
      <c r="A1923" s="64">
        <v>143300</v>
      </c>
      <c r="B1923" t="s">
        <v>3799</v>
      </c>
      <c r="C1923" s="75">
        <v>3.17</v>
      </c>
      <c r="D1923" s="75">
        <v>6.34</v>
      </c>
      <c r="E1923" s="75">
        <v>7.84</v>
      </c>
      <c r="F1923" s="75">
        <v>30.300000000000004</v>
      </c>
      <c r="G1923" s="75">
        <v>11.01</v>
      </c>
      <c r="H1923" s="50"/>
      <c r="I1923" s="50"/>
      <c r="J1923" s="50"/>
      <c r="K1923" s="50"/>
    </row>
    <row r="1924" spans="1:11" x14ac:dyDescent="0.25">
      <c r="A1924" s="64">
        <v>122828</v>
      </c>
      <c r="B1924" t="s">
        <v>606</v>
      </c>
      <c r="C1924" s="75">
        <v>5.1099999999999994</v>
      </c>
      <c r="D1924" s="75">
        <v>15.85</v>
      </c>
      <c r="E1924" s="75"/>
      <c r="F1924" s="75">
        <v>21.85</v>
      </c>
      <c r="G1924" s="75">
        <v>15.68</v>
      </c>
      <c r="H1924" s="50"/>
      <c r="I1924" s="50"/>
      <c r="J1924" s="50"/>
      <c r="K1924" s="50"/>
    </row>
    <row r="1925" spans="1:11" x14ac:dyDescent="0.25">
      <c r="A1925" s="64">
        <v>123119</v>
      </c>
      <c r="B1925" t="s">
        <v>817</v>
      </c>
      <c r="C1925" s="75">
        <v>13.34</v>
      </c>
      <c r="D1925" s="75">
        <v>14</v>
      </c>
      <c r="E1925" s="75">
        <v>6.34</v>
      </c>
      <c r="F1925" s="75">
        <v>18.34</v>
      </c>
      <c r="G1925" s="75">
        <v>6.34</v>
      </c>
      <c r="H1925" s="50"/>
      <c r="I1925" s="50"/>
      <c r="J1925" s="50"/>
      <c r="K1925" s="50"/>
    </row>
    <row r="1926" spans="1:11" x14ac:dyDescent="0.25">
      <c r="A1926" s="64">
        <v>142555</v>
      </c>
      <c r="B1926" t="s">
        <v>3595</v>
      </c>
      <c r="C1926" s="75">
        <v>15.51</v>
      </c>
      <c r="D1926" s="75">
        <v>12.34</v>
      </c>
      <c r="E1926" s="75">
        <v>6.34</v>
      </c>
      <c r="F1926" s="75"/>
      <c r="G1926" s="75">
        <v>23.79</v>
      </c>
      <c r="H1926" s="50"/>
      <c r="I1926" s="50"/>
      <c r="J1926" s="50"/>
      <c r="K1926" s="50"/>
    </row>
    <row r="1927" spans="1:11" x14ac:dyDescent="0.25">
      <c r="A1927" s="64">
        <v>113072</v>
      </c>
      <c r="B1927" t="s">
        <v>404</v>
      </c>
      <c r="C1927" s="75">
        <v>23.02</v>
      </c>
      <c r="D1927" s="75">
        <v>6.34</v>
      </c>
      <c r="E1927" s="75">
        <v>9.51</v>
      </c>
      <c r="F1927" s="75">
        <v>9.51</v>
      </c>
      <c r="G1927" s="75">
        <v>9.51</v>
      </c>
      <c r="H1927" s="50"/>
      <c r="I1927" s="50"/>
      <c r="J1927" s="50"/>
      <c r="K1927" s="50"/>
    </row>
    <row r="1928" spans="1:11" x14ac:dyDescent="0.25">
      <c r="A1928" s="64">
        <v>108897</v>
      </c>
      <c r="B1928" t="s">
        <v>675</v>
      </c>
      <c r="C1928" s="75"/>
      <c r="D1928" s="75">
        <v>29.96</v>
      </c>
      <c r="E1928" s="75"/>
      <c r="F1928" s="75">
        <v>27.85</v>
      </c>
      <c r="G1928" s="75"/>
      <c r="H1928" s="50"/>
      <c r="I1928" s="50"/>
      <c r="J1928" s="50"/>
      <c r="K1928" s="50"/>
    </row>
    <row r="1929" spans="1:11" x14ac:dyDescent="0.25">
      <c r="A1929" s="64">
        <v>202532</v>
      </c>
      <c r="B1929" t="s">
        <v>878</v>
      </c>
      <c r="C1929" s="75">
        <v>16.170000000000002</v>
      </c>
      <c r="D1929" s="75"/>
      <c r="E1929" s="75">
        <v>19.34</v>
      </c>
      <c r="F1929" s="75"/>
      <c r="G1929" s="75">
        <v>22.17</v>
      </c>
      <c r="H1929" s="50"/>
      <c r="I1929" s="50"/>
      <c r="J1929" s="50"/>
      <c r="K1929" s="50"/>
    </row>
    <row r="1930" spans="1:11" x14ac:dyDescent="0.25">
      <c r="A1930" s="64">
        <v>136190</v>
      </c>
      <c r="B1930" t="s">
        <v>2046</v>
      </c>
      <c r="C1930" s="75">
        <v>18.850000000000001</v>
      </c>
      <c r="D1930" s="75">
        <v>6.34</v>
      </c>
      <c r="E1930" s="75">
        <v>9.51</v>
      </c>
      <c r="F1930" s="75">
        <v>9.34</v>
      </c>
      <c r="G1930" s="75">
        <v>13.51</v>
      </c>
      <c r="H1930" s="50"/>
      <c r="I1930" s="50"/>
      <c r="J1930" s="50"/>
      <c r="K1930" s="50"/>
    </row>
    <row r="1931" spans="1:11" x14ac:dyDescent="0.25">
      <c r="A1931" s="64">
        <v>143653</v>
      </c>
      <c r="B1931" t="s">
        <v>4148</v>
      </c>
      <c r="C1931" s="75"/>
      <c r="D1931" s="75"/>
      <c r="E1931" s="75">
        <v>18.170000000000002</v>
      </c>
      <c r="F1931" s="75">
        <v>25.17</v>
      </c>
      <c r="G1931" s="75">
        <v>14.17</v>
      </c>
      <c r="H1931" s="50"/>
      <c r="I1931" s="50"/>
      <c r="J1931" s="50"/>
      <c r="K1931" s="50"/>
    </row>
    <row r="1932" spans="1:11" x14ac:dyDescent="0.25">
      <c r="A1932" s="64">
        <v>112958</v>
      </c>
      <c r="B1932" t="s">
        <v>833</v>
      </c>
      <c r="C1932" s="75"/>
      <c r="D1932" s="75">
        <v>20.28</v>
      </c>
      <c r="E1932" s="75">
        <v>20.009999999999998</v>
      </c>
      <c r="F1932" s="75">
        <v>17.02</v>
      </c>
      <c r="G1932" s="75"/>
      <c r="H1932" s="50"/>
      <c r="I1932" s="50"/>
      <c r="J1932" s="50"/>
      <c r="K1932" s="50"/>
    </row>
    <row r="1933" spans="1:11" x14ac:dyDescent="0.25">
      <c r="A1933" s="64">
        <v>131341</v>
      </c>
      <c r="B1933" t="s">
        <v>4572</v>
      </c>
      <c r="C1933" s="75"/>
      <c r="D1933" s="75"/>
      <c r="E1933" s="75"/>
      <c r="F1933" s="75"/>
      <c r="G1933" s="75">
        <v>57.060000000000009</v>
      </c>
      <c r="H1933" s="50"/>
      <c r="I1933" s="50"/>
      <c r="J1933" s="50"/>
      <c r="K1933" s="50"/>
    </row>
    <row r="1934" spans="1:11" x14ac:dyDescent="0.25">
      <c r="A1934" s="64">
        <v>143292</v>
      </c>
      <c r="B1934" t="s">
        <v>3764</v>
      </c>
      <c r="C1934" s="75">
        <v>6.34</v>
      </c>
      <c r="D1934" s="75">
        <v>9.51</v>
      </c>
      <c r="E1934" s="75">
        <v>3.17</v>
      </c>
      <c r="F1934" s="75">
        <v>12.68</v>
      </c>
      <c r="G1934" s="75">
        <v>25.36</v>
      </c>
      <c r="H1934" s="50"/>
      <c r="I1934" s="50"/>
      <c r="J1934" s="50"/>
      <c r="K1934" s="50"/>
    </row>
    <row r="1935" spans="1:11" x14ac:dyDescent="0.25">
      <c r="A1935" s="64">
        <v>144029</v>
      </c>
      <c r="B1935" t="s">
        <v>4374</v>
      </c>
      <c r="C1935" s="75"/>
      <c r="D1935" s="75"/>
      <c r="E1935" s="75"/>
      <c r="F1935" s="75">
        <v>25.36</v>
      </c>
      <c r="G1935" s="75">
        <v>31.7</v>
      </c>
      <c r="H1935" s="50"/>
      <c r="I1935" s="50"/>
      <c r="J1935" s="50"/>
      <c r="K1935" s="50"/>
    </row>
    <row r="1936" spans="1:11" x14ac:dyDescent="0.25">
      <c r="A1936" s="64">
        <v>132846</v>
      </c>
      <c r="B1936" t="s">
        <v>1638</v>
      </c>
      <c r="C1936" s="75">
        <v>15.85</v>
      </c>
      <c r="D1936" s="75">
        <v>9.51</v>
      </c>
      <c r="E1936" s="75">
        <v>9.51</v>
      </c>
      <c r="F1936" s="75">
        <v>19.02</v>
      </c>
      <c r="G1936" s="75">
        <v>3.17</v>
      </c>
      <c r="H1936" s="50"/>
      <c r="I1936" s="50"/>
      <c r="J1936" s="50"/>
      <c r="K1936" s="50"/>
    </row>
    <row r="1937" spans="1:11" x14ac:dyDescent="0.25">
      <c r="A1937" s="64">
        <v>127938</v>
      </c>
      <c r="B1937" t="s">
        <v>1111</v>
      </c>
      <c r="C1937" s="75">
        <v>19.02</v>
      </c>
      <c r="D1937" s="75">
        <v>31.7</v>
      </c>
      <c r="E1937" s="75"/>
      <c r="F1937" s="75"/>
      <c r="G1937" s="75">
        <v>6.34</v>
      </c>
      <c r="H1937" s="50"/>
      <c r="I1937" s="50"/>
      <c r="J1937" s="50"/>
      <c r="K1937" s="50"/>
    </row>
    <row r="1938" spans="1:11" x14ac:dyDescent="0.25">
      <c r="A1938" s="64">
        <v>121768</v>
      </c>
      <c r="B1938" t="s">
        <v>2041</v>
      </c>
      <c r="C1938" s="75">
        <v>19.02</v>
      </c>
      <c r="D1938" s="75">
        <v>19.02</v>
      </c>
      <c r="E1938" s="75"/>
      <c r="F1938" s="75">
        <v>19.02</v>
      </c>
      <c r="G1938" s="75"/>
      <c r="H1938" s="50"/>
      <c r="I1938" s="50"/>
      <c r="J1938" s="50"/>
      <c r="K1938" s="50"/>
    </row>
    <row r="1939" spans="1:11" x14ac:dyDescent="0.25">
      <c r="A1939" s="64">
        <v>142956</v>
      </c>
      <c r="B1939" t="s">
        <v>3631</v>
      </c>
      <c r="C1939" s="75">
        <v>9.51</v>
      </c>
      <c r="D1939" s="75">
        <v>12.68</v>
      </c>
      <c r="E1939" s="75">
        <v>6.34</v>
      </c>
      <c r="F1939" s="75">
        <v>15.85</v>
      </c>
      <c r="G1939" s="75">
        <v>12.68</v>
      </c>
      <c r="H1939" s="50"/>
      <c r="I1939" s="50"/>
      <c r="J1939" s="50"/>
      <c r="K1939" s="50"/>
    </row>
    <row r="1940" spans="1:11" x14ac:dyDescent="0.25">
      <c r="A1940" s="64">
        <v>136978</v>
      </c>
      <c r="B1940" t="s">
        <v>2208</v>
      </c>
      <c r="C1940" s="75">
        <v>9.51</v>
      </c>
      <c r="D1940" s="75">
        <v>6.34</v>
      </c>
      <c r="E1940" s="75">
        <v>19.02</v>
      </c>
      <c r="F1940" s="75">
        <v>12.68</v>
      </c>
      <c r="G1940" s="75">
        <v>9.51</v>
      </c>
      <c r="H1940" s="50"/>
      <c r="I1940" s="50"/>
      <c r="J1940" s="50"/>
      <c r="K1940" s="50"/>
    </row>
    <row r="1941" spans="1:11" x14ac:dyDescent="0.25">
      <c r="A1941" s="64">
        <v>137939</v>
      </c>
      <c r="B1941" t="s">
        <v>2387</v>
      </c>
      <c r="C1941" s="75">
        <v>12.68</v>
      </c>
      <c r="D1941" s="75">
        <v>9.51</v>
      </c>
      <c r="E1941" s="75">
        <v>15.85</v>
      </c>
      <c r="F1941" s="75">
        <v>9.51</v>
      </c>
      <c r="G1941" s="75">
        <v>9.51</v>
      </c>
      <c r="H1941" s="50"/>
      <c r="I1941" s="50"/>
      <c r="J1941" s="50"/>
      <c r="K1941" s="50"/>
    </row>
    <row r="1942" spans="1:11" x14ac:dyDescent="0.25">
      <c r="A1942" s="64">
        <v>134882</v>
      </c>
      <c r="B1942" t="s">
        <v>1849</v>
      </c>
      <c r="C1942" s="75">
        <v>12.68</v>
      </c>
      <c r="D1942" s="75">
        <v>6.34</v>
      </c>
      <c r="E1942" s="75">
        <v>15.85</v>
      </c>
      <c r="F1942" s="75">
        <v>9.51</v>
      </c>
      <c r="G1942" s="75">
        <v>12.68</v>
      </c>
      <c r="H1942" s="50"/>
      <c r="I1942" s="50"/>
      <c r="J1942" s="50"/>
      <c r="K1942" s="50"/>
    </row>
    <row r="1943" spans="1:11" x14ac:dyDescent="0.25">
      <c r="A1943" s="64">
        <v>128922</v>
      </c>
      <c r="B1943" t="s">
        <v>3899</v>
      </c>
      <c r="C1943" s="75"/>
      <c r="D1943" s="75">
        <v>22.19</v>
      </c>
      <c r="E1943" s="75">
        <v>22.189999999999998</v>
      </c>
      <c r="F1943" s="75">
        <v>12.68</v>
      </c>
      <c r="G1943" s="75"/>
      <c r="H1943" s="50"/>
      <c r="I1943" s="50"/>
      <c r="J1943" s="50"/>
      <c r="K1943" s="50"/>
    </row>
    <row r="1944" spans="1:11" x14ac:dyDescent="0.25">
      <c r="A1944" s="64">
        <v>130701</v>
      </c>
      <c r="B1944" t="s">
        <v>1110</v>
      </c>
      <c r="C1944" s="75">
        <v>6.34</v>
      </c>
      <c r="D1944" s="75">
        <v>9.51</v>
      </c>
      <c r="E1944" s="75">
        <v>6.34</v>
      </c>
      <c r="F1944" s="75">
        <v>22.189999999999998</v>
      </c>
      <c r="G1944" s="75">
        <v>12.68</v>
      </c>
      <c r="H1944" s="50"/>
      <c r="I1944" s="50"/>
      <c r="J1944" s="50"/>
      <c r="K1944" s="50"/>
    </row>
    <row r="1945" spans="1:11" x14ac:dyDescent="0.25">
      <c r="A1945" s="64">
        <v>108952</v>
      </c>
      <c r="B1945" t="s">
        <v>894</v>
      </c>
      <c r="C1945" s="75">
        <v>12.68</v>
      </c>
      <c r="D1945" s="75">
        <v>15.85</v>
      </c>
      <c r="E1945" s="75">
        <v>9.51</v>
      </c>
      <c r="F1945" s="75">
        <v>6.34</v>
      </c>
      <c r="G1945" s="75">
        <v>12.68</v>
      </c>
      <c r="H1945" s="50"/>
      <c r="I1945" s="50"/>
      <c r="J1945" s="50"/>
      <c r="K1945" s="50"/>
    </row>
    <row r="1946" spans="1:11" x14ac:dyDescent="0.25">
      <c r="A1946" s="64">
        <v>118001</v>
      </c>
      <c r="B1946" t="s">
        <v>1164</v>
      </c>
      <c r="C1946" s="75">
        <v>12.68</v>
      </c>
      <c r="D1946" s="75">
        <v>6.34</v>
      </c>
      <c r="E1946" s="75">
        <v>12.68</v>
      </c>
      <c r="F1946" s="75">
        <v>12.68</v>
      </c>
      <c r="G1946" s="75">
        <v>12.68</v>
      </c>
      <c r="H1946" s="50"/>
      <c r="I1946" s="50"/>
      <c r="J1946" s="50"/>
      <c r="K1946" s="50"/>
    </row>
    <row r="1947" spans="1:11" x14ac:dyDescent="0.25">
      <c r="A1947" s="64">
        <v>118730</v>
      </c>
      <c r="B1947" t="s">
        <v>492</v>
      </c>
      <c r="C1947" s="75">
        <v>12.68</v>
      </c>
      <c r="D1947" s="75">
        <v>12.68</v>
      </c>
      <c r="E1947" s="75">
        <v>6.34</v>
      </c>
      <c r="F1947" s="75">
        <v>12.68</v>
      </c>
      <c r="G1947" s="75">
        <v>12.68</v>
      </c>
      <c r="H1947" s="50"/>
      <c r="I1947" s="50"/>
      <c r="J1947" s="50"/>
      <c r="K1947" s="50"/>
    </row>
    <row r="1948" spans="1:11" x14ac:dyDescent="0.25">
      <c r="A1948" s="64">
        <v>121242</v>
      </c>
      <c r="B1948" t="s">
        <v>316</v>
      </c>
      <c r="C1948" s="75">
        <v>7.17</v>
      </c>
      <c r="D1948" s="75"/>
      <c r="E1948" s="75">
        <v>25.340000000000003</v>
      </c>
      <c r="F1948" s="75">
        <v>11.17</v>
      </c>
      <c r="G1948" s="75">
        <v>13.34</v>
      </c>
      <c r="H1948" s="50"/>
      <c r="I1948" s="50"/>
      <c r="J1948" s="50"/>
      <c r="K1948" s="50"/>
    </row>
    <row r="1949" spans="1:11" x14ac:dyDescent="0.25">
      <c r="A1949" s="64">
        <v>134924</v>
      </c>
      <c r="B1949" t="s">
        <v>1841</v>
      </c>
      <c r="C1949" s="75">
        <v>10</v>
      </c>
      <c r="D1949" s="75">
        <v>7</v>
      </c>
      <c r="E1949" s="75">
        <v>19</v>
      </c>
      <c r="F1949" s="75">
        <v>14</v>
      </c>
      <c r="G1949" s="75">
        <v>7</v>
      </c>
      <c r="H1949" s="50"/>
      <c r="I1949" s="50"/>
      <c r="J1949" s="50"/>
      <c r="K1949" s="50"/>
    </row>
    <row r="1950" spans="1:11" x14ac:dyDescent="0.25">
      <c r="A1950" s="64">
        <v>132977</v>
      </c>
      <c r="B1950" t="s">
        <v>1573</v>
      </c>
      <c r="C1950" s="75">
        <v>18</v>
      </c>
      <c r="D1950" s="75">
        <v>10</v>
      </c>
      <c r="E1950" s="75">
        <v>7</v>
      </c>
      <c r="F1950" s="75">
        <v>15</v>
      </c>
      <c r="G1950" s="75">
        <v>7</v>
      </c>
      <c r="H1950" s="50"/>
      <c r="I1950" s="50"/>
      <c r="J1950" s="50"/>
      <c r="K1950" s="50"/>
    </row>
    <row r="1951" spans="1:11" x14ac:dyDescent="0.25">
      <c r="A1951" s="64">
        <v>143643</v>
      </c>
      <c r="B1951" t="s">
        <v>4141</v>
      </c>
      <c r="C1951" s="75"/>
      <c r="D1951" s="75"/>
      <c r="E1951" s="75">
        <v>18.850000000000001</v>
      </c>
      <c r="F1951" s="75">
        <v>38.04</v>
      </c>
      <c r="G1951" s="75"/>
      <c r="H1951" s="50"/>
      <c r="I1951" s="50"/>
      <c r="J1951" s="50"/>
      <c r="K1951" s="50"/>
    </row>
    <row r="1952" spans="1:11" x14ac:dyDescent="0.25">
      <c r="A1952" s="64">
        <v>132661</v>
      </c>
      <c r="B1952" t="s">
        <v>1557</v>
      </c>
      <c r="C1952" s="75">
        <v>25.36</v>
      </c>
      <c r="D1952" s="75"/>
      <c r="E1952" s="75">
        <v>12.68</v>
      </c>
      <c r="F1952" s="75"/>
      <c r="G1952" s="75">
        <v>18.850000000000001</v>
      </c>
      <c r="H1952" s="50"/>
      <c r="I1952" s="50"/>
      <c r="J1952" s="50"/>
      <c r="K1952" s="50"/>
    </row>
    <row r="1953" spans="1:11" x14ac:dyDescent="0.25">
      <c r="A1953" s="64">
        <v>121568</v>
      </c>
      <c r="B1953" t="s">
        <v>2709</v>
      </c>
      <c r="C1953" s="75">
        <v>6</v>
      </c>
      <c r="D1953" s="75">
        <v>9.34</v>
      </c>
      <c r="E1953" s="75">
        <v>13.51</v>
      </c>
      <c r="F1953" s="75">
        <v>18.68</v>
      </c>
      <c r="G1953" s="75">
        <v>9.34</v>
      </c>
      <c r="H1953" s="50"/>
      <c r="I1953" s="50"/>
      <c r="J1953" s="50"/>
      <c r="K1953" s="50"/>
    </row>
    <row r="1954" spans="1:11" x14ac:dyDescent="0.25">
      <c r="A1954" s="64">
        <v>143254</v>
      </c>
      <c r="B1954" t="s">
        <v>3720</v>
      </c>
      <c r="C1954" s="75">
        <v>12.51</v>
      </c>
      <c r="D1954" s="75">
        <v>15.85</v>
      </c>
      <c r="E1954" s="75">
        <v>12.68</v>
      </c>
      <c r="F1954" s="75">
        <v>12.51</v>
      </c>
      <c r="G1954" s="75">
        <v>3.17</v>
      </c>
      <c r="H1954" s="50"/>
      <c r="I1954" s="50"/>
      <c r="J1954" s="50"/>
      <c r="K1954" s="50"/>
    </row>
    <row r="1955" spans="1:11" x14ac:dyDescent="0.25">
      <c r="A1955" s="64">
        <v>122363</v>
      </c>
      <c r="B1955" t="s">
        <v>663</v>
      </c>
      <c r="C1955" s="75"/>
      <c r="D1955" s="75">
        <v>34.869999999999997</v>
      </c>
      <c r="E1955" s="75"/>
      <c r="F1955" s="75"/>
      <c r="G1955" s="75">
        <v>21.85</v>
      </c>
      <c r="H1955" s="50"/>
      <c r="I1955" s="50"/>
      <c r="J1955" s="50"/>
      <c r="K1955" s="50"/>
    </row>
    <row r="1956" spans="1:11" x14ac:dyDescent="0.25">
      <c r="A1956" s="64">
        <v>114899</v>
      </c>
      <c r="B1956" t="s">
        <v>283</v>
      </c>
      <c r="C1956" s="75"/>
      <c r="D1956" s="75">
        <v>9</v>
      </c>
      <c r="E1956" s="75">
        <v>10.5886</v>
      </c>
      <c r="F1956" s="75">
        <v>14</v>
      </c>
      <c r="G1956" s="75">
        <v>23</v>
      </c>
      <c r="H1956" s="50"/>
      <c r="I1956" s="50"/>
      <c r="J1956" s="50"/>
      <c r="K1956" s="50"/>
    </row>
    <row r="1957" spans="1:11" x14ac:dyDescent="0.25">
      <c r="A1957" s="64">
        <v>134047</v>
      </c>
      <c r="B1957" t="s">
        <v>1761</v>
      </c>
      <c r="C1957" s="75"/>
      <c r="D1957" s="75">
        <v>6.34</v>
      </c>
      <c r="E1957" s="75">
        <v>9.34</v>
      </c>
      <c r="F1957" s="75">
        <v>37.869999999999997</v>
      </c>
      <c r="G1957" s="75">
        <v>3</v>
      </c>
      <c r="H1957" s="50"/>
      <c r="I1957" s="50"/>
      <c r="J1957" s="50"/>
      <c r="K1957" s="50"/>
    </row>
    <row r="1958" spans="1:11" x14ac:dyDescent="0.25">
      <c r="A1958" s="64">
        <v>136394</v>
      </c>
      <c r="B1958" t="s">
        <v>2079</v>
      </c>
      <c r="C1958" s="75">
        <v>41.04</v>
      </c>
      <c r="D1958" s="75"/>
      <c r="E1958" s="75">
        <v>3</v>
      </c>
      <c r="F1958" s="75">
        <v>9.34</v>
      </c>
      <c r="G1958" s="75">
        <v>3.17</v>
      </c>
      <c r="H1958" s="50"/>
      <c r="I1958" s="50"/>
      <c r="J1958" s="50"/>
      <c r="K1958" s="50"/>
    </row>
    <row r="1959" spans="1:11" x14ac:dyDescent="0.25">
      <c r="A1959" s="64">
        <v>126178</v>
      </c>
      <c r="B1959" t="s">
        <v>844</v>
      </c>
      <c r="C1959" s="75"/>
      <c r="D1959" s="75">
        <v>6</v>
      </c>
      <c r="E1959" s="75"/>
      <c r="F1959" s="75">
        <v>9.34</v>
      </c>
      <c r="G1959" s="75">
        <v>41.209999999999994</v>
      </c>
      <c r="H1959" s="50"/>
      <c r="I1959" s="50"/>
      <c r="J1959" s="50"/>
      <c r="K1959" s="50"/>
    </row>
    <row r="1960" spans="1:11" x14ac:dyDescent="0.25">
      <c r="A1960" s="64">
        <v>118508</v>
      </c>
      <c r="B1960" t="s">
        <v>3932</v>
      </c>
      <c r="C1960" s="75"/>
      <c r="D1960" s="75">
        <v>12</v>
      </c>
      <c r="E1960" s="75">
        <v>13.5</v>
      </c>
      <c r="F1960" s="75">
        <v>31</v>
      </c>
      <c r="G1960" s="75"/>
      <c r="H1960" s="50"/>
      <c r="I1960" s="50"/>
      <c r="J1960" s="50"/>
      <c r="K1960" s="50"/>
    </row>
    <row r="1961" spans="1:11" x14ac:dyDescent="0.25">
      <c r="A1961" s="64">
        <v>133199</v>
      </c>
      <c r="B1961" t="s">
        <v>2547</v>
      </c>
      <c r="C1961" s="75"/>
      <c r="D1961" s="75">
        <v>12.34</v>
      </c>
      <c r="E1961" s="75">
        <v>9.51</v>
      </c>
      <c r="F1961" s="75">
        <v>12.68</v>
      </c>
      <c r="G1961" s="75">
        <v>21.85</v>
      </c>
      <c r="H1961" s="50"/>
      <c r="I1961" s="50"/>
      <c r="J1961" s="50"/>
      <c r="K1961" s="50"/>
    </row>
    <row r="1962" spans="1:11" x14ac:dyDescent="0.25">
      <c r="A1962" s="64">
        <v>131189</v>
      </c>
      <c r="B1962" t="s">
        <v>2349</v>
      </c>
      <c r="C1962" s="75"/>
      <c r="D1962" s="75">
        <v>13</v>
      </c>
      <c r="E1962" s="75">
        <v>30.34</v>
      </c>
      <c r="F1962" s="75">
        <v>13</v>
      </c>
      <c r="G1962" s="75"/>
      <c r="H1962" s="50"/>
      <c r="I1962" s="50"/>
      <c r="J1962" s="50"/>
      <c r="K1962" s="50"/>
    </row>
    <row r="1963" spans="1:11" x14ac:dyDescent="0.25">
      <c r="A1963" s="64">
        <v>142552</v>
      </c>
      <c r="B1963" t="s">
        <v>3142</v>
      </c>
      <c r="C1963" s="75">
        <v>12</v>
      </c>
      <c r="D1963" s="75">
        <v>3.75</v>
      </c>
      <c r="E1963" s="75">
        <v>19.5</v>
      </c>
      <c r="F1963" s="75">
        <v>9</v>
      </c>
      <c r="G1963" s="75">
        <v>12</v>
      </c>
      <c r="H1963" s="50"/>
      <c r="I1963" s="50"/>
      <c r="J1963" s="50"/>
      <c r="K1963" s="50"/>
    </row>
    <row r="1964" spans="1:11" x14ac:dyDescent="0.25">
      <c r="A1964" s="64">
        <v>202636</v>
      </c>
      <c r="B1964" t="s">
        <v>184</v>
      </c>
      <c r="C1964" s="75">
        <v>9.34</v>
      </c>
      <c r="D1964" s="75">
        <v>9.51</v>
      </c>
      <c r="E1964" s="75">
        <v>15.68</v>
      </c>
      <c r="F1964" s="75">
        <v>12.17</v>
      </c>
      <c r="G1964" s="75">
        <v>9.51</v>
      </c>
      <c r="H1964" s="50"/>
      <c r="I1964" s="50"/>
      <c r="J1964" s="50"/>
      <c r="K1964" s="50"/>
    </row>
    <row r="1965" spans="1:11" x14ac:dyDescent="0.25">
      <c r="A1965" s="64">
        <v>117150</v>
      </c>
      <c r="B1965" t="s">
        <v>741</v>
      </c>
      <c r="C1965" s="75"/>
      <c r="D1965" s="75">
        <v>21.85</v>
      </c>
      <c r="E1965" s="75">
        <v>6</v>
      </c>
      <c r="F1965" s="75">
        <v>28.19</v>
      </c>
      <c r="G1965" s="75"/>
      <c r="H1965" s="50"/>
      <c r="I1965" s="50"/>
      <c r="J1965" s="50"/>
      <c r="K1965" s="50"/>
    </row>
    <row r="1966" spans="1:11" x14ac:dyDescent="0.25">
      <c r="A1966" s="64">
        <v>130874</v>
      </c>
      <c r="B1966" t="s">
        <v>622</v>
      </c>
      <c r="C1966" s="75"/>
      <c r="D1966" s="75">
        <v>28.02</v>
      </c>
      <c r="E1966" s="75">
        <v>3</v>
      </c>
      <c r="F1966" s="75">
        <v>3</v>
      </c>
      <c r="G1966" s="75">
        <v>22.02</v>
      </c>
      <c r="H1966" s="50"/>
      <c r="I1966" s="50"/>
      <c r="J1966" s="50"/>
      <c r="K1966" s="50"/>
    </row>
    <row r="1967" spans="1:11" x14ac:dyDescent="0.25">
      <c r="A1967" s="64">
        <v>104787</v>
      </c>
      <c r="B1967" t="s">
        <v>4102</v>
      </c>
      <c r="C1967" s="75"/>
      <c r="D1967" s="75"/>
      <c r="E1967" s="75">
        <v>55</v>
      </c>
      <c r="F1967" s="75">
        <v>1</v>
      </c>
      <c r="G1967" s="75"/>
      <c r="H1967" s="50"/>
      <c r="I1967" s="50"/>
      <c r="J1967" s="50"/>
      <c r="K1967" s="50"/>
    </row>
    <row r="1968" spans="1:11" x14ac:dyDescent="0.25">
      <c r="A1968" s="64">
        <v>143751</v>
      </c>
      <c r="B1968" t="s">
        <v>4213</v>
      </c>
      <c r="C1968" s="75"/>
      <c r="D1968" s="75"/>
      <c r="E1968" s="75">
        <v>7</v>
      </c>
      <c r="F1968" s="75">
        <v>14</v>
      </c>
      <c r="G1968" s="75">
        <v>35</v>
      </c>
      <c r="H1968" s="50"/>
      <c r="I1968" s="50"/>
      <c r="J1968" s="50"/>
      <c r="K1968" s="50"/>
    </row>
    <row r="1969" spans="1:11" x14ac:dyDescent="0.25">
      <c r="A1969" s="64">
        <v>142443</v>
      </c>
      <c r="B1969" t="s">
        <v>3245</v>
      </c>
      <c r="C1969" s="75"/>
      <c r="D1969" s="75"/>
      <c r="E1969" s="75">
        <v>56</v>
      </c>
      <c r="F1969" s="75"/>
      <c r="G1969" s="75"/>
      <c r="H1969" s="50"/>
      <c r="I1969" s="50"/>
      <c r="J1969" s="50"/>
      <c r="K1969" s="50"/>
    </row>
    <row r="1970" spans="1:11" x14ac:dyDescent="0.25">
      <c r="A1970" s="64">
        <v>135172</v>
      </c>
      <c r="B1970" t="s">
        <v>1930</v>
      </c>
      <c r="C1970" s="75"/>
      <c r="D1970" s="75">
        <v>12</v>
      </c>
      <c r="E1970" s="75"/>
      <c r="F1970" s="75">
        <v>12</v>
      </c>
      <c r="G1970" s="75">
        <v>32</v>
      </c>
      <c r="H1970" s="50"/>
      <c r="I1970" s="50"/>
      <c r="J1970" s="50"/>
      <c r="K1970" s="50"/>
    </row>
    <row r="1971" spans="1:11" x14ac:dyDescent="0.25">
      <c r="A1971" s="64">
        <v>131408</v>
      </c>
      <c r="B1971" t="s">
        <v>2751</v>
      </c>
      <c r="C1971" s="75">
        <v>56</v>
      </c>
      <c r="D1971" s="75"/>
      <c r="E1971" s="75"/>
      <c r="F1971" s="75"/>
      <c r="G1971" s="75"/>
      <c r="H1971" s="50"/>
      <c r="I1971" s="50"/>
      <c r="J1971" s="50"/>
      <c r="K1971" s="50"/>
    </row>
    <row r="1972" spans="1:11" x14ac:dyDescent="0.25">
      <c r="A1972" s="64">
        <v>104330</v>
      </c>
      <c r="B1972" t="s">
        <v>743</v>
      </c>
      <c r="C1972" s="75">
        <v>4</v>
      </c>
      <c r="D1972" s="75">
        <v>16</v>
      </c>
      <c r="E1972" s="75">
        <v>17</v>
      </c>
      <c r="F1972" s="75">
        <v>8</v>
      </c>
      <c r="G1972" s="75">
        <v>11</v>
      </c>
      <c r="H1972" s="50"/>
      <c r="I1972" s="50"/>
      <c r="J1972" s="50"/>
      <c r="K1972" s="50"/>
    </row>
    <row r="1973" spans="1:11" x14ac:dyDescent="0.25">
      <c r="A1973" s="64">
        <v>119729</v>
      </c>
      <c r="B1973" t="s">
        <v>4573</v>
      </c>
      <c r="C1973" s="75"/>
      <c r="D1973" s="75"/>
      <c r="E1973" s="75"/>
      <c r="F1973" s="75"/>
      <c r="G1973" s="75">
        <v>56</v>
      </c>
      <c r="H1973" s="50"/>
      <c r="I1973" s="50"/>
      <c r="J1973" s="50"/>
      <c r="K1973" s="50"/>
    </row>
    <row r="1974" spans="1:11" x14ac:dyDescent="0.25">
      <c r="A1974" s="64">
        <v>119839</v>
      </c>
      <c r="B1974" t="s">
        <v>778</v>
      </c>
      <c r="C1974" s="75">
        <v>14.79</v>
      </c>
      <c r="D1974" s="75">
        <v>12.68</v>
      </c>
      <c r="E1974" s="75"/>
      <c r="F1974" s="75">
        <v>12.68</v>
      </c>
      <c r="G1974" s="75">
        <v>15.85</v>
      </c>
      <c r="H1974" s="50"/>
      <c r="I1974" s="50"/>
      <c r="J1974" s="50"/>
      <c r="K1974" s="50"/>
    </row>
    <row r="1975" spans="1:11" x14ac:dyDescent="0.25">
      <c r="A1975" s="64">
        <v>202714</v>
      </c>
      <c r="B1975" t="s">
        <v>184</v>
      </c>
      <c r="C1975" s="75"/>
      <c r="D1975" s="75">
        <v>9.51</v>
      </c>
      <c r="E1975" s="75">
        <v>12.34</v>
      </c>
      <c r="F1975" s="75">
        <v>21.68</v>
      </c>
      <c r="G1975" s="75">
        <v>12.34</v>
      </c>
      <c r="H1975" s="50"/>
      <c r="I1975" s="50"/>
      <c r="J1975" s="50"/>
      <c r="K1975" s="50"/>
    </row>
    <row r="1976" spans="1:11" x14ac:dyDescent="0.25">
      <c r="A1976" s="64">
        <v>118551</v>
      </c>
      <c r="B1976" t="s">
        <v>2290</v>
      </c>
      <c r="C1976" s="75"/>
      <c r="D1976" s="75"/>
      <c r="E1976" s="75">
        <v>51.85</v>
      </c>
      <c r="F1976" s="75"/>
      <c r="G1976" s="75">
        <v>4</v>
      </c>
      <c r="H1976" s="50"/>
      <c r="I1976" s="50"/>
      <c r="J1976" s="50"/>
      <c r="K1976" s="50"/>
    </row>
    <row r="1977" spans="1:11" x14ac:dyDescent="0.25">
      <c r="A1977" s="64">
        <v>143336</v>
      </c>
      <c r="B1977" t="s">
        <v>3722</v>
      </c>
      <c r="C1977" s="75">
        <v>12.51</v>
      </c>
      <c r="D1977" s="75">
        <v>6.34</v>
      </c>
      <c r="E1977" s="75">
        <v>8.4499999999999993</v>
      </c>
      <c r="F1977" s="75">
        <v>15.85</v>
      </c>
      <c r="G1977" s="75">
        <v>12.68</v>
      </c>
      <c r="H1977" s="50"/>
      <c r="I1977" s="50"/>
      <c r="J1977" s="50"/>
      <c r="K1977" s="50"/>
    </row>
    <row r="1978" spans="1:11" x14ac:dyDescent="0.25">
      <c r="A1978" s="64">
        <v>134888</v>
      </c>
      <c r="B1978" t="s">
        <v>1845</v>
      </c>
      <c r="C1978" s="75"/>
      <c r="D1978" s="75">
        <v>19.02</v>
      </c>
      <c r="E1978" s="75">
        <v>31.7</v>
      </c>
      <c r="F1978" s="75"/>
      <c r="G1978" s="75">
        <v>5</v>
      </c>
      <c r="H1978" s="50"/>
      <c r="I1978" s="50"/>
      <c r="J1978" s="50"/>
      <c r="K1978" s="50"/>
    </row>
    <row r="1979" spans="1:11" x14ac:dyDescent="0.25">
      <c r="A1979" s="64">
        <v>129774</v>
      </c>
      <c r="B1979" t="s">
        <v>838</v>
      </c>
      <c r="C1979" s="75">
        <v>18.850000000000001</v>
      </c>
      <c r="D1979" s="75">
        <v>6.34</v>
      </c>
      <c r="E1979" s="75">
        <v>15.51</v>
      </c>
      <c r="F1979" s="75">
        <v>12</v>
      </c>
      <c r="G1979" s="75">
        <v>3</v>
      </c>
      <c r="H1979" s="50"/>
      <c r="I1979" s="50"/>
      <c r="J1979" s="50"/>
      <c r="K1979" s="50"/>
    </row>
    <row r="1980" spans="1:11" x14ac:dyDescent="0.25">
      <c r="A1980" s="64">
        <v>129646</v>
      </c>
      <c r="B1980" t="s">
        <v>1396</v>
      </c>
      <c r="C1980" s="75">
        <v>18.170000000000002</v>
      </c>
      <c r="D1980" s="75">
        <v>7.5</v>
      </c>
      <c r="E1980" s="75">
        <v>11.5</v>
      </c>
      <c r="F1980" s="75"/>
      <c r="G1980" s="75">
        <v>18.5</v>
      </c>
      <c r="H1980" s="50"/>
      <c r="I1980" s="50"/>
      <c r="J1980" s="50"/>
      <c r="K1980" s="50"/>
    </row>
    <row r="1981" spans="1:11" x14ac:dyDescent="0.25">
      <c r="A1981" s="64">
        <v>124107</v>
      </c>
      <c r="B1981" t="s">
        <v>799</v>
      </c>
      <c r="C1981" s="75">
        <v>18.170000000000002</v>
      </c>
      <c r="D1981" s="75"/>
      <c r="E1981" s="75"/>
      <c r="F1981" s="75">
        <v>9.17</v>
      </c>
      <c r="G1981" s="75">
        <v>28.17</v>
      </c>
      <c r="H1981" s="50"/>
      <c r="I1981" s="50"/>
      <c r="J1981" s="50"/>
      <c r="K1981" s="50"/>
    </row>
    <row r="1982" spans="1:11" x14ac:dyDescent="0.25">
      <c r="A1982" s="64">
        <v>127702</v>
      </c>
      <c r="B1982" t="s">
        <v>4317</v>
      </c>
      <c r="C1982" s="75"/>
      <c r="D1982" s="75"/>
      <c r="E1982" s="75">
        <v>3</v>
      </c>
      <c r="F1982" s="75">
        <v>8</v>
      </c>
      <c r="G1982" s="75">
        <v>44.41</v>
      </c>
      <c r="H1982" s="50"/>
      <c r="I1982" s="50"/>
      <c r="J1982" s="50"/>
      <c r="K1982" s="50"/>
    </row>
    <row r="1983" spans="1:11" x14ac:dyDescent="0.25">
      <c r="A1983" s="64">
        <v>119078</v>
      </c>
      <c r="B1983" t="s">
        <v>502</v>
      </c>
      <c r="C1983" s="75">
        <v>3</v>
      </c>
      <c r="D1983" s="75">
        <v>12.34</v>
      </c>
      <c r="E1983" s="75">
        <v>21.68</v>
      </c>
      <c r="F1983" s="75"/>
      <c r="G1983" s="75">
        <v>18.34</v>
      </c>
      <c r="H1983" s="50"/>
      <c r="I1983" s="50"/>
      <c r="J1983" s="50"/>
      <c r="K1983" s="50"/>
    </row>
    <row r="1984" spans="1:11" x14ac:dyDescent="0.25">
      <c r="A1984" s="64">
        <v>143566</v>
      </c>
      <c r="B1984" t="s">
        <v>3889</v>
      </c>
      <c r="C1984" s="75"/>
      <c r="D1984" s="75">
        <v>30.02</v>
      </c>
      <c r="E1984" s="75">
        <v>6.34</v>
      </c>
      <c r="F1984" s="75"/>
      <c r="G1984" s="75">
        <v>18.68</v>
      </c>
      <c r="H1984" s="50"/>
      <c r="I1984" s="50"/>
      <c r="J1984" s="50"/>
      <c r="K1984" s="50"/>
    </row>
    <row r="1985" spans="1:11" x14ac:dyDescent="0.25">
      <c r="A1985" s="64">
        <v>129082</v>
      </c>
      <c r="B1985" t="s">
        <v>962</v>
      </c>
      <c r="C1985" s="75">
        <v>6</v>
      </c>
      <c r="D1985" s="75">
        <v>15.68</v>
      </c>
      <c r="E1985" s="75">
        <v>12.34</v>
      </c>
      <c r="F1985" s="75">
        <v>6</v>
      </c>
      <c r="G1985" s="75">
        <v>15</v>
      </c>
      <c r="H1985" s="50"/>
      <c r="I1985" s="50"/>
      <c r="J1985" s="50"/>
      <c r="K1985" s="50"/>
    </row>
    <row r="1986" spans="1:11" x14ac:dyDescent="0.25">
      <c r="A1986" s="64">
        <v>143369</v>
      </c>
      <c r="B1986" t="s">
        <v>3869</v>
      </c>
      <c r="C1986" s="75"/>
      <c r="D1986" s="75">
        <v>55.000599999999999</v>
      </c>
      <c r="E1986" s="75"/>
      <c r="F1986" s="75"/>
      <c r="G1986" s="75"/>
      <c r="H1986" s="50"/>
      <c r="I1986" s="50"/>
      <c r="J1986" s="50"/>
      <c r="K1986" s="50"/>
    </row>
    <row r="1987" spans="1:11" x14ac:dyDescent="0.25">
      <c r="A1987" s="64">
        <v>137996</v>
      </c>
      <c r="B1987" t="s">
        <v>4352</v>
      </c>
      <c r="C1987" s="75"/>
      <c r="D1987" s="75"/>
      <c r="E1987" s="75"/>
      <c r="F1987" s="75">
        <v>55.000599999999999</v>
      </c>
      <c r="G1987" s="75"/>
      <c r="H1987" s="50"/>
      <c r="I1987" s="50"/>
      <c r="J1987" s="50"/>
      <c r="K1987" s="50"/>
    </row>
    <row r="1988" spans="1:11" x14ac:dyDescent="0.25">
      <c r="A1988" s="64">
        <v>144128</v>
      </c>
      <c r="B1988" t="s">
        <v>4574</v>
      </c>
      <c r="C1988" s="75"/>
      <c r="D1988" s="75"/>
      <c r="E1988" s="75"/>
      <c r="F1988" s="75"/>
      <c r="G1988" s="75">
        <v>55</v>
      </c>
      <c r="H1988" s="50"/>
      <c r="I1988" s="50"/>
      <c r="J1988" s="50"/>
      <c r="K1988" s="50"/>
    </row>
    <row r="1989" spans="1:11" x14ac:dyDescent="0.25">
      <c r="A1989" s="64">
        <v>119656</v>
      </c>
      <c r="B1989" t="s">
        <v>4106</v>
      </c>
      <c r="C1989" s="75"/>
      <c r="D1989" s="75"/>
      <c r="E1989" s="75">
        <v>55</v>
      </c>
      <c r="F1989" s="75"/>
      <c r="G1989" s="75"/>
      <c r="H1989" s="50"/>
      <c r="I1989" s="50"/>
      <c r="J1989" s="50"/>
      <c r="K1989" s="50"/>
    </row>
    <row r="1990" spans="1:11" x14ac:dyDescent="0.25">
      <c r="A1990" s="64">
        <v>143771</v>
      </c>
      <c r="B1990" t="s">
        <v>4105</v>
      </c>
      <c r="C1990" s="75"/>
      <c r="D1990" s="75"/>
      <c r="E1990" s="75">
        <v>55</v>
      </c>
      <c r="F1990" s="75"/>
      <c r="G1990" s="75"/>
      <c r="H1990" s="50"/>
      <c r="I1990" s="50"/>
      <c r="J1990" s="50"/>
      <c r="K1990" s="50"/>
    </row>
    <row r="1991" spans="1:11" x14ac:dyDescent="0.25">
      <c r="A1991" s="64">
        <v>142948</v>
      </c>
      <c r="B1991" t="s">
        <v>3493</v>
      </c>
      <c r="C1991" s="75"/>
      <c r="D1991" s="75"/>
      <c r="E1991" s="75"/>
      <c r="F1991" s="75"/>
      <c r="G1991" s="75">
        <v>55</v>
      </c>
      <c r="H1991" s="50"/>
      <c r="I1991" s="50"/>
      <c r="J1991" s="50"/>
      <c r="K1991" s="50"/>
    </row>
    <row r="1992" spans="1:11" x14ac:dyDescent="0.25">
      <c r="A1992" s="64">
        <v>201628</v>
      </c>
      <c r="B1992" t="s">
        <v>4575</v>
      </c>
      <c r="C1992" s="75"/>
      <c r="D1992" s="75"/>
      <c r="E1992" s="75"/>
      <c r="F1992" s="75"/>
      <c r="G1992" s="75">
        <v>55</v>
      </c>
      <c r="H1992" s="50"/>
      <c r="I1992" s="50"/>
      <c r="J1992" s="50"/>
      <c r="K1992" s="50"/>
    </row>
    <row r="1993" spans="1:11" x14ac:dyDescent="0.25">
      <c r="A1993" s="64">
        <v>135651</v>
      </c>
      <c r="B1993" t="s">
        <v>4353</v>
      </c>
      <c r="C1993" s="75"/>
      <c r="D1993" s="75"/>
      <c r="E1993" s="75"/>
      <c r="F1993" s="75">
        <v>55</v>
      </c>
      <c r="G1993" s="75"/>
      <c r="H1993" s="50"/>
      <c r="I1993" s="50"/>
      <c r="J1993" s="50"/>
      <c r="K1993" s="50"/>
    </row>
    <row r="1994" spans="1:11" x14ac:dyDescent="0.25">
      <c r="A1994" s="64">
        <v>143097</v>
      </c>
      <c r="B1994" t="s">
        <v>3662</v>
      </c>
      <c r="C1994" s="75">
        <v>55</v>
      </c>
      <c r="D1994" s="75"/>
      <c r="E1994" s="75"/>
      <c r="F1994" s="75"/>
      <c r="G1994" s="75"/>
      <c r="H1994" s="50"/>
      <c r="I1994" s="50"/>
      <c r="J1994" s="50"/>
      <c r="K1994" s="50"/>
    </row>
    <row r="1995" spans="1:11" x14ac:dyDescent="0.25">
      <c r="A1995" s="64">
        <v>124599</v>
      </c>
      <c r="B1995" t="s">
        <v>4104</v>
      </c>
      <c r="C1995" s="75"/>
      <c r="D1995" s="75"/>
      <c r="E1995" s="75">
        <v>55</v>
      </c>
      <c r="F1995" s="75"/>
      <c r="G1995" s="75"/>
      <c r="H1995" s="50"/>
      <c r="I1995" s="50"/>
      <c r="J1995" s="50"/>
      <c r="K1995" s="50"/>
    </row>
    <row r="1996" spans="1:11" x14ac:dyDescent="0.25">
      <c r="A1996" s="64">
        <v>135049</v>
      </c>
      <c r="B1996" t="s">
        <v>2439</v>
      </c>
      <c r="C1996" s="75"/>
      <c r="D1996" s="75">
        <v>15</v>
      </c>
      <c r="E1996" s="75">
        <v>40</v>
      </c>
      <c r="F1996" s="75"/>
      <c r="G1996" s="75"/>
      <c r="H1996" s="50"/>
      <c r="I1996" s="50"/>
      <c r="J1996" s="50"/>
      <c r="K1996" s="50"/>
    </row>
    <row r="1997" spans="1:11" x14ac:dyDescent="0.25">
      <c r="A1997" s="64">
        <v>136956</v>
      </c>
      <c r="B1997" t="s">
        <v>3054</v>
      </c>
      <c r="C1997" s="75"/>
      <c r="D1997" s="75"/>
      <c r="E1997" s="75"/>
      <c r="F1997" s="75">
        <v>55</v>
      </c>
      <c r="G1997" s="75"/>
      <c r="H1997" s="50"/>
      <c r="I1997" s="50"/>
      <c r="J1997" s="50"/>
      <c r="K1997" s="50"/>
    </row>
    <row r="1998" spans="1:11" x14ac:dyDescent="0.25">
      <c r="A1998" s="64">
        <v>141945</v>
      </c>
      <c r="B1998" t="s">
        <v>3101</v>
      </c>
      <c r="C1998" s="75">
        <v>55</v>
      </c>
      <c r="D1998" s="75"/>
      <c r="E1998" s="75"/>
      <c r="F1998" s="75"/>
      <c r="G1998" s="75"/>
      <c r="H1998" s="50"/>
      <c r="I1998" s="50"/>
      <c r="J1998" s="50"/>
      <c r="K1998" s="50"/>
    </row>
    <row r="1999" spans="1:11" x14ac:dyDescent="0.25">
      <c r="A1999" s="64">
        <v>131817</v>
      </c>
      <c r="B1999" t="s">
        <v>4576</v>
      </c>
      <c r="C1999" s="75"/>
      <c r="D1999" s="75"/>
      <c r="E1999" s="75"/>
      <c r="F1999" s="75"/>
      <c r="G1999" s="75">
        <v>55</v>
      </c>
      <c r="H1999" s="50"/>
      <c r="I1999" s="50"/>
      <c r="J1999" s="50"/>
      <c r="K1999" s="50"/>
    </row>
    <row r="2000" spans="1:11" x14ac:dyDescent="0.25">
      <c r="A2000" s="64">
        <v>126018</v>
      </c>
      <c r="B2000" t="s">
        <v>3121</v>
      </c>
      <c r="C2000" s="75"/>
      <c r="D2000" s="75">
        <v>0</v>
      </c>
      <c r="E2000" s="75">
        <v>55</v>
      </c>
      <c r="F2000" s="75"/>
      <c r="G2000" s="75"/>
      <c r="H2000" s="50"/>
      <c r="I2000" s="50"/>
      <c r="J2000" s="50"/>
      <c r="K2000" s="50"/>
    </row>
    <row r="2001" spans="1:11" x14ac:dyDescent="0.25">
      <c r="A2001" s="64">
        <v>132514</v>
      </c>
      <c r="B2001" t="s">
        <v>4355</v>
      </c>
      <c r="C2001" s="75"/>
      <c r="D2001" s="75"/>
      <c r="E2001" s="75"/>
      <c r="F2001" s="75">
        <v>55</v>
      </c>
      <c r="G2001" s="75"/>
      <c r="H2001" s="50"/>
      <c r="I2001" s="50"/>
      <c r="J2001" s="50"/>
      <c r="K2001" s="50"/>
    </row>
    <row r="2002" spans="1:11" x14ac:dyDescent="0.25">
      <c r="A2002" s="64">
        <v>133418</v>
      </c>
      <c r="B2002" t="s">
        <v>4263</v>
      </c>
      <c r="C2002" s="75"/>
      <c r="D2002" s="75"/>
      <c r="E2002" s="75">
        <v>10</v>
      </c>
      <c r="F2002" s="75">
        <v>45</v>
      </c>
      <c r="G2002" s="75"/>
      <c r="H2002" s="50"/>
      <c r="I2002" s="50"/>
      <c r="J2002" s="50"/>
      <c r="K2002" s="50"/>
    </row>
    <row r="2003" spans="1:11" x14ac:dyDescent="0.25">
      <c r="A2003" s="64">
        <v>129185</v>
      </c>
      <c r="B2003" t="s">
        <v>4329</v>
      </c>
      <c r="C2003" s="75">
        <v>55</v>
      </c>
      <c r="D2003" s="75">
        <v>0</v>
      </c>
      <c r="E2003" s="75"/>
      <c r="F2003" s="75"/>
      <c r="G2003" s="75"/>
      <c r="H2003" s="50"/>
      <c r="I2003" s="50"/>
      <c r="J2003" s="50"/>
      <c r="K2003" s="50"/>
    </row>
    <row r="2004" spans="1:11" x14ac:dyDescent="0.25">
      <c r="A2004" s="64">
        <v>128650</v>
      </c>
      <c r="B2004" t="s">
        <v>3095</v>
      </c>
      <c r="C2004" s="75"/>
      <c r="D2004" s="75"/>
      <c r="E2004" s="75">
        <v>55</v>
      </c>
      <c r="F2004" s="75"/>
      <c r="G2004" s="75"/>
      <c r="H2004" s="50"/>
      <c r="I2004" s="50"/>
      <c r="J2004" s="50"/>
      <c r="K2004" s="50"/>
    </row>
    <row r="2005" spans="1:11" x14ac:dyDescent="0.25">
      <c r="A2005" s="64">
        <v>120564</v>
      </c>
      <c r="B2005" t="s">
        <v>4356</v>
      </c>
      <c r="C2005" s="75"/>
      <c r="D2005" s="75"/>
      <c r="E2005" s="75"/>
      <c r="F2005" s="75">
        <v>55</v>
      </c>
      <c r="G2005" s="75"/>
      <c r="H2005" s="50"/>
      <c r="I2005" s="50"/>
      <c r="J2005" s="50"/>
      <c r="K2005" s="50"/>
    </row>
    <row r="2006" spans="1:11" x14ac:dyDescent="0.25">
      <c r="A2006" s="64">
        <v>121994</v>
      </c>
      <c r="B2006" t="s">
        <v>4089</v>
      </c>
      <c r="C2006" s="75"/>
      <c r="D2006" s="75"/>
      <c r="E2006" s="75">
        <v>55</v>
      </c>
      <c r="F2006" s="75"/>
      <c r="G2006" s="75"/>
      <c r="H2006" s="50"/>
      <c r="I2006" s="50"/>
      <c r="J2006" s="50"/>
      <c r="K2006" s="50"/>
    </row>
    <row r="2007" spans="1:11" x14ac:dyDescent="0.25">
      <c r="A2007" s="64">
        <v>120315</v>
      </c>
      <c r="B2007" t="s">
        <v>4577</v>
      </c>
      <c r="C2007" s="75"/>
      <c r="D2007" s="75"/>
      <c r="E2007" s="75"/>
      <c r="F2007" s="75"/>
      <c r="G2007" s="75">
        <v>55</v>
      </c>
      <c r="H2007" s="50"/>
      <c r="I2007" s="50"/>
      <c r="J2007" s="50"/>
      <c r="K2007" s="50"/>
    </row>
    <row r="2008" spans="1:11" x14ac:dyDescent="0.25">
      <c r="A2008" s="64">
        <v>201359</v>
      </c>
      <c r="B2008" t="s">
        <v>23</v>
      </c>
      <c r="C2008" s="75"/>
      <c r="D2008" s="75"/>
      <c r="E2008" s="75">
        <v>54.95</v>
      </c>
      <c r="F2008" s="75"/>
      <c r="G2008" s="75"/>
      <c r="H2008" s="50"/>
      <c r="I2008" s="50"/>
      <c r="J2008" s="50"/>
      <c r="K2008" s="50"/>
    </row>
    <row r="2009" spans="1:11" x14ac:dyDescent="0.25">
      <c r="A2009" s="64">
        <v>142159</v>
      </c>
      <c r="B2009" t="s">
        <v>2983</v>
      </c>
      <c r="C2009" s="75">
        <v>19.02</v>
      </c>
      <c r="D2009" s="75">
        <v>19.850000000000001</v>
      </c>
      <c r="E2009" s="75"/>
      <c r="F2009" s="75">
        <v>15.85</v>
      </c>
      <c r="G2009" s="75"/>
      <c r="H2009" s="50"/>
      <c r="I2009" s="50"/>
      <c r="J2009" s="50"/>
      <c r="K2009" s="50"/>
    </row>
    <row r="2010" spans="1:11" x14ac:dyDescent="0.25">
      <c r="A2010" s="64">
        <v>128630</v>
      </c>
      <c r="B2010" t="s">
        <v>1722</v>
      </c>
      <c r="C2010" s="75">
        <v>9</v>
      </c>
      <c r="D2010" s="75">
        <v>39.54</v>
      </c>
      <c r="E2010" s="75"/>
      <c r="F2010" s="75">
        <v>6.17</v>
      </c>
      <c r="G2010" s="75"/>
      <c r="H2010" s="50"/>
      <c r="I2010" s="50"/>
      <c r="J2010" s="50"/>
      <c r="K2010" s="50"/>
    </row>
    <row r="2011" spans="1:11" x14ac:dyDescent="0.25">
      <c r="A2011" s="64">
        <v>142771</v>
      </c>
      <c r="B2011" t="s">
        <v>3370</v>
      </c>
      <c r="C2011" s="75">
        <v>11.17</v>
      </c>
      <c r="D2011" s="75">
        <v>17.34</v>
      </c>
      <c r="E2011" s="75">
        <v>8</v>
      </c>
      <c r="F2011" s="75">
        <v>4</v>
      </c>
      <c r="G2011" s="75">
        <v>14.17</v>
      </c>
      <c r="H2011" s="50"/>
      <c r="I2011" s="50"/>
      <c r="J2011" s="50"/>
      <c r="K2011" s="50"/>
    </row>
    <row r="2012" spans="1:11" x14ac:dyDescent="0.25">
      <c r="A2012" s="64">
        <v>130371</v>
      </c>
      <c r="B2012" t="s">
        <v>626</v>
      </c>
      <c r="C2012" s="75">
        <v>17.170000000000002</v>
      </c>
      <c r="D2012" s="75">
        <v>8.11</v>
      </c>
      <c r="E2012" s="75">
        <v>11</v>
      </c>
      <c r="F2012" s="75">
        <v>6.1099999999999994</v>
      </c>
      <c r="G2012" s="75">
        <v>12</v>
      </c>
      <c r="H2012" s="50"/>
      <c r="I2012" s="50"/>
      <c r="J2012" s="50"/>
      <c r="K2012" s="50"/>
    </row>
    <row r="2013" spans="1:11" x14ac:dyDescent="0.25">
      <c r="A2013" s="64">
        <v>104421</v>
      </c>
      <c r="B2013" t="s">
        <v>700</v>
      </c>
      <c r="C2013" s="75"/>
      <c r="D2013" s="75">
        <v>18.850000000000001</v>
      </c>
      <c r="E2013" s="75">
        <v>4.5</v>
      </c>
      <c r="F2013" s="75">
        <v>15.51</v>
      </c>
      <c r="G2013" s="75">
        <v>15.51</v>
      </c>
      <c r="H2013" s="50"/>
      <c r="I2013" s="50"/>
      <c r="J2013" s="50"/>
      <c r="K2013" s="50"/>
    </row>
    <row r="2014" spans="1:11" x14ac:dyDescent="0.25">
      <c r="A2014" s="64">
        <v>125783</v>
      </c>
      <c r="B2014" t="s">
        <v>745</v>
      </c>
      <c r="C2014" s="75">
        <v>9.17</v>
      </c>
      <c r="D2014" s="75">
        <v>10.17</v>
      </c>
      <c r="E2014" s="75">
        <v>13.34</v>
      </c>
      <c r="F2014" s="75">
        <v>18.509999999999998</v>
      </c>
      <c r="G2014" s="75">
        <v>3.17</v>
      </c>
      <c r="H2014" s="50"/>
      <c r="I2014" s="50"/>
      <c r="J2014" s="50"/>
      <c r="K2014" s="50"/>
    </row>
    <row r="2015" spans="1:11" x14ac:dyDescent="0.25">
      <c r="A2015" s="64">
        <v>143989</v>
      </c>
      <c r="B2015" t="s">
        <v>4386</v>
      </c>
      <c r="C2015" s="75"/>
      <c r="D2015" s="75"/>
      <c r="E2015" s="75"/>
      <c r="F2015" s="75">
        <v>19.02</v>
      </c>
      <c r="G2015" s="75">
        <v>35.190000000000005</v>
      </c>
      <c r="H2015" s="50"/>
      <c r="I2015" s="50"/>
      <c r="J2015" s="50"/>
      <c r="K2015" s="50"/>
    </row>
    <row r="2016" spans="1:11" x14ac:dyDescent="0.25">
      <c r="A2016" s="64">
        <v>126029</v>
      </c>
      <c r="B2016" t="s">
        <v>3169</v>
      </c>
      <c r="C2016" s="75">
        <v>38.04</v>
      </c>
      <c r="D2016" s="75"/>
      <c r="E2016" s="75"/>
      <c r="F2016" s="75"/>
      <c r="G2016" s="75">
        <v>16.04</v>
      </c>
      <c r="H2016" s="50"/>
      <c r="I2016" s="50"/>
      <c r="J2016" s="50"/>
      <c r="K2016" s="50"/>
    </row>
    <row r="2017" spans="1:11" x14ac:dyDescent="0.25">
      <c r="A2017" s="64">
        <v>143773</v>
      </c>
      <c r="B2017" t="s">
        <v>4128</v>
      </c>
      <c r="C2017" s="75"/>
      <c r="D2017" s="75"/>
      <c r="E2017" s="75">
        <v>24</v>
      </c>
      <c r="F2017" s="75"/>
      <c r="G2017" s="75">
        <v>30</v>
      </c>
      <c r="H2017" s="50"/>
      <c r="I2017" s="50"/>
      <c r="J2017" s="50"/>
      <c r="K2017" s="50"/>
    </row>
    <row r="2018" spans="1:11" x14ac:dyDescent="0.25">
      <c r="A2018" s="64">
        <v>128760</v>
      </c>
      <c r="B2018" t="s">
        <v>2113</v>
      </c>
      <c r="C2018" s="75"/>
      <c r="D2018" s="75">
        <v>15</v>
      </c>
      <c r="E2018" s="75">
        <v>10</v>
      </c>
      <c r="F2018" s="75">
        <v>15</v>
      </c>
      <c r="G2018" s="75">
        <v>14</v>
      </c>
      <c r="H2018" s="50"/>
      <c r="I2018" s="50"/>
      <c r="J2018" s="50"/>
      <c r="K2018" s="50"/>
    </row>
    <row r="2019" spans="1:11" x14ac:dyDescent="0.25">
      <c r="A2019" s="64">
        <v>126731</v>
      </c>
      <c r="B2019" t="s">
        <v>585</v>
      </c>
      <c r="C2019" s="75"/>
      <c r="D2019" s="75">
        <v>15.17</v>
      </c>
      <c r="E2019" s="75">
        <v>24.68</v>
      </c>
      <c r="F2019" s="75"/>
      <c r="G2019" s="75">
        <v>14.11</v>
      </c>
      <c r="H2019" s="50"/>
      <c r="I2019" s="50"/>
      <c r="J2019" s="50"/>
      <c r="K2019" s="50"/>
    </row>
    <row r="2020" spans="1:11" x14ac:dyDescent="0.25">
      <c r="A2020" s="64">
        <v>134234</v>
      </c>
      <c r="B2020" t="s">
        <v>1736</v>
      </c>
      <c r="C2020" s="75">
        <v>15.85</v>
      </c>
      <c r="D2020" s="75">
        <v>15.85</v>
      </c>
      <c r="E2020" s="75">
        <v>9.51</v>
      </c>
      <c r="F2020" s="75">
        <v>3.17</v>
      </c>
      <c r="G2020" s="75">
        <v>9.51</v>
      </c>
      <c r="H2020" s="50"/>
      <c r="I2020" s="50"/>
      <c r="J2020" s="50"/>
      <c r="K2020" s="50"/>
    </row>
    <row r="2021" spans="1:11" x14ac:dyDescent="0.25">
      <c r="A2021" s="64">
        <v>135990</v>
      </c>
      <c r="B2021" t="s">
        <v>2050</v>
      </c>
      <c r="C2021" s="75">
        <v>22.189999999999998</v>
      </c>
      <c r="D2021" s="75"/>
      <c r="E2021" s="75"/>
      <c r="F2021" s="75">
        <v>25.36</v>
      </c>
      <c r="G2021" s="75">
        <v>6.34</v>
      </c>
      <c r="H2021" s="50"/>
      <c r="I2021" s="50"/>
      <c r="J2021" s="50"/>
      <c r="K2021" s="50"/>
    </row>
    <row r="2022" spans="1:11" x14ac:dyDescent="0.25">
      <c r="A2022" s="64">
        <v>132250</v>
      </c>
      <c r="B2022" t="s">
        <v>1494</v>
      </c>
      <c r="C2022" s="75">
        <v>12.68</v>
      </c>
      <c r="D2022" s="75">
        <v>6.34</v>
      </c>
      <c r="E2022" s="75"/>
      <c r="F2022" s="75">
        <v>28.53</v>
      </c>
      <c r="G2022" s="75">
        <v>6.34</v>
      </c>
      <c r="H2022" s="50"/>
      <c r="I2022" s="50"/>
      <c r="J2022" s="50"/>
      <c r="K2022" s="50"/>
    </row>
    <row r="2023" spans="1:11" x14ac:dyDescent="0.25">
      <c r="A2023" s="64">
        <v>127169</v>
      </c>
      <c r="B2023" t="s">
        <v>669</v>
      </c>
      <c r="C2023" s="75">
        <v>25.36</v>
      </c>
      <c r="D2023" s="75"/>
      <c r="E2023" s="75">
        <v>6.34</v>
      </c>
      <c r="F2023" s="75">
        <v>9.51</v>
      </c>
      <c r="G2023" s="75">
        <v>12.68</v>
      </c>
      <c r="H2023" s="50"/>
      <c r="I2023" s="50"/>
      <c r="J2023" s="50"/>
      <c r="K2023" s="50"/>
    </row>
    <row r="2024" spans="1:11" x14ac:dyDescent="0.25">
      <c r="A2024" s="64">
        <v>124999</v>
      </c>
      <c r="B2024" t="s">
        <v>808</v>
      </c>
      <c r="C2024" s="75">
        <v>12.68</v>
      </c>
      <c r="D2024" s="75">
        <v>6.34</v>
      </c>
      <c r="E2024" s="75">
        <v>12.68</v>
      </c>
      <c r="F2024" s="75">
        <v>9.51</v>
      </c>
      <c r="G2024" s="75">
        <v>12.68</v>
      </c>
      <c r="H2024" s="50"/>
      <c r="I2024" s="50"/>
      <c r="J2024" s="50"/>
      <c r="K2024" s="50"/>
    </row>
    <row r="2025" spans="1:11" x14ac:dyDescent="0.25">
      <c r="A2025" s="64">
        <v>121140</v>
      </c>
      <c r="B2025" t="s">
        <v>1120</v>
      </c>
      <c r="C2025" s="75">
        <v>3.17</v>
      </c>
      <c r="D2025" s="75">
        <v>12.68</v>
      </c>
      <c r="E2025" s="75">
        <v>12.68</v>
      </c>
      <c r="F2025" s="75">
        <v>12.68</v>
      </c>
      <c r="G2025" s="75">
        <v>12.68</v>
      </c>
      <c r="H2025" s="50"/>
      <c r="I2025" s="50"/>
      <c r="J2025" s="50"/>
      <c r="K2025" s="50"/>
    </row>
    <row r="2026" spans="1:11" x14ac:dyDescent="0.25">
      <c r="A2026" s="64">
        <v>123310</v>
      </c>
      <c r="B2026" t="s">
        <v>907</v>
      </c>
      <c r="C2026" s="75">
        <v>15.85</v>
      </c>
      <c r="D2026" s="75">
        <v>9.51</v>
      </c>
      <c r="E2026" s="75">
        <v>6.34</v>
      </c>
      <c r="F2026" s="75">
        <v>9.51</v>
      </c>
      <c r="G2026" s="75">
        <v>12.68</v>
      </c>
      <c r="H2026" s="50"/>
      <c r="I2026" s="50"/>
      <c r="J2026" s="50"/>
      <c r="K2026" s="50"/>
    </row>
    <row r="2027" spans="1:11" x14ac:dyDescent="0.25">
      <c r="A2027" s="64">
        <v>134360</v>
      </c>
      <c r="B2027" t="s">
        <v>2308</v>
      </c>
      <c r="C2027" s="75">
        <v>15.85</v>
      </c>
      <c r="D2027" s="75"/>
      <c r="E2027" s="75">
        <v>19.02</v>
      </c>
      <c r="F2027" s="75">
        <v>6.34</v>
      </c>
      <c r="G2027" s="75">
        <v>12.68</v>
      </c>
      <c r="H2027" s="50"/>
      <c r="I2027" s="50"/>
      <c r="J2027" s="50"/>
      <c r="K2027" s="50"/>
    </row>
    <row r="2028" spans="1:11" x14ac:dyDescent="0.25">
      <c r="A2028" s="64">
        <v>141824</v>
      </c>
      <c r="B2028" t="s">
        <v>2681</v>
      </c>
      <c r="C2028" s="75"/>
      <c r="D2028" s="75">
        <v>12.68</v>
      </c>
      <c r="E2028" s="75">
        <v>19.02</v>
      </c>
      <c r="F2028" s="75">
        <v>12.68</v>
      </c>
      <c r="G2028" s="75">
        <v>9.51</v>
      </c>
      <c r="H2028" s="50"/>
      <c r="I2028" s="50"/>
      <c r="J2028" s="50"/>
      <c r="K2028" s="50"/>
    </row>
    <row r="2029" spans="1:11" x14ac:dyDescent="0.25">
      <c r="A2029" s="64">
        <v>132420</v>
      </c>
      <c r="B2029" t="s">
        <v>1522</v>
      </c>
      <c r="C2029" s="75">
        <v>19.02</v>
      </c>
      <c r="D2029" s="75">
        <v>15.85</v>
      </c>
      <c r="E2029" s="75">
        <v>6.34</v>
      </c>
      <c r="F2029" s="75">
        <v>3.17</v>
      </c>
      <c r="G2029" s="75">
        <v>9.51</v>
      </c>
      <c r="H2029" s="50"/>
      <c r="I2029" s="50"/>
      <c r="J2029" s="50"/>
      <c r="K2029" s="50"/>
    </row>
    <row r="2030" spans="1:11" x14ac:dyDescent="0.25">
      <c r="A2030" s="64">
        <v>142748</v>
      </c>
      <c r="B2030" t="s">
        <v>3342</v>
      </c>
      <c r="C2030" s="75">
        <v>6.34</v>
      </c>
      <c r="D2030" s="75">
        <v>6.34</v>
      </c>
      <c r="E2030" s="75">
        <v>15.85</v>
      </c>
      <c r="F2030" s="75">
        <v>6.34</v>
      </c>
      <c r="G2030" s="75">
        <v>18.850000000000001</v>
      </c>
      <c r="H2030" s="50"/>
      <c r="I2030" s="50"/>
      <c r="J2030" s="50"/>
      <c r="K2030" s="50"/>
    </row>
    <row r="2031" spans="1:11" x14ac:dyDescent="0.25">
      <c r="A2031" s="64">
        <v>142147</v>
      </c>
      <c r="B2031" t="s">
        <v>2719</v>
      </c>
      <c r="C2031" s="75">
        <v>28.360000000000007</v>
      </c>
      <c r="D2031" s="75">
        <v>9.51</v>
      </c>
      <c r="E2031" s="75">
        <v>3.17</v>
      </c>
      <c r="F2031" s="75">
        <v>9.51</v>
      </c>
      <c r="G2031" s="75">
        <v>3.17</v>
      </c>
      <c r="H2031" s="50"/>
      <c r="I2031" s="50"/>
      <c r="J2031" s="50"/>
      <c r="K2031" s="50"/>
    </row>
    <row r="2032" spans="1:11" x14ac:dyDescent="0.25">
      <c r="A2032" s="64">
        <v>141966</v>
      </c>
      <c r="B2032" t="s">
        <v>2723</v>
      </c>
      <c r="C2032" s="75">
        <v>9.51</v>
      </c>
      <c r="D2032" s="75">
        <v>9.51</v>
      </c>
      <c r="E2032" s="75">
        <v>9.34</v>
      </c>
      <c r="F2032" s="75">
        <v>9.51</v>
      </c>
      <c r="G2032" s="75">
        <v>15.85</v>
      </c>
      <c r="H2032" s="50"/>
      <c r="I2032" s="50"/>
      <c r="J2032" s="50"/>
      <c r="K2032" s="50"/>
    </row>
    <row r="2033" spans="1:11" x14ac:dyDescent="0.25">
      <c r="A2033" s="64">
        <v>137407</v>
      </c>
      <c r="B2033" t="s">
        <v>2232</v>
      </c>
      <c r="C2033" s="75">
        <v>15.85</v>
      </c>
      <c r="D2033" s="75">
        <v>18.850000000000001</v>
      </c>
      <c r="E2033" s="75"/>
      <c r="F2033" s="75"/>
      <c r="G2033" s="75">
        <v>19.02</v>
      </c>
      <c r="H2033" s="50"/>
      <c r="I2033" s="50"/>
      <c r="J2033" s="50"/>
      <c r="K2033" s="50"/>
    </row>
    <row r="2034" spans="1:11" x14ac:dyDescent="0.25">
      <c r="A2034" s="64">
        <v>132614</v>
      </c>
      <c r="B2034" t="s">
        <v>1555</v>
      </c>
      <c r="C2034" s="75">
        <v>3.17</v>
      </c>
      <c r="D2034" s="75">
        <v>12.68</v>
      </c>
      <c r="E2034" s="75">
        <v>15.68</v>
      </c>
      <c r="F2034" s="75">
        <v>15.85</v>
      </c>
      <c r="G2034" s="75">
        <v>6.34</v>
      </c>
      <c r="H2034" s="50"/>
      <c r="I2034" s="50"/>
      <c r="J2034" s="50"/>
      <c r="K2034" s="50"/>
    </row>
    <row r="2035" spans="1:11" x14ac:dyDescent="0.25">
      <c r="A2035" s="64">
        <v>143114</v>
      </c>
      <c r="B2035" t="s">
        <v>3579</v>
      </c>
      <c r="C2035" s="75">
        <v>6.34</v>
      </c>
      <c r="D2035" s="75">
        <v>15.85</v>
      </c>
      <c r="E2035" s="75">
        <v>12.51</v>
      </c>
      <c r="F2035" s="75">
        <v>6.34</v>
      </c>
      <c r="G2035" s="75">
        <v>12.68</v>
      </c>
      <c r="H2035" s="50"/>
      <c r="I2035" s="50"/>
      <c r="J2035" s="50"/>
      <c r="K2035" s="50"/>
    </row>
    <row r="2036" spans="1:11" x14ac:dyDescent="0.25">
      <c r="A2036" s="64">
        <v>126060</v>
      </c>
      <c r="B2036" t="s">
        <v>3312</v>
      </c>
      <c r="C2036" s="75">
        <v>25.189999999999998</v>
      </c>
      <c r="D2036" s="75">
        <v>19.02</v>
      </c>
      <c r="E2036" s="75"/>
      <c r="F2036" s="75">
        <v>9.51</v>
      </c>
      <c r="G2036" s="75"/>
      <c r="H2036" s="50"/>
      <c r="I2036" s="50"/>
      <c r="J2036" s="50"/>
      <c r="K2036" s="50"/>
    </row>
    <row r="2037" spans="1:11" x14ac:dyDescent="0.25">
      <c r="A2037" s="64">
        <v>127824</v>
      </c>
      <c r="B2037" t="s">
        <v>1150</v>
      </c>
      <c r="C2037" s="75">
        <v>19.02</v>
      </c>
      <c r="D2037" s="75">
        <v>3.17</v>
      </c>
      <c r="E2037" s="75">
        <v>12.34</v>
      </c>
      <c r="F2037" s="75">
        <v>6.34</v>
      </c>
      <c r="G2037" s="75">
        <v>12.68</v>
      </c>
      <c r="H2037" s="50"/>
      <c r="I2037" s="50"/>
      <c r="J2037" s="50"/>
      <c r="K2037" s="50"/>
    </row>
    <row r="2038" spans="1:11" x14ac:dyDescent="0.25">
      <c r="A2038" s="64">
        <v>121781</v>
      </c>
      <c r="B2038" t="s">
        <v>416</v>
      </c>
      <c r="C2038" s="75">
        <v>34.700000000000003</v>
      </c>
      <c r="D2038" s="75">
        <v>3</v>
      </c>
      <c r="E2038" s="75">
        <v>15.85</v>
      </c>
      <c r="F2038" s="75"/>
      <c r="G2038" s="75"/>
      <c r="H2038" s="50"/>
      <c r="I2038" s="50"/>
      <c r="J2038" s="50"/>
      <c r="K2038" s="50"/>
    </row>
    <row r="2039" spans="1:11" x14ac:dyDescent="0.25">
      <c r="A2039" s="64">
        <v>142702</v>
      </c>
      <c r="B2039" t="s">
        <v>3350</v>
      </c>
      <c r="C2039" s="75">
        <v>18.68</v>
      </c>
      <c r="D2039" s="75">
        <v>15.85</v>
      </c>
      <c r="E2039" s="75"/>
      <c r="F2039" s="75">
        <v>9.51</v>
      </c>
      <c r="G2039" s="75">
        <v>9.51</v>
      </c>
      <c r="H2039" s="50"/>
      <c r="I2039" s="50"/>
      <c r="J2039" s="50"/>
      <c r="K2039" s="50"/>
    </row>
    <row r="2040" spans="1:11" x14ac:dyDescent="0.25">
      <c r="A2040" s="64">
        <v>134272</v>
      </c>
      <c r="B2040" t="s">
        <v>3269</v>
      </c>
      <c r="C2040" s="75">
        <v>9.51</v>
      </c>
      <c r="D2040" s="75">
        <v>9.51</v>
      </c>
      <c r="E2040" s="75"/>
      <c r="F2040" s="75">
        <v>9.51</v>
      </c>
      <c r="G2040" s="75">
        <v>25.02</v>
      </c>
      <c r="H2040" s="50"/>
      <c r="I2040" s="50"/>
      <c r="J2040" s="50"/>
      <c r="K2040" s="50"/>
    </row>
    <row r="2041" spans="1:11" x14ac:dyDescent="0.25">
      <c r="A2041" s="64">
        <v>131166</v>
      </c>
      <c r="B2041" t="s">
        <v>1207</v>
      </c>
      <c r="C2041" s="75">
        <v>18.68</v>
      </c>
      <c r="D2041" s="75">
        <v>3.17</v>
      </c>
      <c r="E2041" s="75">
        <v>12.68</v>
      </c>
      <c r="F2041" s="75">
        <v>9.51</v>
      </c>
      <c r="G2041" s="75">
        <v>9.51</v>
      </c>
      <c r="H2041" s="50"/>
      <c r="I2041" s="50"/>
      <c r="J2041" s="50"/>
      <c r="K2041" s="50"/>
    </row>
    <row r="2042" spans="1:11" x14ac:dyDescent="0.25">
      <c r="A2042" s="64">
        <v>104166</v>
      </c>
      <c r="B2042" t="s">
        <v>850</v>
      </c>
      <c r="C2042" s="75">
        <v>9.51</v>
      </c>
      <c r="D2042" s="75">
        <v>9.51</v>
      </c>
      <c r="E2042" s="75">
        <v>12.51</v>
      </c>
      <c r="F2042" s="75">
        <v>9.51</v>
      </c>
      <c r="G2042" s="75">
        <v>12.51</v>
      </c>
      <c r="H2042" s="50"/>
      <c r="I2042" s="50"/>
      <c r="J2042" s="50"/>
      <c r="K2042" s="50"/>
    </row>
    <row r="2043" spans="1:11" x14ac:dyDescent="0.25">
      <c r="A2043" s="64">
        <v>120830</v>
      </c>
      <c r="B2043" t="s">
        <v>677</v>
      </c>
      <c r="C2043" s="75"/>
      <c r="D2043" s="75">
        <v>3.17</v>
      </c>
      <c r="E2043" s="75">
        <v>18.68</v>
      </c>
      <c r="F2043" s="75"/>
      <c r="G2043" s="75">
        <v>31.7</v>
      </c>
      <c r="H2043" s="50"/>
      <c r="I2043" s="50"/>
      <c r="J2043" s="50"/>
      <c r="K2043" s="50"/>
    </row>
    <row r="2044" spans="1:11" x14ac:dyDescent="0.25">
      <c r="A2044" s="64">
        <v>118146</v>
      </c>
      <c r="B2044" t="s">
        <v>986</v>
      </c>
      <c r="C2044" s="75"/>
      <c r="D2044" s="75">
        <v>15.85</v>
      </c>
      <c r="E2044" s="75">
        <v>9.34</v>
      </c>
      <c r="F2044" s="75">
        <v>15.68</v>
      </c>
      <c r="G2044" s="75">
        <v>12.68</v>
      </c>
      <c r="H2044" s="50"/>
      <c r="I2044" s="50"/>
      <c r="J2044" s="50"/>
      <c r="K2044" s="50"/>
    </row>
    <row r="2045" spans="1:11" x14ac:dyDescent="0.25">
      <c r="A2045" s="64">
        <v>134972</v>
      </c>
      <c r="B2045" t="s">
        <v>1882</v>
      </c>
      <c r="C2045" s="75">
        <v>12</v>
      </c>
      <c r="D2045" s="75">
        <v>27.509999999999998</v>
      </c>
      <c r="E2045" s="75">
        <v>14</v>
      </c>
      <c r="F2045" s="75"/>
      <c r="G2045" s="75"/>
      <c r="H2045" s="50"/>
      <c r="I2045" s="50"/>
      <c r="J2045" s="50"/>
      <c r="K2045" s="50"/>
    </row>
    <row r="2046" spans="1:11" x14ac:dyDescent="0.25">
      <c r="A2046" s="64">
        <v>140582</v>
      </c>
      <c r="B2046" t="s">
        <v>2393</v>
      </c>
      <c r="C2046" s="75">
        <v>6.34</v>
      </c>
      <c r="D2046" s="75">
        <v>12.68</v>
      </c>
      <c r="E2046" s="75">
        <v>9.51</v>
      </c>
      <c r="F2046" s="75">
        <v>15.34</v>
      </c>
      <c r="G2046" s="75">
        <v>9.51</v>
      </c>
      <c r="H2046" s="50"/>
      <c r="I2046" s="50"/>
      <c r="J2046" s="50"/>
      <c r="K2046" s="50"/>
    </row>
    <row r="2047" spans="1:11" x14ac:dyDescent="0.25">
      <c r="A2047" s="64">
        <v>141781</v>
      </c>
      <c r="B2047" t="s">
        <v>3359</v>
      </c>
      <c r="C2047" s="75"/>
      <c r="D2047" s="75"/>
      <c r="E2047" s="75"/>
      <c r="F2047" s="75">
        <v>28.17</v>
      </c>
      <c r="G2047" s="75">
        <v>25.009999999999998</v>
      </c>
      <c r="H2047" s="50"/>
      <c r="I2047" s="50"/>
      <c r="J2047" s="50"/>
      <c r="K2047" s="50"/>
    </row>
    <row r="2048" spans="1:11" x14ac:dyDescent="0.25">
      <c r="A2048" s="64">
        <v>133938</v>
      </c>
      <c r="B2048" t="s">
        <v>1699</v>
      </c>
      <c r="C2048" s="75">
        <v>7</v>
      </c>
      <c r="D2048" s="75">
        <v>46.17</v>
      </c>
      <c r="E2048" s="75"/>
      <c r="F2048" s="75"/>
      <c r="G2048" s="75"/>
      <c r="H2048" s="50"/>
      <c r="I2048" s="50"/>
      <c r="J2048" s="50"/>
      <c r="K2048" s="50"/>
    </row>
    <row r="2049" spans="1:11" x14ac:dyDescent="0.25">
      <c r="A2049" s="64">
        <v>128899</v>
      </c>
      <c r="B2049" t="s">
        <v>1010</v>
      </c>
      <c r="C2049" s="75">
        <v>10.17</v>
      </c>
      <c r="D2049" s="75">
        <v>11.45</v>
      </c>
      <c r="E2049" s="75">
        <v>12.68</v>
      </c>
      <c r="F2049" s="75"/>
      <c r="G2049" s="75">
        <v>18.850000000000001</v>
      </c>
      <c r="H2049" s="50"/>
      <c r="I2049" s="50"/>
      <c r="J2049" s="50"/>
      <c r="K2049" s="50"/>
    </row>
    <row r="2050" spans="1:11" x14ac:dyDescent="0.25">
      <c r="A2050" s="64">
        <v>130239</v>
      </c>
      <c r="B2050" t="s">
        <v>1066</v>
      </c>
      <c r="C2050" s="75"/>
      <c r="D2050" s="75"/>
      <c r="E2050" s="75">
        <v>35.46</v>
      </c>
      <c r="F2050" s="75">
        <v>9.17</v>
      </c>
      <c r="G2050" s="75">
        <v>8.4499999999999993</v>
      </c>
      <c r="H2050" s="50"/>
      <c r="I2050" s="50"/>
      <c r="J2050" s="50"/>
      <c r="K2050" s="50"/>
    </row>
    <row r="2051" spans="1:11" x14ac:dyDescent="0.25">
      <c r="A2051" s="64">
        <v>104870</v>
      </c>
      <c r="B2051" t="s">
        <v>621</v>
      </c>
      <c r="C2051" s="75"/>
      <c r="D2051" s="75"/>
      <c r="E2051" s="75">
        <v>53.040000000000006</v>
      </c>
      <c r="F2051" s="75"/>
      <c r="G2051" s="75"/>
      <c r="H2051" s="50"/>
      <c r="I2051" s="50"/>
      <c r="J2051" s="50"/>
      <c r="K2051" s="50"/>
    </row>
    <row r="2052" spans="1:11" x14ac:dyDescent="0.25">
      <c r="A2052" s="64">
        <v>142850</v>
      </c>
      <c r="B2052" t="s">
        <v>3384</v>
      </c>
      <c r="C2052" s="75">
        <v>31.529999999999998</v>
      </c>
      <c r="D2052" s="75">
        <v>12.51</v>
      </c>
      <c r="E2052" s="75">
        <v>3</v>
      </c>
      <c r="F2052" s="75">
        <v>3</v>
      </c>
      <c r="G2052" s="75">
        <v>3</v>
      </c>
      <c r="H2052" s="50"/>
      <c r="I2052" s="50"/>
      <c r="J2052" s="50"/>
      <c r="K2052" s="50"/>
    </row>
    <row r="2053" spans="1:11" x14ac:dyDescent="0.25">
      <c r="A2053" s="64">
        <v>142960</v>
      </c>
      <c r="B2053" t="s">
        <v>3535</v>
      </c>
      <c r="C2053" s="75">
        <v>10.039999999999999</v>
      </c>
      <c r="D2053" s="75">
        <v>10</v>
      </c>
      <c r="E2053" s="75">
        <v>10</v>
      </c>
      <c r="F2053" s="75">
        <v>13</v>
      </c>
      <c r="G2053" s="75">
        <v>10</v>
      </c>
      <c r="H2053" s="50"/>
      <c r="I2053" s="50"/>
      <c r="J2053" s="50"/>
      <c r="K2053" s="50"/>
    </row>
    <row r="2054" spans="1:11" x14ac:dyDescent="0.25">
      <c r="A2054" s="64">
        <v>142265</v>
      </c>
      <c r="B2054" t="s">
        <v>2774</v>
      </c>
      <c r="C2054" s="75">
        <v>10</v>
      </c>
      <c r="D2054" s="75">
        <v>18</v>
      </c>
      <c r="E2054" s="75">
        <v>7</v>
      </c>
      <c r="F2054" s="75">
        <v>8</v>
      </c>
      <c r="G2054" s="75">
        <v>10</v>
      </c>
      <c r="H2054" s="50"/>
      <c r="I2054" s="50"/>
      <c r="J2054" s="50"/>
      <c r="K2054" s="50"/>
    </row>
    <row r="2055" spans="1:11" x14ac:dyDescent="0.25">
      <c r="A2055" s="64">
        <v>133974</v>
      </c>
      <c r="B2055" t="s">
        <v>1711</v>
      </c>
      <c r="C2055" s="75">
        <v>15</v>
      </c>
      <c r="D2055" s="75">
        <v>4</v>
      </c>
      <c r="E2055" s="75">
        <v>20</v>
      </c>
      <c r="F2055" s="75"/>
      <c r="G2055" s="75">
        <v>14</v>
      </c>
      <c r="H2055" s="50"/>
      <c r="I2055" s="50"/>
      <c r="J2055" s="50"/>
      <c r="K2055" s="50"/>
    </row>
    <row r="2056" spans="1:11" x14ac:dyDescent="0.25">
      <c r="A2056" s="64">
        <v>130570</v>
      </c>
      <c r="B2056" t="s">
        <v>881</v>
      </c>
      <c r="C2056" s="75">
        <v>15</v>
      </c>
      <c r="D2056" s="75"/>
      <c r="E2056" s="75">
        <v>6</v>
      </c>
      <c r="F2056" s="75">
        <v>12</v>
      </c>
      <c r="G2056" s="75">
        <v>20</v>
      </c>
      <c r="H2056" s="50"/>
      <c r="I2056" s="50"/>
      <c r="J2056" s="50"/>
      <c r="K2056" s="50"/>
    </row>
    <row r="2057" spans="1:11" x14ac:dyDescent="0.25">
      <c r="A2057" s="64">
        <v>142949</v>
      </c>
      <c r="B2057" t="s">
        <v>4125</v>
      </c>
      <c r="C2057" s="75"/>
      <c r="D2057" s="75"/>
      <c r="E2057" s="75">
        <v>28.7502</v>
      </c>
      <c r="F2057" s="75"/>
      <c r="G2057" s="75">
        <v>24.17</v>
      </c>
      <c r="H2057" s="50"/>
      <c r="I2057" s="50"/>
      <c r="J2057" s="50"/>
      <c r="K2057" s="50"/>
    </row>
    <row r="2058" spans="1:11" x14ac:dyDescent="0.25">
      <c r="A2058" s="64">
        <v>142577</v>
      </c>
      <c r="B2058" t="s">
        <v>3286</v>
      </c>
      <c r="C2058" s="75">
        <v>6.34</v>
      </c>
      <c r="D2058" s="75">
        <v>12.17</v>
      </c>
      <c r="E2058" s="75">
        <v>9.17</v>
      </c>
      <c r="F2058" s="75">
        <v>15.85</v>
      </c>
      <c r="G2058" s="75">
        <v>9.34</v>
      </c>
      <c r="H2058" s="50"/>
      <c r="I2058" s="50"/>
      <c r="J2058" s="50"/>
      <c r="K2058" s="50"/>
    </row>
    <row r="2059" spans="1:11" x14ac:dyDescent="0.25">
      <c r="A2059" s="64">
        <v>134576</v>
      </c>
      <c r="B2059" t="s">
        <v>1762</v>
      </c>
      <c r="C2059" s="75"/>
      <c r="D2059" s="75">
        <v>12</v>
      </c>
      <c r="E2059" s="75">
        <v>19.170000000000002</v>
      </c>
      <c r="F2059" s="75">
        <v>3</v>
      </c>
      <c r="G2059" s="75">
        <v>18.509999999999998</v>
      </c>
      <c r="H2059" s="50"/>
      <c r="I2059" s="50"/>
      <c r="J2059" s="50"/>
      <c r="K2059" s="50"/>
    </row>
    <row r="2060" spans="1:11" x14ac:dyDescent="0.25">
      <c r="A2060" s="64">
        <v>116401</v>
      </c>
      <c r="B2060" t="s">
        <v>1543</v>
      </c>
      <c r="C2060" s="75"/>
      <c r="D2060" s="75"/>
      <c r="E2060" s="75">
        <v>52.55</v>
      </c>
      <c r="F2060" s="75"/>
      <c r="G2060" s="75"/>
      <c r="H2060" s="50"/>
      <c r="I2060" s="50"/>
      <c r="J2060" s="50"/>
      <c r="K2060" s="50"/>
    </row>
    <row r="2061" spans="1:11" x14ac:dyDescent="0.25">
      <c r="A2061" s="64">
        <v>126667</v>
      </c>
      <c r="B2061" t="s">
        <v>3124</v>
      </c>
      <c r="C2061" s="75">
        <v>35.019999999999996</v>
      </c>
      <c r="D2061" s="75"/>
      <c r="E2061" s="75"/>
      <c r="F2061" s="75"/>
      <c r="G2061" s="75">
        <v>17.509999999999998</v>
      </c>
      <c r="H2061" s="50"/>
      <c r="I2061" s="50"/>
      <c r="J2061" s="50"/>
      <c r="K2061" s="50"/>
    </row>
    <row r="2062" spans="1:11" x14ac:dyDescent="0.25">
      <c r="A2062" s="64">
        <v>143467</v>
      </c>
      <c r="B2062" t="s">
        <v>3908</v>
      </c>
      <c r="C2062" s="75"/>
      <c r="D2062" s="75">
        <v>17</v>
      </c>
      <c r="E2062" s="75">
        <v>12</v>
      </c>
      <c r="F2062" s="75">
        <v>8</v>
      </c>
      <c r="G2062" s="75">
        <v>15</v>
      </c>
      <c r="H2062" s="50"/>
      <c r="I2062" s="50"/>
      <c r="J2062" s="50"/>
      <c r="K2062" s="50"/>
    </row>
    <row r="2063" spans="1:11" x14ac:dyDescent="0.25">
      <c r="A2063" s="64">
        <v>123532</v>
      </c>
      <c r="B2063" t="s">
        <v>483</v>
      </c>
      <c r="C2063" s="75">
        <v>19</v>
      </c>
      <c r="D2063" s="75"/>
      <c r="E2063" s="75">
        <v>0</v>
      </c>
      <c r="F2063" s="75">
        <v>33</v>
      </c>
      <c r="G2063" s="75"/>
      <c r="H2063" s="50"/>
      <c r="I2063" s="50"/>
      <c r="J2063" s="50"/>
      <c r="K2063" s="50"/>
    </row>
    <row r="2064" spans="1:11" x14ac:dyDescent="0.25">
      <c r="A2064" s="64">
        <v>129057</v>
      </c>
      <c r="B2064" t="s">
        <v>1346</v>
      </c>
      <c r="C2064" s="75">
        <v>18.68</v>
      </c>
      <c r="D2064" s="75"/>
      <c r="E2064" s="75">
        <v>17.619999999999997</v>
      </c>
      <c r="F2064" s="75"/>
      <c r="G2064" s="75">
        <v>15.68</v>
      </c>
      <c r="H2064" s="50"/>
      <c r="I2064" s="50"/>
      <c r="J2064" s="50"/>
      <c r="K2064" s="50"/>
    </row>
    <row r="2065" spans="1:11" x14ac:dyDescent="0.25">
      <c r="A2065" s="64">
        <v>141214</v>
      </c>
      <c r="B2065" t="s">
        <v>3715</v>
      </c>
      <c r="C2065" s="75">
        <v>13</v>
      </c>
      <c r="D2065" s="75">
        <v>14</v>
      </c>
      <c r="E2065" s="75">
        <v>3.9119000000000002</v>
      </c>
      <c r="F2065" s="75">
        <v>18</v>
      </c>
      <c r="G2065" s="75">
        <v>3</v>
      </c>
      <c r="H2065" s="50"/>
      <c r="I2065" s="50"/>
      <c r="J2065" s="50"/>
      <c r="K2065" s="50"/>
    </row>
    <row r="2066" spans="1:11" x14ac:dyDescent="0.25">
      <c r="A2066" s="64">
        <v>141182</v>
      </c>
      <c r="B2066" t="s">
        <v>2448</v>
      </c>
      <c r="C2066" s="75"/>
      <c r="D2066" s="75"/>
      <c r="E2066" s="75">
        <v>14</v>
      </c>
      <c r="F2066" s="75"/>
      <c r="G2066" s="75">
        <v>37.340000000000003</v>
      </c>
      <c r="H2066" s="50"/>
      <c r="I2066" s="50"/>
      <c r="J2066" s="50"/>
      <c r="K2066" s="50"/>
    </row>
    <row r="2067" spans="1:11" x14ac:dyDescent="0.25">
      <c r="A2067" s="64">
        <v>134826</v>
      </c>
      <c r="B2067" t="s">
        <v>1829</v>
      </c>
      <c r="C2067" s="75">
        <v>14.51</v>
      </c>
      <c r="D2067" s="75">
        <v>9.51</v>
      </c>
      <c r="E2067" s="75">
        <v>6.34</v>
      </c>
      <c r="F2067" s="75">
        <v>9.51</v>
      </c>
      <c r="G2067" s="75">
        <v>11.34</v>
      </c>
      <c r="H2067" s="50"/>
      <c r="I2067" s="50"/>
      <c r="J2067" s="50"/>
      <c r="K2067" s="50"/>
    </row>
    <row r="2068" spans="1:11" x14ac:dyDescent="0.25">
      <c r="A2068" s="64">
        <v>135578</v>
      </c>
      <c r="B2068" t="s">
        <v>1933</v>
      </c>
      <c r="C2068" s="75">
        <v>21.509999999999998</v>
      </c>
      <c r="D2068" s="75">
        <v>9.17</v>
      </c>
      <c r="E2068" s="75"/>
      <c r="F2068" s="75">
        <v>7.17</v>
      </c>
      <c r="G2068" s="75">
        <v>13.34</v>
      </c>
      <c r="H2068" s="50"/>
      <c r="I2068" s="50"/>
      <c r="J2068" s="50"/>
      <c r="K2068" s="50"/>
    </row>
    <row r="2069" spans="1:11" x14ac:dyDescent="0.25">
      <c r="A2069" s="64">
        <v>133306</v>
      </c>
      <c r="B2069" t="s">
        <v>1655</v>
      </c>
      <c r="C2069" s="75">
        <v>12.34</v>
      </c>
      <c r="D2069" s="75"/>
      <c r="E2069" s="75">
        <v>9.17</v>
      </c>
      <c r="F2069" s="75">
        <v>11.34</v>
      </c>
      <c r="G2069" s="75">
        <v>18.34</v>
      </c>
      <c r="H2069" s="50"/>
      <c r="I2069" s="50"/>
      <c r="J2069" s="50"/>
      <c r="K2069" s="50"/>
    </row>
    <row r="2070" spans="1:11" x14ac:dyDescent="0.25">
      <c r="A2070" s="64">
        <v>118989</v>
      </c>
      <c r="B2070" t="s">
        <v>2200</v>
      </c>
      <c r="C2070" s="75">
        <v>18.850000000000001</v>
      </c>
      <c r="D2070" s="75">
        <v>7</v>
      </c>
      <c r="E2070" s="75">
        <v>12.68</v>
      </c>
      <c r="F2070" s="75">
        <v>9.34</v>
      </c>
      <c r="G2070" s="75">
        <v>3.17</v>
      </c>
      <c r="H2070" s="50"/>
      <c r="I2070" s="50"/>
      <c r="J2070" s="50"/>
      <c r="K2070" s="50"/>
    </row>
    <row r="2071" spans="1:11" x14ac:dyDescent="0.25">
      <c r="A2071" s="64">
        <v>126782</v>
      </c>
      <c r="B2071" t="s">
        <v>1387</v>
      </c>
      <c r="C2071" s="75">
        <v>6.34</v>
      </c>
      <c r="D2071" s="75">
        <v>13</v>
      </c>
      <c r="E2071" s="75"/>
      <c r="F2071" s="75">
        <v>31.7</v>
      </c>
      <c r="G2071" s="75"/>
      <c r="H2071" s="50"/>
      <c r="I2071" s="50"/>
      <c r="J2071" s="50"/>
      <c r="K2071" s="50"/>
    </row>
    <row r="2072" spans="1:11" x14ac:dyDescent="0.25">
      <c r="A2072" s="64">
        <v>143028</v>
      </c>
      <c r="B2072" t="s">
        <v>3562</v>
      </c>
      <c r="C2072" s="75">
        <v>15</v>
      </c>
      <c r="D2072" s="75">
        <v>18</v>
      </c>
      <c r="E2072" s="75"/>
      <c r="F2072" s="75">
        <v>18</v>
      </c>
      <c r="G2072" s="75"/>
      <c r="H2072" s="50"/>
      <c r="I2072" s="50"/>
      <c r="J2072" s="50"/>
      <c r="K2072" s="50"/>
    </row>
    <row r="2073" spans="1:11" x14ac:dyDescent="0.25">
      <c r="A2073" s="64">
        <v>126807</v>
      </c>
      <c r="B2073" t="s">
        <v>704</v>
      </c>
      <c r="C2073" s="75">
        <v>12.51</v>
      </c>
      <c r="D2073" s="75"/>
      <c r="E2073" s="75">
        <v>15.51</v>
      </c>
      <c r="F2073" s="75">
        <v>16.899999999999999</v>
      </c>
      <c r="G2073" s="75">
        <v>6</v>
      </c>
      <c r="H2073" s="50"/>
      <c r="I2073" s="50"/>
      <c r="J2073" s="50"/>
      <c r="K2073" s="50"/>
    </row>
    <row r="2074" spans="1:11" x14ac:dyDescent="0.25">
      <c r="A2074" s="64">
        <v>133088</v>
      </c>
      <c r="B2074" t="s">
        <v>2783</v>
      </c>
      <c r="C2074" s="75">
        <v>8.4499999999999993</v>
      </c>
      <c r="D2074" s="75">
        <v>18.34</v>
      </c>
      <c r="E2074" s="75">
        <v>3.17</v>
      </c>
      <c r="F2074" s="75">
        <v>6.34</v>
      </c>
      <c r="G2074" s="75">
        <v>14.45</v>
      </c>
      <c r="H2074" s="50"/>
      <c r="I2074" s="50"/>
      <c r="J2074" s="50"/>
      <c r="K2074" s="50"/>
    </row>
    <row r="2075" spans="1:11" x14ac:dyDescent="0.25">
      <c r="A2075" s="64">
        <v>135876</v>
      </c>
      <c r="B2075" t="s">
        <v>2000</v>
      </c>
      <c r="C2075" s="75">
        <v>12.68</v>
      </c>
      <c r="D2075" s="75">
        <v>15.85</v>
      </c>
      <c r="E2075" s="75">
        <v>6.34</v>
      </c>
      <c r="F2075" s="75">
        <v>6.34</v>
      </c>
      <c r="G2075" s="75">
        <v>9.51</v>
      </c>
      <c r="H2075" s="50"/>
      <c r="I2075" s="50"/>
      <c r="J2075" s="50"/>
      <c r="K2075" s="50"/>
    </row>
    <row r="2076" spans="1:11" x14ac:dyDescent="0.25">
      <c r="A2076" s="64">
        <v>143101</v>
      </c>
      <c r="B2076" t="s">
        <v>3716</v>
      </c>
      <c r="C2076" s="75">
        <v>12.68</v>
      </c>
      <c r="D2076" s="75">
        <v>6.34</v>
      </c>
      <c r="E2076" s="75">
        <v>12.68</v>
      </c>
      <c r="F2076" s="75">
        <v>9.51</v>
      </c>
      <c r="G2076" s="75">
        <v>9.51</v>
      </c>
      <c r="H2076" s="50"/>
      <c r="I2076" s="50"/>
      <c r="J2076" s="50"/>
      <c r="K2076" s="50"/>
    </row>
    <row r="2077" spans="1:11" x14ac:dyDescent="0.25">
      <c r="A2077" s="64">
        <v>141557</v>
      </c>
      <c r="B2077" t="s">
        <v>2582</v>
      </c>
      <c r="C2077" s="75">
        <v>22.189999999999998</v>
      </c>
      <c r="D2077" s="75">
        <v>6.34</v>
      </c>
      <c r="E2077" s="75">
        <v>6.34</v>
      </c>
      <c r="F2077" s="75">
        <v>15.85</v>
      </c>
      <c r="G2077" s="75"/>
      <c r="H2077" s="50"/>
      <c r="I2077" s="50"/>
      <c r="J2077" s="50"/>
      <c r="K2077" s="50"/>
    </row>
    <row r="2078" spans="1:11" x14ac:dyDescent="0.25">
      <c r="A2078" s="64">
        <v>141036</v>
      </c>
      <c r="B2078" t="s">
        <v>2468</v>
      </c>
      <c r="C2078" s="75">
        <v>6.34</v>
      </c>
      <c r="D2078" s="75">
        <v>9.51</v>
      </c>
      <c r="E2078" s="75">
        <v>12.68</v>
      </c>
      <c r="F2078" s="75">
        <v>12.68</v>
      </c>
      <c r="G2078" s="75">
        <v>9.51</v>
      </c>
      <c r="H2078" s="50"/>
      <c r="I2078" s="50"/>
      <c r="J2078" s="50"/>
      <c r="K2078" s="50"/>
    </row>
    <row r="2079" spans="1:11" x14ac:dyDescent="0.25">
      <c r="A2079" s="64">
        <v>126384</v>
      </c>
      <c r="B2079" t="s">
        <v>1020</v>
      </c>
      <c r="C2079" s="75">
        <v>19.02</v>
      </c>
      <c r="D2079" s="75">
        <v>19.02</v>
      </c>
      <c r="E2079" s="75">
        <v>9.51</v>
      </c>
      <c r="F2079" s="75">
        <v>3.17</v>
      </c>
      <c r="G2079" s="75"/>
      <c r="H2079" s="50"/>
      <c r="I2079" s="50"/>
      <c r="J2079" s="50"/>
      <c r="K2079" s="50"/>
    </row>
    <row r="2080" spans="1:11" x14ac:dyDescent="0.25">
      <c r="A2080" s="64">
        <v>125523</v>
      </c>
      <c r="B2080" t="s">
        <v>1088</v>
      </c>
      <c r="C2080" s="75">
        <v>12.68</v>
      </c>
      <c r="D2080" s="75">
        <v>6.34</v>
      </c>
      <c r="E2080" s="75">
        <v>12.68</v>
      </c>
      <c r="F2080" s="75">
        <v>9.51</v>
      </c>
      <c r="G2080" s="75">
        <v>9.51</v>
      </c>
      <c r="H2080" s="50"/>
      <c r="I2080" s="50"/>
      <c r="J2080" s="50"/>
      <c r="K2080" s="50"/>
    </row>
    <row r="2081" spans="1:11" x14ac:dyDescent="0.25">
      <c r="A2081" s="64">
        <v>132749</v>
      </c>
      <c r="B2081" t="s">
        <v>1562</v>
      </c>
      <c r="C2081" s="75">
        <v>6.34</v>
      </c>
      <c r="D2081" s="75">
        <v>9.51</v>
      </c>
      <c r="E2081" s="75">
        <v>9.51</v>
      </c>
      <c r="F2081" s="75">
        <v>12.68</v>
      </c>
      <c r="G2081" s="75">
        <v>12.68</v>
      </c>
      <c r="H2081" s="50"/>
      <c r="I2081" s="50"/>
      <c r="J2081" s="50"/>
      <c r="K2081" s="50"/>
    </row>
    <row r="2082" spans="1:11" x14ac:dyDescent="0.25">
      <c r="A2082" s="64">
        <v>112125</v>
      </c>
      <c r="B2082" t="s">
        <v>766</v>
      </c>
      <c r="C2082" s="75">
        <v>6.34</v>
      </c>
      <c r="D2082" s="75">
        <v>9.51</v>
      </c>
      <c r="E2082" s="75">
        <v>12.68</v>
      </c>
      <c r="F2082" s="75">
        <v>15.85</v>
      </c>
      <c r="G2082" s="75">
        <v>6.34</v>
      </c>
      <c r="H2082" s="50"/>
      <c r="I2082" s="50"/>
      <c r="J2082" s="50"/>
      <c r="K2082" s="50"/>
    </row>
    <row r="2083" spans="1:11" x14ac:dyDescent="0.25">
      <c r="A2083" s="64">
        <v>122716</v>
      </c>
      <c r="B2083" t="s">
        <v>1760</v>
      </c>
      <c r="C2083" s="75">
        <v>34.869999999999997</v>
      </c>
      <c r="D2083" s="75"/>
      <c r="E2083" s="75">
        <v>15.85</v>
      </c>
      <c r="F2083" s="75"/>
      <c r="G2083" s="75"/>
      <c r="H2083" s="50"/>
      <c r="I2083" s="50"/>
      <c r="J2083" s="50"/>
      <c r="K2083" s="50"/>
    </row>
    <row r="2084" spans="1:11" x14ac:dyDescent="0.25">
      <c r="A2084" s="64">
        <v>137285</v>
      </c>
      <c r="B2084" t="s">
        <v>2220</v>
      </c>
      <c r="C2084" s="75">
        <v>12.68</v>
      </c>
      <c r="D2084" s="75">
        <v>9.51</v>
      </c>
      <c r="E2084" s="75">
        <v>12.68</v>
      </c>
      <c r="F2084" s="75">
        <v>6.34</v>
      </c>
      <c r="G2084" s="75">
        <v>9.51</v>
      </c>
      <c r="H2084" s="50"/>
      <c r="I2084" s="50"/>
      <c r="J2084" s="50"/>
      <c r="K2084" s="50"/>
    </row>
    <row r="2085" spans="1:11" x14ac:dyDescent="0.25">
      <c r="A2085" s="64">
        <v>141609</v>
      </c>
      <c r="B2085" t="s">
        <v>2622</v>
      </c>
      <c r="C2085" s="75">
        <v>15.85</v>
      </c>
      <c r="D2085" s="75">
        <v>6.34</v>
      </c>
      <c r="E2085" s="75">
        <v>9.51</v>
      </c>
      <c r="F2085" s="75">
        <v>9.51</v>
      </c>
      <c r="G2085" s="75">
        <v>9.51</v>
      </c>
      <c r="H2085" s="50"/>
      <c r="I2085" s="50"/>
      <c r="J2085" s="50"/>
      <c r="K2085" s="50"/>
    </row>
    <row r="2086" spans="1:11" x14ac:dyDescent="0.25">
      <c r="A2086" s="64">
        <v>143704</v>
      </c>
      <c r="B2086" t="s">
        <v>4143</v>
      </c>
      <c r="C2086" s="75"/>
      <c r="D2086" s="75"/>
      <c r="E2086" s="75">
        <v>18.850000000000001</v>
      </c>
      <c r="F2086" s="75"/>
      <c r="G2086" s="75">
        <v>31.700000000000003</v>
      </c>
      <c r="H2086" s="50"/>
      <c r="I2086" s="50"/>
      <c r="J2086" s="50"/>
      <c r="K2086" s="50"/>
    </row>
    <row r="2087" spans="1:11" x14ac:dyDescent="0.25">
      <c r="A2087" s="64">
        <v>136026</v>
      </c>
      <c r="B2087" t="s">
        <v>1985</v>
      </c>
      <c r="C2087" s="75"/>
      <c r="D2087" s="75"/>
      <c r="E2087" s="75">
        <v>50.550000000000004</v>
      </c>
      <c r="F2087" s="75"/>
      <c r="G2087" s="75"/>
      <c r="H2087" s="50"/>
      <c r="I2087" s="50"/>
      <c r="J2087" s="50"/>
      <c r="K2087" s="50"/>
    </row>
    <row r="2088" spans="1:11" x14ac:dyDescent="0.25">
      <c r="A2088" s="64">
        <v>128303</v>
      </c>
      <c r="B2088" t="s">
        <v>1416</v>
      </c>
      <c r="C2088" s="75">
        <v>31.7</v>
      </c>
      <c r="D2088" s="75">
        <v>3</v>
      </c>
      <c r="E2088" s="75"/>
      <c r="F2088" s="75">
        <v>15.85</v>
      </c>
      <c r="G2088" s="75"/>
      <c r="H2088" s="50"/>
      <c r="I2088" s="50"/>
      <c r="J2088" s="50"/>
      <c r="K2088" s="50"/>
    </row>
    <row r="2089" spans="1:11" x14ac:dyDescent="0.25">
      <c r="A2089" s="64">
        <v>125554</v>
      </c>
      <c r="B2089" t="s">
        <v>1062</v>
      </c>
      <c r="C2089" s="75">
        <v>0</v>
      </c>
      <c r="D2089" s="75">
        <v>3</v>
      </c>
      <c r="E2089" s="75">
        <v>31.7</v>
      </c>
      <c r="F2089" s="75">
        <v>15.85</v>
      </c>
      <c r="G2089" s="75"/>
      <c r="H2089" s="50"/>
      <c r="I2089" s="50"/>
      <c r="J2089" s="50"/>
      <c r="K2089" s="50"/>
    </row>
    <row r="2090" spans="1:11" x14ac:dyDescent="0.25">
      <c r="A2090" s="64">
        <v>118986</v>
      </c>
      <c r="B2090" t="s">
        <v>1483</v>
      </c>
      <c r="C2090" s="75">
        <v>12.68</v>
      </c>
      <c r="D2090" s="75">
        <v>12.68</v>
      </c>
      <c r="E2090" s="75"/>
      <c r="F2090" s="75"/>
      <c r="G2090" s="75">
        <v>25.190000000000005</v>
      </c>
      <c r="H2090" s="50"/>
      <c r="I2090" s="50"/>
      <c r="J2090" s="50"/>
      <c r="K2090" s="50"/>
    </row>
    <row r="2091" spans="1:11" x14ac:dyDescent="0.25">
      <c r="A2091" s="64">
        <v>143032</v>
      </c>
      <c r="B2091" t="s">
        <v>3550</v>
      </c>
      <c r="C2091" s="75">
        <v>6.34</v>
      </c>
      <c r="D2091" s="75">
        <v>12.68</v>
      </c>
      <c r="E2091" s="75">
        <v>6.17</v>
      </c>
      <c r="F2091" s="75">
        <v>12.68</v>
      </c>
      <c r="G2091" s="75">
        <v>12.68</v>
      </c>
      <c r="H2091" s="50"/>
      <c r="I2091" s="50"/>
      <c r="J2091" s="50"/>
      <c r="K2091" s="50"/>
    </row>
    <row r="2092" spans="1:11" x14ac:dyDescent="0.25">
      <c r="A2092" s="64">
        <v>137286</v>
      </c>
      <c r="B2092" t="s">
        <v>2260</v>
      </c>
      <c r="C2092" s="75"/>
      <c r="D2092" s="75">
        <v>9.51</v>
      </c>
      <c r="E2092" s="75">
        <v>15.68</v>
      </c>
      <c r="F2092" s="75">
        <v>12.68</v>
      </c>
      <c r="G2092" s="75">
        <v>12.68</v>
      </c>
      <c r="H2092" s="50"/>
      <c r="I2092" s="50"/>
      <c r="J2092" s="50"/>
      <c r="K2092" s="50"/>
    </row>
    <row r="2093" spans="1:11" x14ac:dyDescent="0.25">
      <c r="A2093" s="64">
        <v>133233</v>
      </c>
      <c r="B2093" t="s">
        <v>1590</v>
      </c>
      <c r="C2093" s="75">
        <v>15.68</v>
      </c>
      <c r="D2093" s="75">
        <v>6.34</v>
      </c>
      <c r="E2093" s="75">
        <v>12.68</v>
      </c>
      <c r="F2093" s="75">
        <v>6.34</v>
      </c>
      <c r="G2093" s="75">
        <v>9.34</v>
      </c>
      <c r="H2093" s="50"/>
      <c r="I2093" s="50"/>
      <c r="J2093" s="50"/>
      <c r="K2093" s="50"/>
    </row>
    <row r="2094" spans="1:11" x14ac:dyDescent="0.25">
      <c r="A2094" s="64">
        <v>142344</v>
      </c>
      <c r="B2094" t="s">
        <v>2898</v>
      </c>
      <c r="C2094" s="75">
        <v>6.34</v>
      </c>
      <c r="D2094" s="75">
        <v>6.34</v>
      </c>
      <c r="E2094" s="75">
        <v>6.34</v>
      </c>
      <c r="F2094" s="75">
        <v>21.85</v>
      </c>
      <c r="G2094" s="75">
        <v>9.51</v>
      </c>
      <c r="H2094" s="50"/>
      <c r="I2094" s="50"/>
      <c r="J2094" s="50"/>
      <c r="K2094" s="50"/>
    </row>
    <row r="2095" spans="1:11" x14ac:dyDescent="0.25">
      <c r="A2095" s="64">
        <v>142549</v>
      </c>
      <c r="B2095" t="s">
        <v>3201</v>
      </c>
      <c r="C2095" s="75">
        <v>9.34</v>
      </c>
      <c r="D2095" s="75">
        <v>12.68</v>
      </c>
      <c r="E2095" s="75">
        <v>15.85</v>
      </c>
      <c r="F2095" s="75">
        <v>9.51</v>
      </c>
      <c r="G2095" s="75">
        <v>3</v>
      </c>
      <c r="H2095" s="50"/>
      <c r="I2095" s="50"/>
      <c r="J2095" s="50"/>
      <c r="K2095" s="50"/>
    </row>
    <row r="2096" spans="1:11" x14ac:dyDescent="0.25">
      <c r="A2096" s="64">
        <v>142739</v>
      </c>
      <c r="B2096" t="s">
        <v>3400</v>
      </c>
      <c r="C2096" s="75">
        <v>6.34</v>
      </c>
      <c r="D2096" s="75">
        <v>6.34</v>
      </c>
      <c r="E2096" s="75">
        <v>6.34</v>
      </c>
      <c r="F2096" s="75">
        <v>6.34</v>
      </c>
      <c r="G2096" s="75">
        <v>25.02</v>
      </c>
      <c r="H2096" s="50"/>
      <c r="I2096" s="50"/>
      <c r="J2096" s="50"/>
      <c r="K2096" s="50"/>
    </row>
    <row r="2097" spans="1:11" x14ac:dyDescent="0.25">
      <c r="A2097" s="64">
        <v>129227</v>
      </c>
      <c r="B2097" t="s">
        <v>1441</v>
      </c>
      <c r="C2097" s="75">
        <v>15.68</v>
      </c>
      <c r="D2097" s="75">
        <v>12.68</v>
      </c>
      <c r="E2097" s="75"/>
      <c r="F2097" s="75">
        <v>12.51</v>
      </c>
      <c r="G2097" s="75">
        <v>9.51</v>
      </c>
      <c r="H2097" s="50"/>
      <c r="I2097" s="50"/>
      <c r="J2097" s="50"/>
      <c r="K2097" s="50"/>
    </row>
    <row r="2098" spans="1:11" x14ac:dyDescent="0.25">
      <c r="A2098" s="64">
        <v>143353</v>
      </c>
      <c r="B2098" t="s">
        <v>3691</v>
      </c>
      <c r="C2098" s="75">
        <v>22.020000000000003</v>
      </c>
      <c r="D2098" s="75"/>
      <c r="E2098" s="75"/>
      <c r="F2098" s="75">
        <v>18.850000000000001</v>
      </c>
      <c r="G2098" s="75">
        <v>9.34</v>
      </c>
      <c r="H2098" s="50"/>
      <c r="I2098" s="50"/>
      <c r="J2098" s="50"/>
      <c r="K2098" s="50"/>
    </row>
    <row r="2099" spans="1:11" x14ac:dyDescent="0.25">
      <c r="A2099" s="64">
        <v>143858</v>
      </c>
      <c r="B2099" t="s">
        <v>4371</v>
      </c>
      <c r="C2099" s="75"/>
      <c r="D2099" s="75"/>
      <c r="E2099" s="75"/>
      <c r="F2099" s="75">
        <v>28.36</v>
      </c>
      <c r="G2099" s="75">
        <v>21.85</v>
      </c>
      <c r="H2099" s="50"/>
      <c r="I2099" s="50"/>
      <c r="J2099" s="50"/>
      <c r="K2099" s="50"/>
    </row>
    <row r="2100" spans="1:11" x14ac:dyDescent="0.25">
      <c r="A2100" s="64">
        <v>136099</v>
      </c>
      <c r="B2100" t="s">
        <v>2004</v>
      </c>
      <c r="C2100" s="75"/>
      <c r="D2100" s="75"/>
      <c r="E2100" s="75">
        <v>9.34</v>
      </c>
      <c r="F2100" s="75">
        <v>40.869999999999997</v>
      </c>
      <c r="G2100" s="75"/>
      <c r="H2100" s="50"/>
      <c r="I2100" s="50"/>
      <c r="J2100" s="50"/>
      <c r="K2100" s="50"/>
    </row>
    <row r="2101" spans="1:11" x14ac:dyDescent="0.25">
      <c r="A2101" s="64">
        <v>137227</v>
      </c>
      <c r="B2101" t="s">
        <v>2815</v>
      </c>
      <c r="C2101" s="75">
        <v>6.17</v>
      </c>
      <c r="D2101" s="75">
        <v>3.17</v>
      </c>
      <c r="E2101" s="75">
        <v>6.34</v>
      </c>
      <c r="F2101" s="75">
        <v>9.51</v>
      </c>
      <c r="G2101" s="75">
        <v>25.02</v>
      </c>
      <c r="H2101" s="50"/>
      <c r="I2101" s="50"/>
      <c r="J2101" s="50"/>
      <c r="K2101" s="50"/>
    </row>
    <row r="2102" spans="1:11" x14ac:dyDescent="0.25">
      <c r="A2102" s="64">
        <v>135941</v>
      </c>
      <c r="B2102" t="s">
        <v>1996</v>
      </c>
      <c r="C2102" s="75"/>
      <c r="D2102" s="75"/>
      <c r="E2102" s="75">
        <v>15.06</v>
      </c>
      <c r="F2102" s="75"/>
      <c r="G2102" s="75">
        <v>35.14</v>
      </c>
      <c r="H2102" s="50"/>
      <c r="I2102" s="50"/>
      <c r="J2102" s="50"/>
      <c r="K2102" s="50"/>
    </row>
    <row r="2103" spans="1:11" x14ac:dyDescent="0.25">
      <c r="A2103" s="64">
        <v>129664</v>
      </c>
      <c r="B2103" t="s">
        <v>681</v>
      </c>
      <c r="C2103" s="75">
        <v>44.21</v>
      </c>
      <c r="D2103" s="75">
        <v>-31.7</v>
      </c>
      <c r="E2103" s="75">
        <v>15.68</v>
      </c>
      <c r="F2103" s="75">
        <v>9.51</v>
      </c>
      <c r="G2103" s="75">
        <v>12.34</v>
      </c>
      <c r="H2103" s="50"/>
      <c r="I2103" s="50"/>
      <c r="J2103" s="50"/>
      <c r="K2103" s="50"/>
    </row>
    <row r="2104" spans="1:11" x14ac:dyDescent="0.25">
      <c r="A2104" s="64">
        <v>122012</v>
      </c>
      <c r="B2104" t="s">
        <v>420</v>
      </c>
      <c r="C2104" s="75"/>
      <c r="D2104" s="75">
        <v>19.02</v>
      </c>
      <c r="E2104" s="75">
        <v>27.85</v>
      </c>
      <c r="F2104" s="75"/>
      <c r="G2104" s="75">
        <v>3.17</v>
      </c>
      <c r="H2104" s="50"/>
      <c r="I2104" s="50"/>
      <c r="J2104" s="50"/>
      <c r="K2104" s="50"/>
    </row>
    <row r="2105" spans="1:11" x14ac:dyDescent="0.25">
      <c r="A2105" s="64">
        <v>137917</v>
      </c>
      <c r="B2105" t="s">
        <v>2369</v>
      </c>
      <c r="C2105" s="75">
        <v>9.34</v>
      </c>
      <c r="D2105" s="75">
        <v>6.34</v>
      </c>
      <c r="E2105" s="75">
        <v>12.34</v>
      </c>
      <c r="F2105" s="75">
        <v>6.34</v>
      </c>
      <c r="G2105" s="75">
        <v>15.68</v>
      </c>
      <c r="H2105" s="50"/>
      <c r="I2105" s="50"/>
      <c r="J2105" s="50"/>
      <c r="K2105" s="50"/>
    </row>
    <row r="2106" spans="1:11" x14ac:dyDescent="0.25">
      <c r="A2106" s="64">
        <v>123416</v>
      </c>
      <c r="B2106" t="s">
        <v>3648</v>
      </c>
      <c r="C2106" s="75">
        <v>12.51</v>
      </c>
      <c r="D2106" s="75">
        <v>19.02</v>
      </c>
      <c r="E2106" s="75">
        <v>18.509999999999998</v>
      </c>
      <c r="F2106" s="75"/>
      <c r="G2106" s="75"/>
      <c r="H2106" s="50"/>
      <c r="I2106" s="50"/>
      <c r="J2106" s="50"/>
      <c r="K2106" s="50"/>
    </row>
    <row r="2107" spans="1:11" x14ac:dyDescent="0.25">
      <c r="A2107" s="64">
        <v>142500</v>
      </c>
      <c r="B2107" t="s">
        <v>2947</v>
      </c>
      <c r="C2107" s="75">
        <v>31</v>
      </c>
      <c r="D2107" s="75"/>
      <c r="E2107" s="75"/>
      <c r="F2107" s="75">
        <v>19</v>
      </c>
      <c r="G2107" s="75"/>
      <c r="H2107" s="50"/>
      <c r="I2107" s="50"/>
      <c r="J2107" s="50"/>
      <c r="K2107" s="50"/>
    </row>
    <row r="2108" spans="1:11" x14ac:dyDescent="0.25">
      <c r="A2108" s="64">
        <v>143684</v>
      </c>
      <c r="B2108" t="s">
        <v>4127</v>
      </c>
      <c r="C2108" s="75"/>
      <c r="D2108" s="75"/>
      <c r="E2108" s="75">
        <v>25</v>
      </c>
      <c r="F2108" s="75">
        <v>25</v>
      </c>
      <c r="G2108" s="75"/>
      <c r="H2108" s="50"/>
      <c r="I2108" s="50"/>
      <c r="J2108" s="50"/>
      <c r="K2108" s="50"/>
    </row>
    <row r="2109" spans="1:11" x14ac:dyDescent="0.25">
      <c r="A2109" s="64">
        <v>134131</v>
      </c>
      <c r="B2109" t="s">
        <v>4149</v>
      </c>
      <c r="C2109" s="75"/>
      <c r="D2109" s="75"/>
      <c r="E2109" s="75">
        <v>18</v>
      </c>
      <c r="F2109" s="75">
        <v>24</v>
      </c>
      <c r="G2109" s="75">
        <v>8</v>
      </c>
      <c r="H2109" s="50"/>
      <c r="I2109" s="50"/>
      <c r="J2109" s="50"/>
      <c r="K2109" s="50"/>
    </row>
    <row r="2110" spans="1:11" x14ac:dyDescent="0.25">
      <c r="A2110" s="64">
        <v>137910</v>
      </c>
      <c r="B2110" t="s">
        <v>4214</v>
      </c>
      <c r="C2110" s="75"/>
      <c r="D2110" s="75">
        <v>15</v>
      </c>
      <c r="E2110" s="75">
        <v>7</v>
      </c>
      <c r="F2110" s="75">
        <v>21</v>
      </c>
      <c r="G2110" s="75">
        <v>7</v>
      </c>
      <c r="H2110" s="50"/>
      <c r="I2110" s="50"/>
      <c r="J2110" s="50"/>
      <c r="K2110" s="50"/>
    </row>
    <row r="2111" spans="1:11" x14ac:dyDescent="0.25">
      <c r="A2111" s="64">
        <v>142259</v>
      </c>
      <c r="B2111" t="s">
        <v>2787</v>
      </c>
      <c r="C2111" s="75">
        <v>12.68</v>
      </c>
      <c r="D2111" s="75">
        <v>25.02</v>
      </c>
      <c r="E2111" s="75"/>
      <c r="F2111" s="75">
        <v>6.17</v>
      </c>
      <c r="G2111" s="75">
        <v>6</v>
      </c>
      <c r="H2111" s="50"/>
      <c r="I2111" s="50"/>
      <c r="J2111" s="50"/>
      <c r="K2111" s="50"/>
    </row>
    <row r="2112" spans="1:11" x14ac:dyDescent="0.25">
      <c r="A2112" s="64">
        <v>141206</v>
      </c>
      <c r="B2112" t="s">
        <v>2455</v>
      </c>
      <c r="C2112" s="75">
        <v>25.189999999999998</v>
      </c>
      <c r="D2112" s="75"/>
      <c r="E2112" s="75">
        <v>6</v>
      </c>
      <c r="F2112" s="75">
        <v>18.68</v>
      </c>
      <c r="G2112" s="75"/>
      <c r="H2112" s="50"/>
      <c r="I2112" s="50"/>
      <c r="J2112" s="50"/>
      <c r="K2112" s="50"/>
    </row>
    <row r="2113" spans="1:11" x14ac:dyDescent="0.25">
      <c r="A2113" s="64">
        <v>140627</v>
      </c>
      <c r="B2113" t="s">
        <v>2422</v>
      </c>
      <c r="C2113" s="75">
        <v>12.68</v>
      </c>
      <c r="D2113" s="75">
        <v>3.17</v>
      </c>
      <c r="E2113" s="75">
        <v>9.34</v>
      </c>
      <c r="F2113" s="75">
        <v>18.509999999999998</v>
      </c>
      <c r="G2113" s="75">
        <v>6.17</v>
      </c>
      <c r="H2113" s="50"/>
      <c r="I2113" s="50"/>
      <c r="J2113" s="50"/>
      <c r="K2113" s="50"/>
    </row>
    <row r="2114" spans="1:11" x14ac:dyDescent="0.25">
      <c r="A2114" s="64">
        <v>131477</v>
      </c>
      <c r="B2114" t="s">
        <v>1962</v>
      </c>
      <c r="C2114" s="75">
        <v>15.85</v>
      </c>
      <c r="D2114" s="75">
        <v>6.34</v>
      </c>
      <c r="E2114" s="75"/>
      <c r="F2114" s="75">
        <v>22.68</v>
      </c>
      <c r="G2114" s="75">
        <v>5</v>
      </c>
      <c r="H2114" s="50"/>
      <c r="I2114" s="50"/>
      <c r="J2114" s="50"/>
      <c r="K2114" s="50"/>
    </row>
    <row r="2115" spans="1:11" x14ac:dyDescent="0.25">
      <c r="A2115" s="64">
        <v>137583</v>
      </c>
      <c r="B2115" t="s">
        <v>2294</v>
      </c>
      <c r="C2115" s="75">
        <v>11.17</v>
      </c>
      <c r="D2115" s="75">
        <v>10.17</v>
      </c>
      <c r="E2115" s="75">
        <v>11.17</v>
      </c>
      <c r="F2115" s="75">
        <v>11</v>
      </c>
      <c r="G2115" s="75">
        <v>6.17</v>
      </c>
      <c r="H2115" s="50"/>
      <c r="I2115" s="50"/>
      <c r="J2115" s="50"/>
      <c r="K2115" s="50"/>
    </row>
    <row r="2116" spans="1:11" x14ac:dyDescent="0.25">
      <c r="A2116" s="64">
        <v>141264</v>
      </c>
      <c r="B2116" t="s">
        <v>2482</v>
      </c>
      <c r="C2116" s="75">
        <v>12.34</v>
      </c>
      <c r="D2116" s="75">
        <v>6.17</v>
      </c>
      <c r="E2116" s="75">
        <v>18.509999999999998</v>
      </c>
      <c r="F2116" s="75">
        <v>6.34</v>
      </c>
      <c r="G2116" s="75">
        <v>6.17</v>
      </c>
      <c r="H2116" s="50"/>
      <c r="I2116" s="50"/>
      <c r="J2116" s="50"/>
      <c r="K2116" s="50"/>
    </row>
    <row r="2117" spans="1:11" x14ac:dyDescent="0.25">
      <c r="A2117" s="64">
        <v>132094</v>
      </c>
      <c r="B2117" t="s">
        <v>1471</v>
      </c>
      <c r="C2117" s="75">
        <v>18.68</v>
      </c>
      <c r="D2117" s="75"/>
      <c r="E2117" s="75">
        <v>12.51</v>
      </c>
      <c r="F2117" s="75">
        <v>12.34</v>
      </c>
      <c r="G2117" s="75">
        <v>6</v>
      </c>
      <c r="H2117" s="50"/>
      <c r="I2117" s="50"/>
      <c r="J2117" s="50"/>
      <c r="K2117" s="50"/>
    </row>
    <row r="2118" spans="1:11" x14ac:dyDescent="0.25">
      <c r="A2118" s="64">
        <v>119421</v>
      </c>
      <c r="B2118" t="s">
        <v>898</v>
      </c>
      <c r="C2118" s="75">
        <v>6.34</v>
      </c>
      <c r="D2118" s="75">
        <v>12.34</v>
      </c>
      <c r="E2118" s="75">
        <v>12.51</v>
      </c>
      <c r="F2118" s="75">
        <v>15.34</v>
      </c>
      <c r="G2118" s="75">
        <v>3</v>
      </c>
      <c r="H2118" s="50"/>
      <c r="I2118" s="50"/>
      <c r="J2118" s="50"/>
      <c r="K2118" s="50"/>
    </row>
    <row r="2119" spans="1:11" x14ac:dyDescent="0.25">
      <c r="A2119" s="64">
        <v>132083</v>
      </c>
      <c r="B2119" t="s">
        <v>1475</v>
      </c>
      <c r="C2119" s="75">
        <v>19.5</v>
      </c>
      <c r="D2119" s="75"/>
      <c r="E2119" s="75">
        <v>30.009999999999998</v>
      </c>
      <c r="F2119" s="75"/>
      <c r="G2119" s="75"/>
      <c r="H2119" s="50"/>
      <c r="I2119" s="50"/>
      <c r="J2119" s="50"/>
      <c r="K2119" s="50"/>
    </row>
    <row r="2120" spans="1:11" x14ac:dyDescent="0.25">
      <c r="A2120" s="64">
        <v>143565</v>
      </c>
      <c r="B2120" t="s">
        <v>4351</v>
      </c>
      <c r="C2120" s="75"/>
      <c r="D2120" s="75"/>
      <c r="E2120" s="75"/>
      <c r="F2120" s="75">
        <v>58.890000000000008</v>
      </c>
      <c r="G2120" s="75">
        <v>-9.51</v>
      </c>
      <c r="H2120" s="50"/>
      <c r="I2120" s="50"/>
      <c r="J2120" s="50"/>
      <c r="K2120" s="50"/>
    </row>
    <row r="2121" spans="1:11" x14ac:dyDescent="0.25">
      <c r="A2121" s="64">
        <v>135508</v>
      </c>
      <c r="B2121" t="s">
        <v>1929</v>
      </c>
      <c r="C2121" s="75">
        <v>16.170000000000002</v>
      </c>
      <c r="D2121" s="75">
        <v>33.17</v>
      </c>
      <c r="E2121" s="75"/>
      <c r="F2121" s="75"/>
      <c r="G2121" s="75"/>
      <c r="H2121" s="50"/>
      <c r="I2121" s="50"/>
      <c r="J2121" s="50"/>
      <c r="K2121" s="50"/>
    </row>
    <row r="2122" spans="1:11" x14ac:dyDescent="0.25">
      <c r="A2122" s="64">
        <v>134938</v>
      </c>
      <c r="B2122" t="s">
        <v>1817</v>
      </c>
      <c r="C2122" s="75">
        <v>36.809999999999995</v>
      </c>
      <c r="D2122" s="75"/>
      <c r="E2122" s="75">
        <v>9.51</v>
      </c>
      <c r="F2122" s="75">
        <v>3</v>
      </c>
      <c r="G2122" s="75"/>
      <c r="H2122" s="50"/>
      <c r="I2122" s="50"/>
      <c r="J2122" s="50"/>
      <c r="K2122" s="50"/>
    </row>
    <row r="2123" spans="1:11" x14ac:dyDescent="0.25">
      <c r="A2123" s="64">
        <v>132709</v>
      </c>
      <c r="B2123" t="s">
        <v>1560</v>
      </c>
      <c r="C2123" s="75">
        <v>18.849999999999998</v>
      </c>
      <c r="D2123" s="75">
        <v>5</v>
      </c>
      <c r="E2123" s="75">
        <v>9.51</v>
      </c>
      <c r="F2123" s="75">
        <v>6.34</v>
      </c>
      <c r="G2123" s="75">
        <v>9.51</v>
      </c>
      <c r="H2123" s="50"/>
      <c r="I2123" s="50"/>
      <c r="J2123" s="50"/>
      <c r="K2123" s="50"/>
    </row>
    <row r="2124" spans="1:11" x14ac:dyDescent="0.25">
      <c r="A2124" s="64">
        <v>137596</v>
      </c>
      <c r="B2124" t="s">
        <v>2283</v>
      </c>
      <c r="C2124" s="75">
        <v>6.34</v>
      </c>
      <c r="D2124" s="75">
        <v>15.51</v>
      </c>
      <c r="E2124" s="75"/>
      <c r="F2124" s="75">
        <v>27.34</v>
      </c>
      <c r="G2124" s="75"/>
      <c r="H2124" s="50"/>
      <c r="I2124" s="50"/>
      <c r="J2124" s="50"/>
      <c r="K2124" s="50"/>
    </row>
    <row r="2125" spans="1:11" x14ac:dyDescent="0.25">
      <c r="A2125" s="64">
        <v>137958</v>
      </c>
      <c r="B2125" t="s">
        <v>2353</v>
      </c>
      <c r="C2125" s="75">
        <v>5.1099999999999994</v>
      </c>
      <c r="D2125" s="75">
        <v>6.34</v>
      </c>
      <c r="E2125" s="75">
        <v>9.51</v>
      </c>
      <c r="F2125" s="75">
        <v>12.51</v>
      </c>
      <c r="G2125" s="75">
        <v>15.68</v>
      </c>
      <c r="H2125" s="50"/>
      <c r="I2125" s="50"/>
      <c r="J2125" s="50"/>
      <c r="K2125" s="50"/>
    </row>
    <row r="2126" spans="1:11" x14ac:dyDescent="0.25">
      <c r="A2126" s="64">
        <v>128358</v>
      </c>
      <c r="B2126" t="s">
        <v>613</v>
      </c>
      <c r="C2126" s="75">
        <v>6</v>
      </c>
      <c r="D2126" s="75">
        <v>22.189999999999998</v>
      </c>
      <c r="E2126" s="75">
        <v>6.17</v>
      </c>
      <c r="F2126" s="75">
        <v>5.2799999999999994</v>
      </c>
      <c r="G2126" s="75">
        <v>9.51</v>
      </c>
      <c r="H2126" s="50"/>
      <c r="I2126" s="50"/>
      <c r="J2126" s="50"/>
      <c r="K2126" s="50"/>
    </row>
    <row r="2127" spans="1:11" x14ac:dyDescent="0.25">
      <c r="A2127" s="64">
        <v>105476</v>
      </c>
      <c r="B2127" t="s">
        <v>1282</v>
      </c>
      <c r="C2127" s="75">
        <v>30</v>
      </c>
      <c r="D2127" s="75"/>
      <c r="E2127" s="75">
        <v>19.009999999999998</v>
      </c>
      <c r="F2127" s="75"/>
      <c r="G2127" s="75"/>
      <c r="H2127" s="50"/>
      <c r="I2127" s="50"/>
      <c r="J2127" s="50"/>
      <c r="K2127" s="50"/>
    </row>
    <row r="2128" spans="1:11" x14ac:dyDescent="0.25">
      <c r="A2128" s="64">
        <v>135751</v>
      </c>
      <c r="B2128" t="s">
        <v>1903</v>
      </c>
      <c r="C2128" s="75">
        <v>18</v>
      </c>
      <c r="D2128" s="75">
        <v>20</v>
      </c>
      <c r="E2128" s="75"/>
      <c r="F2128" s="75"/>
      <c r="G2128" s="75">
        <v>11</v>
      </c>
      <c r="H2128" s="50"/>
      <c r="I2128" s="50"/>
      <c r="J2128" s="50"/>
      <c r="K2128" s="50"/>
    </row>
    <row r="2129" spans="1:11" x14ac:dyDescent="0.25">
      <c r="A2129" s="64">
        <v>142209</v>
      </c>
      <c r="B2129" t="s">
        <v>2753</v>
      </c>
      <c r="C2129" s="75">
        <v>22</v>
      </c>
      <c r="D2129" s="75"/>
      <c r="E2129" s="75"/>
      <c r="F2129" s="75">
        <v>27</v>
      </c>
      <c r="G2129" s="75"/>
      <c r="H2129" s="50"/>
      <c r="I2129" s="50"/>
      <c r="J2129" s="50"/>
      <c r="K2129" s="50"/>
    </row>
    <row r="2130" spans="1:11" x14ac:dyDescent="0.25">
      <c r="A2130" s="64">
        <v>131023</v>
      </c>
      <c r="B2130" t="s">
        <v>2334</v>
      </c>
      <c r="C2130" s="75"/>
      <c r="D2130" s="75"/>
      <c r="E2130" s="75">
        <v>49</v>
      </c>
      <c r="F2130" s="75"/>
      <c r="G2130" s="75"/>
      <c r="H2130" s="50"/>
      <c r="I2130" s="50"/>
      <c r="J2130" s="50"/>
      <c r="K2130" s="50"/>
    </row>
    <row r="2131" spans="1:11" x14ac:dyDescent="0.25">
      <c r="A2131" s="64">
        <v>135879</v>
      </c>
      <c r="B2131" t="s">
        <v>1977</v>
      </c>
      <c r="C2131" s="75"/>
      <c r="D2131" s="75"/>
      <c r="E2131" s="75">
        <v>15.17</v>
      </c>
      <c r="F2131" s="75">
        <v>15.34</v>
      </c>
      <c r="G2131" s="75">
        <v>18.34</v>
      </c>
      <c r="H2131" s="50"/>
      <c r="I2131" s="50"/>
      <c r="J2131" s="50"/>
      <c r="K2131" s="50"/>
    </row>
    <row r="2132" spans="1:11" x14ac:dyDescent="0.25">
      <c r="A2132" s="64">
        <v>104167</v>
      </c>
      <c r="B2132" t="s">
        <v>378</v>
      </c>
      <c r="C2132" s="75"/>
      <c r="D2132" s="75">
        <v>4</v>
      </c>
      <c r="E2132" s="75">
        <v>7</v>
      </c>
      <c r="F2132" s="75">
        <v>37.700000000000003</v>
      </c>
      <c r="G2132" s="75"/>
      <c r="H2132" s="50"/>
      <c r="I2132" s="50"/>
      <c r="J2132" s="50"/>
      <c r="K2132" s="50"/>
    </row>
    <row r="2133" spans="1:11" x14ac:dyDescent="0.25">
      <c r="A2133" s="64">
        <v>136411</v>
      </c>
      <c r="B2133" t="s">
        <v>2665</v>
      </c>
      <c r="C2133" s="75">
        <v>20.18</v>
      </c>
      <c r="D2133" s="75"/>
      <c r="E2133" s="75"/>
      <c r="F2133" s="75">
        <v>28.36</v>
      </c>
      <c r="G2133" s="75"/>
      <c r="H2133" s="50"/>
      <c r="I2133" s="50"/>
      <c r="J2133" s="50"/>
      <c r="K2133" s="50"/>
    </row>
    <row r="2134" spans="1:11" x14ac:dyDescent="0.25">
      <c r="A2134" s="64">
        <v>134085</v>
      </c>
      <c r="B2134" t="s">
        <v>1724</v>
      </c>
      <c r="C2134" s="75">
        <v>9.17</v>
      </c>
      <c r="D2134" s="75">
        <v>21.17</v>
      </c>
      <c r="E2134" s="75">
        <v>6</v>
      </c>
      <c r="F2134" s="75">
        <v>12.17</v>
      </c>
      <c r="G2134" s="75"/>
      <c r="H2134" s="50"/>
      <c r="I2134" s="50"/>
      <c r="J2134" s="50"/>
      <c r="K2134" s="50"/>
    </row>
    <row r="2135" spans="1:11" x14ac:dyDescent="0.25">
      <c r="A2135" s="64">
        <v>127144</v>
      </c>
      <c r="B2135" t="s">
        <v>3485</v>
      </c>
      <c r="C2135" s="75">
        <v>18.509999999999998</v>
      </c>
      <c r="D2135" s="75"/>
      <c r="E2135" s="75"/>
      <c r="F2135" s="75">
        <v>14.79</v>
      </c>
      <c r="G2135" s="75">
        <v>15.17</v>
      </c>
      <c r="H2135" s="50"/>
      <c r="I2135" s="50"/>
      <c r="J2135" s="50"/>
      <c r="K2135" s="50"/>
    </row>
    <row r="2136" spans="1:11" x14ac:dyDescent="0.25">
      <c r="A2136" s="64">
        <v>126179</v>
      </c>
      <c r="B2136" t="s">
        <v>1512</v>
      </c>
      <c r="C2136" s="75">
        <v>8.2799999999999994</v>
      </c>
      <c r="D2136" s="75">
        <v>22.34</v>
      </c>
      <c r="E2136" s="75">
        <v>17.5</v>
      </c>
      <c r="F2136" s="75"/>
      <c r="G2136" s="75"/>
      <c r="H2136" s="50"/>
      <c r="I2136" s="50"/>
      <c r="J2136" s="50"/>
      <c r="K2136" s="50"/>
    </row>
    <row r="2137" spans="1:11" x14ac:dyDescent="0.25">
      <c r="A2137" s="64">
        <v>143356</v>
      </c>
      <c r="B2137" t="s">
        <v>3700</v>
      </c>
      <c r="C2137" s="75">
        <v>19</v>
      </c>
      <c r="D2137" s="75">
        <v>18</v>
      </c>
      <c r="E2137" s="75"/>
      <c r="F2137" s="75">
        <v>11</v>
      </c>
      <c r="G2137" s="75"/>
      <c r="H2137" s="50"/>
      <c r="I2137" s="50"/>
      <c r="J2137" s="50"/>
      <c r="K2137" s="50"/>
    </row>
    <row r="2138" spans="1:11" x14ac:dyDescent="0.25">
      <c r="A2138" s="64">
        <v>137604</v>
      </c>
      <c r="B2138" t="s">
        <v>2945</v>
      </c>
      <c r="C2138" s="75">
        <v>6</v>
      </c>
      <c r="D2138" s="75">
        <v>17</v>
      </c>
      <c r="E2138" s="75"/>
      <c r="F2138" s="75">
        <v>12</v>
      </c>
      <c r="G2138" s="75">
        <v>13</v>
      </c>
      <c r="H2138" s="50"/>
      <c r="I2138" s="50"/>
      <c r="J2138" s="50"/>
      <c r="K2138" s="50"/>
    </row>
    <row r="2139" spans="1:11" x14ac:dyDescent="0.25">
      <c r="A2139" s="64">
        <v>126726</v>
      </c>
      <c r="B2139" t="s">
        <v>987</v>
      </c>
      <c r="C2139" s="75"/>
      <c r="D2139" s="75">
        <v>22</v>
      </c>
      <c r="E2139" s="75">
        <v>7</v>
      </c>
      <c r="F2139" s="75">
        <v>8</v>
      </c>
      <c r="G2139" s="75">
        <v>11</v>
      </c>
      <c r="H2139" s="50"/>
      <c r="I2139" s="50"/>
      <c r="J2139" s="50"/>
      <c r="K2139" s="50"/>
    </row>
    <row r="2140" spans="1:11" x14ac:dyDescent="0.25">
      <c r="A2140" s="64">
        <v>129935</v>
      </c>
      <c r="B2140" t="s">
        <v>1109</v>
      </c>
      <c r="C2140" s="75"/>
      <c r="D2140" s="75">
        <v>27.34</v>
      </c>
      <c r="E2140" s="75">
        <v>8.11</v>
      </c>
      <c r="F2140" s="75"/>
      <c r="G2140" s="75">
        <v>12.34</v>
      </c>
      <c r="H2140" s="50"/>
      <c r="I2140" s="50"/>
      <c r="J2140" s="50"/>
      <c r="K2140" s="50"/>
    </row>
    <row r="2141" spans="1:11" x14ac:dyDescent="0.25">
      <c r="A2141" s="64">
        <v>136855</v>
      </c>
      <c r="B2141" t="s">
        <v>3636</v>
      </c>
      <c r="C2141" s="75">
        <v>28.53</v>
      </c>
      <c r="D2141" s="75"/>
      <c r="E2141" s="75">
        <v>3.17</v>
      </c>
      <c r="F2141" s="75">
        <v>12.68</v>
      </c>
      <c r="G2141" s="75">
        <v>3.17</v>
      </c>
      <c r="H2141" s="50"/>
      <c r="I2141" s="50"/>
      <c r="J2141" s="50"/>
      <c r="K2141" s="50"/>
    </row>
    <row r="2142" spans="1:11" x14ac:dyDescent="0.25">
      <c r="A2142" s="64">
        <v>137891</v>
      </c>
      <c r="B2142" t="s">
        <v>2383</v>
      </c>
      <c r="C2142" s="75">
        <v>6.34</v>
      </c>
      <c r="D2142" s="75">
        <v>6.34</v>
      </c>
      <c r="E2142" s="75">
        <v>15.85</v>
      </c>
      <c r="F2142" s="75">
        <v>6.34</v>
      </c>
      <c r="G2142" s="75">
        <v>12.68</v>
      </c>
      <c r="H2142" s="50"/>
      <c r="I2142" s="50"/>
      <c r="J2142" s="50"/>
      <c r="K2142" s="50"/>
    </row>
    <row r="2143" spans="1:11" x14ac:dyDescent="0.25">
      <c r="A2143" s="64">
        <v>120513</v>
      </c>
      <c r="B2143" t="s">
        <v>2306</v>
      </c>
      <c r="C2143" s="75">
        <v>9.51</v>
      </c>
      <c r="D2143" s="75">
        <v>9.51</v>
      </c>
      <c r="E2143" s="75">
        <v>9.51</v>
      </c>
      <c r="F2143" s="75">
        <v>6.34</v>
      </c>
      <c r="G2143" s="75">
        <v>12.68</v>
      </c>
      <c r="H2143" s="50"/>
      <c r="I2143" s="50"/>
      <c r="J2143" s="50"/>
      <c r="K2143" s="50"/>
    </row>
    <row r="2144" spans="1:11" x14ac:dyDescent="0.25">
      <c r="A2144" s="64">
        <v>143066</v>
      </c>
      <c r="B2144" t="s">
        <v>3571</v>
      </c>
      <c r="C2144" s="75">
        <v>6.34</v>
      </c>
      <c r="D2144" s="75">
        <v>15.85</v>
      </c>
      <c r="E2144" s="75">
        <v>6.34</v>
      </c>
      <c r="F2144" s="75">
        <v>12.68</v>
      </c>
      <c r="G2144" s="75">
        <v>6.34</v>
      </c>
      <c r="H2144" s="50"/>
      <c r="I2144" s="50"/>
      <c r="J2144" s="50"/>
      <c r="K2144" s="50"/>
    </row>
    <row r="2145" spans="1:11" x14ac:dyDescent="0.25">
      <c r="A2145" s="64">
        <v>143258</v>
      </c>
      <c r="B2145" t="s">
        <v>3672</v>
      </c>
      <c r="C2145" s="75">
        <v>38.04</v>
      </c>
      <c r="D2145" s="75">
        <v>0</v>
      </c>
      <c r="E2145" s="75">
        <v>6.34</v>
      </c>
      <c r="F2145" s="75">
        <v>3.17</v>
      </c>
      <c r="G2145" s="75"/>
      <c r="H2145" s="50"/>
      <c r="I2145" s="50"/>
      <c r="J2145" s="50"/>
      <c r="K2145" s="50"/>
    </row>
    <row r="2146" spans="1:11" x14ac:dyDescent="0.25">
      <c r="A2146" s="64">
        <v>143025</v>
      </c>
      <c r="B2146" t="s">
        <v>3575</v>
      </c>
      <c r="C2146" s="75">
        <v>15.85</v>
      </c>
      <c r="D2146" s="75">
        <v>15.85</v>
      </c>
      <c r="E2146" s="75">
        <v>15.85</v>
      </c>
      <c r="F2146" s="75"/>
      <c r="G2146" s="75"/>
      <c r="H2146" s="50"/>
      <c r="I2146" s="50"/>
      <c r="J2146" s="50"/>
      <c r="K2146" s="50"/>
    </row>
    <row r="2147" spans="1:11" x14ac:dyDescent="0.25">
      <c r="A2147" s="64">
        <v>133689</v>
      </c>
      <c r="B2147" t="s">
        <v>3886</v>
      </c>
      <c r="C2147" s="75"/>
      <c r="D2147" s="75">
        <v>31.7</v>
      </c>
      <c r="E2147" s="75">
        <v>15.85</v>
      </c>
      <c r="F2147" s="75"/>
      <c r="G2147" s="75"/>
      <c r="H2147" s="50"/>
      <c r="I2147" s="50"/>
      <c r="J2147" s="50"/>
      <c r="K2147" s="50"/>
    </row>
    <row r="2148" spans="1:11" x14ac:dyDescent="0.25">
      <c r="A2148" s="64">
        <v>142654</v>
      </c>
      <c r="B2148" t="s">
        <v>3176</v>
      </c>
      <c r="C2148" s="75">
        <v>19.02</v>
      </c>
      <c r="D2148" s="75">
        <v>3.17</v>
      </c>
      <c r="E2148" s="75">
        <v>6.34</v>
      </c>
      <c r="F2148" s="75">
        <v>9.51</v>
      </c>
      <c r="G2148" s="75">
        <v>9.51</v>
      </c>
      <c r="H2148" s="50"/>
      <c r="I2148" s="50"/>
      <c r="J2148" s="50"/>
      <c r="K2148" s="50"/>
    </row>
    <row r="2149" spans="1:11" x14ac:dyDescent="0.25">
      <c r="A2149" s="64">
        <v>135920</v>
      </c>
      <c r="B2149" t="s">
        <v>1992</v>
      </c>
      <c r="C2149" s="75">
        <v>6.34</v>
      </c>
      <c r="D2149" s="75">
        <v>6.34</v>
      </c>
      <c r="E2149" s="75">
        <v>12.68</v>
      </c>
      <c r="F2149" s="75">
        <v>9.51</v>
      </c>
      <c r="G2149" s="75">
        <v>12.68</v>
      </c>
      <c r="H2149" s="50"/>
      <c r="I2149" s="50"/>
      <c r="J2149" s="50"/>
      <c r="K2149" s="50"/>
    </row>
    <row r="2150" spans="1:11" x14ac:dyDescent="0.25">
      <c r="A2150" s="64">
        <v>142323</v>
      </c>
      <c r="B2150" t="s">
        <v>2908</v>
      </c>
      <c r="C2150" s="75">
        <v>19.02</v>
      </c>
      <c r="D2150" s="75">
        <v>12.68</v>
      </c>
      <c r="E2150" s="75"/>
      <c r="F2150" s="75">
        <v>9.51</v>
      </c>
      <c r="G2150" s="75">
        <v>6.34</v>
      </c>
      <c r="H2150" s="50"/>
      <c r="I2150" s="50"/>
      <c r="J2150" s="50"/>
      <c r="K2150" s="50"/>
    </row>
    <row r="2151" spans="1:11" x14ac:dyDescent="0.25">
      <c r="A2151" s="64">
        <v>134211</v>
      </c>
      <c r="B2151" t="s">
        <v>3583</v>
      </c>
      <c r="C2151" s="75">
        <v>15.85</v>
      </c>
      <c r="D2151" s="75">
        <v>6.34</v>
      </c>
      <c r="E2151" s="75">
        <v>6.34</v>
      </c>
      <c r="F2151" s="75">
        <v>9.51</v>
      </c>
      <c r="G2151" s="75">
        <v>9.51</v>
      </c>
      <c r="H2151" s="50"/>
      <c r="I2151" s="50"/>
      <c r="J2151" s="50"/>
      <c r="K2151" s="50"/>
    </row>
    <row r="2152" spans="1:11" x14ac:dyDescent="0.25">
      <c r="A2152" s="64">
        <v>134517</v>
      </c>
      <c r="B2152" t="s">
        <v>1774</v>
      </c>
      <c r="C2152" s="75">
        <v>12.68</v>
      </c>
      <c r="D2152" s="75">
        <v>6.34</v>
      </c>
      <c r="E2152" s="75">
        <v>6.34</v>
      </c>
      <c r="F2152" s="75">
        <v>12.68</v>
      </c>
      <c r="G2152" s="75">
        <v>9.51</v>
      </c>
      <c r="H2152" s="50"/>
      <c r="I2152" s="50"/>
      <c r="J2152" s="50"/>
      <c r="K2152" s="50"/>
    </row>
    <row r="2153" spans="1:11" x14ac:dyDescent="0.25">
      <c r="A2153" s="64">
        <v>141219</v>
      </c>
      <c r="B2153" t="s">
        <v>2459</v>
      </c>
      <c r="C2153" s="75">
        <v>25.36</v>
      </c>
      <c r="D2153" s="75"/>
      <c r="E2153" s="75"/>
      <c r="F2153" s="75">
        <v>22.189999999999998</v>
      </c>
      <c r="G2153" s="75"/>
      <c r="H2153" s="50"/>
      <c r="I2153" s="50"/>
      <c r="J2153" s="50"/>
      <c r="K2153" s="50"/>
    </row>
    <row r="2154" spans="1:11" x14ac:dyDescent="0.25">
      <c r="A2154" s="64">
        <v>135033</v>
      </c>
      <c r="B2154" t="s">
        <v>1865</v>
      </c>
      <c r="C2154" s="75">
        <v>6.34</v>
      </c>
      <c r="D2154" s="75">
        <v>19.02</v>
      </c>
      <c r="E2154" s="75"/>
      <c r="F2154" s="75">
        <v>9.51</v>
      </c>
      <c r="G2154" s="75">
        <v>12.68</v>
      </c>
      <c r="H2154" s="50"/>
      <c r="I2154" s="50"/>
      <c r="J2154" s="50"/>
      <c r="K2154" s="50"/>
    </row>
    <row r="2155" spans="1:11" x14ac:dyDescent="0.25">
      <c r="A2155" s="64">
        <v>122333</v>
      </c>
      <c r="B2155" t="s">
        <v>1027</v>
      </c>
      <c r="C2155" s="75">
        <v>9.51</v>
      </c>
      <c r="D2155" s="75">
        <v>9.51</v>
      </c>
      <c r="E2155" s="75">
        <v>19.02</v>
      </c>
      <c r="F2155" s="75">
        <v>3.17</v>
      </c>
      <c r="G2155" s="75">
        <v>6.34</v>
      </c>
      <c r="H2155" s="50"/>
      <c r="I2155" s="50"/>
      <c r="J2155" s="50"/>
      <c r="K2155" s="50"/>
    </row>
    <row r="2156" spans="1:11" x14ac:dyDescent="0.25">
      <c r="A2156" s="64">
        <v>123348</v>
      </c>
      <c r="B2156" t="s">
        <v>2345</v>
      </c>
      <c r="C2156" s="75">
        <v>6.34</v>
      </c>
      <c r="D2156" s="75">
        <v>12.68</v>
      </c>
      <c r="E2156" s="75">
        <v>6.34</v>
      </c>
      <c r="F2156" s="75">
        <v>12.68</v>
      </c>
      <c r="G2156" s="75">
        <v>9.51</v>
      </c>
      <c r="H2156" s="50"/>
      <c r="I2156" s="50"/>
      <c r="J2156" s="50"/>
      <c r="K2156" s="50"/>
    </row>
    <row r="2157" spans="1:11" x14ac:dyDescent="0.25">
      <c r="A2157" s="64">
        <v>131785</v>
      </c>
      <c r="B2157" t="s">
        <v>1365</v>
      </c>
      <c r="C2157" s="75">
        <v>10.34</v>
      </c>
      <c r="D2157" s="75"/>
      <c r="E2157" s="75">
        <v>30.189999999999998</v>
      </c>
      <c r="F2157" s="75"/>
      <c r="G2157" s="75">
        <v>7</v>
      </c>
      <c r="H2157" s="50"/>
      <c r="I2157" s="50"/>
      <c r="J2157" s="50"/>
      <c r="K2157" s="50"/>
    </row>
    <row r="2158" spans="1:11" x14ac:dyDescent="0.25">
      <c r="A2158" s="64">
        <v>128686</v>
      </c>
      <c r="B2158" t="s">
        <v>2896</v>
      </c>
      <c r="C2158" s="75">
        <v>21.13</v>
      </c>
      <c r="D2158" s="75">
        <v>9.17</v>
      </c>
      <c r="E2158" s="75"/>
      <c r="F2158" s="75"/>
      <c r="G2158" s="75">
        <v>17.170000000000002</v>
      </c>
      <c r="H2158" s="50"/>
      <c r="I2158" s="50"/>
      <c r="J2158" s="50"/>
      <c r="K2158" s="50"/>
    </row>
    <row r="2159" spans="1:11" x14ac:dyDescent="0.25">
      <c r="A2159" s="64">
        <v>137481</v>
      </c>
      <c r="B2159" t="s">
        <v>2271</v>
      </c>
      <c r="C2159" s="75">
        <v>47.38000000000001</v>
      </c>
      <c r="D2159" s="75"/>
      <c r="E2159" s="75"/>
      <c r="F2159" s="75"/>
      <c r="G2159" s="75"/>
      <c r="H2159" s="50"/>
      <c r="I2159" s="50"/>
      <c r="J2159" s="50"/>
      <c r="K2159" s="50"/>
    </row>
    <row r="2160" spans="1:11" x14ac:dyDescent="0.25">
      <c r="A2160" s="64">
        <v>125748</v>
      </c>
      <c r="B2160" t="s">
        <v>870</v>
      </c>
      <c r="C2160" s="75">
        <v>22.020000000000003</v>
      </c>
      <c r="D2160" s="75">
        <v>6.34</v>
      </c>
      <c r="E2160" s="75"/>
      <c r="F2160" s="75">
        <v>12.68</v>
      </c>
      <c r="G2160" s="75">
        <v>6.34</v>
      </c>
      <c r="H2160" s="50"/>
      <c r="I2160" s="50"/>
      <c r="J2160" s="50"/>
      <c r="K2160" s="50"/>
    </row>
    <row r="2161" spans="1:11" x14ac:dyDescent="0.25">
      <c r="A2161" s="64">
        <v>142554</v>
      </c>
      <c r="B2161" t="s">
        <v>3181</v>
      </c>
      <c r="C2161" s="75">
        <v>9.51</v>
      </c>
      <c r="D2161" s="75">
        <v>6.34</v>
      </c>
      <c r="E2161" s="75">
        <v>15.68</v>
      </c>
      <c r="F2161" s="75">
        <v>6.34</v>
      </c>
      <c r="G2161" s="75">
        <v>9.51</v>
      </c>
      <c r="H2161" s="50"/>
      <c r="I2161" s="50"/>
      <c r="J2161" s="50"/>
      <c r="K2161" s="50"/>
    </row>
    <row r="2162" spans="1:11" x14ac:dyDescent="0.25">
      <c r="A2162" s="64">
        <v>137906</v>
      </c>
      <c r="B2162" t="s">
        <v>2829</v>
      </c>
      <c r="C2162" s="75"/>
      <c r="D2162" s="75">
        <v>22.189999999999998</v>
      </c>
      <c r="E2162" s="75">
        <v>3.17</v>
      </c>
      <c r="F2162" s="75">
        <v>19.02</v>
      </c>
      <c r="G2162" s="75">
        <v>3</v>
      </c>
      <c r="H2162" s="50"/>
      <c r="I2162" s="50"/>
      <c r="J2162" s="50"/>
      <c r="K2162" s="50"/>
    </row>
    <row r="2163" spans="1:11" x14ac:dyDescent="0.25">
      <c r="A2163" s="64">
        <v>137303</v>
      </c>
      <c r="B2163" t="s">
        <v>2217</v>
      </c>
      <c r="C2163" s="75"/>
      <c r="D2163" s="75">
        <v>12.68</v>
      </c>
      <c r="E2163" s="75">
        <v>19.02</v>
      </c>
      <c r="F2163" s="75">
        <v>6.17</v>
      </c>
      <c r="G2163" s="75">
        <v>9.51</v>
      </c>
      <c r="H2163" s="50"/>
      <c r="I2163" s="50"/>
      <c r="J2163" s="50"/>
      <c r="K2163" s="50"/>
    </row>
    <row r="2164" spans="1:11" x14ac:dyDescent="0.25">
      <c r="A2164" s="64">
        <v>126486</v>
      </c>
      <c r="B2164" t="s">
        <v>1759</v>
      </c>
      <c r="C2164" s="75"/>
      <c r="D2164" s="75"/>
      <c r="E2164" s="75">
        <v>38.04</v>
      </c>
      <c r="F2164" s="75">
        <v>-3.17</v>
      </c>
      <c r="G2164" s="75">
        <v>12.51</v>
      </c>
      <c r="H2164" s="50"/>
      <c r="I2164" s="50"/>
      <c r="J2164" s="50"/>
      <c r="K2164" s="50"/>
    </row>
    <row r="2165" spans="1:11" x14ac:dyDescent="0.25">
      <c r="A2165" s="64">
        <v>133761</v>
      </c>
      <c r="B2165" t="s">
        <v>1617</v>
      </c>
      <c r="C2165" s="75">
        <v>22.02</v>
      </c>
      <c r="D2165" s="75">
        <v>3.17</v>
      </c>
      <c r="E2165" s="75"/>
      <c r="F2165" s="75"/>
      <c r="G2165" s="75">
        <v>22.189999999999998</v>
      </c>
      <c r="H2165" s="50"/>
      <c r="I2165" s="50"/>
      <c r="J2165" s="50"/>
      <c r="K2165" s="50"/>
    </row>
    <row r="2166" spans="1:11" x14ac:dyDescent="0.25">
      <c r="A2166" s="64">
        <v>117638</v>
      </c>
      <c r="B2166" t="s">
        <v>2144</v>
      </c>
      <c r="C2166" s="75">
        <v>9.51</v>
      </c>
      <c r="D2166" s="75">
        <v>9.51</v>
      </c>
      <c r="E2166" s="75">
        <v>6.34</v>
      </c>
      <c r="F2166" s="75">
        <v>6.34</v>
      </c>
      <c r="G2166" s="75">
        <v>15.68</v>
      </c>
      <c r="H2166" s="50"/>
      <c r="I2166" s="50"/>
      <c r="J2166" s="50"/>
      <c r="K2166" s="50"/>
    </row>
    <row r="2167" spans="1:11" x14ac:dyDescent="0.25">
      <c r="A2167" s="64">
        <v>111919</v>
      </c>
      <c r="B2167" t="s">
        <v>874</v>
      </c>
      <c r="C2167" s="75">
        <v>9.34</v>
      </c>
      <c r="D2167" s="75">
        <v>9.51</v>
      </c>
      <c r="E2167" s="75">
        <v>12.68</v>
      </c>
      <c r="F2167" s="75">
        <v>9.51</v>
      </c>
      <c r="G2167" s="75">
        <v>6.34</v>
      </c>
      <c r="H2167" s="50"/>
      <c r="I2167" s="50"/>
      <c r="J2167" s="50"/>
      <c r="K2167" s="50"/>
    </row>
    <row r="2168" spans="1:11" x14ac:dyDescent="0.25">
      <c r="A2168" s="64">
        <v>118854</v>
      </c>
      <c r="B2168" t="s">
        <v>1466</v>
      </c>
      <c r="C2168" s="75">
        <v>9.34</v>
      </c>
      <c r="D2168" s="75">
        <v>6.34</v>
      </c>
      <c r="E2168" s="75">
        <v>9.51</v>
      </c>
      <c r="F2168" s="75">
        <v>9.51</v>
      </c>
      <c r="G2168" s="75">
        <v>12.68</v>
      </c>
      <c r="H2168" s="50"/>
      <c r="I2168" s="50"/>
      <c r="J2168" s="50"/>
      <c r="K2168" s="50"/>
    </row>
    <row r="2169" spans="1:11" x14ac:dyDescent="0.25">
      <c r="A2169" s="64">
        <v>142573</v>
      </c>
      <c r="B2169" t="s">
        <v>3178</v>
      </c>
      <c r="C2169" s="75">
        <v>29.02</v>
      </c>
      <c r="D2169" s="75"/>
      <c r="E2169" s="75">
        <v>9.17</v>
      </c>
      <c r="F2169" s="75">
        <v>9.17</v>
      </c>
      <c r="G2169" s="75"/>
      <c r="H2169" s="50"/>
      <c r="I2169" s="50"/>
      <c r="J2169" s="50"/>
      <c r="K2169" s="50"/>
    </row>
    <row r="2170" spans="1:11" x14ac:dyDescent="0.25">
      <c r="A2170" s="64">
        <v>137850</v>
      </c>
      <c r="B2170" t="s">
        <v>2296</v>
      </c>
      <c r="C2170" s="75">
        <v>6</v>
      </c>
      <c r="D2170" s="75">
        <v>14</v>
      </c>
      <c r="E2170" s="75">
        <v>9.34</v>
      </c>
      <c r="F2170" s="75">
        <v>18</v>
      </c>
      <c r="G2170" s="75"/>
      <c r="H2170" s="50"/>
      <c r="I2170" s="50"/>
      <c r="J2170" s="50"/>
      <c r="K2170" s="50"/>
    </row>
    <row r="2171" spans="1:11" x14ac:dyDescent="0.25">
      <c r="A2171" s="64">
        <v>137177</v>
      </c>
      <c r="B2171" t="s">
        <v>3263</v>
      </c>
      <c r="C2171" s="75">
        <v>18.850000000000001</v>
      </c>
      <c r="D2171" s="75">
        <v>6.34</v>
      </c>
      <c r="E2171" s="75">
        <v>6.34</v>
      </c>
      <c r="F2171" s="75">
        <v>9.34</v>
      </c>
      <c r="G2171" s="75">
        <v>6.34</v>
      </c>
      <c r="H2171" s="50"/>
      <c r="I2171" s="50"/>
      <c r="J2171" s="50"/>
      <c r="K2171" s="50"/>
    </row>
    <row r="2172" spans="1:11" x14ac:dyDescent="0.25">
      <c r="A2172" s="64">
        <v>142944</v>
      </c>
      <c r="B2172" t="s">
        <v>3509</v>
      </c>
      <c r="C2172" s="75">
        <v>-9.51</v>
      </c>
      <c r="D2172" s="75"/>
      <c r="E2172" s="75">
        <v>31.53</v>
      </c>
      <c r="F2172" s="75">
        <v>9.51</v>
      </c>
      <c r="G2172" s="75">
        <v>15.68</v>
      </c>
      <c r="H2172" s="50"/>
      <c r="I2172" s="50"/>
      <c r="J2172" s="50"/>
      <c r="K2172" s="50"/>
    </row>
    <row r="2173" spans="1:11" x14ac:dyDescent="0.25">
      <c r="A2173" s="64">
        <v>143331</v>
      </c>
      <c r="B2173" t="s">
        <v>3738</v>
      </c>
      <c r="C2173" s="75">
        <v>9.51</v>
      </c>
      <c r="D2173" s="75">
        <v>6.34</v>
      </c>
      <c r="E2173" s="75">
        <v>15.85</v>
      </c>
      <c r="F2173" s="75">
        <v>-3.17</v>
      </c>
      <c r="G2173" s="75">
        <v>18.68</v>
      </c>
      <c r="H2173" s="50"/>
      <c r="I2173" s="50"/>
      <c r="J2173" s="50"/>
      <c r="K2173" s="50"/>
    </row>
    <row r="2174" spans="1:11" x14ac:dyDescent="0.25">
      <c r="A2174" s="64">
        <v>142758</v>
      </c>
      <c r="B2174" t="s">
        <v>3395</v>
      </c>
      <c r="C2174" s="75"/>
      <c r="D2174" s="75"/>
      <c r="E2174" s="75">
        <v>15.85</v>
      </c>
      <c r="F2174" s="75">
        <v>12.51</v>
      </c>
      <c r="G2174" s="75">
        <v>18.850000000000001</v>
      </c>
      <c r="H2174" s="50"/>
      <c r="I2174" s="50"/>
      <c r="J2174" s="50"/>
      <c r="K2174" s="50"/>
    </row>
    <row r="2175" spans="1:11" x14ac:dyDescent="0.25">
      <c r="A2175" s="64">
        <v>131990</v>
      </c>
      <c r="B2175" t="s">
        <v>1436</v>
      </c>
      <c r="C2175" s="75"/>
      <c r="D2175" s="75">
        <v>15.51</v>
      </c>
      <c r="E2175" s="75"/>
      <c r="F2175" s="75">
        <v>15.85</v>
      </c>
      <c r="G2175" s="75">
        <v>15.85</v>
      </c>
      <c r="H2175" s="50"/>
      <c r="I2175" s="50"/>
      <c r="J2175" s="50"/>
      <c r="K2175" s="50"/>
    </row>
    <row r="2176" spans="1:11" x14ac:dyDescent="0.25">
      <c r="A2176" s="64">
        <v>128253</v>
      </c>
      <c r="B2176" t="s">
        <v>890</v>
      </c>
      <c r="C2176" s="75">
        <v>9.34</v>
      </c>
      <c r="D2176" s="75">
        <v>6.34</v>
      </c>
      <c r="E2176" s="75">
        <v>18.850000000000001</v>
      </c>
      <c r="F2176" s="75"/>
      <c r="G2176" s="75">
        <v>12.68</v>
      </c>
      <c r="H2176" s="50"/>
      <c r="I2176" s="50"/>
      <c r="J2176" s="50"/>
      <c r="K2176" s="50"/>
    </row>
    <row r="2177" spans="1:11" x14ac:dyDescent="0.25">
      <c r="A2177" s="64">
        <v>127509</v>
      </c>
      <c r="B2177" t="s">
        <v>1101</v>
      </c>
      <c r="C2177" s="75">
        <v>15.85</v>
      </c>
      <c r="D2177" s="75">
        <v>9.34</v>
      </c>
      <c r="E2177" s="75">
        <v>9.34</v>
      </c>
      <c r="F2177" s="75">
        <v>12.68</v>
      </c>
      <c r="G2177" s="75"/>
      <c r="H2177" s="50"/>
      <c r="I2177" s="50"/>
      <c r="J2177" s="50"/>
      <c r="K2177" s="50"/>
    </row>
    <row r="2178" spans="1:11" x14ac:dyDescent="0.25">
      <c r="A2178" s="64">
        <v>131829</v>
      </c>
      <c r="B2178" t="s">
        <v>1649</v>
      </c>
      <c r="C2178" s="75">
        <v>15.68</v>
      </c>
      <c r="D2178" s="75">
        <v>15.68</v>
      </c>
      <c r="E2178" s="75"/>
      <c r="F2178" s="75">
        <v>15.85</v>
      </c>
      <c r="G2178" s="75"/>
      <c r="H2178" s="50"/>
      <c r="I2178" s="50"/>
      <c r="J2178" s="50"/>
      <c r="K2178" s="50"/>
    </row>
    <row r="2179" spans="1:11" x14ac:dyDescent="0.25">
      <c r="A2179" s="64">
        <v>117832</v>
      </c>
      <c r="B2179" t="s">
        <v>3229</v>
      </c>
      <c r="C2179" s="75">
        <v>37.700000000000003</v>
      </c>
      <c r="D2179" s="75"/>
      <c r="E2179" s="75"/>
      <c r="F2179" s="75"/>
      <c r="G2179" s="75">
        <v>9.51</v>
      </c>
      <c r="H2179" s="50"/>
      <c r="I2179" s="50"/>
      <c r="J2179" s="50"/>
      <c r="K2179" s="50"/>
    </row>
    <row r="2180" spans="1:11" x14ac:dyDescent="0.25">
      <c r="A2180" s="64">
        <v>117852</v>
      </c>
      <c r="B2180" t="s">
        <v>2848</v>
      </c>
      <c r="C2180" s="75">
        <v>9.51</v>
      </c>
      <c r="D2180" s="75">
        <v>9.51</v>
      </c>
      <c r="E2180" s="75">
        <v>12.68</v>
      </c>
      <c r="F2180" s="75">
        <v>9.34</v>
      </c>
      <c r="G2180" s="75">
        <v>6.17</v>
      </c>
      <c r="H2180" s="50"/>
      <c r="I2180" s="50"/>
      <c r="J2180" s="50"/>
      <c r="K2180" s="50"/>
    </row>
    <row r="2181" spans="1:11" x14ac:dyDescent="0.25">
      <c r="A2181" s="64">
        <v>131250</v>
      </c>
      <c r="B2181" t="s">
        <v>1178</v>
      </c>
      <c r="C2181" s="75">
        <v>3.17</v>
      </c>
      <c r="D2181" s="75">
        <v>15.85</v>
      </c>
      <c r="E2181" s="75">
        <v>6.34</v>
      </c>
      <c r="F2181" s="75">
        <v>12.51</v>
      </c>
      <c r="G2181" s="75">
        <v>9.34</v>
      </c>
      <c r="H2181" s="50"/>
      <c r="I2181" s="50"/>
      <c r="J2181" s="50"/>
      <c r="K2181" s="50"/>
    </row>
    <row r="2182" spans="1:11" x14ac:dyDescent="0.25">
      <c r="A2182" s="64">
        <v>118591</v>
      </c>
      <c r="B2182" t="s">
        <v>863</v>
      </c>
      <c r="C2182" s="75">
        <v>19</v>
      </c>
      <c r="D2182" s="75"/>
      <c r="E2182" s="75">
        <v>6.17</v>
      </c>
      <c r="F2182" s="75"/>
      <c r="G2182" s="75">
        <v>22</v>
      </c>
      <c r="H2182" s="50"/>
      <c r="I2182" s="50"/>
      <c r="J2182" s="50"/>
      <c r="K2182" s="50"/>
    </row>
    <row r="2183" spans="1:11" x14ac:dyDescent="0.25">
      <c r="A2183" s="64">
        <v>122322</v>
      </c>
      <c r="B2183" t="s">
        <v>504</v>
      </c>
      <c r="C2183" s="75"/>
      <c r="D2183" s="75">
        <v>9.17</v>
      </c>
      <c r="E2183" s="75">
        <v>15</v>
      </c>
      <c r="F2183" s="75">
        <v>14</v>
      </c>
      <c r="G2183" s="75">
        <v>9</v>
      </c>
      <c r="H2183" s="50"/>
      <c r="I2183" s="50"/>
      <c r="J2183" s="50"/>
      <c r="K2183" s="50"/>
    </row>
    <row r="2184" spans="1:11" x14ac:dyDescent="0.25">
      <c r="A2184" s="64">
        <v>143620</v>
      </c>
      <c r="B2184" t="s">
        <v>4196</v>
      </c>
      <c r="C2184" s="75"/>
      <c r="D2184" s="75"/>
      <c r="E2184" s="75">
        <v>9.51</v>
      </c>
      <c r="F2184" s="75">
        <v>24.849999999999998</v>
      </c>
      <c r="G2184" s="75">
        <v>12.68</v>
      </c>
      <c r="H2184" s="50"/>
      <c r="I2184" s="50"/>
      <c r="J2184" s="50"/>
      <c r="K2184" s="50"/>
    </row>
    <row r="2185" spans="1:11" x14ac:dyDescent="0.25">
      <c r="A2185" s="64">
        <v>131473</v>
      </c>
      <c r="B2185" t="s">
        <v>1205</v>
      </c>
      <c r="C2185" s="75">
        <v>3.17</v>
      </c>
      <c r="D2185" s="75">
        <v>22.020000000000003</v>
      </c>
      <c r="E2185" s="75">
        <v>6</v>
      </c>
      <c r="F2185" s="75">
        <v>6.34</v>
      </c>
      <c r="G2185" s="75">
        <v>9.51</v>
      </c>
      <c r="H2185" s="50"/>
      <c r="I2185" s="50"/>
      <c r="J2185" s="50"/>
      <c r="K2185" s="50"/>
    </row>
    <row r="2186" spans="1:11" x14ac:dyDescent="0.25">
      <c r="A2186" s="64">
        <v>121231</v>
      </c>
      <c r="B2186" t="s">
        <v>698</v>
      </c>
      <c r="C2186" s="75"/>
      <c r="D2186" s="75"/>
      <c r="E2186" s="75">
        <v>47.04</v>
      </c>
      <c r="F2186" s="75"/>
      <c r="G2186" s="75"/>
      <c r="H2186" s="50"/>
      <c r="I2186" s="50"/>
      <c r="J2186" s="50"/>
      <c r="K2186" s="50"/>
    </row>
    <row r="2187" spans="1:11" x14ac:dyDescent="0.25">
      <c r="A2187" s="64">
        <v>122990</v>
      </c>
      <c r="B2187" t="s">
        <v>807</v>
      </c>
      <c r="C2187" s="75">
        <v>15.51</v>
      </c>
      <c r="D2187" s="75">
        <v>6.17</v>
      </c>
      <c r="E2187" s="75">
        <v>6.34</v>
      </c>
      <c r="F2187" s="75"/>
      <c r="G2187" s="75">
        <v>19.02</v>
      </c>
      <c r="H2187" s="50"/>
      <c r="I2187" s="50"/>
      <c r="J2187" s="50"/>
      <c r="K2187" s="50"/>
    </row>
    <row r="2188" spans="1:11" x14ac:dyDescent="0.25">
      <c r="A2188" s="64">
        <v>125256</v>
      </c>
      <c r="B2188" t="s">
        <v>1035</v>
      </c>
      <c r="C2188" s="75">
        <v>14.01</v>
      </c>
      <c r="D2188" s="75"/>
      <c r="E2188" s="75">
        <v>15</v>
      </c>
      <c r="F2188" s="75">
        <v>18.009999999999998</v>
      </c>
      <c r="G2188" s="75"/>
      <c r="H2188" s="50"/>
      <c r="I2188" s="50"/>
      <c r="J2188" s="50"/>
      <c r="K2188" s="50"/>
    </row>
    <row r="2189" spans="1:11" x14ac:dyDescent="0.25">
      <c r="A2189" s="64">
        <v>141349</v>
      </c>
      <c r="B2189" t="s">
        <v>2529</v>
      </c>
      <c r="C2189" s="75">
        <v>27</v>
      </c>
      <c r="D2189" s="75"/>
      <c r="E2189" s="75"/>
      <c r="F2189" s="75">
        <v>20</v>
      </c>
      <c r="G2189" s="75"/>
      <c r="H2189" s="50"/>
      <c r="I2189" s="50"/>
      <c r="J2189" s="50"/>
      <c r="K2189" s="50"/>
    </row>
    <row r="2190" spans="1:11" x14ac:dyDescent="0.25">
      <c r="A2190" s="64">
        <v>133779</v>
      </c>
      <c r="B2190" t="s">
        <v>1620</v>
      </c>
      <c r="C2190" s="75">
        <v>11</v>
      </c>
      <c r="D2190" s="75">
        <v>10</v>
      </c>
      <c r="E2190" s="75"/>
      <c r="F2190" s="75">
        <v>17</v>
      </c>
      <c r="G2190" s="75">
        <v>9</v>
      </c>
      <c r="H2190" s="50"/>
      <c r="I2190" s="50"/>
      <c r="J2190" s="50"/>
      <c r="K2190" s="50"/>
    </row>
    <row r="2191" spans="1:11" x14ac:dyDescent="0.25">
      <c r="A2191" s="64">
        <v>125322</v>
      </c>
      <c r="B2191" t="s">
        <v>912</v>
      </c>
      <c r="C2191" s="75"/>
      <c r="D2191" s="75"/>
      <c r="E2191" s="75">
        <v>15</v>
      </c>
      <c r="F2191" s="75">
        <v>24</v>
      </c>
      <c r="G2191" s="75">
        <v>8</v>
      </c>
      <c r="H2191" s="50"/>
      <c r="I2191" s="50"/>
      <c r="J2191" s="50"/>
      <c r="K2191" s="50"/>
    </row>
    <row r="2192" spans="1:11" x14ac:dyDescent="0.25">
      <c r="A2192" s="64">
        <v>142755</v>
      </c>
      <c r="B2192" t="s">
        <v>3383</v>
      </c>
      <c r="C2192" s="75">
        <v>40.700000000000003</v>
      </c>
      <c r="D2192" s="75"/>
      <c r="E2192" s="75"/>
      <c r="F2192" s="75"/>
      <c r="G2192" s="75">
        <v>6.17</v>
      </c>
      <c r="H2192" s="50"/>
      <c r="I2192" s="50"/>
      <c r="J2192" s="50"/>
      <c r="K2192" s="50"/>
    </row>
    <row r="2193" spans="1:11" x14ac:dyDescent="0.25">
      <c r="A2193" s="64">
        <v>130568</v>
      </c>
      <c r="B2193" t="s">
        <v>1044</v>
      </c>
      <c r="C2193" s="75">
        <v>15.51</v>
      </c>
      <c r="D2193" s="75"/>
      <c r="E2193" s="75"/>
      <c r="F2193" s="75">
        <v>18.850000000000001</v>
      </c>
      <c r="G2193" s="75">
        <v>12.51</v>
      </c>
      <c r="H2193" s="50"/>
      <c r="I2193" s="50"/>
      <c r="J2193" s="50"/>
      <c r="K2193" s="50"/>
    </row>
    <row r="2194" spans="1:11" x14ac:dyDescent="0.25">
      <c r="A2194" s="64">
        <v>122724</v>
      </c>
      <c r="B2194" t="s">
        <v>1275</v>
      </c>
      <c r="C2194" s="75">
        <v>6.34</v>
      </c>
      <c r="D2194" s="75">
        <v>12.34</v>
      </c>
      <c r="E2194" s="75">
        <v>12.34</v>
      </c>
      <c r="F2194" s="75"/>
      <c r="G2194" s="75">
        <v>15.85</v>
      </c>
      <c r="H2194" s="50"/>
      <c r="I2194" s="50"/>
      <c r="J2194" s="50"/>
      <c r="K2194" s="50"/>
    </row>
    <row r="2195" spans="1:11" x14ac:dyDescent="0.25">
      <c r="A2195" s="64">
        <v>120313</v>
      </c>
      <c r="B2195" t="s">
        <v>546</v>
      </c>
      <c r="C2195" s="75">
        <v>12.51</v>
      </c>
      <c r="D2195" s="75">
        <v>15.34</v>
      </c>
      <c r="E2195" s="75"/>
      <c r="F2195" s="75">
        <v>12.68</v>
      </c>
      <c r="G2195" s="75">
        <v>6.17</v>
      </c>
      <c r="H2195" s="50"/>
      <c r="I2195" s="50"/>
      <c r="J2195" s="50"/>
      <c r="K2195" s="50"/>
    </row>
    <row r="2196" spans="1:11" x14ac:dyDescent="0.25">
      <c r="A2196" s="64">
        <v>143251</v>
      </c>
      <c r="B2196" t="s">
        <v>3781</v>
      </c>
      <c r="C2196" s="75">
        <v>6</v>
      </c>
      <c r="D2196" s="75"/>
      <c r="E2196" s="75">
        <v>12.51</v>
      </c>
      <c r="F2196" s="75">
        <v>15.68</v>
      </c>
      <c r="G2196" s="75">
        <v>12.51</v>
      </c>
      <c r="H2196" s="50"/>
      <c r="I2196" s="50"/>
      <c r="J2196" s="50"/>
      <c r="K2196" s="50"/>
    </row>
    <row r="2197" spans="1:11" x14ac:dyDescent="0.25">
      <c r="A2197" s="64">
        <v>130847</v>
      </c>
      <c r="B2197" t="s">
        <v>1070</v>
      </c>
      <c r="C2197" s="75">
        <v>15.34</v>
      </c>
      <c r="D2197" s="75">
        <v>3.17</v>
      </c>
      <c r="E2197" s="75">
        <v>6.17</v>
      </c>
      <c r="F2197" s="75">
        <v>6.34</v>
      </c>
      <c r="G2197" s="75">
        <v>15.51</v>
      </c>
      <c r="H2197" s="50"/>
      <c r="I2197" s="50"/>
      <c r="J2197" s="50"/>
      <c r="K2197" s="50"/>
    </row>
    <row r="2198" spans="1:11" x14ac:dyDescent="0.25">
      <c r="A2198" s="64">
        <v>143231</v>
      </c>
      <c r="B2198" t="s">
        <v>3694</v>
      </c>
      <c r="C2198" s="75">
        <v>20.170000000000002</v>
      </c>
      <c r="D2198" s="75"/>
      <c r="E2198" s="75"/>
      <c r="F2198" s="75">
        <v>3.17</v>
      </c>
      <c r="G2198" s="75">
        <v>23.17</v>
      </c>
      <c r="H2198" s="50"/>
      <c r="I2198" s="50"/>
      <c r="J2198" s="50"/>
      <c r="K2198" s="50"/>
    </row>
    <row r="2199" spans="1:11" x14ac:dyDescent="0.25">
      <c r="A2199" s="64">
        <v>132318</v>
      </c>
      <c r="B2199" t="s">
        <v>1532</v>
      </c>
      <c r="C2199" s="75">
        <v>3</v>
      </c>
      <c r="D2199" s="75">
        <v>21.130000000000003</v>
      </c>
      <c r="E2199" s="75">
        <v>12.68</v>
      </c>
      <c r="F2199" s="75"/>
      <c r="G2199" s="75">
        <v>9.51</v>
      </c>
      <c r="H2199" s="50"/>
      <c r="I2199" s="50"/>
      <c r="J2199" s="50"/>
      <c r="K2199" s="50"/>
    </row>
    <row r="2200" spans="1:11" x14ac:dyDescent="0.25">
      <c r="A2200" s="64">
        <v>200654</v>
      </c>
      <c r="B2200" t="s">
        <v>591</v>
      </c>
      <c r="C2200" s="75">
        <v>21.68</v>
      </c>
      <c r="D2200" s="75"/>
      <c r="E2200" s="75">
        <v>24.509999999999998</v>
      </c>
      <c r="F2200" s="75"/>
      <c r="G2200" s="75"/>
      <c r="H2200" s="50"/>
      <c r="I2200" s="50"/>
      <c r="J2200" s="50"/>
      <c r="K2200" s="50"/>
    </row>
    <row r="2201" spans="1:11" x14ac:dyDescent="0.25">
      <c r="A2201" s="64">
        <v>132104</v>
      </c>
      <c r="B2201" t="s">
        <v>1460</v>
      </c>
      <c r="C2201" s="75">
        <v>3.17</v>
      </c>
      <c r="D2201" s="75">
        <v>15.85</v>
      </c>
      <c r="E2201" s="75">
        <v>14.45</v>
      </c>
      <c r="F2201" s="75">
        <v>6.34</v>
      </c>
      <c r="G2201" s="75">
        <v>6.34</v>
      </c>
      <c r="H2201" s="50"/>
      <c r="I2201" s="50"/>
      <c r="J2201" s="50"/>
      <c r="K2201" s="50"/>
    </row>
    <row r="2202" spans="1:11" x14ac:dyDescent="0.25">
      <c r="A2202" s="64">
        <v>125555</v>
      </c>
      <c r="B2202" t="s">
        <v>3530</v>
      </c>
      <c r="C2202" s="75"/>
      <c r="D2202" s="75"/>
      <c r="E2202" s="75">
        <v>19.850000000000001</v>
      </c>
      <c r="F2202" s="75"/>
      <c r="G2202" s="75">
        <v>26.19</v>
      </c>
      <c r="H2202" s="50"/>
      <c r="I2202" s="50"/>
      <c r="J2202" s="50"/>
      <c r="K2202" s="50"/>
    </row>
    <row r="2203" spans="1:11" x14ac:dyDescent="0.25">
      <c r="A2203" s="64">
        <v>141752</v>
      </c>
      <c r="B2203" t="s">
        <v>2637</v>
      </c>
      <c r="C2203" s="75">
        <v>19.02</v>
      </c>
      <c r="D2203" s="75">
        <v>27</v>
      </c>
      <c r="E2203" s="75"/>
      <c r="F2203" s="75"/>
      <c r="G2203" s="75"/>
      <c r="H2203" s="50"/>
      <c r="I2203" s="50"/>
      <c r="J2203" s="50"/>
      <c r="K2203" s="50"/>
    </row>
    <row r="2204" spans="1:11" x14ac:dyDescent="0.25">
      <c r="A2204" s="64">
        <v>131437</v>
      </c>
      <c r="B2204" t="s">
        <v>3173</v>
      </c>
      <c r="C2204" s="75">
        <v>18.02</v>
      </c>
      <c r="D2204" s="75"/>
      <c r="E2204" s="75">
        <v>15</v>
      </c>
      <c r="F2204" s="75">
        <v>4</v>
      </c>
      <c r="G2204" s="75">
        <v>9</v>
      </c>
      <c r="H2204" s="50"/>
      <c r="I2204" s="50"/>
      <c r="J2204" s="50"/>
      <c r="K2204" s="50"/>
    </row>
    <row r="2205" spans="1:11" x14ac:dyDescent="0.25">
      <c r="A2205" s="64">
        <v>142487</v>
      </c>
      <c r="B2205" t="s">
        <v>2880</v>
      </c>
      <c r="C2205" s="75"/>
      <c r="D2205" s="75">
        <v>17</v>
      </c>
      <c r="E2205" s="75">
        <v>13</v>
      </c>
      <c r="F2205" s="75">
        <v>16</v>
      </c>
      <c r="G2205" s="75"/>
      <c r="H2205" s="50"/>
      <c r="I2205" s="50"/>
      <c r="J2205" s="50"/>
      <c r="K2205" s="50"/>
    </row>
    <row r="2206" spans="1:11" x14ac:dyDescent="0.25">
      <c r="A2206" s="64">
        <v>141366</v>
      </c>
      <c r="B2206" t="s">
        <v>4372</v>
      </c>
      <c r="C2206" s="75"/>
      <c r="D2206" s="75"/>
      <c r="E2206" s="75"/>
      <c r="F2206" s="75">
        <v>28</v>
      </c>
      <c r="G2206" s="75">
        <v>18</v>
      </c>
      <c r="H2206" s="50"/>
      <c r="I2206" s="50"/>
      <c r="J2206" s="50"/>
      <c r="K2206" s="50"/>
    </row>
    <row r="2207" spans="1:11" x14ac:dyDescent="0.25">
      <c r="A2207" s="64">
        <v>135586</v>
      </c>
      <c r="B2207" t="s">
        <v>4358</v>
      </c>
      <c r="C2207" s="75">
        <v>8</v>
      </c>
      <c r="D2207" s="75">
        <v>11</v>
      </c>
      <c r="E2207" s="75">
        <v>19</v>
      </c>
      <c r="F2207" s="75">
        <v>8</v>
      </c>
      <c r="G2207" s="75"/>
      <c r="H2207" s="50"/>
      <c r="I2207" s="50"/>
      <c r="J2207" s="50"/>
      <c r="K2207" s="50"/>
    </row>
    <row r="2208" spans="1:11" x14ac:dyDescent="0.25">
      <c r="A2208" s="64">
        <v>128928</v>
      </c>
      <c r="B2208" t="s">
        <v>883</v>
      </c>
      <c r="C2208" s="75">
        <v>7</v>
      </c>
      <c r="D2208" s="75">
        <v>8</v>
      </c>
      <c r="E2208" s="75">
        <v>8</v>
      </c>
      <c r="F2208" s="75">
        <v>16</v>
      </c>
      <c r="G2208" s="75">
        <v>7</v>
      </c>
      <c r="H2208" s="50"/>
      <c r="I2208" s="50"/>
      <c r="J2208" s="50"/>
      <c r="K2208" s="50"/>
    </row>
    <row r="2209" spans="1:11" x14ac:dyDescent="0.25">
      <c r="A2209" s="64">
        <v>136087</v>
      </c>
      <c r="B2209" t="s">
        <v>2780</v>
      </c>
      <c r="C2209" s="75"/>
      <c r="D2209" s="75">
        <v>9.34</v>
      </c>
      <c r="E2209" s="75">
        <v>26.39</v>
      </c>
      <c r="F2209" s="75">
        <v>10.219999999999999</v>
      </c>
      <c r="G2209" s="75"/>
      <c r="H2209" s="50"/>
      <c r="I2209" s="50"/>
      <c r="J2209" s="50"/>
      <c r="K2209" s="50"/>
    </row>
    <row r="2210" spans="1:11" x14ac:dyDescent="0.25">
      <c r="A2210" s="64">
        <v>131946</v>
      </c>
      <c r="B2210" t="s">
        <v>1964</v>
      </c>
      <c r="C2210" s="75">
        <v>41.87</v>
      </c>
      <c r="D2210" s="75"/>
      <c r="E2210" s="75">
        <v>4</v>
      </c>
      <c r="F2210" s="75"/>
      <c r="G2210" s="75"/>
      <c r="H2210" s="50"/>
      <c r="I2210" s="50"/>
      <c r="J2210" s="50"/>
      <c r="K2210" s="50"/>
    </row>
    <row r="2211" spans="1:11" x14ac:dyDescent="0.25">
      <c r="A2211" s="64">
        <v>124970</v>
      </c>
      <c r="B2211" t="s">
        <v>1056</v>
      </c>
      <c r="C2211" s="75">
        <v>11.34</v>
      </c>
      <c r="D2211" s="75">
        <v>7.84</v>
      </c>
      <c r="E2211" s="75">
        <v>15.68</v>
      </c>
      <c r="F2211" s="75"/>
      <c r="G2211" s="75">
        <v>11.01</v>
      </c>
      <c r="H2211" s="50"/>
      <c r="I2211" s="50"/>
      <c r="J2211" s="50"/>
      <c r="K2211" s="50"/>
    </row>
    <row r="2212" spans="1:11" x14ac:dyDescent="0.25">
      <c r="A2212" s="64">
        <v>141436</v>
      </c>
      <c r="B2212" t="s">
        <v>2507</v>
      </c>
      <c r="C2212" s="75">
        <v>15.51</v>
      </c>
      <c r="D2212" s="75">
        <v>6</v>
      </c>
      <c r="E2212" s="75">
        <v>9</v>
      </c>
      <c r="F2212" s="75">
        <v>6.34</v>
      </c>
      <c r="G2212" s="75">
        <v>9</v>
      </c>
      <c r="H2212" s="50"/>
      <c r="I2212" s="50"/>
      <c r="J2212" s="50"/>
      <c r="K2212" s="50"/>
    </row>
    <row r="2213" spans="1:11" x14ac:dyDescent="0.25">
      <c r="A2213" s="64">
        <v>128702</v>
      </c>
      <c r="B2213" t="s">
        <v>751</v>
      </c>
      <c r="C2213" s="75"/>
      <c r="D2213" s="75">
        <v>19.02</v>
      </c>
      <c r="E2213" s="75">
        <v>26.79</v>
      </c>
      <c r="F2213" s="75"/>
      <c r="G2213" s="75"/>
      <c r="H2213" s="50"/>
      <c r="I2213" s="50"/>
      <c r="J2213" s="50"/>
      <c r="K2213" s="50"/>
    </row>
    <row r="2214" spans="1:11" x14ac:dyDescent="0.25">
      <c r="A2214" s="64">
        <v>202279</v>
      </c>
      <c r="B2214" t="s">
        <v>1533</v>
      </c>
      <c r="C2214" s="75">
        <v>12</v>
      </c>
      <c r="D2214" s="75">
        <v>5.1099999999999994</v>
      </c>
      <c r="E2214" s="75">
        <v>4</v>
      </c>
      <c r="F2214" s="75"/>
      <c r="G2214" s="75">
        <v>24.68</v>
      </c>
      <c r="H2214" s="50"/>
      <c r="I2214" s="50"/>
      <c r="J2214" s="50"/>
      <c r="K2214" s="50"/>
    </row>
    <row r="2215" spans="1:11" x14ac:dyDescent="0.25">
      <c r="A2215" s="64">
        <v>125886</v>
      </c>
      <c r="B2215" t="s">
        <v>2515</v>
      </c>
      <c r="C2215" s="75">
        <v>31.7</v>
      </c>
      <c r="D2215" s="75"/>
      <c r="E2215" s="75"/>
      <c r="F2215" s="75"/>
      <c r="G2215" s="75">
        <v>14.02</v>
      </c>
      <c r="H2215" s="50"/>
      <c r="I2215" s="50"/>
      <c r="J2215" s="50"/>
      <c r="K2215" s="50"/>
    </row>
    <row r="2216" spans="1:11" x14ac:dyDescent="0.25">
      <c r="A2216" s="64">
        <v>126824</v>
      </c>
      <c r="B2216" t="s">
        <v>1181</v>
      </c>
      <c r="C2216" s="75">
        <v>6.34</v>
      </c>
      <c r="D2216" s="75">
        <v>6.34</v>
      </c>
      <c r="E2216" s="75">
        <v>12.51</v>
      </c>
      <c r="F2216" s="75">
        <v>14.18</v>
      </c>
      <c r="G2216" s="75">
        <v>6.34</v>
      </c>
      <c r="H2216" s="50"/>
      <c r="I2216" s="50"/>
      <c r="J2216" s="50"/>
      <c r="K2216" s="50"/>
    </row>
    <row r="2217" spans="1:11" x14ac:dyDescent="0.25">
      <c r="A2217" s="64">
        <v>126694</v>
      </c>
      <c r="B2217" t="s">
        <v>3594</v>
      </c>
      <c r="C2217" s="75">
        <v>10.17</v>
      </c>
      <c r="D2217" s="75">
        <v>16.170000000000002</v>
      </c>
      <c r="E2217" s="75">
        <v>13.17</v>
      </c>
      <c r="F2217" s="75"/>
      <c r="G2217" s="75">
        <v>6.17</v>
      </c>
      <c r="H2217" s="50"/>
      <c r="I2217" s="50"/>
      <c r="J2217" s="50"/>
      <c r="K2217" s="50"/>
    </row>
    <row r="2218" spans="1:11" x14ac:dyDescent="0.25">
      <c r="A2218" s="64">
        <v>142648</v>
      </c>
      <c r="B2218" t="s">
        <v>3283</v>
      </c>
      <c r="C2218" s="75"/>
      <c r="D2218" s="75">
        <v>18.34</v>
      </c>
      <c r="E2218" s="75">
        <v>12</v>
      </c>
      <c r="F2218" s="75"/>
      <c r="G2218" s="75">
        <v>15.34</v>
      </c>
      <c r="H2218" s="50"/>
      <c r="I2218" s="50"/>
      <c r="J2218" s="50"/>
      <c r="K2218" s="50"/>
    </row>
    <row r="2219" spans="1:11" x14ac:dyDescent="0.25">
      <c r="A2219" s="64">
        <v>128238</v>
      </c>
      <c r="B2219" t="s">
        <v>1348</v>
      </c>
      <c r="C2219" s="75">
        <v>12.34</v>
      </c>
      <c r="D2219" s="75">
        <v>10.34</v>
      </c>
      <c r="E2219" s="75">
        <v>9.17</v>
      </c>
      <c r="F2219" s="75">
        <v>6.17</v>
      </c>
      <c r="G2219" s="75">
        <v>7.39</v>
      </c>
      <c r="H2219" s="50"/>
      <c r="I2219" s="50"/>
      <c r="J2219" s="50"/>
      <c r="K2219" s="50"/>
    </row>
    <row r="2220" spans="1:11" x14ac:dyDescent="0.25">
      <c r="A2220" s="64">
        <v>126740</v>
      </c>
      <c r="B2220" t="s">
        <v>3134</v>
      </c>
      <c r="C2220" s="75"/>
      <c r="D2220" s="75"/>
      <c r="E2220" s="75">
        <v>25.02</v>
      </c>
      <c r="F2220" s="75"/>
      <c r="G2220" s="75">
        <v>20.350000000000001</v>
      </c>
      <c r="H2220" s="50"/>
      <c r="I2220" s="50"/>
      <c r="J2220" s="50"/>
      <c r="K2220" s="50"/>
    </row>
    <row r="2221" spans="1:11" x14ac:dyDescent="0.25">
      <c r="A2221" s="64">
        <v>134316</v>
      </c>
      <c r="B2221" t="s">
        <v>2877</v>
      </c>
      <c r="C2221" s="75">
        <v>20.619999999999997</v>
      </c>
      <c r="D2221" s="75"/>
      <c r="E2221" s="75">
        <v>21.68</v>
      </c>
      <c r="F2221" s="75">
        <v>3</v>
      </c>
      <c r="G2221" s="75"/>
      <c r="H2221" s="50"/>
      <c r="I2221" s="50"/>
      <c r="J2221" s="50"/>
      <c r="K2221" s="50"/>
    </row>
    <row r="2222" spans="1:11" x14ac:dyDescent="0.25">
      <c r="A2222" s="64">
        <v>143302</v>
      </c>
      <c r="B2222" t="s">
        <v>3707</v>
      </c>
      <c r="C2222" s="75">
        <v>15.85</v>
      </c>
      <c r="D2222" s="75"/>
      <c r="E2222" s="75">
        <v>15.85</v>
      </c>
      <c r="F2222" s="75"/>
      <c r="G2222" s="75">
        <v>13.51</v>
      </c>
      <c r="H2222" s="50"/>
      <c r="I2222" s="50"/>
      <c r="J2222" s="50"/>
      <c r="K2222" s="50"/>
    </row>
    <row r="2223" spans="1:11" x14ac:dyDescent="0.25">
      <c r="A2223" s="64">
        <v>127881</v>
      </c>
      <c r="B2223" t="s">
        <v>551</v>
      </c>
      <c r="C2223" s="75">
        <v>10.34</v>
      </c>
      <c r="D2223" s="75"/>
      <c r="E2223" s="75"/>
      <c r="F2223" s="75"/>
      <c r="G2223" s="75">
        <v>34.869999999999997</v>
      </c>
      <c r="H2223" s="50"/>
      <c r="I2223" s="50"/>
      <c r="J2223" s="50"/>
      <c r="K2223" s="50"/>
    </row>
    <row r="2224" spans="1:11" x14ac:dyDescent="0.25">
      <c r="A2224" s="64">
        <v>124694</v>
      </c>
      <c r="B2224" t="s">
        <v>649</v>
      </c>
      <c r="C2224" s="75">
        <v>6</v>
      </c>
      <c r="D2224" s="75">
        <v>15.34</v>
      </c>
      <c r="E2224" s="75">
        <v>17.509999999999998</v>
      </c>
      <c r="F2224" s="75">
        <v>6.34</v>
      </c>
      <c r="G2224" s="75"/>
      <c r="H2224" s="50"/>
      <c r="I2224" s="50"/>
      <c r="J2224" s="50"/>
      <c r="K2224" s="50"/>
    </row>
    <row r="2225" spans="1:11" x14ac:dyDescent="0.25">
      <c r="A2225" s="64">
        <v>141208</v>
      </c>
      <c r="B2225" t="s">
        <v>3155</v>
      </c>
      <c r="C2225" s="75"/>
      <c r="D2225" s="75">
        <v>19</v>
      </c>
      <c r="E2225" s="75">
        <v>16.170000000000002</v>
      </c>
      <c r="F2225" s="75"/>
      <c r="G2225" s="75">
        <v>10</v>
      </c>
      <c r="H2225" s="50"/>
      <c r="I2225" s="50"/>
      <c r="J2225" s="50"/>
      <c r="K2225" s="50"/>
    </row>
    <row r="2226" spans="1:11" x14ac:dyDescent="0.25">
      <c r="A2226" s="64">
        <v>137062</v>
      </c>
      <c r="B2226" t="s">
        <v>2206</v>
      </c>
      <c r="C2226" s="75">
        <v>15</v>
      </c>
      <c r="D2226" s="75"/>
      <c r="E2226" s="75">
        <v>21.17</v>
      </c>
      <c r="F2226" s="75"/>
      <c r="G2226" s="75">
        <v>9</v>
      </c>
      <c r="H2226" s="50"/>
      <c r="I2226" s="50"/>
      <c r="J2226" s="50"/>
      <c r="K2226" s="50"/>
    </row>
    <row r="2227" spans="1:11" x14ac:dyDescent="0.25">
      <c r="A2227" s="64">
        <v>137834</v>
      </c>
      <c r="B2227" t="s">
        <v>2381</v>
      </c>
      <c r="C2227" s="75">
        <v>12.34</v>
      </c>
      <c r="D2227" s="75">
        <v>9.17</v>
      </c>
      <c r="E2227" s="75"/>
      <c r="F2227" s="75">
        <v>14.45</v>
      </c>
      <c r="G2227" s="75">
        <v>9.17</v>
      </c>
      <c r="H2227" s="50"/>
      <c r="I2227" s="50"/>
      <c r="J2227" s="50"/>
      <c r="K2227" s="50"/>
    </row>
    <row r="2228" spans="1:11" x14ac:dyDescent="0.25">
      <c r="A2228" s="64">
        <v>142780</v>
      </c>
      <c r="B2228" t="s">
        <v>3373</v>
      </c>
      <c r="C2228" s="75">
        <v>20.079999999999998</v>
      </c>
      <c r="D2228" s="75">
        <v>10</v>
      </c>
      <c r="E2228" s="75"/>
      <c r="F2228" s="75">
        <v>15</v>
      </c>
      <c r="G2228" s="75"/>
      <c r="H2228" s="50"/>
      <c r="I2228" s="50"/>
      <c r="J2228" s="50"/>
      <c r="K2228" s="50"/>
    </row>
    <row r="2229" spans="1:11" x14ac:dyDescent="0.25">
      <c r="A2229" s="64">
        <v>142541</v>
      </c>
      <c r="B2229" t="s">
        <v>3280</v>
      </c>
      <c r="C2229" s="75">
        <v>5.0199999999999996</v>
      </c>
      <c r="D2229" s="75">
        <v>10</v>
      </c>
      <c r="E2229" s="75">
        <v>5</v>
      </c>
      <c r="F2229" s="75">
        <v>20</v>
      </c>
      <c r="G2229" s="75">
        <v>5</v>
      </c>
      <c r="H2229" s="50"/>
      <c r="I2229" s="50"/>
      <c r="J2229" s="50"/>
      <c r="K2229" s="50"/>
    </row>
    <row r="2230" spans="1:11" x14ac:dyDescent="0.25">
      <c r="A2230" s="64">
        <v>142547</v>
      </c>
      <c r="B2230" t="s">
        <v>3160</v>
      </c>
      <c r="C2230" s="75">
        <v>7</v>
      </c>
      <c r="D2230" s="75">
        <v>14</v>
      </c>
      <c r="E2230" s="75">
        <v>3</v>
      </c>
      <c r="F2230" s="75">
        <v>10</v>
      </c>
      <c r="G2230" s="75">
        <v>11</v>
      </c>
      <c r="H2230" s="50"/>
      <c r="I2230" s="50"/>
      <c r="J2230" s="50"/>
      <c r="K2230" s="50"/>
    </row>
    <row r="2231" spans="1:11" x14ac:dyDescent="0.25">
      <c r="A2231" s="64">
        <v>134829</v>
      </c>
      <c r="B2231" t="s">
        <v>1848</v>
      </c>
      <c r="C2231" s="75">
        <v>15</v>
      </c>
      <c r="D2231" s="75">
        <v>9</v>
      </c>
      <c r="E2231" s="75"/>
      <c r="F2231" s="75"/>
      <c r="G2231" s="75">
        <v>21</v>
      </c>
      <c r="H2231" s="50"/>
      <c r="I2231" s="50"/>
      <c r="J2231" s="50"/>
      <c r="K2231" s="50"/>
    </row>
    <row r="2232" spans="1:11" x14ac:dyDescent="0.25">
      <c r="A2232" s="64">
        <v>137570</v>
      </c>
      <c r="B2232" t="s">
        <v>2278</v>
      </c>
      <c r="C2232" s="75"/>
      <c r="D2232" s="75">
        <v>16</v>
      </c>
      <c r="E2232" s="75"/>
      <c r="F2232" s="75">
        <v>10</v>
      </c>
      <c r="G2232" s="75">
        <v>19</v>
      </c>
      <c r="H2232" s="50"/>
      <c r="I2232" s="50"/>
      <c r="J2232" s="50"/>
      <c r="K2232" s="50"/>
    </row>
    <row r="2233" spans="1:11" x14ac:dyDescent="0.25">
      <c r="A2233" s="64">
        <v>132002</v>
      </c>
      <c r="B2233" t="s">
        <v>2766</v>
      </c>
      <c r="C2233" s="75">
        <v>15</v>
      </c>
      <c r="D2233" s="75">
        <v>10</v>
      </c>
      <c r="E2233" s="75">
        <v>10</v>
      </c>
      <c r="F2233" s="75">
        <v>10</v>
      </c>
      <c r="G2233" s="75"/>
      <c r="H2233" s="50"/>
      <c r="I2233" s="50"/>
      <c r="J2233" s="50"/>
      <c r="K2233" s="50"/>
    </row>
    <row r="2234" spans="1:11" x14ac:dyDescent="0.25">
      <c r="A2234" s="64">
        <v>126696</v>
      </c>
      <c r="B2234" t="s">
        <v>3075</v>
      </c>
      <c r="C2234" s="75"/>
      <c r="D2234" s="75">
        <v>45</v>
      </c>
      <c r="E2234" s="75"/>
      <c r="F2234" s="75"/>
      <c r="G2234" s="75"/>
      <c r="H2234" s="50"/>
      <c r="I2234" s="50"/>
      <c r="J2234" s="50"/>
      <c r="K2234" s="50"/>
    </row>
    <row r="2235" spans="1:11" x14ac:dyDescent="0.25">
      <c r="A2235" s="64">
        <v>118403</v>
      </c>
      <c r="B2235" t="s">
        <v>653</v>
      </c>
      <c r="C2235" s="75"/>
      <c r="D2235" s="75">
        <v>12.51</v>
      </c>
      <c r="E2235" s="75"/>
      <c r="F2235" s="75">
        <v>22</v>
      </c>
      <c r="G2235" s="75">
        <v>10.34</v>
      </c>
      <c r="H2235" s="50"/>
      <c r="I2235" s="50"/>
      <c r="J2235" s="50"/>
      <c r="K2235" s="50"/>
    </row>
    <row r="2236" spans="1:11" x14ac:dyDescent="0.25">
      <c r="A2236" s="64">
        <v>103838</v>
      </c>
      <c r="B2236" t="s">
        <v>1284</v>
      </c>
      <c r="C2236" s="75">
        <v>15.17</v>
      </c>
      <c r="D2236" s="75">
        <v>11.5</v>
      </c>
      <c r="E2236" s="75">
        <v>6</v>
      </c>
      <c r="F2236" s="75">
        <v>6</v>
      </c>
      <c r="G2236" s="75">
        <v>6</v>
      </c>
      <c r="H2236" s="50"/>
      <c r="I2236" s="50"/>
      <c r="J2236" s="50"/>
      <c r="K2236" s="50"/>
    </row>
    <row r="2237" spans="1:11" x14ac:dyDescent="0.25">
      <c r="A2237" s="64">
        <v>127890</v>
      </c>
      <c r="B2237" t="s">
        <v>3884</v>
      </c>
      <c r="C2237" s="75"/>
      <c r="D2237" s="75">
        <v>38.450000000000003</v>
      </c>
      <c r="E2237" s="75">
        <v>6.17</v>
      </c>
      <c r="F2237" s="75"/>
      <c r="G2237" s="75"/>
      <c r="H2237" s="50"/>
      <c r="I2237" s="50"/>
      <c r="J2237" s="50"/>
      <c r="K2237" s="50"/>
    </row>
    <row r="2238" spans="1:11" x14ac:dyDescent="0.25">
      <c r="A2238" s="64">
        <v>135827</v>
      </c>
      <c r="B2238" t="s">
        <v>1974</v>
      </c>
      <c r="C2238" s="75">
        <v>3.17</v>
      </c>
      <c r="D2238" s="75"/>
      <c r="E2238" s="75">
        <v>36.340000000000003</v>
      </c>
      <c r="F2238" s="75"/>
      <c r="G2238" s="75">
        <v>5</v>
      </c>
      <c r="H2238" s="50"/>
      <c r="I2238" s="50"/>
      <c r="J2238" s="50"/>
      <c r="K2238" s="50"/>
    </row>
    <row r="2239" spans="1:11" x14ac:dyDescent="0.25">
      <c r="A2239" s="64">
        <v>142493</v>
      </c>
      <c r="B2239" t="s">
        <v>3807</v>
      </c>
      <c r="C2239" s="75">
        <v>3.17</v>
      </c>
      <c r="D2239" s="75">
        <v>12.68</v>
      </c>
      <c r="E2239" s="75">
        <v>12.68</v>
      </c>
      <c r="F2239" s="75">
        <v>6.34</v>
      </c>
      <c r="G2239" s="75">
        <v>9.51</v>
      </c>
      <c r="H2239" s="50"/>
      <c r="I2239" s="50"/>
      <c r="J2239" s="50"/>
      <c r="K2239" s="50"/>
    </row>
    <row r="2240" spans="1:11" x14ac:dyDescent="0.25">
      <c r="A2240" s="64">
        <v>134638</v>
      </c>
      <c r="B2240" t="s">
        <v>2807</v>
      </c>
      <c r="C2240" s="75"/>
      <c r="D2240" s="75"/>
      <c r="E2240" s="75">
        <v>34.870000000000005</v>
      </c>
      <c r="F2240" s="75"/>
      <c r="G2240" s="75">
        <v>9.51</v>
      </c>
      <c r="H2240" s="50"/>
      <c r="I2240" s="50"/>
      <c r="J2240" s="50"/>
      <c r="K2240" s="50"/>
    </row>
    <row r="2241" spans="1:11" x14ac:dyDescent="0.25">
      <c r="A2241" s="64">
        <v>137587</v>
      </c>
      <c r="B2241" t="s">
        <v>2282</v>
      </c>
      <c r="C2241" s="75">
        <v>12.68</v>
      </c>
      <c r="D2241" s="75">
        <v>12.68</v>
      </c>
      <c r="E2241" s="75">
        <v>3.17</v>
      </c>
      <c r="F2241" s="75">
        <v>6.34</v>
      </c>
      <c r="G2241" s="75">
        <v>9.51</v>
      </c>
      <c r="H2241" s="50"/>
      <c r="I2241" s="50"/>
      <c r="J2241" s="50"/>
      <c r="K2241" s="50"/>
    </row>
    <row r="2242" spans="1:11" x14ac:dyDescent="0.25">
      <c r="A2242" s="64">
        <v>127285</v>
      </c>
      <c r="B2242" t="s">
        <v>505</v>
      </c>
      <c r="C2242" s="75">
        <v>25.36</v>
      </c>
      <c r="D2242" s="75"/>
      <c r="E2242" s="75">
        <v>15.85</v>
      </c>
      <c r="F2242" s="75"/>
      <c r="G2242" s="75">
        <v>3.17</v>
      </c>
      <c r="H2242" s="50"/>
      <c r="I2242" s="50"/>
      <c r="J2242" s="50"/>
      <c r="K2242" s="50"/>
    </row>
    <row r="2243" spans="1:11" x14ac:dyDescent="0.25">
      <c r="A2243" s="64">
        <v>129178</v>
      </c>
      <c r="B2243" t="s">
        <v>1052</v>
      </c>
      <c r="C2243" s="75">
        <v>9.51</v>
      </c>
      <c r="D2243" s="75"/>
      <c r="E2243" s="75">
        <v>6.34</v>
      </c>
      <c r="F2243" s="75">
        <v>12.68</v>
      </c>
      <c r="G2243" s="75">
        <v>15.85</v>
      </c>
      <c r="H2243" s="50"/>
      <c r="I2243" s="50"/>
      <c r="J2243" s="50"/>
      <c r="K2243" s="50"/>
    </row>
    <row r="2244" spans="1:11" x14ac:dyDescent="0.25">
      <c r="A2244" s="64">
        <v>143111</v>
      </c>
      <c r="B2244" t="s">
        <v>3622</v>
      </c>
      <c r="C2244" s="75">
        <v>12.68</v>
      </c>
      <c r="D2244" s="75">
        <v>6.34</v>
      </c>
      <c r="E2244" s="75">
        <v>12.68</v>
      </c>
      <c r="F2244" s="75"/>
      <c r="G2244" s="75">
        <v>12.68</v>
      </c>
      <c r="H2244" s="50"/>
      <c r="I2244" s="50"/>
      <c r="J2244" s="50"/>
      <c r="K2244" s="50"/>
    </row>
    <row r="2245" spans="1:11" x14ac:dyDescent="0.25">
      <c r="A2245" s="64">
        <v>142489</v>
      </c>
      <c r="B2245" t="s">
        <v>3348</v>
      </c>
      <c r="C2245" s="75">
        <v>12.68</v>
      </c>
      <c r="D2245" s="75">
        <v>6.34</v>
      </c>
      <c r="E2245" s="75">
        <v>12.68</v>
      </c>
      <c r="F2245" s="75">
        <v>6.34</v>
      </c>
      <c r="G2245" s="75">
        <v>6.34</v>
      </c>
      <c r="H2245" s="50"/>
      <c r="I2245" s="50"/>
      <c r="J2245" s="50"/>
      <c r="K2245" s="50"/>
    </row>
    <row r="2246" spans="1:11" x14ac:dyDescent="0.25">
      <c r="A2246" s="64">
        <v>142602</v>
      </c>
      <c r="B2246" t="s">
        <v>3256</v>
      </c>
      <c r="C2246" s="75">
        <v>12.68</v>
      </c>
      <c r="D2246" s="75">
        <v>6.34</v>
      </c>
      <c r="E2246" s="75">
        <v>6.34</v>
      </c>
      <c r="F2246" s="75">
        <v>6.34</v>
      </c>
      <c r="G2246" s="75">
        <v>12.68</v>
      </c>
      <c r="H2246" s="50"/>
      <c r="I2246" s="50"/>
      <c r="J2246" s="50"/>
      <c r="K2246" s="50"/>
    </row>
    <row r="2247" spans="1:11" x14ac:dyDescent="0.25">
      <c r="A2247" s="64">
        <v>137707</v>
      </c>
      <c r="B2247" t="s">
        <v>2313</v>
      </c>
      <c r="C2247" s="75">
        <v>6.34</v>
      </c>
      <c r="D2247" s="75">
        <v>12.68</v>
      </c>
      <c r="E2247" s="75">
        <v>6.34</v>
      </c>
      <c r="F2247" s="75">
        <v>12.68</v>
      </c>
      <c r="G2247" s="75">
        <v>6.34</v>
      </c>
      <c r="H2247" s="50"/>
      <c r="I2247" s="50"/>
      <c r="J2247" s="50"/>
      <c r="K2247" s="50"/>
    </row>
    <row r="2248" spans="1:11" x14ac:dyDescent="0.25">
      <c r="A2248" s="64">
        <v>135847</v>
      </c>
      <c r="B2248" t="s">
        <v>2012</v>
      </c>
      <c r="C2248" s="75">
        <v>6.34</v>
      </c>
      <c r="D2248" s="75">
        <v>6.34</v>
      </c>
      <c r="E2248" s="75">
        <v>12.68</v>
      </c>
      <c r="F2248" s="75">
        <v>12.68</v>
      </c>
      <c r="G2248" s="75">
        <v>6.34</v>
      </c>
      <c r="H2248" s="50"/>
      <c r="I2248" s="50"/>
      <c r="J2248" s="50"/>
      <c r="K2248" s="50"/>
    </row>
    <row r="2249" spans="1:11" x14ac:dyDescent="0.25">
      <c r="A2249" s="64">
        <v>142372</v>
      </c>
      <c r="B2249" t="s">
        <v>2926</v>
      </c>
      <c r="C2249" s="75">
        <v>6.34</v>
      </c>
      <c r="D2249" s="75">
        <v>12.68</v>
      </c>
      <c r="E2249" s="75">
        <v>6.34</v>
      </c>
      <c r="F2249" s="75">
        <v>12.68</v>
      </c>
      <c r="G2249" s="75">
        <v>6.34</v>
      </c>
      <c r="H2249" s="50"/>
      <c r="I2249" s="50"/>
      <c r="J2249" s="50"/>
      <c r="K2249" s="50"/>
    </row>
    <row r="2250" spans="1:11" x14ac:dyDescent="0.25">
      <c r="A2250" s="64">
        <v>141257</v>
      </c>
      <c r="B2250" t="s">
        <v>4387</v>
      </c>
      <c r="C2250" s="75"/>
      <c r="D2250" s="75"/>
      <c r="E2250" s="75"/>
      <c r="F2250" s="75">
        <v>19.02</v>
      </c>
      <c r="G2250" s="75">
        <v>25.36</v>
      </c>
      <c r="H2250" s="50"/>
      <c r="I2250" s="50"/>
      <c r="J2250" s="50"/>
      <c r="K2250" s="50"/>
    </row>
    <row r="2251" spans="1:11" x14ac:dyDescent="0.25">
      <c r="A2251" s="64">
        <v>125873</v>
      </c>
      <c r="B2251" t="s">
        <v>3466</v>
      </c>
      <c r="C2251" s="75">
        <v>3.17</v>
      </c>
      <c r="D2251" s="75">
        <v>9.51</v>
      </c>
      <c r="E2251" s="75">
        <v>12.68</v>
      </c>
      <c r="F2251" s="75">
        <v>9.51</v>
      </c>
      <c r="G2251" s="75">
        <v>9.51</v>
      </c>
      <c r="H2251" s="50"/>
      <c r="I2251" s="50"/>
      <c r="J2251" s="50"/>
      <c r="K2251" s="50"/>
    </row>
    <row r="2252" spans="1:11" x14ac:dyDescent="0.25">
      <c r="A2252" s="64">
        <v>133335</v>
      </c>
      <c r="B2252" t="s">
        <v>1595</v>
      </c>
      <c r="C2252" s="75"/>
      <c r="D2252" s="75">
        <v>22.189999999999998</v>
      </c>
      <c r="E2252" s="75"/>
      <c r="F2252" s="75">
        <v>9.51</v>
      </c>
      <c r="G2252" s="75">
        <v>12.68</v>
      </c>
      <c r="H2252" s="50"/>
      <c r="I2252" s="50"/>
      <c r="J2252" s="50"/>
      <c r="K2252" s="50"/>
    </row>
    <row r="2253" spans="1:11" x14ac:dyDescent="0.25">
      <c r="A2253" s="64">
        <v>112063</v>
      </c>
      <c r="B2253" t="s">
        <v>2573</v>
      </c>
      <c r="C2253" s="75">
        <v>9.51</v>
      </c>
      <c r="D2253" s="75">
        <v>9.51</v>
      </c>
      <c r="E2253" s="75">
        <v>6.34</v>
      </c>
      <c r="F2253" s="75">
        <v>9.51</v>
      </c>
      <c r="G2253" s="75">
        <v>9.51</v>
      </c>
      <c r="H2253" s="50"/>
      <c r="I2253" s="50"/>
      <c r="J2253" s="50"/>
      <c r="K2253" s="50"/>
    </row>
    <row r="2254" spans="1:11" x14ac:dyDescent="0.25">
      <c r="A2254" s="64">
        <v>124913</v>
      </c>
      <c r="B2254" t="s">
        <v>790</v>
      </c>
      <c r="C2254" s="75"/>
      <c r="D2254" s="75">
        <v>31.7</v>
      </c>
      <c r="E2254" s="75"/>
      <c r="F2254" s="75"/>
      <c r="G2254" s="75">
        <v>12.68</v>
      </c>
      <c r="H2254" s="50"/>
      <c r="I2254" s="50"/>
      <c r="J2254" s="50"/>
      <c r="K2254" s="50"/>
    </row>
    <row r="2255" spans="1:11" x14ac:dyDescent="0.25">
      <c r="A2255" s="64">
        <v>118848</v>
      </c>
      <c r="B2255" t="s">
        <v>980</v>
      </c>
      <c r="C2255" s="75"/>
      <c r="D2255" s="75">
        <v>9.51</v>
      </c>
      <c r="E2255" s="75">
        <v>34.869999999999997</v>
      </c>
      <c r="F2255" s="75"/>
      <c r="G2255" s="75"/>
      <c r="H2255" s="50"/>
      <c r="I2255" s="50"/>
      <c r="J2255" s="50"/>
      <c r="K2255" s="50"/>
    </row>
    <row r="2256" spans="1:11" x14ac:dyDescent="0.25">
      <c r="A2256" s="64">
        <v>123490</v>
      </c>
      <c r="B2256" t="s">
        <v>948</v>
      </c>
      <c r="C2256" s="75"/>
      <c r="D2256" s="75">
        <v>22.189999999999998</v>
      </c>
      <c r="E2256" s="75"/>
      <c r="F2256" s="75">
        <v>9.51</v>
      </c>
      <c r="G2256" s="75">
        <v>12.68</v>
      </c>
      <c r="H2256" s="50"/>
      <c r="I2256" s="50"/>
      <c r="J2256" s="50"/>
      <c r="K2256" s="50"/>
    </row>
    <row r="2257" spans="1:11" x14ac:dyDescent="0.25">
      <c r="A2257" s="64">
        <v>103891</v>
      </c>
      <c r="B2257" t="s">
        <v>954</v>
      </c>
      <c r="C2257" s="75">
        <v>15.85</v>
      </c>
      <c r="D2257" s="75">
        <v>3.17</v>
      </c>
      <c r="E2257" s="75">
        <v>6.34</v>
      </c>
      <c r="F2257" s="75">
        <v>19.02</v>
      </c>
      <c r="G2257" s="75"/>
      <c r="H2257" s="50"/>
      <c r="I2257" s="50"/>
      <c r="J2257" s="50"/>
      <c r="K2257" s="50"/>
    </row>
    <row r="2258" spans="1:11" x14ac:dyDescent="0.25">
      <c r="A2258" s="64">
        <v>118417</v>
      </c>
      <c r="B2258" t="s">
        <v>712</v>
      </c>
      <c r="C2258" s="75">
        <v>9.51</v>
      </c>
      <c r="D2258" s="75"/>
      <c r="E2258" s="75"/>
      <c r="F2258" s="75"/>
      <c r="G2258" s="75">
        <v>34.869999999999997</v>
      </c>
      <c r="H2258" s="50"/>
      <c r="I2258" s="50"/>
      <c r="J2258" s="50"/>
      <c r="K2258" s="50"/>
    </row>
    <row r="2259" spans="1:11" x14ac:dyDescent="0.25">
      <c r="A2259" s="64">
        <v>137269</v>
      </c>
      <c r="B2259" t="s">
        <v>2259</v>
      </c>
      <c r="C2259" s="75">
        <v>6.34</v>
      </c>
      <c r="D2259" s="75">
        <v>28.53</v>
      </c>
      <c r="E2259" s="75"/>
      <c r="F2259" s="75">
        <v>3</v>
      </c>
      <c r="G2259" s="75">
        <v>6.34</v>
      </c>
      <c r="H2259" s="50"/>
      <c r="I2259" s="50"/>
      <c r="J2259" s="50"/>
      <c r="K2259" s="50"/>
    </row>
    <row r="2260" spans="1:11" x14ac:dyDescent="0.25">
      <c r="A2260" s="64">
        <v>129643</v>
      </c>
      <c r="B2260" t="s">
        <v>747</v>
      </c>
      <c r="C2260" s="75">
        <v>9.51</v>
      </c>
      <c r="D2260" s="75">
        <v>9.51</v>
      </c>
      <c r="E2260" s="75">
        <v>18.850000000000001</v>
      </c>
      <c r="F2260" s="75"/>
      <c r="G2260" s="75">
        <v>6.34</v>
      </c>
      <c r="H2260" s="50"/>
      <c r="I2260" s="50"/>
      <c r="J2260" s="50"/>
      <c r="K2260" s="50"/>
    </row>
    <row r="2261" spans="1:11" x14ac:dyDescent="0.25">
      <c r="A2261" s="64">
        <v>143468</v>
      </c>
      <c r="B2261" t="s">
        <v>3924</v>
      </c>
      <c r="C2261" s="75"/>
      <c r="D2261" s="75">
        <v>12.51</v>
      </c>
      <c r="E2261" s="75">
        <v>15.85</v>
      </c>
      <c r="F2261" s="75">
        <v>6.34</v>
      </c>
      <c r="G2261" s="75">
        <v>9.51</v>
      </c>
      <c r="H2261" s="50"/>
      <c r="I2261" s="50"/>
      <c r="J2261" s="50"/>
      <c r="K2261" s="50"/>
    </row>
    <row r="2262" spans="1:11" x14ac:dyDescent="0.25">
      <c r="A2262" s="64">
        <v>142161</v>
      </c>
      <c r="B2262" t="s">
        <v>2765</v>
      </c>
      <c r="C2262" s="75">
        <v>3.17</v>
      </c>
      <c r="D2262" s="75"/>
      <c r="E2262" s="75">
        <v>6.34</v>
      </c>
      <c r="F2262" s="75">
        <v>15.85</v>
      </c>
      <c r="G2262" s="75">
        <v>18.850000000000001</v>
      </c>
      <c r="H2262" s="50"/>
      <c r="I2262" s="50"/>
      <c r="J2262" s="50"/>
      <c r="K2262" s="50"/>
    </row>
    <row r="2263" spans="1:11" x14ac:dyDescent="0.25">
      <c r="A2263" s="64">
        <v>142053</v>
      </c>
      <c r="B2263" t="s">
        <v>2707</v>
      </c>
      <c r="C2263" s="75">
        <v>3.17</v>
      </c>
      <c r="D2263" s="75">
        <v>12.68</v>
      </c>
      <c r="E2263" s="75">
        <v>15.68</v>
      </c>
      <c r="F2263" s="75">
        <v>3.17</v>
      </c>
      <c r="G2263" s="75">
        <v>9.51</v>
      </c>
      <c r="H2263" s="50"/>
      <c r="I2263" s="50"/>
      <c r="J2263" s="50"/>
      <c r="K2263" s="50"/>
    </row>
    <row r="2264" spans="1:11" x14ac:dyDescent="0.25">
      <c r="A2264" s="64">
        <v>142378</v>
      </c>
      <c r="B2264" t="s">
        <v>2903</v>
      </c>
      <c r="C2264" s="75">
        <v>12.51</v>
      </c>
      <c r="D2264" s="75">
        <v>9.51</v>
      </c>
      <c r="E2264" s="75">
        <v>6.34</v>
      </c>
      <c r="F2264" s="75">
        <v>12.68</v>
      </c>
      <c r="G2264" s="75">
        <v>3.17</v>
      </c>
      <c r="H2264" s="50"/>
      <c r="I2264" s="50"/>
      <c r="J2264" s="50"/>
      <c r="K2264" s="50"/>
    </row>
    <row r="2265" spans="1:11" x14ac:dyDescent="0.25">
      <c r="A2265" s="64">
        <v>131369</v>
      </c>
      <c r="B2265" t="s">
        <v>1479</v>
      </c>
      <c r="C2265" s="75">
        <v>9.51</v>
      </c>
      <c r="D2265" s="75">
        <v>12.68</v>
      </c>
      <c r="E2265" s="75">
        <v>6.34</v>
      </c>
      <c r="F2265" s="75">
        <v>9.51</v>
      </c>
      <c r="G2265" s="75">
        <v>6.17</v>
      </c>
      <c r="H2265" s="50"/>
      <c r="I2265" s="50"/>
      <c r="J2265" s="50"/>
      <c r="K2265" s="50"/>
    </row>
    <row r="2266" spans="1:11" x14ac:dyDescent="0.25">
      <c r="A2266" s="64">
        <v>126424</v>
      </c>
      <c r="B2266" t="s">
        <v>702</v>
      </c>
      <c r="C2266" s="75"/>
      <c r="D2266" s="75">
        <v>9.34</v>
      </c>
      <c r="E2266" s="75">
        <v>15.85</v>
      </c>
      <c r="F2266" s="75">
        <v>3.17</v>
      </c>
      <c r="G2266" s="75">
        <v>15.85</v>
      </c>
      <c r="H2266" s="50"/>
      <c r="I2266" s="50"/>
      <c r="J2266" s="50"/>
      <c r="K2266" s="50"/>
    </row>
    <row r="2267" spans="1:11" x14ac:dyDescent="0.25">
      <c r="A2267" s="64">
        <v>127974</v>
      </c>
      <c r="B2267" t="s">
        <v>1116</v>
      </c>
      <c r="C2267" s="75">
        <v>34.869999999999997</v>
      </c>
      <c r="D2267" s="75">
        <v>3.17</v>
      </c>
      <c r="E2267" s="75">
        <v>6.17</v>
      </c>
      <c r="F2267" s="75"/>
      <c r="G2267" s="75"/>
      <c r="H2267" s="50"/>
      <c r="I2267" s="50"/>
      <c r="J2267" s="50"/>
      <c r="K2267" s="50"/>
    </row>
    <row r="2268" spans="1:11" x14ac:dyDescent="0.25">
      <c r="A2268" s="64">
        <v>122960</v>
      </c>
      <c r="B2268" t="s">
        <v>2124</v>
      </c>
      <c r="C2268" s="75"/>
      <c r="D2268" s="75">
        <v>15.85</v>
      </c>
      <c r="E2268" s="75">
        <v>3.17</v>
      </c>
      <c r="F2268" s="75"/>
      <c r="G2268" s="75">
        <v>25.19</v>
      </c>
      <c r="H2268" s="50"/>
      <c r="I2268" s="50"/>
      <c r="J2268" s="50"/>
      <c r="K2268" s="50"/>
    </row>
    <row r="2269" spans="1:11" x14ac:dyDescent="0.25">
      <c r="A2269" s="64">
        <v>108299</v>
      </c>
      <c r="B2269" t="s">
        <v>3589</v>
      </c>
      <c r="C2269" s="75">
        <v>12.68</v>
      </c>
      <c r="D2269" s="75">
        <v>9.51</v>
      </c>
      <c r="E2269" s="75">
        <v>6.34</v>
      </c>
      <c r="F2269" s="75">
        <v>12.51</v>
      </c>
      <c r="G2269" s="75">
        <v>3.17</v>
      </c>
      <c r="H2269" s="50"/>
      <c r="I2269" s="50"/>
      <c r="J2269" s="50"/>
      <c r="K2269" s="50"/>
    </row>
    <row r="2270" spans="1:11" x14ac:dyDescent="0.25">
      <c r="A2270" s="64">
        <v>142455</v>
      </c>
      <c r="B2270" t="s">
        <v>2957</v>
      </c>
      <c r="C2270" s="75">
        <v>6.34</v>
      </c>
      <c r="D2270" s="75">
        <v>15.68</v>
      </c>
      <c r="E2270" s="75">
        <v>3.17</v>
      </c>
      <c r="F2270" s="75">
        <v>9.51</v>
      </c>
      <c r="G2270" s="75">
        <v>9.51</v>
      </c>
      <c r="H2270" s="50"/>
      <c r="I2270" s="50"/>
      <c r="J2270" s="50"/>
      <c r="K2270" s="50"/>
    </row>
    <row r="2271" spans="1:11" x14ac:dyDescent="0.25">
      <c r="A2271" s="64">
        <v>142181</v>
      </c>
      <c r="B2271" t="s">
        <v>2835</v>
      </c>
      <c r="C2271" s="75">
        <v>9.51</v>
      </c>
      <c r="D2271" s="75">
        <v>6.34</v>
      </c>
      <c r="E2271" s="75">
        <v>9.34</v>
      </c>
      <c r="F2271" s="75">
        <v>6.34</v>
      </c>
      <c r="G2271" s="75">
        <v>12.68</v>
      </c>
      <c r="H2271" s="50"/>
      <c r="I2271" s="50"/>
      <c r="J2271" s="50"/>
      <c r="K2271" s="50"/>
    </row>
    <row r="2272" spans="1:11" x14ac:dyDescent="0.25">
      <c r="A2272" s="64">
        <v>140973</v>
      </c>
      <c r="B2272" t="s">
        <v>2499</v>
      </c>
      <c r="C2272" s="75">
        <v>12.51</v>
      </c>
      <c r="D2272" s="75">
        <v>22.189999999999998</v>
      </c>
      <c r="E2272" s="75">
        <v>9.51</v>
      </c>
      <c r="F2272" s="75"/>
      <c r="G2272" s="75"/>
      <c r="H2272" s="50"/>
      <c r="I2272" s="50"/>
      <c r="J2272" s="50"/>
      <c r="K2272" s="50"/>
    </row>
    <row r="2273" spans="1:11" x14ac:dyDescent="0.25">
      <c r="A2273" s="64">
        <v>125499</v>
      </c>
      <c r="B2273" t="s">
        <v>4578</v>
      </c>
      <c r="C2273" s="75"/>
      <c r="D2273" s="75"/>
      <c r="E2273" s="75"/>
      <c r="F2273" s="75"/>
      <c r="G2273" s="75">
        <v>44.040000000000006</v>
      </c>
      <c r="H2273" s="50"/>
      <c r="I2273" s="50"/>
      <c r="J2273" s="50"/>
      <c r="K2273" s="50"/>
    </row>
    <row r="2274" spans="1:11" x14ac:dyDescent="0.25">
      <c r="A2274" s="64">
        <v>115790</v>
      </c>
      <c r="B2274" t="s">
        <v>1033</v>
      </c>
      <c r="C2274" s="75">
        <v>6.34</v>
      </c>
      <c r="D2274" s="75">
        <v>6.17</v>
      </c>
      <c r="E2274" s="75">
        <v>19.02</v>
      </c>
      <c r="F2274" s="75">
        <v>9.34</v>
      </c>
      <c r="G2274" s="75">
        <v>3.17</v>
      </c>
      <c r="H2274" s="50"/>
      <c r="I2274" s="50"/>
      <c r="J2274" s="50"/>
      <c r="K2274" s="50"/>
    </row>
    <row r="2275" spans="1:11" x14ac:dyDescent="0.25">
      <c r="A2275" s="64">
        <v>142693</v>
      </c>
      <c r="B2275" t="s">
        <v>3349</v>
      </c>
      <c r="C2275" s="75">
        <v>9.34</v>
      </c>
      <c r="D2275" s="75">
        <v>6.34</v>
      </c>
      <c r="E2275" s="75">
        <v>6.34</v>
      </c>
      <c r="F2275" s="75">
        <v>9.51</v>
      </c>
      <c r="G2275" s="75">
        <v>12.51</v>
      </c>
      <c r="H2275" s="50"/>
      <c r="I2275" s="50"/>
      <c r="J2275" s="50"/>
      <c r="K2275" s="50"/>
    </row>
    <row r="2276" spans="1:11" x14ac:dyDescent="0.25">
      <c r="A2276" s="64">
        <v>143939</v>
      </c>
      <c r="B2276" t="s">
        <v>4363</v>
      </c>
      <c r="C2276" s="75"/>
      <c r="D2276" s="75"/>
      <c r="E2276" s="75"/>
      <c r="F2276" s="75">
        <v>44.04</v>
      </c>
      <c r="G2276" s="75"/>
      <c r="H2276" s="50"/>
      <c r="I2276" s="50"/>
      <c r="J2276" s="50"/>
      <c r="K2276" s="50"/>
    </row>
    <row r="2277" spans="1:11" x14ac:dyDescent="0.25">
      <c r="A2277" s="64">
        <v>143296</v>
      </c>
      <c r="B2277" t="s">
        <v>3774</v>
      </c>
      <c r="C2277" s="75">
        <v>6.17</v>
      </c>
      <c r="D2277" s="75">
        <v>6.34</v>
      </c>
      <c r="E2277" s="75">
        <v>12.68</v>
      </c>
      <c r="F2277" s="75">
        <v>6.34</v>
      </c>
      <c r="G2277" s="75">
        <v>12.51</v>
      </c>
      <c r="H2277" s="50"/>
      <c r="I2277" s="50"/>
      <c r="J2277" s="50"/>
      <c r="K2277" s="50"/>
    </row>
    <row r="2278" spans="1:11" x14ac:dyDescent="0.25">
      <c r="A2278" s="64">
        <v>136245</v>
      </c>
      <c r="B2278" t="s">
        <v>3895</v>
      </c>
      <c r="C2278" s="75"/>
      <c r="D2278" s="75">
        <v>28.189999999999998</v>
      </c>
      <c r="E2278" s="75"/>
      <c r="F2278" s="75"/>
      <c r="G2278" s="75">
        <v>15.85</v>
      </c>
      <c r="H2278" s="50"/>
      <c r="I2278" s="50"/>
      <c r="J2278" s="50"/>
      <c r="K2278" s="50"/>
    </row>
    <row r="2279" spans="1:11" x14ac:dyDescent="0.25">
      <c r="A2279" s="64">
        <v>136377</v>
      </c>
      <c r="B2279" t="s">
        <v>2104</v>
      </c>
      <c r="C2279" s="75">
        <v>6.34</v>
      </c>
      <c r="D2279" s="75">
        <v>12.68</v>
      </c>
      <c r="E2279" s="75">
        <v>3.17</v>
      </c>
      <c r="F2279" s="75">
        <v>9.34</v>
      </c>
      <c r="G2279" s="75">
        <v>12.51</v>
      </c>
      <c r="H2279" s="50"/>
      <c r="I2279" s="50"/>
      <c r="J2279" s="50"/>
      <c r="K2279" s="50"/>
    </row>
    <row r="2280" spans="1:11" x14ac:dyDescent="0.25">
      <c r="A2280" s="64">
        <v>142186</v>
      </c>
      <c r="B2280" t="s">
        <v>2797</v>
      </c>
      <c r="C2280" s="75">
        <v>15.68</v>
      </c>
      <c r="D2280" s="75">
        <v>9.51</v>
      </c>
      <c r="E2280" s="75"/>
      <c r="F2280" s="75">
        <v>12.51</v>
      </c>
      <c r="G2280" s="75">
        <v>6.34</v>
      </c>
      <c r="H2280" s="50"/>
      <c r="I2280" s="50"/>
      <c r="J2280" s="50"/>
      <c r="K2280" s="50"/>
    </row>
    <row r="2281" spans="1:11" x14ac:dyDescent="0.25">
      <c r="A2281" s="64">
        <v>143322</v>
      </c>
      <c r="B2281" t="s">
        <v>3696</v>
      </c>
      <c r="C2281" s="75">
        <v>24</v>
      </c>
      <c r="D2281" s="75"/>
      <c r="E2281" s="75"/>
      <c r="F2281" s="75"/>
      <c r="G2281" s="75">
        <v>20</v>
      </c>
      <c r="H2281" s="50"/>
      <c r="I2281" s="50"/>
      <c r="J2281" s="50"/>
      <c r="K2281" s="50"/>
    </row>
    <row r="2282" spans="1:11" x14ac:dyDescent="0.25">
      <c r="A2282" s="64">
        <v>136107</v>
      </c>
      <c r="B2282" t="s">
        <v>3647</v>
      </c>
      <c r="C2282" s="75"/>
      <c r="D2282" s="75"/>
      <c r="E2282" s="75"/>
      <c r="F2282" s="75"/>
      <c r="G2282" s="75">
        <v>44</v>
      </c>
      <c r="H2282" s="50"/>
      <c r="I2282" s="50"/>
      <c r="J2282" s="50"/>
      <c r="K2282" s="50"/>
    </row>
    <row r="2283" spans="1:11" x14ac:dyDescent="0.25">
      <c r="A2283" s="64">
        <v>134300</v>
      </c>
      <c r="B2283" t="s">
        <v>1756</v>
      </c>
      <c r="C2283" s="75">
        <v>3</v>
      </c>
      <c r="D2283" s="75">
        <v>28.19</v>
      </c>
      <c r="E2283" s="75"/>
      <c r="F2283" s="75">
        <v>12.68</v>
      </c>
      <c r="G2283" s="75"/>
      <c r="H2283" s="50"/>
      <c r="I2283" s="50"/>
      <c r="J2283" s="50"/>
      <c r="K2283" s="50"/>
    </row>
    <row r="2284" spans="1:11" x14ac:dyDescent="0.25">
      <c r="A2284" s="64">
        <v>132049</v>
      </c>
      <c r="B2284" t="s">
        <v>2933</v>
      </c>
      <c r="C2284" s="75">
        <v>3.17</v>
      </c>
      <c r="D2284" s="75"/>
      <c r="E2284" s="75">
        <v>18.68</v>
      </c>
      <c r="F2284" s="75"/>
      <c r="G2284" s="75">
        <v>22.02</v>
      </c>
      <c r="H2284" s="50"/>
      <c r="I2284" s="50"/>
      <c r="J2284" s="50"/>
      <c r="K2284" s="50"/>
    </row>
    <row r="2285" spans="1:11" x14ac:dyDescent="0.25">
      <c r="A2285" s="64">
        <v>130838</v>
      </c>
      <c r="B2285" t="s">
        <v>736</v>
      </c>
      <c r="C2285" s="75"/>
      <c r="D2285" s="75">
        <v>3.17</v>
      </c>
      <c r="E2285" s="75">
        <v>6.34</v>
      </c>
      <c r="F2285" s="75">
        <v>12.51</v>
      </c>
      <c r="G2285" s="75">
        <v>21.85</v>
      </c>
      <c r="H2285" s="50"/>
      <c r="I2285" s="50"/>
      <c r="J2285" s="50"/>
      <c r="K2285" s="50"/>
    </row>
    <row r="2286" spans="1:11" x14ac:dyDescent="0.25">
      <c r="A2286" s="64">
        <v>119658</v>
      </c>
      <c r="B2286" t="s">
        <v>1064</v>
      </c>
      <c r="C2286" s="75"/>
      <c r="D2286" s="75">
        <v>6.34</v>
      </c>
      <c r="E2286" s="75">
        <v>25.020000000000003</v>
      </c>
      <c r="F2286" s="75"/>
      <c r="G2286" s="75">
        <v>12.51</v>
      </c>
      <c r="H2286" s="50"/>
      <c r="I2286" s="50"/>
      <c r="J2286" s="50"/>
      <c r="K2286" s="50"/>
    </row>
    <row r="2287" spans="1:11" x14ac:dyDescent="0.25">
      <c r="A2287" s="64">
        <v>117328</v>
      </c>
      <c r="B2287" t="s">
        <v>3832</v>
      </c>
      <c r="C2287" s="75">
        <v>3.17</v>
      </c>
      <c r="D2287" s="75">
        <v>3.17</v>
      </c>
      <c r="E2287" s="75"/>
      <c r="F2287" s="75"/>
      <c r="G2287" s="75">
        <v>37.53</v>
      </c>
      <c r="H2287" s="50"/>
      <c r="I2287" s="50"/>
      <c r="J2287" s="50"/>
      <c r="K2287" s="50"/>
    </row>
    <row r="2288" spans="1:11" x14ac:dyDescent="0.25">
      <c r="A2288" s="64">
        <v>126761</v>
      </c>
      <c r="B2288" t="s">
        <v>1055</v>
      </c>
      <c r="C2288" s="75">
        <v>15.85</v>
      </c>
      <c r="D2288" s="75">
        <v>15.51</v>
      </c>
      <c r="E2288" s="75"/>
      <c r="F2288" s="75"/>
      <c r="G2288" s="75">
        <v>12.51</v>
      </c>
      <c r="H2288" s="50"/>
      <c r="I2288" s="50"/>
      <c r="J2288" s="50"/>
      <c r="K2288" s="50"/>
    </row>
    <row r="2289" spans="1:11" x14ac:dyDescent="0.25">
      <c r="A2289" s="64">
        <v>125980</v>
      </c>
      <c r="B2289" t="s">
        <v>1510</v>
      </c>
      <c r="C2289" s="75">
        <v>2.83</v>
      </c>
      <c r="D2289" s="75">
        <v>41.04</v>
      </c>
      <c r="E2289" s="75"/>
      <c r="F2289" s="75"/>
      <c r="G2289" s="75"/>
      <c r="H2289" s="50"/>
      <c r="I2289" s="50"/>
      <c r="J2289" s="50"/>
      <c r="K2289" s="50"/>
    </row>
    <row r="2290" spans="1:11" x14ac:dyDescent="0.25">
      <c r="A2290" s="64">
        <v>126681</v>
      </c>
      <c r="B2290" t="s">
        <v>1021</v>
      </c>
      <c r="C2290" s="75">
        <v>19.02</v>
      </c>
      <c r="D2290" s="75">
        <v>15.85</v>
      </c>
      <c r="E2290" s="75">
        <v>3</v>
      </c>
      <c r="F2290" s="75">
        <v>6</v>
      </c>
      <c r="G2290" s="75"/>
      <c r="H2290" s="50"/>
      <c r="I2290" s="50"/>
      <c r="J2290" s="50"/>
      <c r="K2290" s="50"/>
    </row>
    <row r="2291" spans="1:11" x14ac:dyDescent="0.25">
      <c r="A2291" s="64">
        <v>132024</v>
      </c>
      <c r="B2291" t="s">
        <v>1468</v>
      </c>
      <c r="C2291" s="75">
        <v>6.34</v>
      </c>
      <c r="D2291" s="75">
        <v>12.34</v>
      </c>
      <c r="E2291" s="75">
        <v>6.34</v>
      </c>
      <c r="F2291" s="75">
        <v>9.34</v>
      </c>
      <c r="G2291" s="75">
        <v>9.34</v>
      </c>
      <c r="H2291" s="50"/>
      <c r="I2291" s="50"/>
      <c r="J2291" s="50"/>
      <c r="K2291" s="50"/>
    </row>
    <row r="2292" spans="1:11" x14ac:dyDescent="0.25">
      <c r="A2292" s="64">
        <v>118416</v>
      </c>
      <c r="B2292" t="s">
        <v>4579</v>
      </c>
      <c r="C2292" s="75"/>
      <c r="D2292" s="75"/>
      <c r="E2292" s="75"/>
      <c r="F2292" s="75"/>
      <c r="G2292" s="75">
        <v>43.680000000000007</v>
      </c>
      <c r="H2292" s="50"/>
      <c r="I2292" s="50"/>
      <c r="J2292" s="50"/>
      <c r="K2292" s="50"/>
    </row>
    <row r="2293" spans="1:11" x14ac:dyDescent="0.25">
      <c r="A2293" s="64">
        <v>131530</v>
      </c>
      <c r="B2293" t="s">
        <v>878</v>
      </c>
      <c r="C2293" s="75">
        <v>6</v>
      </c>
      <c r="D2293" s="75">
        <v>15.17</v>
      </c>
      <c r="E2293" s="75">
        <v>9.17</v>
      </c>
      <c r="F2293" s="75">
        <v>8</v>
      </c>
      <c r="G2293" s="75">
        <v>5.2799999999999994</v>
      </c>
      <c r="H2293" s="50"/>
      <c r="I2293" s="50"/>
      <c r="J2293" s="50"/>
      <c r="K2293" s="50"/>
    </row>
    <row r="2294" spans="1:11" x14ac:dyDescent="0.25">
      <c r="A2294" s="64">
        <v>135042</v>
      </c>
      <c r="B2294" t="s">
        <v>1856</v>
      </c>
      <c r="C2294" s="75">
        <v>10.17</v>
      </c>
      <c r="D2294" s="75">
        <v>11</v>
      </c>
      <c r="E2294" s="75"/>
      <c r="F2294" s="75">
        <v>7.17</v>
      </c>
      <c r="G2294" s="75">
        <v>15.17</v>
      </c>
      <c r="H2294" s="50"/>
      <c r="I2294" s="50"/>
      <c r="J2294" s="50"/>
      <c r="K2294" s="50"/>
    </row>
    <row r="2295" spans="1:11" x14ac:dyDescent="0.25">
      <c r="A2295" s="64">
        <v>133724</v>
      </c>
      <c r="B2295" t="s">
        <v>1614</v>
      </c>
      <c r="C2295" s="75"/>
      <c r="D2295" s="75">
        <v>19.79</v>
      </c>
      <c r="E2295" s="75">
        <v>6.17</v>
      </c>
      <c r="F2295" s="75">
        <v>8.17</v>
      </c>
      <c r="G2295" s="75">
        <v>9.34</v>
      </c>
      <c r="H2295" s="50"/>
      <c r="I2295" s="50"/>
      <c r="J2295" s="50"/>
      <c r="K2295" s="50"/>
    </row>
    <row r="2296" spans="1:11" x14ac:dyDescent="0.25">
      <c r="A2296" s="64">
        <v>133424</v>
      </c>
      <c r="B2296" t="s">
        <v>1656</v>
      </c>
      <c r="C2296" s="75">
        <v>6.34</v>
      </c>
      <c r="D2296" s="75">
        <v>9.17</v>
      </c>
      <c r="E2296" s="75">
        <v>6.17</v>
      </c>
      <c r="F2296" s="75">
        <v>12.34</v>
      </c>
      <c r="G2296" s="75">
        <v>9.34</v>
      </c>
      <c r="H2296" s="50"/>
      <c r="I2296" s="50"/>
      <c r="J2296" s="50"/>
      <c r="K2296" s="50"/>
    </row>
    <row r="2297" spans="1:11" x14ac:dyDescent="0.25">
      <c r="A2297" s="64">
        <v>133735</v>
      </c>
      <c r="B2297" t="s">
        <v>1706</v>
      </c>
      <c r="C2297" s="75">
        <v>9.34</v>
      </c>
      <c r="D2297" s="75">
        <v>9.34</v>
      </c>
      <c r="E2297" s="75">
        <v>12.34</v>
      </c>
      <c r="F2297" s="75">
        <v>6.17</v>
      </c>
      <c r="G2297" s="75">
        <v>6.17</v>
      </c>
      <c r="H2297" s="50"/>
      <c r="I2297" s="50"/>
      <c r="J2297" s="50"/>
      <c r="K2297" s="50"/>
    </row>
    <row r="2298" spans="1:11" x14ac:dyDescent="0.25">
      <c r="A2298" s="64">
        <v>141628</v>
      </c>
      <c r="B2298" t="s">
        <v>2575</v>
      </c>
      <c r="C2298" s="75">
        <v>43.19</v>
      </c>
      <c r="D2298" s="75"/>
      <c r="E2298" s="75"/>
      <c r="F2298" s="75"/>
      <c r="G2298" s="75"/>
      <c r="H2298" s="50"/>
      <c r="I2298" s="50"/>
      <c r="J2298" s="50"/>
      <c r="K2298" s="50"/>
    </row>
    <row r="2299" spans="1:11" x14ac:dyDescent="0.25">
      <c r="A2299" s="64">
        <v>122027</v>
      </c>
      <c r="B2299" t="s">
        <v>1506</v>
      </c>
      <c r="C2299" s="75">
        <v>4</v>
      </c>
      <c r="D2299" s="75">
        <v>12</v>
      </c>
      <c r="E2299" s="75"/>
      <c r="F2299" s="75">
        <v>17.170000000000002</v>
      </c>
      <c r="G2299" s="75">
        <v>10</v>
      </c>
      <c r="H2299" s="50"/>
      <c r="I2299" s="50"/>
      <c r="J2299" s="50"/>
      <c r="K2299" s="50"/>
    </row>
    <row r="2300" spans="1:11" x14ac:dyDescent="0.25">
      <c r="A2300" s="64">
        <v>119738</v>
      </c>
      <c r="B2300" t="s">
        <v>1090</v>
      </c>
      <c r="C2300" s="75">
        <v>17.79</v>
      </c>
      <c r="D2300" s="75">
        <v>6.34</v>
      </c>
      <c r="E2300" s="75"/>
      <c r="F2300" s="75">
        <v>9.51</v>
      </c>
      <c r="G2300" s="75">
        <v>9.51</v>
      </c>
      <c r="H2300" s="50"/>
      <c r="I2300" s="50"/>
      <c r="J2300" s="50"/>
      <c r="K2300" s="50"/>
    </row>
    <row r="2301" spans="1:11" x14ac:dyDescent="0.25">
      <c r="A2301" s="64">
        <v>140922</v>
      </c>
      <c r="B2301" t="s">
        <v>2522</v>
      </c>
      <c r="C2301" s="75"/>
      <c r="D2301" s="75"/>
      <c r="E2301" s="75">
        <v>8</v>
      </c>
      <c r="F2301" s="75">
        <v>20.02</v>
      </c>
      <c r="G2301" s="75">
        <v>15</v>
      </c>
      <c r="H2301" s="50"/>
      <c r="I2301" s="50"/>
      <c r="J2301" s="50"/>
      <c r="K2301" s="50"/>
    </row>
    <row r="2302" spans="1:11" x14ac:dyDescent="0.25">
      <c r="A2302" s="64">
        <v>103652</v>
      </c>
      <c r="B2302" t="s">
        <v>815</v>
      </c>
      <c r="C2302" s="75">
        <v>9.17</v>
      </c>
      <c r="D2302" s="75">
        <v>9.51</v>
      </c>
      <c r="E2302" s="75">
        <v>10</v>
      </c>
      <c r="F2302" s="75">
        <v>6.34</v>
      </c>
      <c r="G2302" s="75">
        <v>8</v>
      </c>
      <c r="H2302" s="50"/>
      <c r="I2302" s="50"/>
      <c r="J2302" s="50"/>
      <c r="K2302" s="50"/>
    </row>
    <row r="2303" spans="1:11" x14ac:dyDescent="0.25">
      <c r="A2303" s="64">
        <v>120980</v>
      </c>
      <c r="B2303" t="s">
        <v>1504</v>
      </c>
      <c r="C2303" s="75">
        <v>8</v>
      </c>
      <c r="D2303" s="75">
        <v>8</v>
      </c>
      <c r="E2303" s="75"/>
      <c r="F2303" s="75">
        <v>19</v>
      </c>
      <c r="G2303" s="75">
        <v>8</v>
      </c>
      <c r="H2303" s="50"/>
      <c r="I2303" s="50"/>
      <c r="J2303" s="50"/>
      <c r="K2303" s="50"/>
    </row>
    <row r="2304" spans="1:11" x14ac:dyDescent="0.25">
      <c r="A2304" s="64">
        <v>118577</v>
      </c>
      <c r="B2304" t="s">
        <v>1007</v>
      </c>
      <c r="C2304" s="75">
        <v>6</v>
      </c>
      <c r="D2304" s="75">
        <v>16</v>
      </c>
      <c r="E2304" s="75">
        <v>9</v>
      </c>
      <c r="F2304" s="75">
        <v>6</v>
      </c>
      <c r="G2304" s="75">
        <v>6</v>
      </c>
      <c r="H2304" s="50"/>
      <c r="I2304" s="50"/>
      <c r="J2304" s="50"/>
      <c r="K2304" s="50"/>
    </row>
    <row r="2305" spans="1:11" x14ac:dyDescent="0.25">
      <c r="A2305" s="64">
        <v>136735</v>
      </c>
      <c r="B2305" t="s">
        <v>2854</v>
      </c>
      <c r="C2305" s="75">
        <v>9.17</v>
      </c>
      <c r="D2305" s="75">
        <v>6</v>
      </c>
      <c r="E2305" s="75">
        <v>9.17</v>
      </c>
      <c r="F2305" s="75">
        <v>9.17</v>
      </c>
      <c r="G2305" s="75">
        <v>9.17</v>
      </c>
      <c r="H2305" s="50"/>
      <c r="I2305" s="50"/>
      <c r="J2305" s="50"/>
      <c r="K2305" s="50"/>
    </row>
    <row r="2306" spans="1:11" x14ac:dyDescent="0.25">
      <c r="A2306" s="64">
        <v>128726</v>
      </c>
      <c r="B2306" t="s">
        <v>2953</v>
      </c>
      <c r="C2306" s="75"/>
      <c r="D2306" s="75"/>
      <c r="E2306" s="75">
        <v>3.17</v>
      </c>
      <c r="F2306" s="75">
        <v>27.129999999999995</v>
      </c>
      <c r="G2306" s="75">
        <v>12.34</v>
      </c>
      <c r="H2306" s="50"/>
      <c r="I2306" s="50"/>
      <c r="J2306" s="50"/>
      <c r="K2306" s="50"/>
    </row>
    <row r="2307" spans="1:11" x14ac:dyDescent="0.25">
      <c r="A2307" s="64">
        <v>127855</v>
      </c>
      <c r="B2307" t="s">
        <v>1148</v>
      </c>
      <c r="C2307" s="75"/>
      <c r="D2307" s="75">
        <v>1.59</v>
      </c>
      <c r="E2307" s="75">
        <v>16</v>
      </c>
      <c r="F2307" s="75"/>
      <c r="G2307" s="75">
        <v>25</v>
      </c>
      <c r="H2307" s="50"/>
      <c r="I2307" s="50"/>
      <c r="J2307" s="50"/>
      <c r="K2307" s="50"/>
    </row>
    <row r="2308" spans="1:11" x14ac:dyDescent="0.25">
      <c r="A2308" s="64">
        <v>131997</v>
      </c>
      <c r="B2308" t="s">
        <v>3392</v>
      </c>
      <c r="C2308" s="75">
        <v>3.5</v>
      </c>
      <c r="D2308" s="75">
        <v>10.5</v>
      </c>
      <c r="E2308" s="75">
        <v>11</v>
      </c>
      <c r="F2308" s="75">
        <v>7</v>
      </c>
      <c r="G2308" s="75">
        <v>10.5</v>
      </c>
      <c r="H2308" s="50"/>
      <c r="I2308" s="50"/>
      <c r="J2308" s="50"/>
      <c r="K2308" s="50"/>
    </row>
    <row r="2309" spans="1:11" x14ac:dyDescent="0.25">
      <c r="A2309" s="64">
        <v>118824</v>
      </c>
      <c r="B2309" t="s">
        <v>676</v>
      </c>
      <c r="C2309" s="75"/>
      <c r="D2309" s="75">
        <v>9.51</v>
      </c>
      <c r="E2309" s="75">
        <v>11.17</v>
      </c>
      <c r="F2309" s="75">
        <v>15.68</v>
      </c>
      <c r="G2309" s="75">
        <v>6</v>
      </c>
      <c r="H2309" s="50"/>
      <c r="I2309" s="50"/>
      <c r="J2309" s="50"/>
      <c r="K2309" s="50"/>
    </row>
    <row r="2310" spans="1:11" x14ac:dyDescent="0.25">
      <c r="A2310" s="64">
        <v>128098</v>
      </c>
      <c r="B2310" t="s">
        <v>1720</v>
      </c>
      <c r="C2310" s="75"/>
      <c r="D2310" s="75">
        <v>38.04</v>
      </c>
      <c r="E2310" s="75">
        <v>4</v>
      </c>
      <c r="F2310" s="75"/>
      <c r="G2310" s="75"/>
      <c r="H2310" s="50"/>
      <c r="I2310" s="50"/>
      <c r="J2310" s="50"/>
      <c r="K2310" s="50"/>
    </row>
    <row r="2311" spans="1:11" x14ac:dyDescent="0.25">
      <c r="A2311" s="64">
        <v>143576</v>
      </c>
      <c r="B2311" t="s">
        <v>3995</v>
      </c>
      <c r="C2311" s="75"/>
      <c r="D2311" s="75">
        <v>6.17</v>
      </c>
      <c r="E2311" s="75">
        <v>13</v>
      </c>
      <c r="F2311" s="75">
        <v>13.51</v>
      </c>
      <c r="G2311" s="75">
        <v>9.34</v>
      </c>
      <c r="H2311" s="50"/>
      <c r="I2311" s="50"/>
      <c r="J2311" s="50"/>
      <c r="K2311" s="50"/>
    </row>
    <row r="2312" spans="1:11" x14ac:dyDescent="0.25">
      <c r="A2312" s="64">
        <v>143155</v>
      </c>
      <c r="B2312" t="s">
        <v>3728</v>
      </c>
      <c r="C2312" s="75">
        <v>12</v>
      </c>
      <c r="D2312" s="75"/>
      <c r="E2312" s="75">
        <v>18</v>
      </c>
      <c r="F2312" s="75"/>
      <c r="G2312" s="75">
        <v>12</v>
      </c>
      <c r="H2312" s="50"/>
      <c r="I2312" s="50"/>
      <c r="J2312" s="50"/>
      <c r="K2312" s="50"/>
    </row>
    <row r="2313" spans="1:11" x14ac:dyDescent="0.25">
      <c r="A2313" s="64">
        <v>140597</v>
      </c>
      <c r="B2313" t="s">
        <v>4366</v>
      </c>
      <c r="C2313" s="75">
        <v>4</v>
      </c>
      <c r="D2313" s="75">
        <v>19</v>
      </c>
      <c r="E2313" s="75">
        <v>4</v>
      </c>
      <c r="F2313" s="75">
        <v>6</v>
      </c>
      <c r="G2313" s="75">
        <v>9</v>
      </c>
      <c r="H2313" s="50"/>
      <c r="I2313" s="50"/>
      <c r="J2313" s="50"/>
      <c r="K2313" s="50"/>
    </row>
    <row r="2314" spans="1:11" x14ac:dyDescent="0.25">
      <c r="A2314" s="64">
        <v>133777</v>
      </c>
      <c r="B2314" t="s">
        <v>1687</v>
      </c>
      <c r="C2314" s="75">
        <v>3</v>
      </c>
      <c r="D2314" s="75"/>
      <c r="E2314" s="75">
        <v>39</v>
      </c>
      <c r="F2314" s="75"/>
      <c r="G2314" s="75"/>
      <c r="H2314" s="50"/>
      <c r="I2314" s="50"/>
      <c r="J2314" s="50"/>
      <c r="K2314" s="50"/>
    </row>
    <row r="2315" spans="1:11" x14ac:dyDescent="0.25">
      <c r="A2315" s="64">
        <v>132358</v>
      </c>
      <c r="B2315" t="s">
        <v>1535</v>
      </c>
      <c r="C2315" s="75"/>
      <c r="D2315" s="75">
        <v>11</v>
      </c>
      <c r="E2315" s="75">
        <v>14</v>
      </c>
      <c r="F2315" s="75">
        <v>7</v>
      </c>
      <c r="G2315" s="75">
        <v>10</v>
      </c>
      <c r="H2315" s="50"/>
      <c r="I2315" s="50"/>
      <c r="J2315" s="50"/>
      <c r="K2315" s="50"/>
    </row>
    <row r="2316" spans="1:11" x14ac:dyDescent="0.25">
      <c r="A2316" s="64">
        <v>130567</v>
      </c>
      <c r="B2316" t="s">
        <v>3701</v>
      </c>
      <c r="C2316" s="75">
        <v>16</v>
      </c>
      <c r="D2316" s="75"/>
      <c r="E2316" s="75">
        <v>26</v>
      </c>
      <c r="F2316" s="75"/>
      <c r="G2316" s="75"/>
      <c r="H2316" s="50"/>
      <c r="I2316" s="50"/>
      <c r="J2316" s="50"/>
      <c r="K2316" s="50"/>
    </row>
    <row r="2317" spans="1:11" x14ac:dyDescent="0.25">
      <c r="A2317" s="64">
        <v>121700</v>
      </c>
      <c r="B2317" t="s">
        <v>2309</v>
      </c>
      <c r="C2317" s="75">
        <v>6</v>
      </c>
      <c r="D2317" s="75">
        <v>12.17</v>
      </c>
      <c r="E2317" s="75">
        <v>11.62</v>
      </c>
      <c r="F2317" s="75">
        <v>6</v>
      </c>
      <c r="G2317" s="75">
        <v>6.17</v>
      </c>
      <c r="H2317" s="50"/>
      <c r="I2317" s="50"/>
      <c r="J2317" s="50"/>
      <c r="K2317" s="50"/>
    </row>
    <row r="2318" spans="1:11" x14ac:dyDescent="0.25">
      <c r="A2318" s="64">
        <v>136499</v>
      </c>
      <c r="B2318" t="s">
        <v>2106</v>
      </c>
      <c r="C2318" s="75">
        <v>15.68</v>
      </c>
      <c r="D2318" s="75"/>
      <c r="E2318" s="75">
        <v>26.08</v>
      </c>
      <c r="F2318" s="75"/>
      <c r="G2318" s="75"/>
      <c r="H2318" s="50"/>
      <c r="I2318" s="50"/>
      <c r="J2318" s="50"/>
      <c r="K2318" s="50"/>
    </row>
    <row r="2319" spans="1:11" x14ac:dyDescent="0.25">
      <c r="A2319" s="64">
        <v>134856</v>
      </c>
      <c r="B2319" t="s">
        <v>1833</v>
      </c>
      <c r="C2319" s="75"/>
      <c r="D2319" s="75">
        <v>25.36</v>
      </c>
      <c r="E2319" s="75">
        <v>4</v>
      </c>
      <c r="F2319" s="75"/>
      <c r="G2319" s="75">
        <v>12.34</v>
      </c>
      <c r="H2319" s="50"/>
      <c r="I2319" s="50"/>
      <c r="J2319" s="50"/>
      <c r="K2319" s="50"/>
    </row>
    <row r="2320" spans="1:11" x14ac:dyDescent="0.25">
      <c r="A2320" s="64">
        <v>142266</v>
      </c>
      <c r="B2320" t="s">
        <v>2777</v>
      </c>
      <c r="C2320" s="75">
        <v>15.68</v>
      </c>
      <c r="D2320" s="75">
        <v>6.34</v>
      </c>
      <c r="E2320" s="75"/>
      <c r="F2320" s="75">
        <v>12.68</v>
      </c>
      <c r="G2320" s="75">
        <v>7</v>
      </c>
      <c r="H2320" s="50"/>
      <c r="I2320" s="50"/>
      <c r="J2320" s="50"/>
      <c r="K2320" s="50"/>
    </row>
    <row r="2321" spans="1:11" x14ac:dyDescent="0.25">
      <c r="A2321" s="64">
        <v>136958</v>
      </c>
      <c r="B2321" t="s">
        <v>2210</v>
      </c>
      <c r="C2321" s="75">
        <v>31.34</v>
      </c>
      <c r="D2321" s="75"/>
      <c r="E2321" s="75"/>
      <c r="F2321" s="75"/>
      <c r="G2321" s="75">
        <v>10.34</v>
      </c>
      <c r="H2321" s="50"/>
      <c r="I2321" s="50"/>
      <c r="J2321" s="50"/>
      <c r="K2321" s="50"/>
    </row>
    <row r="2322" spans="1:11" x14ac:dyDescent="0.25">
      <c r="A2322" s="64">
        <v>136240</v>
      </c>
      <c r="B2322" t="s">
        <v>2058</v>
      </c>
      <c r="C2322" s="75">
        <v>6.34</v>
      </c>
      <c r="D2322" s="75">
        <v>9.34</v>
      </c>
      <c r="E2322" s="75">
        <v>12.51</v>
      </c>
      <c r="F2322" s="75"/>
      <c r="G2322" s="75">
        <v>13.34</v>
      </c>
      <c r="H2322" s="50"/>
      <c r="I2322" s="50"/>
      <c r="J2322" s="50"/>
      <c r="K2322" s="50"/>
    </row>
    <row r="2323" spans="1:11" x14ac:dyDescent="0.25">
      <c r="A2323" s="64">
        <v>128041</v>
      </c>
      <c r="B2323" t="s">
        <v>1146</v>
      </c>
      <c r="C2323" s="75">
        <v>19.02</v>
      </c>
      <c r="D2323" s="75"/>
      <c r="E2323" s="75">
        <v>7</v>
      </c>
      <c r="F2323" s="75">
        <v>15.51</v>
      </c>
      <c r="G2323" s="75"/>
      <c r="H2323" s="50"/>
      <c r="I2323" s="50"/>
      <c r="J2323" s="50"/>
      <c r="K2323" s="50"/>
    </row>
    <row r="2324" spans="1:11" x14ac:dyDescent="0.25">
      <c r="A2324" s="64">
        <v>116331</v>
      </c>
      <c r="B2324" t="s">
        <v>990</v>
      </c>
      <c r="C2324" s="75">
        <v>12.02</v>
      </c>
      <c r="D2324" s="75">
        <v>8</v>
      </c>
      <c r="E2324" s="75">
        <v>13.5</v>
      </c>
      <c r="F2324" s="75"/>
      <c r="G2324" s="75">
        <v>8</v>
      </c>
      <c r="H2324" s="50"/>
      <c r="I2324" s="50"/>
      <c r="J2324" s="50"/>
      <c r="K2324" s="50"/>
    </row>
    <row r="2325" spans="1:11" x14ac:dyDescent="0.25">
      <c r="A2325" s="64">
        <v>201951</v>
      </c>
      <c r="B2325" t="s">
        <v>1037</v>
      </c>
      <c r="C2325" s="75"/>
      <c r="D2325" s="75">
        <v>8</v>
      </c>
      <c r="E2325" s="75">
        <v>30.45</v>
      </c>
      <c r="F2325" s="75"/>
      <c r="G2325" s="75">
        <v>3</v>
      </c>
      <c r="H2325" s="50"/>
      <c r="I2325" s="50"/>
      <c r="J2325" s="50"/>
      <c r="K2325" s="50"/>
    </row>
    <row r="2326" spans="1:11" x14ac:dyDescent="0.25">
      <c r="A2326" s="64">
        <v>137026</v>
      </c>
      <c r="B2326" t="s">
        <v>2190</v>
      </c>
      <c r="C2326" s="75">
        <v>6.34</v>
      </c>
      <c r="D2326" s="75">
        <v>10.34</v>
      </c>
      <c r="E2326" s="75"/>
      <c r="F2326" s="75">
        <v>9.34</v>
      </c>
      <c r="G2326" s="75">
        <v>15.34</v>
      </c>
      <c r="H2326" s="50"/>
      <c r="I2326" s="50"/>
      <c r="J2326" s="50"/>
      <c r="K2326" s="50"/>
    </row>
    <row r="2327" spans="1:11" x14ac:dyDescent="0.25">
      <c r="A2327" s="64">
        <v>142320</v>
      </c>
      <c r="B2327" t="s">
        <v>2930</v>
      </c>
      <c r="C2327" s="75">
        <v>9.51</v>
      </c>
      <c r="D2327" s="75">
        <v>6.34</v>
      </c>
      <c r="E2327" s="75">
        <v>12.68</v>
      </c>
      <c r="F2327" s="75">
        <v>6.34</v>
      </c>
      <c r="G2327" s="75">
        <v>6.34</v>
      </c>
      <c r="H2327" s="50"/>
      <c r="I2327" s="50"/>
      <c r="J2327" s="50"/>
      <c r="K2327" s="50"/>
    </row>
    <row r="2328" spans="1:11" x14ac:dyDescent="0.25">
      <c r="A2328" s="64">
        <v>143741</v>
      </c>
      <c r="B2328" t="s">
        <v>4188</v>
      </c>
      <c r="C2328" s="75"/>
      <c r="D2328" s="75"/>
      <c r="E2328" s="75">
        <v>9.51</v>
      </c>
      <c r="F2328" s="75">
        <v>15.85</v>
      </c>
      <c r="G2328" s="75">
        <v>15.85</v>
      </c>
      <c r="H2328" s="50"/>
      <c r="I2328" s="50"/>
      <c r="J2328" s="50"/>
      <c r="K2328" s="50"/>
    </row>
    <row r="2329" spans="1:11" x14ac:dyDescent="0.25">
      <c r="A2329" s="64">
        <v>136836</v>
      </c>
      <c r="B2329" t="s">
        <v>2193</v>
      </c>
      <c r="C2329" s="75"/>
      <c r="D2329" s="75">
        <v>18.850000000000001</v>
      </c>
      <c r="E2329" s="75">
        <v>9.68</v>
      </c>
      <c r="F2329" s="75"/>
      <c r="G2329" s="75">
        <v>12.68</v>
      </c>
      <c r="H2329" s="50"/>
      <c r="I2329" s="50"/>
      <c r="J2329" s="50"/>
      <c r="K2329" s="50"/>
    </row>
    <row r="2330" spans="1:11" x14ac:dyDescent="0.25">
      <c r="A2330" s="64">
        <v>141782</v>
      </c>
      <c r="B2330" t="s">
        <v>2649</v>
      </c>
      <c r="C2330" s="75"/>
      <c r="D2330" s="75">
        <v>31.7</v>
      </c>
      <c r="E2330" s="75">
        <v>9.51</v>
      </c>
      <c r="F2330" s="75"/>
      <c r="G2330" s="75"/>
      <c r="H2330" s="50"/>
      <c r="I2330" s="50"/>
      <c r="J2330" s="50"/>
      <c r="K2330" s="50"/>
    </row>
    <row r="2331" spans="1:11" x14ac:dyDescent="0.25">
      <c r="A2331" s="64">
        <v>141434</v>
      </c>
      <c r="B2331" t="s">
        <v>2530</v>
      </c>
      <c r="C2331" s="75"/>
      <c r="D2331" s="75"/>
      <c r="E2331" s="75">
        <v>12.68</v>
      </c>
      <c r="F2331" s="75">
        <v>19.02</v>
      </c>
      <c r="G2331" s="75">
        <v>9.51</v>
      </c>
      <c r="H2331" s="50"/>
      <c r="I2331" s="50"/>
      <c r="J2331" s="50"/>
      <c r="K2331" s="50"/>
    </row>
    <row r="2332" spans="1:11" x14ac:dyDescent="0.25">
      <c r="A2332" s="64">
        <v>137099</v>
      </c>
      <c r="B2332" t="s">
        <v>2227</v>
      </c>
      <c r="C2332" s="75">
        <v>3.17</v>
      </c>
      <c r="D2332" s="75">
        <v>9.51</v>
      </c>
      <c r="E2332" s="75">
        <v>6.34</v>
      </c>
      <c r="F2332" s="75">
        <v>19.02</v>
      </c>
      <c r="G2332" s="75">
        <v>3.17</v>
      </c>
      <c r="H2332" s="50"/>
      <c r="I2332" s="50"/>
      <c r="J2332" s="50"/>
      <c r="K2332" s="50"/>
    </row>
    <row r="2333" spans="1:11" x14ac:dyDescent="0.25">
      <c r="A2333" s="64">
        <v>126848</v>
      </c>
      <c r="B2333" t="s">
        <v>1221</v>
      </c>
      <c r="C2333" s="75">
        <v>15.85</v>
      </c>
      <c r="D2333" s="75"/>
      <c r="E2333" s="75">
        <v>12.68</v>
      </c>
      <c r="F2333" s="75"/>
      <c r="G2333" s="75">
        <v>12.68</v>
      </c>
      <c r="H2333" s="50"/>
      <c r="I2333" s="50"/>
      <c r="J2333" s="50"/>
      <c r="K2333" s="50"/>
    </row>
    <row r="2334" spans="1:11" x14ac:dyDescent="0.25">
      <c r="A2334" s="64">
        <v>131378</v>
      </c>
      <c r="B2334" t="s">
        <v>1378</v>
      </c>
      <c r="C2334" s="75">
        <v>6.34</v>
      </c>
      <c r="D2334" s="75">
        <v>9.51</v>
      </c>
      <c r="E2334" s="75">
        <v>9.51</v>
      </c>
      <c r="F2334" s="75">
        <v>6.34</v>
      </c>
      <c r="G2334" s="75">
        <v>9.51</v>
      </c>
      <c r="H2334" s="50"/>
      <c r="I2334" s="50"/>
      <c r="J2334" s="50"/>
      <c r="K2334" s="50"/>
    </row>
    <row r="2335" spans="1:11" x14ac:dyDescent="0.25">
      <c r="A2335" s="64">
        <v>126552</v>
      </c>
      <c r="B2335" t="s">
        <v>1180</v>
      </c>
      <c r="C2335" s="75">
        <v>15.85</v>
      </c>
      <c r="D2335" s="75">
        <v>12.68</v>
      </c>
      <c r="E2335" s="75">
        <v>3.17</v>
      </c>
      <c r="F2335" s="75">
        <v>9.51</v>
      </c>
      <c r="G2335" s="75"/>
      <c r="H2335" s="50"/>
      <c r="I2335" s="50"/>
      <c r="J2335" s="50"/>
      <c r="K2335" s="50"/>
    </row>
    <row r="2336" spans="1:11" x14ac:dyDescent="0.25">
      <c r="A2336" s="64">
        <v>132751</v>
      </c>
      <c r="B2336" t="s">
        <v>2394</v>
      </c>
      <c r="C2336" s="75">
        <v>6.34</v>
      </c>
      <c r="D2336" s="75">
        <v>9.51</v>
      </c>
      <c r="E2336" s="75">
        <v>6.34</v>
      </c>
      <c r="F2336" s="75">
        <v>15.85</v>
      </c>
      <c r="G2336" s="75">
        <v>3.17</v>
      </c>
      <c r="H2336" s="50"/>
      <c r="I2336" s="50"/>
      <c r="J2336" s="50"/>
      <c r="K2336" s="50"/>
    </row>
    <row r="2337" spans="1:11" x14ac:dyDescent="0.25">
      <c r="A2337" s="64">
        <v>110291</v>
      </c>
      <c r="B2337" t="s">
        <v>768</v>
      </c>
      <c r="C2337" s="75">
        <v>12.68</v>
      </c>
      <c r="D2337" s="75">
        <v>6.34</v>
      </c>
      <c r="E2337" s="75">
        <v>6.34</v>
      </c>
      <c r="F2337" s="75">
        <v>6.34</v>
      </c>
      <c r="G2337" s="75">
        <v>9.51</v>
      </c>
      <c r="H2337" s="50"/>
      <c r="I2337" s="50"/>
      <c r="J2337" s="50"/>
      <c r="K2337" s="50"/>
    </row>
    <row r="2338" spans="1:11" x14ac:dyDescent="0.25">
      <c r="A2338" s="64">
        <v>124196</v>
      </c>
      <c r="B2338" t="s">
        <v>950</v>
      </c>
      <c r="C2338" s="75">
        <v>31.700000000000003</v>
      </c>
      <c r="D2338" s="75">
        <v>-15.85</v>
      </c>
      <c r="E2338" s="75">
        <v>12.68</v>
      </c>
      <c r="F2338" s="75"/>
      <c r="G2338" s="75">
        <v>12.68</v>
      </c>
      <c r="H2338" s="50"/>
      <c r="I2338" s="50"/>
      <c r="J2338" s="50"/>
      <c r="K2338" s="50"/>
    </row>
    <row r="2339" spans="1:11" x14ac:dyDescent="0.25">
      <c r="A2339" s="64">
        <v>122158</v>
      </c>
      <c r="B2339" t="s">
        <v>699</v>
      </c>
      <c r="C2339" s="75"/>
      <c r="D2339" s="75"/>
      <c r="E2339" s="75">
        <v>25.36</v>
      </c>
      <c r="F2339" s="75">
        <v>6.34</v>
      </c>
      <c r="G2339" s="75">
        <v>9.51</v>
      </c>
      <c r="H2339" s="50"/>
      <c r="I2339" s="50"/>
      <c r="J2339" s="50"/>
      <c r="K2339" s="50"/>
    </row>
    <row r="2340" spans="1:11" x14ac:dyDescent="0.25">
      <c r="A2340" s="64">
        <v>137485</v>
      </c>
      <c r="B2340" t="s">
        <v>2315</v>
      </c>
      <c r="C2340" s="75">
        <v>9.51</v>
      </c>
      <c r="D2340" s="75">
        <v>6.34</v>
      </c>
      <c r="E2340" s="75">
        <v>6.34</v>
      </c>
      <c r="F2340" s="75">
        <v>12.68</v>
      </c>
      <c r="G2340" s="75">
        <v>6.34</v>
      </c>
      <c r="H2340" s="50"/>
      <c r="I2340" s="50"/>
      <c r="J2340" s="50"/>
      <c r="K2340" s="50"/>
    </row>
    <row r="2341" spans="1:11" x14ac:dyDescent="0.25">
      <c r="A2341" s="64">
        <v>136481</v>
      </c>
      <c r="B2341" t="s">
        <v>3301</v>
      </c>
      <c r="C2341" s="75">
        <v>34.869999999999997</v>
      </c>
      <c r="D2341" s="75"/>
      <c r="E2341" s="75"/>
      <c r="F2341" s="75"/>
      <c r="G2341" s="75">
        <v>6.34</v>
      </c>
      <c r="H2341" s="50"/>
      <c r="I2341" s="50"/>
      <c r="J2341" s="50"/>
      <c r="K2341" s="50"/>
    </row>
    <row r="2342" spans="1:11" x14ac:dyDescent="0.25">
      <c r="A2342" s="64">
        <v>134726</v>
      </c>
      <c r="B2342" t="s">
        <v>2901</v>
      </c>
      <c r="C2342" s="75">
        <v>12.68</v>
      </c>
      <c r="D2342" s="75">
        <v>12.68</v>
      </c>
      <c r="E2342" s="75">
        <v>9.51</v>
      </c>
      <c r="F2342" s="75">
        <v>6.34</v>
      </c>
      <c r="G2342" s="75">
        <v>0</v>
      </c>
      <c r="H2342" s="50"/>
      <c r="I2342" s="50"/>
      <c r="J2342" s="50"/>
      <c r="K2342" s="50"/>
    </row>
    <row r="2343" spans="1:11" x14ac:dyDescent="0.25">
      <c r="A2343" s="64">
        <v>135041</v>
      </c>
      <c r="B2343" t="s">
        <v>1878</v>
      </c>
      <c r="C2343" s="75">
        <v>12.68</v>
      </c>
      <c r="D2343" s="75">
        <v>12.68</v>
      </c>
      <c r="E2343" s="75">
        <v>9.51</v>
      </c>
      <c r="F2343" s="75">
        <v>6.34</v>
      </c>
      <c r="G2343" s="75"/>
      <c r="H2343" s="50"/>
      <c r="I2343" s="50"/>
      <c r="J2343" s="50"/>
      <c r="K2343" s="50"/>
    </row>
    <row r="2344" spans="1:11" x14ac:dyDescent="0.25">
      <c r="A2344" s="64">
        <v>135563</v>
      </c>
      <c r="B2344" t="s">
        <v>1945</v>
      </c>
      <c r="C2344" s="75">
        <v>12.68</v>
      </c>
      <c r="D2344" s="75"/>
      <c r="E2344" s="75">
        <v>22.189999999999998</v>
      </c>
      <c r="F2344" s="75"/>
      <c r="G2344" s="75">
        <v>6.34</v>
      </c>
      <c r="H2344" s="50"/>
      <c r="I2344" s="50"/>
      <c r="J2344" s="50"/>
      <c r="K2344" s="50"/>
    </row>
    <row r="2345" spans="1:11" x14ac:dyDescent="0.25">
      <c r="A2345" s="64">
        <v>130595</v>
      </c>
      <c r="B2345" t="s">
        <v>2116</v>
      </c>
      <c r="C2345" s="75"/>
      <c r="D2345" s="75">
        <v>19.02</v>
      </c>
      <c r="E2345" s="75"/>
      <c r="F2345" s="75">
        <v>22.189999999999998</v>
      </c>
      <c r="G2345" s="75"/>
      <c r="H2345" s="50"/>
      <c r="I2345" s="50"/>
      <c r="J2345" s="50"/>
      <c r="K2345" s="50"/>
    </row>
    <row r="2346" spans="1:11" x14ac:dyDescent="0.25">
      <c r="A2346" s="64">
        <v>111323</v>
      </c>
      <c r="B2346" t="s">
        <v>974</v>
      </c>
      <c r="C2346" s="75">
        <v>9.51</v>
      </c>
      <c r="D2346" s="75"/>
      <c r="E2346" s="75">
        <v>12.68</v>
      </c>
      <c r="F2346" s="75">
        <v>6.34</v>
      </c>
      <c r="G2346" s="75">
        <v>12.68</v>
      </c>
      <c r="H2346" s="50"/>
      <c r="I2346" s="50"/>
      <c r="J2346" s="50"/>
      <c r="K2346" s="50"/>
    </row>
    <row r="2347" spans="1:11" x14ac:dyDescent="0.25">
      <c r="A2347" s="64">
        <v>122836</v>
      </c>
      <c r="B2347" t="s">
        <v>1026</v>
      </c>
      <c r="C2347" s="75">
        <v>6.34</v>
      </c>
      <c r="D2347" s="75">
        <v>9.51</v>
      </c>
      <c r="E2347" s="75">
        <v>9.51</v>
      </c>
      <c r="F2347" s="75">
        <v>9.51</v>
      </c>
      <c r="G2347" s="75">
        <v>6.34</v>
      </c>
      <c r="H2347" s="50"/>
      <c r="I2347" s="50"/>
      <c r="J2347" s="50"/>
      <c r="K2347" s="50"/>
    </row>
    <row r="2348" spans="1:11" x14ac:dyDescent="0.25">
      <c r="A2348" s="64">
        <v>111882</v>
      </c>
      <c r="B2348" t="s">
        <v>975</v>
      </c>
      <c r="C2348" s="75">
        <v>6.34</v>
      </c>
      <c r="D2348" s="75">
        <v>12.68</v>
      </c>
      <c r="E2348" s="75">
        <v>6.34</v>
      </c>
      <c r="F2348" s="75">
        <v>9.51</v>
      </c>
      <c r="G2348" s="75">
        <v>6.34</v>
      </c>
      <c r="H2348" s="50"/>
      <c r="I2348" s="50"/>
      <c r="J2348" s="50"/>
      <c r="K2348" s="50"/>
    </row>
    <row r="2349" spans="1:11" x14ac:dyDescent="0.25">
      <c r="A2349" s="64">
        <v>137531</v>
      </c>
      <c r="B2349" t="s">
        <v>2275</v>
      </c>
      <c r="C2349" s="75"/>
      <c r="D2349" s="75">
        <v>3.17</v>
      </c>
      <c r="E2349" s="75"/>
      <c r="F2349" s="75">
        <v>41.019999999999996</v>
      </c>
      <c r="G2349" s="75">
        <v>-3</v>
      </c>
      <c r="H2349" s="50"/>
      <c r="I2349" s="50"/>
      <c r="J2349" s="50"/>
      <c r="K2349" s="50"/>
    </row>
    <row r="2350" spans="1:11" x14ac:dyDescent="0.25">
      <c r="A2350" s="64">
        <v>127136</v>
      </c>
      <c r="B2350" t="s">
        <v>823</v>
      </c>
      <c r="C2350" s="75">
        <v>6</v>
      </c>
      <c r="D2350" s="75">
        <v>12</v>
      </c>
      <c r="E2350" s="75">
        <v>3</v>
      </c>
      <c r="F2350" s="75">
        <v>14.11</v>
      </c>
      <c r="G2350" s="75">
        <v>6</v>
      </c>
      <c r="H2350" s="50"/>
      <c r="I2350" s="50"/>
      <c r="J2350" s="50"/>
      <c r="K2350" s="50"/>
    </row>
    <row r="2351" spans="1:11" x14ac:dyDescent="0.25">
      <c r="A2351" s="64">
        <v>134341</v>
      </c>
      <c r="B2351" t="s">
        <v>1730</v>
      </c>
      <c r="C2351" s="75">
        <v>9.51</v>
      </c>
      <c r="D2351" s="75"/>
      <c r="E2351" s="75">
        <v>9.51</v>
      </c>
      <c r="F2351" s="75">
        <v>15.68</v>
      </c>
      <c r="G2351" s="75">
        <v>6.34</v>
      </c>
      <c r="H2351" s="50"/>
      <c r="I2351" s="50"/>
      <c r="J2351" s="50"/>
      <c r="K2351" s="50"/>
    </row>
    <row r="2352" spans="1:11" x14ac:dyDescent="0.25">
      <c r="A2352" s="64">
        <v>136410</v>
      </c>
      <c r="B2352" t="s">
        <v>2092</v>
      </c>
      <c r="C2352" s="75">
        <v>6.34</v>
      </c>
      <c r="D2352" s="75">
        <v>12.68</v>
      </c>
      <c r="E2352" s="75"/>
      <c r="F2352" s="75">
        <v>15.68</v>
      </c>
      <c r="G2352" s="75">
        <v>6.34</v>
      </c>
      <c r="H2352" s="50"/>
      <c r="I2352" s="50"/>
      <c r="J2352" s="50"/>
      <c r="K2352" s="50"/>
    </row>
    <row r="2353" spans="1:11" x14ac:dyDescent="0.25">
      <c r="A2353" s="64">
        <v>120758</v>
      </c>
      <c r="B2353" t="s">
        <v>1193</v>
      </c>
      <c r="C2353" s="75">
        <v>9.51</v>
      </c>
      <c r="D2353" s="75">
        <v>9.51</v>
      </c>
      <c r="E2353" s="75"/>
      <c r="F2353" s="75">
        <v>15.68</v>
      </c>
      <c r="G2353" s="75">
        <v>6.34</v>
      </c>
      <c r="H2353" s="50"/>
      <c r="I2353" s="50"/>
      <c r="J2353" s="50"/>
      <c r="K2353" s="50"/>
    </row>
    <row r="2354" spans="1:11" x14ac:dyDescent="0.25">
      <c r="A2354" s="64">
        <v>122460</v>
      </c>
      <c r="B2354" t="s">
        <v>1311</v>
      </c>
      <c r="C2354" s="75">
        <v>6.34</v>
      </c>
      <c r="D2354" s="75">
        <v>12.68</v>
      </c>
      <c r="E2354" s="75">
        <v>6.34</v>
      </c>
      <c r="F2354" s="75">
        <v>9.34</v>
      </c>
      <c r="G2354" s="75">
        <v>6.34</v>
      </c>
      <c r="H2354" s="50"/>
      <c r="I2354" s="50"/>
      <c r="J2354" s="50"/>
      <c r="K2354" s="50"/>
    </row>
    <row r="2355" spans="1:11" x14ac:dyDescent="0.25">
      <c r="A2355" s="64">
        <v>143286</v>
      </c>
      <c r="B2355" t="s">
        <v>3735</v>
      </c>
      <c r="C2355" s="75">
        <v>9.51</v>
      </c>
      <c r="D2355" s="75">
        <v>31.53</v>
      </c>
      <c r="E2355" s="75"/>
      <c r="F2355" s="75"/>
      <c r="G2355" s="75"/>
      <c r="H2355" s="50"/>
      <c r="I2355" s="50"/>
      <c r="J2355" s="50"/>
      <c r="K2355" s="50"/>
    </row>
    <row r="2356" spans="1:11" x14ac:dyDescent="0.25">
      <c r="A2356" s="64">
        <v>140561</v>
      </c>
      <c r="B2356" t="s">
        <v>2385</v>
      </c>
      <c r="C2356" s="75"/>
      <c r="D2356" s="75">
        <v>9.51</v>
      </c>
      <c r="E2356" s="75">
        <v>9.51</v>
      </c>
      <c r="F2356" s="75">
        <v>12.51</v>
      </c>
      <c r="G2356" s="75">
        <v>9.51</v>
      </c>
      <c r="H2356" s="50"/>
      <c r="I2356" s="50"/>
      <c r="J2356" s="50"/>
      <c r="K2356" s="50"/>
    </row>
    <row r="2357" spans="1:11" x14ac:dyDescent="0.25">
      <c r="A2357" s="64">
        <v>141753</v>
      </c>
      <c r="B2357" t="s">
        <v>2648</v>
      </c>
      <c r="C2357" s="75">
        <v>9.34</v>
      </c>
      <c r="D2357" s="75"/>
      <c r="E2357" s="75">
        <v>3.17</v>
      </c>
      <c r="F2357" s="75">
        <v>12.68</v>
      </c>
      <c r="G2357" s="75">
        <v>15.85</v>
      </c>
      <c r="H2357" s="50"/>
      <c r="I2357" s="50"/>
      <c r="J2357" s="50"/>
      <c r="K2357" s="50"/>
    </row>
    <row r="2358" spans="1:11" x14ac:dyDescent="0.25">
      <c r="A2358" s="64">
        <v>137865</v>
      </c>
      <c r="B2358" t="s">
        <v>2872</v>
      </c>
      <c r="C2358" s="75">
        <v>9.51</v>
      </c>
      <c r="D2358" s="75"/>
      <c r="E2358" s="75">
        <v>9.51</v>
      </c>
      <c r="F2358" s="75">
        <v>22.02</v>
      </c>
      <c r="G2358" s="75"/>
      <c r="H2358" s="50"/>
      <c r="I2358" s="50"/>
      <c r="J2358" s="50"/>
      <c r="K2358" s="50"/>
    </row>
    <row r="2359" spans="1:11" x14ac:dyDescent="0.25">
      <c r="A2359" s="64">
        <v>136224</v>
      </c>
      <c r="B2359" t="s">
        <v>2068</v>
      </c>
      <c r="C2359" s="75">
        <v>12.68</v>
      </c>
      <c r="D2359" s="75"/>
      <c r="E2359" s="75">
        <v>12.68</v>
      </c>
      <c r="F2359" s="75">
        <v>6.34</v>
      </c>
      <c r="G2359" s="75">
        <v>9.34</v>
      </c>
      <c r="H2359" s="50"/>
      <c r="I2359" s="50"/>
      <c r="J2359" s="50"/>
      <c r="K2359" s="50"/>
    </row>
    <row r="2360" spans="1:11" x14ac:dyDescent="0.25">
      <c r="A2360" s="64">
        <v>130630</v>
      </c>
      <c r="B2360" t="s">
        <v>4154</v>
      </c>
      <c r="C2360" s="75"/>
      <c r="D2360" s="75"/>
      <c r="E2360" s="75">
        <v>9.51</v>
      </c>
      <c r="F2360" s="75">
        <v>18.850000000000001</v>
      </c>
      <c r="G2360" s="75">
        <v>12.68</v>
      </c>
      <c r="H2360" s="50"/>
      <c r="I2360" s="50"/>
      <c r="J2360" s="50"/>
      <c r="K2360" s="50"/>
    </row>
    <row r="2361" spans="1:11" x14ac:dyDescent="0.25">
      <c r="A2361" s="64">
        <v>132159</v>
      </c>
      <c r="B2361" t="s">
        <v>1486</v>
      </c>
      <c r="C2361" s="75">
        <v>9.51</v>
      </c>
      <c r="D2361" s="75">
        <v>9.51</v>
      </c>
      <c r="E2361" s="75">
        <v>9.34</v>
      </c>
      <c r="F2361" s="75">
        <v>9.51</v>
      </c>
      <c r="G2361" s="75">
        <v>3.17</v>
      </c>
      <c r="H2361" s="50"/>
      <c r="I2361" s="50"/>
      <c r="J2361" s="50"/>
      <c r="K2361" s="50"/>
    </row>
    <row r="2362" spans="1:11" x14ac:dyDescent="0.25">
      <c r="A2362" s="64">
        <v>132703</v>
      </c>
      <c r="B2362" t="s">
        <v>1657</v>
      </c>
      <c r="C2362" s="75">
        <v>12.68</v>
      </c>
      <c r="D2362" s="75"/>
      <c r="E2362" s="75">
        <v>9.34</v>
      </c>
      <c r="F2362" s="75">
        <v>9.51</v>
      </c>
      <c r="G2362" s="75">
        <v>9.51</v>
      </c>
      <c r="H2362" s="50"/>
      <c r="I2362" s="50"/>
      <c r="J2362" s="50"/>
      <c r="K2362" s="50"/>
    </row>
    <row r="2363" spans="1:11" x14ac:dyDescent="0.25">
      <c r="A2363" s="64">
        <v>131357</v>
      </c>
      <c r="B2363" t="s">
        <v>1100</v>
      </c>
      <c r="C2363" s="75">
        <v>15.68</v>
      </c>
      <c r="D2363" s="75">
        <v>12.68</v>
      </c>
      <c r="E2363" s="75">
        <v>3.17</v>
      </c>
      <c r="F2363" s="75">
        <v>9.51</v>
      </c>
      <c r="G2363" s="75"/>
      <c r="H2363" s="50"/>
      <c r="I2363" s="50"/>
      <c r="J2363" s="50"/>
      <c r="K2363" s="50"/>
    </row>
    <row r="2364" spans="1:11" x14ac:dyDescent="0.25">
      <c r="A2364" s="64">
        <v>121356</v>
      </c>
      <c r="B2364" t="s">
        <v>752</v>
      </c>
      <c r="C2364" s="75"/>
      <c r="D2364" s="75">
        <v>12.51</v>
      </c>
      <c r="E2364" s="75">
        <v>15.85</v>
      </c>
      <c r="F2364" s="75"/>
      <c r="G2364" s="75">
        <v>12.68</v>
      </c>
      <c r="H2364" s="50"/>
      <c r="I2364" s="50"/>
      <c r="J2364" s="50"/>
      <c r="K2364" s="50"/>
    </row>
    <row r="2365" spans="1:11" x14ac:dyDescent="0.25">
      <c r="A2365" s="64">
        <v>116391</v>
      </c>
      <c r="B2365" t="s">
        <v>885</v>
      </c>
      <c r="C2365" s="75">
        <v>9.51</v>
      </c>
      <c r="D2365" s="75">
        <v>6.17</v>
      </c>
      <c r="E2365" s="75">
        <v>9.51</v>
      </c>
      <c r="F2365" s="75">
        <v>9.51</v>
      </c>
      <c r="G2365" s="75">
        <v>6.34</v>
      </c>
      <c r="H2365" s="50"/>
      <c r="I2365" s="50"/>
      <c r="J2365" s="50"/>
      <c r="K2365" s="50"/>
    </row>
    <row r="2366" spans="1:11" x14ac:dyDescent="0.25">
      <c r="A2366" s="64">
        <v>105019</v>
      </c>
      <c r="B2366" t="s">
        <v>1198</v>
      </c>
      <c r="C2366" s="75">
        <v>4</v>
      </c>
      <c r="D2366" s="75">
        <v>14</v>
      </c>
      <c r="E2366" s="75">
        <v>4</v>
      </c>
      <c r="F2366" s="75">
        <v>12</v>
      </c>
      <c r="G2366" s="75">
        <v>7</v>
      </c>
      <c r="H2366" s="50"/>
      <c r="I2366" s="50"/>
      <c r="J2366" s="50"/>
      <c r="K2366" s="50"/>
    </row>
    <row r="2367" spans="1:11" x14ac:dyDescent="0.25">
      <c r="A2367" s="64">
        <v>127865</v>
      </c>
      <c r="B2367" t="s">
        <v>785</v>
      </c>
      <c r="C2367" s="75">
        <v>8.11</v>
      </c>
      <c r="D2367" s="75">
        <v>3.17</v>
      </c>
      <c r="E2367" s="75">
        <v>9.17</v>
      </c>
      <c r="F2367" s="75"/>
      <c r="G2367" s="75">
        <v>20.450000000000003</v>
      </c>
      <c r="H2367" s="50"/>
      <c r="I2367" s="50"/>
      <c r="J2367" s="50"/>
      <c r="K2367" s="50"/>
    </row>
    <row r="2368" spans="1:11" x14ac:dyDescent="0.25">
      <c r="A2368" s="64">
        <v>142462</v>
      </c>
      <c r="B2368" t="s">
        <v>2964</v>
      </c>
      <c r="C2368" s="75"/>
      <c r="D2368" s="75">
        <v>15.85</v>
      </c>
      <c r="E2368" s="75">
        <v>25.020000000000003</v>
      </c>
      <c r="F2368" s="75"/>
      <c r="G2368" s="75"/>
      <c r="H2368" s="50"/>
      <c r="I2368" s="50"/>
      <c r="J2368" s="50"/>
      <c r="K2368" s="50"/>
    </row>
    <row r="2369" spans="1:11" x14ac:dyDescent="0.25">
      <c r="A2369" s="64">
        <v>135921</v>
      </c>
      <c r="B2369" t="s">
        <v>2985</v>
      </c>
      <c r="C2369" s="75">
        <v>6.34</v>
      </c>
      <c r="D2369" s="75">
        <v>9.51</v>
      </c>
      <c r="E2369" s="75">
        <v>18.68</v>
      </c>
      <c r="F2369" s="75"/>
      <c r="G2369" s="75">
        <v>6.34</v>
      </c>
      <c r="H2369" s="50"/>
      <c r="I2369" s="50"/>
      <c r="J2369" s="50"/>
      <c r="K2369" s="50"/>
    </row>
    <row r="2370" spans="1:11" x14ac:dyDescent="0.25">
      <c r="A2370" s="64">
        <v>127722</v>
      </c>
      <c r="B2370" t="s">
        <v>1025</v>
      </c>
      <c r="C2370" s="75">
        <v>6.34</v>
      </c>
      <c r="D2370" s="75">
        <v>3.17</v>
      </c>
      <c r="E2370" s="75">
        <v>6.17</v>
      </c>
      <c r="F2370" s="75">
        <v>6.34</v>
      </c>
      <c r="G2370" s="75">
        <v>18.850000000000001</v>
      </c>
      <c r="H2370" s="50"/>
      <c r="I2370" s="50"/>
      <c r="J2370" s="50"/>
      <c r="K2370" s="50"/>
    </row>
    <row r="2371" spans="1:11" x14ac:dyDescent="0.25">
      <c r="A2371" s="64">
        <v>143841</v>
      </c>
      <c r="B2371" t="s">
        <v>4375</v>
      </c>
      <c r="C2371" s="75"/>
      <c r="D2371" s="75"/>
      <c r="E2371" s="75"/>
      <c r="F2371" s="75">
        <v>25.02</v>
      </c>
      <c r="G2371" s="75">
        <v>15.85</v>
      </c>
      <c r="H2371" s="50"/>
      <c r="I2371" s="50"/>
      <c r="J2371" s="50"/>
      <c r="K2371" s="50"/>
    </row>
    <row r="2372" spans="1:11" x14ac:dyDescent="0.25">
      <c r="A2372" s="64">
        <v>141725</v>
      </c>
      <c r="B2372" t="s">
        <v>2614</v>
      </c>
      <c r="C2372" s="75">
        <v>31.7</v>
      </c>
      <c r="D2372" s="75">
        <v>3.17</v>
      </c>
      <c r="E2372" s="75"/>
      <c r="F2372" s="75"/>
      <c r="G2372" s="75">
        <v>6</v>
      </c>
      <c r="H2372" s="50"/>
      <c r="I2372" s="50"/>
      <c r="J2372" s="50"/>
      <c r="K2372" s="50"/>
    </row>
    <row r="2373" spans="1:11" x14ac:dyDescent="0.25">
      <c r="A2373" s="64">
        <v>129663</v>
      </c>
      <c r="B2373" t="s">
        <v>772</v>
      </c>
      <c r="C2373" s="75">
        <v>9.34</v>
      </c>
      <c r="D2373" s="75">
        <v>12.51</v>
      </c>
      <c r="E2373" s="75">
        <v>6.34</v>
      </c>
      <c r="F2373" s="75">
        <v>3.17</v>
      </c>
      <c r="G2373" s="75">
        <v>9.51</v>
      </c>
      <c r="H2373" s="50"/>
      <c r="I2373" s="50"/>
      <c r="J2373" s="50"/>
      <c r="K2373" s="50"/>
    </row>
    <row r="2374" spans="1:11" x14ac:dyDescent="0.25">
      <c r="A2374" s="64">
        <v>124668</v>
      </c>
      <c r="B2374" t="s">
        <v>661</v>
      </c>
      <c r="C2374" s="75"/>
      <c r="D2374" s="75">
        <v>40.869999999999997</v>
      </c>
      <c r="E2374" s="75"/>
      <c r="F2374" s="75"/>
      <c r="G2374" s="75"/>
      <c r="H2374" s="50"/>
      <c r="I2374" s="50"/>
      <c r="J2374" s="50"/>
      <c r="K2374" s="50"/>
    </row>
    <row r="2375" spans="1:11" x14ac:dyDescent="0.25">
      <c r="A2375" s="64">
        <v>144073</v>
      </c>
      <c r="B2375" t="s">
        <v>4580</v>
      </c>
      <c r="C2375" s="75"/>
      <c r="D2375" s="75"/>
      <c r="E2375" s="75"/>
      <c r="F2375" s="75"/>
      <c r="G2375" s="75">
        <v>40.85</v>
      </c>
      <c r="H2375" s="50"/>
      <c r="I2375" s="50"/>
      <c r="J2375" s="50"/>
      <c r="K2375" s="50"/>
    </row>
    <row r="2376" spans="1:11" x14ac:dyDescent="0.25">
      <c r="A2376" s="64">
        <v>127220</v>
      </c>
      <c r="B2376" t="s">
        <v>1024</v>
      </c>
      <c r="C2376" s="75">
        <v>9</v>
      </c>
      <c r="D2376" s="75">
        <v>7.17</v>
      </c>
      <c r="E2376" s="75"/>
      <c r="F2376" s="75">
        <v>9.34</v>
      </c>
      <c r="G2376" s="75">
        <v>15.34</v>
      </c>
      <c r="H2376" s="50"/>
      <c r="I2376" s="50"/>
      <c r="J2376" s="50"/>
      <c r="K2376" s="50"/>
    </row>
    <row r="2377" spans="1:11" x14ac:dyDescent="0.25">
      <c r="A2377" s="64">
        <v>142451</v>
      </c>
      <c r="B2377" t="s">
        <v>2928</v>
      </c>
      <c r="C2377" s="75">
        <v>12.68</v>
      </c>
      <c r="D2377" s="75"/>
      <c r="E2377" s="75">
        <v>9.34</v>
      </c>
      <c r="F2377" s="75">
        <v>12.34</v>
      </c>
      <c r="G2377" s="75">
        <v>6.34</v>
      </c>
      <c r="H2377" s="50"/>
      <c r="I2377" s="50"/>
      <c r="J2377" s="50"/>
      <c r="K2377" s="50"/>
    </row>
    <row r="2378" spans="1:11" x14ac:dyDescent="0.25">
      <c r="A2378" s="64">
        <v>142543</v>
      </c>
      <c r="B2378" t="s">
        <v>3247</v>
      </c>
      <c r="C2378" s="75">
        <v>6.34</v>
      </c>
      <c r="D2378" s="75">
        <v>15.51</v>
      </c>
      <c r="E2378" s="75">
        <v>6.34</v>
      </c>
      <c r="F2378" s="75">
        <v>6.17</v>
      </c>
      <c r="G2378" s="75">
        <v>6.34</v>
      </c>
      <c r="H2378" s="50"/>
      <c r="I2378" s="50"/>
      <c r="J2378" s="50"/>
      <c r="K2378" s="50"/>
    </row>
    <row r="2379" spans="1:11" x14ac:dyDescent="0.25">
      <c r="A2379" s="64">
        <v>202722</v>
      </c>
      <c r="B2379" t="s">
        <v>3681</v>
      </c>
      <c r="C2379" s="75"/>
      <c r="D2379" s="75"/>
      <c r="E2379" s="75"/>
      <c r="F2379" s="75">
        <v>12.34</v>
      </c>
      <c r="G2379" s="75">
        <v>28.36</v>
      </c>
      <c r="H2379" s="50"/>
      <c r="I2379" s="50"/>
      <c r="J2379" s="50"/>
      <c r="K2379" s="50"/>
    </row>
    <row r="2380" spans="1:11" x14ac:dyDescent="0.25">
      <c r="A2380" s="64">
        <v>119399</v>
      </c>
      <c r="B2380" t="s">
        <v>448</v>
      </c>
      <c r="C2380" s="75"/>
      <c r="D2380" s="75">
        <v>18.850000000000001</v>
      </c>
      <c r="E2380" s="75">
        <v>12.34</v>
      </c>
      <c r="F2380" s="75">
        <v>9.51</v>
      </c>
      <c r="G2380" s="75"/>
      <c r="H2380" s="50"/>
      <c r="I2380" s="50"/>
      <c r="J2380" s="50"/>
      <c r="K2380" s="50"/>
    </row>
    <row r="2381" spans="1:11" x14ac:dyDescent="0.25">
      <c r="A2381" s="64">
        <v>141591</v>
      </c>
      <c r="B2381" t="s">
        <v>2581</v>
      </c>
      <c r="C2381" s="75">
        <v>34.68</v>
      </c>
      <c r="D2381" s="75"/>
      <c r="E2381" s="75"/>
      <c r="F2381" s="75"/>
      <c r="G2381" s="75">
        <v>6</v>
      </c>
      <c r="H2381" s="50"/>
      <c r="I2381" s="50"/>
      <c r="J2381" s="50"/>
      <c r="K2381" s="50"/>
    </row>
    <row r="2382" spans="1:11" x14ac:dyDescent="0.25">
      <c r="A2382" s="64">
        <v>132432</v>
      </c>
      <c r="B2382" t="s">
        <v>1550</v>
      </c>
      <c r="C2382" s="75"/>
      <c r="D2382" s="75">
        <v>9.34</v>
      </c>
      <c r="E2382" s="75">
        <v>9.34</v>
      </c>
      <c r="F2382" s="75">
        <v>21.85</v>
      </c>
      <c r="G2382" s="75"/>
      <c r="H2382" s="50"/>
      <c r="I2382" s="50"/>
      <c r="J2382" s="50"/>
      <c r="K2382" s="50"/>
    </row>
    <row r="2383" spans="1:11" x14ac:dyDescent="0.25">
      <c r="A2383" s="64">
        <v>119002</v>
      </c>
      <c r="B2383" t="s">
        <v>827</v>
      </c>
      <c r="C2383" s="75"/>
      <c r="D2383" s="75">
        <v>22.02</v>
      </c>
      <c r="E2383" s="75"/>
      <c r="F2383" s="75"/>
      <c r="G2383" s="75">
        <v>18.509999999999998</v>
      </c>
      <c r="H2383" s="50"/>
      <c r="I2383" s="50"/>
      <c r="J2383" s="50"/>
      <c r="K2383" s="50"/>
    </row>
    <row r="2384" spans="1:11" x14ac:dyDescent="0.25">
      <c r="A2384" s="64">
        <v>143691</v>
      </c>
      <c r="B2384" t="s">
        <v>4175</v>
      </c>
      <c r="C2384" s="75"/>
      <c r="D2384" s="75"/>
      <c r="E2384" s="75">
        <v>12.34</v>
      </c>
      <c r="F2384" s="75">
        <v>9.51</v>
      </c>
      <c r="G2384" s="75">
        <v>18.509999999999998</v>
      </c>
      <c r="H2384" s="50"/>
      <c r="I2384" s="50"/>
      <c r="J2384" s="50"/>
      <c r="K2384" s="50"/>
    </row>
    <row r="2385" spans="1:11" x14ac:dyDescent="0.25">
      <c r="A2385" s="64">
        <v>135151</v>
      </c>
      <c r="B2385" t="s">
        <v>1875</v>
      </c>
      <c r="C2385" s="75">
        <v>12.51</v>
      </c>
      <c r="D2385" s="75"/>
      <c r="E2385" s="75">
        <v>9.17</v>
      </c>
      <c r="F2385" s="75">
        <v>6.34</v>
      </c>
      <c r="G2385" s="75">
        <v>12.34</v>
      </c>
      <c r="H2385" s="50"/>
      <c r="I2385" s="50"/>
      <c r="J2385" s="50"/>
      <c r="K2385" s="50"/>
    </row>
    <row r="2386" spans="1:11" x14ac:dyDescent="0.25">
      <c r="A2386" s="64">
        <v>141442</v>
      </c>
      <c r="B2386" t="s">
        <v>2533</v>
      </c>
      <c r="C2386" s="75"/>
      <c r="D2386" s="75">
        <v>6</v>
      </c>
      <c r="E2386" s="75">
        <v>28.36</v>
      </c>
      <c r="F2386" s="75">
        <v>6</v>
      </c>
      <c r="G2386" s="75"/>
      <c r="H2386" s="50"/>
      <c r="I2386" s="50"/>
      <c r="J2386" s="50"/>
      <c r="K2386" s="50"/>
    </row>
    <row r="2387" spans="1:11" x14ac:dyDescent="0.25">
      <c r="A2387" s="64">
        <v>141918</v>
      </c>
      <c r="B2387" t="s">
        <v>2677</v>
      </c>
      <c r="C2387" s="75">
        <v>40.36</v>
      </c>
      <c r="D2387" s="75"/>
      <c r="E2387" s="75"/>
      <c r="F2387" s="75"/>
      <c r="G2387" s="75"/>
      <c r="H2387" s="50"/>
      <c r="I2387" s="50"/>
      <c r="J2387" s="50"/>
      <c r="K2387" s="50"/>
    </row>
    <row r="2388" spans="1:11" x14ac:dyDescent="0.25">
      <c r="A2388" s="64">
        <v>128136</v>
      </c>
      <c r="B2388" t="s">
        <v>419</v>
      </c>
      <c r="C2388" s="75"/>
      <c r="D2388" s="75">
        <v>9.34</v>
      </c>
      <c r="E2388" s="75">
        <v>6</v>
      </c>
      <c r="F2388" s="75">
        <v>9.51</v>
      </c>
      <c r="G2388" s="75">
        <v>15.51</v>
      </c>
      <c r="H2388" s="50"/>
      <c r="I2388" s="50"/>
      <c r="J2388" s="50"/>
      <c r="K2388" s="50"/>
    </row>
    <row r="2389" spans="1:11" x14ac:dyDescent="0.25">
      <c r="A2389" s="64">
        <v>128208</v>
      </c>
      <c r="B2389" t="s">
        <v>914</v>
      </c>
      <c r="C2389" s="75">
        <v>9.34</v>
      </c>
      <c r="D2389" s="75">
        <v>9.34</v>
      </c>
      <c r="E2389" s="75">
        <v>12.34</v>
      </c>
      <c r="F2389" s="75"/>
      <c r="G2389" s="75">
        <v>9.34</v>
      </c>
      <c r="H2389" s="50"/>
      <c r="I2389" s="50"/>
      <c r="J2389" s="50"/>
      <c r="K2389" s="50"/>
    </row>
    <row r="2390" spans="1:11" x14ac:dyDescent="0.25">
      <c r="A2390" s="64">
        <v>120811</v>
      </c>
      <c r="B2390" t="s">
        <v>1477</v>
      </c>
      <c r="C2390" s="75">
        <v>6.17</v>
      </c>
      <c r="D2390" s="75">
        <v>6.34</v>
      </c>
      <c r="E2390" s="75">
        <v>12.17</v>
      </c>
      <c r="F2390" s="75">
        <v>9.34</v>
      </c>
      <c r="G2390" s="75">
        <v>6.34</v>
      </c>
      <c r="H2390" s="50"/>
      <c r="I2390" s="50"/>
      <c r="J2390" s="50"/>
      <c r="K2390" s="50"/>
    </row>
    <row r="2391" spans="1:11" x14ac:dyDescent="0.25">
      <c r="A2391" s="64">
        <v>119659</v>
      </c>
      <c r="B2391" t="s">
        <v>1319</v>
      </c>
      <c r="C2391" s="75">
        <v>18.170000000000002</v>
      </c>
      <c r="D2391" s="75">
        <v>8</v>
      </c>
      <c r="E2391" s="75">
        <v>11</v>
      </c>
      <c r="F2391" s="75"/>
      <c r="G2391" s="75">
        <v>3.17</v>
      </c>
      <c r="H2391" s="50"/>
      <c r="I2391" s="50"/>
      <c r="J2391" s="50"/>
      <c r="K2391" s="50"/>
    </row>
    <row r="2392" spans="1:11" x14ac:dyDescent="0.25">
      <c r="A2392" s="64">
        <v>143483</v>
      </c>
      <c r="B2392" t="s">
        <v>3879</v>
      </c>
      <c r="C2392" s="75"/>
      <c r="D2392" s="75">
        <v>36</v>
      </c>
      <c r="E2392" s="75">
        <v>4.22</v>
      </c>
      <c r="F2392" s="75"/>
      <c r="G2392" s="75"/>
      <c r="H2392" s="50"/>
      <c r="I2392" s="50"/>
      <c r="J2392" s="50"/>
      <c r="K2392" s="50"/>
    </row>
    <row r="2393" spans="1:11" x14ac:dyDescent="0.25">
      <c r="A2393" s="64">
        <v>131588</v>
      </c>
      <c r="B2393" t="s">
        <v>1373</v>
      </c>
      <c r="C2393" s="75">
        <v>12.68</v>
      </c>
      <c r="D2393" s="75">
        <v>8.4499999999999993</v>
      </c>
      <c r="E2393" s="75">
        <v>3.17</v>
      </c>
      <c r="F2393" s="75">
        <v>9.51</v>
      </c>
      <c r="G2393" s="75">
        <v>6.34</v>
      </c>
      <c r="H2393" s="50"/>
      <c r="I2393" s="50"/>
      <c r="J2393" s="50"/>
      <c r="K2393" s="50"/>
    </row>
    <row r="2394" spans="1:11" x14ac:dyDescent="0.25">
      <c r="A2394" s="64">
        <v>131328</v>
      </c>
      <c r="B2394" t="s">
        <v>1330</v>
      </c>
      <c r="C2394" s="75"/>
      <c r="D2394" s="75">
        <v>6.34</v>
      </c>
      <c r="E2394" s="75">
        <v>18</v>
      </c>
      <c r="F2394" s="75">
        <v>9.34</v>
      </c>
      <c r="G2394" s="75">
        <v>6.34</v>
      </c>
      <c r="H2394" s="50"/>
      <c r="I2394" s="50"/>
      <c r="J2394" s="50"/>
      <c r="K2394" s="50"/>
    </row>
    <row r="2395" spans="1:11" x14ac:dyDescent="0.25">
      <c r="A2395" s="64">
        <v>143627</v>
      </c>
      <c r="B2395" t="s">
        <v>4136</v>
      </c>
      <c r="C2395" s="75"/>
      <c r="D2395" s="75"/>
      <c r="E2395" s="75">
        <v>20</v>
      </c>
      <c r="F2395" s="75">
        <v>5</v>
      </c>
      <c r="G2395" s="75">
        <v>15</v>
      </c>
      <c r="H2395" s="50"/>
      <c r="I2395" s="50"/>
      <c r="J2395" s="50"/>
      <c r="K2395" s="50"/>
    </row>
    <row r="2396" spans="1:11" x14ac:dyDescent="0.25">
      <c r="A2396" s="64">
        <v>144068</v>
      </c>
      <c r="B2396" t="s">
        <v>4581</v>
      </c>
      <c r="C2396" s="75"/>
      <c r="D2396" s="75"/>
      <c r="E2396" s="75"/>
      <c r="F2396" s="75"/>
      <c r="G2396" s="75">
        <v>40</v>
      </c>
      <c r="H2396" s="50"/>
      <c r="I2396" s="50"/>
      <c r="J2396" s="50"/>
      <c r="K2396" s="50"/>
    </row>
    <row r="2397" spans="1:11" x14ac:dyDescent="0.25">
      <c r="A2397" s="64">
        <v>143681</v>
      </c>
      <c r="B2397" t="s">
        <v>4115</v>
      </c>
      <c r="C2397" s="75"/>
      <c r="D2397" s="75"/>
      <c r="E2397" s="75">
        <v>40</v>
      </c>
      <c r="F2397" s="75"/>
      <c r="G2397" s="75"/>
      <c r="H2397" s="50"/>
      <c r="I2397" s="50"/>
      <c r="J2397" s="50"/>
      <c r="K2397" s="50"/>
    </row>
    <row r="2398" spans="1:11" x14ac:dyDescent="0.25">
      <c r="A2398" s="64">
        <v>143986</v>
      </c>
      <c r="B2398" t="s">
        <v>4379</v>
      </c>
      <c r="C2398" s="75"/>
      <c r="D2398" s="75"/>
      <c r="E2398" s="75"/>
      <c r="F2398" s="75">
        <v>24</v>
      </c>
      <c r="G2398" s="75">
        <v>16</v>
      </c>
      <c r="H2398" s="50"/>
      <c r="I2398" s="50"/>
      <c r="J2398" s="50"/>
      <c r="K2398" s="50"/>
    </row>
    <row r="2399" spans="1:11" x14ac:dyDescent="0.25">
      <c r="A2399" s="64">
        <v>202163</v>
      </c>
      <c r="B2399" t="s">
        <v>2736</v>
      </c>
      <c r="C2399" s="75">
        <v>18</v>
      </c>
      <c r="D2399" s="75">
        <v>22</v>
      </c>
      <c r="E2399" s="75"/>
      <c r="F2399" s="75"/>
      <c r="G2399" s="75"/>
      <c r="H2399" s="50"/>
      <c r="I2399" s="50"/>
      <c r="J2399" s="50"/>
      <c r="K2399" s="50"/>
    </row>
    <row r="2400" spans="1:11" x14ac:dyDescent="0.25">
      <c r="A2400" s="64">
        <v>143547</v>
      </c>
      <c r="B2400" t="s">
        <v>3877</v>
      </c>
      <c r="C2400" s="75"/>
      <c r="D2400" s="75">
        <v>40</v>
      </c>
      <c r="E2400" s="75"/>
      <c r="F2400" s="75"/>
      <c r="G2400" s="75"/>
      <c r="H2400" s="50"/>
      <c r="I2400" s="50"/>
      <c r="J2400" s="50"/>
      <c r="K2400" s="50"/>
    </row>
    <row r="2401" spans="1:11" x14ac:dyDescent="0.25">
      <c r="A2401" s="64">
        <v>134150</v>
      </c>
      <c r="B2401" t="s">
        <v>1725</v>
      </c>
      <c r="C2401" s="75">
        <v>30.64</v>
      </c>
      <c r="D2401" s="75"/>
      <c r="E2401" s="75">
        <v>6.17</v>
      </c>
      <c r="F2401" s="75"/>
      <c r="G2401" s="75">
        <v>3.17</v>
      </c>
      <c r="H2401" s="50"/>
      <c r="I2401" s="50"/>
      <c r="J2401" s="50"/>
      <c r="K2401" s="50"/>
    </row>
    <row r="2402" spans="1:11" x14ac:dyDescent="0.25">
      <c r="A2402" s="64">
        <v>202250</v>
      </c>
      <c r="B2402" t="s">
        <v>397</v>
      </c>
      <c r="C2402" s="75"/>
      <c r="D2402" s="75"/>
      <c r="E2402" s="75"/>
      <c r="F2402" s="75">
        <v>39.85</v>
      </c>
      <c r="G2402" s="75"/>
      <c r="H2402" s="50"/>
      <c r="I2402" s="50"/>
      <c r="J2402" s="50"/>
      <c r="K2402" s="50"/>
    </row>
    <row r="2403" spans="1:11" x14ac:dyDescent="0.25">
      <c r="A2403" s="64">
        <v>137133</v>
      </c>
      <c r="B2403" t="s">
        <v>2240</v>
      </c>
      <c r="C2403" s="75">
        <v>18.850000000000001</v>
      </c>
      <c r="D2403" s="75">
        <v>2.11</v>
      </c>
      <c r="E2403" s="75"/>
      <c r="F2403" s="75"/>
      <c r="G2403" s="75">
        <v>18.850000000000001</v>
      </c>
      <c r="H2403" s="50"/>
      <c r="I2403" s="50"/>
      <c r="J2403" s="50"/>
      <c r="K2403" s="50"/>
    </row>
    <row r="2404" spans="1:11" x14ac:dyDescent="0.25">
      <c r="A2404" s="64">
        <v>137851</v>
      </c>
      <c r="B2404" t="s">
        <v>2358</v>
      </c>
      <c r="C2404" s="75">
        <v>9.51</v>
      </c>
      <c r="D2404" s="75">
        <v>6.34</v>
      </c>
      <c r="E2404" s="75">
        <v>9.51</v>
      </c>
      <c r="F2404" s="75">
        <v>11.28</v>
      </c>
      <c r="G2404" s="75">
        <v>3.17</v>
      </c>
      <c r="H2404" s="50"/>
      <c r="I2404" s="50"/>
      <c r="J2404" s="50"/>
      <c r="K2404" s="50"/>
    </row>
    <row r="2405" spans="1:11" x14ac:dyDescent="0.25">
      <c r="A2405" s="64">
        <v>137642</v>
      </c>
      <c r="B2405" t="s">
        <v>2417</v>
      </c>
      <c r="C2405" s="75">
        <v>11.45</v>
      </c>
      <c r="D2405" s="75">
        <v>3.17</v>
      </c>
      <c r="E2405" s="75">
        <v>9.51</v>
      </c>
      <c r="F2405" s="75">
        <v>12.51</v>
      </c>
      <c r="G2405" s="75">
        <v>3.17</v>
      </c>
      <c r="H2405" s="50"/>
      <c r="I2405" s="50"/>
      <c r="J2405" s="50"/>
      <c r="K2405" s="50"/>
    </row>
    <row r="2406" spans="1:11" x14ac:dyDescent="0.25">
      <c r="A2406" s="64">
        <v>142339</v>
      </c>
      <c r="B2406" t="s">
        <v>4367</v>
      </c>
      <c r="C2406" s="75"/>
      <c r="D2406" s="75"/>
      <c r="E2406" s="75"/>
      <c r="F2406" s="75">
        <v>39.680000000000007</v>
      </c>
      <c r="G2406" s="75"/>
      <c r="H2406" s="50"/>
      <c r="I2406" s="50"/>
      <c r="J2406" s="50"/>
      <c r="K2406" s="50"/>
    </row>
    <row r="2407" spans="1:11" x14ac:dyDescent="0.25">
      <c r="A2407" s="64">
        <v>136321</v>
      </c>
      <c r="B2407" t="s">
        <v>2073</v>
      </c>
      <c r="C2407" s="75">
        <v>12.17</v>
      </c>
      <c r="D2407" s="75">
        <v>9</v>
      </c>
      <c r="E2407" s="75">
        <v>6</v>
      </c>
      <c r="F2407" s="75">
        <v>6.34</v>
      </c>
      <c r="G2407" s="75">
        <v>6.17</v>
      </c>
      <c r="H2407" s="50"/>
      <c r="I2407" s="50"/>
      <c r="J2407" s="50"/>
      <c r="K2407" s="50"/>
    </row>
    <row r="2408" spans="1:11" x14ac:dyDescent="0.25">
      <c r="A2408" s="64">
        <v>122367</v>
      </c>
      <c r="B2408" t="s">
        <v>1274</v>
      </c>
      <c r="C2408" s="75">
        <v>6</v>
      </c>
      <c r="D2408" s="75">
        <v>18.509999999999998</v>
      </c>
      <c r="E2408" s="75">
        <v>3</v>
      </c>
      <c r="F2408" s="75">
        <v>3</v>
      </c>
      <c r="G2408" s="75">
        <v>9.17</v>
      </c>
      <c r="H2408" s="50"/>
      <c r="I2408" s="50"/>
      <c r="J2408" s="50"/>
      <c r="K2408" s="50"/>
    </row>
    <row r="2409" spans="1:11" x14ac:dyDescent="0.25">
      <c r="A2409" s="64">
        <v>124355</v>
      </c>
      <c r="B2409" t="s">
        <v>933</v>
      </c>
      <c r="C2409" s="75">
        <v>3</v>
      </c>
      <c r="D2409" s="75">
        <v>10.17</v>
      </c>
      <c r="E2409" s="75">
        <v>4</v>
      </c>
      <c r="F2409" s="75">
        <v>12.51</v>
      </c>
      <c r="G2409" s="75">
        <v>10</v>
      </c>
      <c r="H2409" s="50"/>
      <c r="I2409" s="50"/>
      <c r="J2409" s="50"/>
      <c r="K2409" s="50"/>
    </row>
    <row r="2410" spans="1:11" x14ac:dyDescent="0.25">
      <c r="A2410" s="64">
        <v>136362</v>
      </c>
      <c r="B2410" t="s">
        <v>2103</v>
      </c>
      <c r="C2410" s="75">
        <v>9.17</v>
      </c>
      <c r="D2410" s="75">
        <v>9</v>
      </c>
      <c r="E2410" s="75">
        <v>12</v>
      </c>
      <c r="F2410" s="75">
        <v>9.34</v>
      </c>
      <c r="G2410" s="75"/>
      <c r="H2410" s="50"/>
      <c r="I2410" s="50"/>
      <c r="J2410" s="50"/>
      <c r="K2410" s="50"/>
    </row>
    <row r="2411" spans="1:11" x14ac:dyDescent="0.25">
      <c r="A2411" s="64">
        <v>128147</v>
      </c>
      <c r="B2411" t="s">
        <v>707</v>
      </c>
      <c r="C2411" s="75">
        <v>0</v>
      </c>
      <c r="D2411" s="75">
        <v>15.17</v>
      </c>
      <c r="E2411" s="75">
        <v>6.17</v>
      </c>
      <c r="F2411" s="75">
        <v>15</v>
      </c>
      <c r="G2411" s="75">
        <v>3.17</v>
      </c>
      <c r="H2411" s="50"/>
      <c r="I2411" s="50"/>
      <c r="J2411" s="50"/>
      <c r="K2411" s="50"/>
    </row>
    <row r="2412" spans="1:11" x14ac:dyDescent="0.25">
      <c r="A2412" s="64">
        <v>134012</v>
      </c>
      <c r="B2412" t="s">
        <v>1713</v>
      </c>
      <c r="C2412" s="75"/>
      <c r="D2412" s="75">
        <v>14.45</v>
      </c>
      <c r="E2412" s="75">
        <v>3.17</v>
      </c>
      <c r="F2412" s="75">
        <v>9.34</v>
      </c>
      <c r="G2412" s="75">
        <v>12.51</v>
      </c>
      <c r="H2412" s="50"/>
      <c r="I2412" s="50"/>
      <c r="J2412" s="50"/>
      <c r="K2412" s="50"/>
    </row>
    <row r="2413" spans="1:11" x14ac:dyDescent="0.25">
      <c r="A2413" s="64">
        <v>126181</v>
      </c>
      <c r="B2413" t="s">
        <v>960</v>
      </c>
      <c r="C2413" s="75">
        <v>19.02</v>
      </c>
      <c r="D2413" s="75"/>
      <c r="E2413" s="75"/>
      <c r="F2413" s="75">
        <v>17.350000000000001</v>
      </c>
      <c r="G2413" s="75">
        <v>3</v>
      </c>
      <c r="H2413" s="50"/>
      <c r="I2413" s="50"/>
      <c r="J2413" s="50"/>
      <c r="K2413" s="50"/>
    </row>
    <row r="2414" spans="1:11" x14ac:dyDescent="0.25">
      <c r="A2414" s="64">
        <v>141323</v>
      </c>
      <c r="B2414" t="s">
        <v>2527</v>
      </c>
      <c r="C2414" s="75"/>
      <c r="D2414" s="75">
        <v>6.34</v>
      </c>
      <c r="E2414" s="75">
        <v>22</v>
      </c>
      <c r="F2414" s="75">
        <v>7</v>
      </c>
      <c r="G2414" s="75">
        <v>4</v>
      </c>
      <c r="H2414" s="50"/>
      <c r="I2414" s="50"/>
      <c r="J2414" s="50"/>
      <c r="K2414" s="50"/>
    </row>
    <row r="2415" spans="1:11" x14ac:dyDescent="0.25">
      <c r="A2415" s="64">
        <v>114689</v>
      </c>
      <c r="B2415" t="s">
        <v>2955</v>
      </c>
      <c r="C2415" s="75"/>
      <c r="D2415" s="75">
        <v>18.34</v>
      </c>
      <c r="E2415" s="75">
        <v>14</v>
      </c>
      <c r="F2415" s="75">
        <v>7</v>
      </c>
      <c r="G2415" s="75"/>
      <c r="H2415" s="50"/>
      <c r="I2415" s="50"/>
      <c r="J2415" s="50"/>
      <c r="K2415" s="50"/>
    </row>
    <row r="2416" spans="1:11" x14ac:dyDescent="0.25">
      <c r="A2416" s="64">
        <v>124288</v>
      </c>
      <c r="B2416" t="s">
        <v>775</v>
      </c>
      <c r="C2416" s="75">
        <v>9</v>
      </c>
      <c r="D2416" s="75">
        <v>9.17</v>
      </c>
      <c r="E2416" s="75">
        <v>9</v>
      </c>
      <c r="F2416" s="75">
        <v>3</v>
      </c>
      <c r="G2416" s="75">
        <v>9.17</v>
      </c>
      <c r="H2416" s="50"/>
      <c r="I2416" s="50"/>
      <c r="J2416" s="50"/>
      <c r="K2416" s="50"/>
    </row>
    <row r="2417" spans="1:11" x14ac:dyDescent="0.25">
      <c r="A2417" s="64">
        <v>123296</v>
      </c>
      <c r="B2417" t="s">
        <v>3064</v>
      </c>
      <c r="C2417" s="75">
        <v>15.02</v>
      </c>
      <c r="D2417" s="75">
        <v>5.0999999999999996</v>
      </c>
      <c r="E2417" s="75">
        <v>19.22</v>
      </c>
      <c r="F2417" s="75"/>
      <c r="G2417" s="75"/>
      <c r="H2417" s="50"/>
      <c r="I2417" s="50"/>
      <c r="J2417" s="50"/>
      <c r="K2417" s="50"/>
    </row>
    <row r="2418" spans="1:11" x14ac:dyDescent="0.25">
      <c r="A2418" s="64">
        <v>127197</v>
      </c>
      <c r="B2418" t="s">
        <v>4166</v>
      </c>
      <c r="C2418" s="75"/>
      <c r="D2418" s="75"/>
      <c r="E2418" s="75">
        <v>14.45</v>
      </c>
      <c r="F2418" s="75">
        <v>12.34</v>
      </c>
      <c r="G2418" s="75">
        <v>12.51</v>
      </c>
      <c r="H2418" s="50"/>
      <c r="I2418" s="50"/>
      <c r="J2418" s="50"/>
      <c r="K2418" s="50"/>
    </row>
    <row r="2419" spans="1:11" x14ac:dyDescent="0.25">
      <c r="A2419" s="64">
        <v>126780</v>
      </c>
      <c r="B2419" t="s">
        <v>429</v>
      </c>
      <c r="C2419" s="75"/>
      <c r="D2419" s="75">
        <v>10.5</v>
      </c>
      <c r="E2419" s="75">
        <v>22.67</v>
      </c>
      <c r="F2419" s="75"/>
      <c r="G2419" s="75">
        <v>6</v>
      </c>
      <c r="H2419" s="50"/>
      <c r="I2419" s="50"/>
      <c r="J2419" s="50"/>
      <c r="K2419" s="50"/>
    </row>
    <row r="2420" spans="1:11" x14ac:dyDescent="0.25">
      <c r="A2420" s="64">
        <v>143165</v>
      </c>
      <c r="B2420" t="s">
        <v>3733</v>
      </c>
      <c r="C2420" s="75">
        <v>11.45</v>
      </c>
      <c r="D2420" s="75">
        <v>3</v>
      </c>
      <c r="E2420" s="75">
        <v>3</v>
      </c>
      <c r="F2420" s="75">
        <v>3.17</v>
      </c>
      <c r="G2420" s="75">
        <v>18.509999999999998</v>
      </c>
      <c r="H2420" s="50"/>
      <c r="I2420" s="50"/>
      <c r="J2420" s="50"/>
      <c r="K2420" s="50"/>
    </row>
    <row r="2421" spans="1:11" x14ac:dyDescent="0.25">
      <c r="A2421" s="64">
        <v>126005</v>
      </c>
      <c r="B2421" t="s">
        <v>570</v>
      </c>
      <c r="C2421" s="75">
        <v>25.68</v>
      </c>
      <c r="D2421" s="75">
        <v>13.34</v>
      </c>
      <c r="E2421" s="75"/>
      <c r="F2421" s="75"/>
      <c r="G2421" s="75"/>
      <c r="H2421" s="50"/>
      <c r="I2421" s="50"/>
      <c r="J2421" s="50"/>
      <c r="K2421" s="50"/>
    </row>
    <row r="2422" spans="1:11" x14ac:dyDescent="0.25">
      <c r="A2422" s="64">
        <v>142544</v>
      </c>
      <c r="B2422" t="s">
        <v>3538</v>
      </c>
      <c r="C2422" s="75">
        <v>9</v>
      </c>
      <c r="D2422" s="75">
        <v>30</v>
      </c>
      <c r="E2422" s="75"/>
      <c r="F2422" s="75"/>
      <c r="G2422" s="75"/>
      <c r="H2422" s="50"/>
      <c r="I2422" s="50"/>
      <c r="J2422" s="50"/>
      <c r="K2422" s="50"/>
    </row>
    <row r="2423" spans="1:11" x14ac:dyDescent="0.25">
      <c r="A2423" s="64">
        <v>132539</v>
      </c>
      <c r="B2423" t="s">
        <v>1642</v>
      </c>
      <c r="C2423" s="75">
        <v>11</v>
      </c>
      <c r="D2423" s="75"/>
      <c r="E2423" s="75">
        <v>11</v>
      </c>
      <c r="F2423" s="75">
        <v>7</v>
      </c>
      <c r="G2423" s="75">
        <v>10</v>
      </c>
      <c r="H2423" s="50"/>
      <c r="I2423" s="50"/>
      <c r="J2423" s="50"/>
      <c r="K2423" s="50"/>
    </row>
    <row r="2424" spans="1:11" x14ac:dyDescent="0.25">
      <c r="A2424" s="64">
        <v>127922</v>
      </c>
      <c r="B2424" t="s">
        <v>1966</v>
      </c>
      <c r="C2424" s="75">
        <v>6.34</v>
      </c>
      <c r="D2424" s="75">
        <v>10.34</v>
      </c>
      <c r="E2424" s="75"/>
      <c r="F2424" s="75"/>
      <c r="G2424" s="75">
        <v>22.189999999999998</v>
      </c>
      <c r="H2424" s="50"/>
      <c r="I2424" s="50"/>
      <c r="J2424" s="50"/>
      <c r="K2424" s="50"/>
    </row>
    <row r="2425" spans="1:11" x14ac:dyDescent="0.25">
      <c r="A2425" s="64">
        <v>135540</v>
      </c>
      <c r="B2425" t="s">
        <v>1947</v>
      </c>
      <c r="C2425" s="75">
        <v>6.34</v>
      </c>
      <c r="D2425" s="75">
        <v>10.34</v>
      </c>
      <c r="E2425" s="75">
        <v>3.17</v>
      </c>
      <c r="F2425" s="75">
        <v>6.34</v>
      </c>
      <c r="G2425" s="75">
        <v>12.51</v>
      </c>
      <c r="H2425" s="50"/>
      <c r="I2425" s="50"/>
      <c r="J2425" s="50"/>
      <c r="K2425" s="50"/>
    </row>
    <row r="2426" spans="1:11" x14ac:dyDescent="0.25">
      <c r="A2426" s="64">
        <v>112362</v>
      </c>
      <c r="B2426" t="s">
        <v>1767</v>
      </c>
      <c r="C2426" s="75"/>
      <c r="D2426" s="75"/>
      <c r="E2426" s="75">
        <v>23.52</v>
      </c>
      <c r="F2426" s="75">
        <v>15.17</v>
      </c>
      <c r="G2426" s="75"/>
      <c r="H2426" s="50"/>
      <c r="I2426" s="50"/>
      <c r="J2426" s="50"/>
      <c r="K2426" s="50"/>
    </row>
    <row r="2427" spans="1:11" x14ac:dyDescent="0.25">
      <c r="A2427" s="64">
        <v>202677</v>
      </c>
      <c r="B2427" t="s">
        <v>1921</v>
      </c>
      <c r="C2427" s="75"/>
      <c r="D2427" s="75">
        <v>9.17</v>
      </c>
      <c r="E2427" s="75"/>
      <c r="F2427" s="75"/>
      <c r="G2427" s="75">
        <v>29.34</v>
      </c>
      <c r="H2427" s="50"/>
      <c r="I2427" s="50"/>
      <c r="J2427" s="50"/>
      <c r="K2427" s="50"/>
    </row>
    <row r="2428" spans="1:11" x14ac:dyDescent="0.25">
      <c r="A2428" s="64">
        <v>143857</v>
      </c>
      <c r="B2428" t="s">
        <v>4377</v>
      </c>
      <c r="C2428" s="75"/>
      <c r="D2428" s="75"/>
      <c r="E2428" s="75"/>
      <c r="F2428" s="75">
        <v>24.340000000000003</v>
      </c>
      <c r="G2428" s="75">
        <v>14</v>
      </c>
      <c r="H2428" s="50"/>
      <c r="I2428" s="50"/>
      <c r="J2428" s="50"/>
      <c r="K2428" s="50"/>
    </row>
    <row r="2429" spans="1:11" x14ac:dyDescent="0.25">
      <c r="A2429" s="64">
        <v>130840</v>
      </c>
      <c r="B2429" t="s">
        <v>3888</v>
      </c>
      <c r="C2429" s="75"/>
      <c r="D2429" s="75">
        <v>38.340000000000003</v>
      </c>
      <c r="E2429" s="75"/>
      <c r="F2429" s="75"/>
      <c r="G2429" s="75"/>
      <c r="H2429" s="50"/>
      <c r="I2429" s="50"/>
      <c r="J2429" s="50"/>
      <c r="K2429" s="50"/>
    </row>
    <row r="2430" spans="1:11" x14ac:dyDescent="0.25">
      <c r="A2430" s="64">
        <v>127964</v>
      </c>
      <c r="B2430" t="s">
        <v>867</v>
      </c>
      <c r="C2430" s="75">
        <v>31.7</v>
      </c>
      <c r="D2430" s="75">
        <v>3.5</v>
      </c>
      <c r="E2430" s="75"/>
      <c r="F2430" s="75">
        <v>3</v>
      </c>
      <c r="G2430" s="75">
        <v>0</v>
      </c>
      <c r="H2430" s="50"/>
      <c r="I2430" s="50"/>
      <c r="J2430" s="50"/>
      <c r="K2430" s="50"/>
    </row>
    <row r="2431" spans="1:11" x14ac:dyDescent="0.25">
      <c r="A2431" s="64">
        <v>142774</v>
      </c>
      <c r="B2431" t="s">
        <v>3426</v>
      </c>
      <c r="C2431" s="75">
        <v>11.34</v>
      </c>
      <c r="D2431" s="75">
        <v>13.51</v>
      </c>
      <c r="E2431" s="75">
        <v>3</v>
      </c>
      <c r="F2431" s="75">
        <v>10.34</v>
      </c>
      <c r="G2431" s="75"/>
      <c r="H2431" s="50"/>
      <c r="I2431" s="50"/>
      <c r="J2431" s="50"/>
      <c r="K2431" s="50"/>
    </row>
    <row r="2432" spans="1:11" x14ac:dyDescent="0.25">
      <c r="A2432" s="64">
        <v>137619</v>
      </c>
      <c r="B2432" t="s">
        <v>2284</v>
      </c>
      <c r="C2432" s="75"/>
      <c r="D2432" s="75"/>
      <c r="E2432" s="75"/>
      <c r="F2432" s="75">
        <v>19.68</v>
      </c>
      <c r="G2432" s="75">
        <v>18.509999999999998</v>
      </c>
      <c r="H2432" s="50"/>
      <c r="I2432" s="50"/>
      <c r="J2432" s="50"/>
      <c r="K2432" s="50"/>
    </row>
    <row r="2433" spans="1:11" x14ac:dyDescent="0.25">
      <c r="A2433" s="64">
        <v>130174</v>
      </c>
      <c r="B2433" t="s">
        <v>1298</v>
      </c>
      <c r="C2433" s="75">
        <v>22</v>
      </c>
      <c r="D2433" s="75">
        <v>16.170000000000002</v>
      </c>
      <c r="E2433" s="75"/>
      <c r="F2433" s="75"/>
      <c r="G2433" s="75"/>
      <c r="H2433" s="50"/>
      <c r="I2433" s="50"/>
      <c r="J2433" s="50"/>
      <c r="K2433" s="50"/>
    </row>
    <row r="2434" spans="1:11" x14ac:dyDescent="0.25">
      <c r="A2434" s="64">
        <v>142535</v>
      </c>
      <c r="B2434" t="s">
        <v>3251</v>
      </c>
      <c r="C2434" s="75">
        <v>6.34</v>
      </c>
      <c r="D2434" s="75">
        <v>19.02</v>
      </c>
      <c r="E2434" s="75">
        <v>3.17</v>
      </c>
      <c r="F2434" s="75">
        <v>3.17</v>
      </c>
      <c r="G2434" s="75">
        <v>6.34</v>
      </c>
      <c r="H2434" s="50"/>
      <c r="I2434" s="50"/>
      <c r="J2434" s="50"/>
      <c r="K2434" s="50"/>
    </row>
    <row r="2435" spans="1:11" x14ac:dyDescent="0.25">
      <c r="A2435" s="64">
        <v>142441</v>
      </c>
      <c r="B2435" t="s">
        <v>2900</v>
      </c>
      <c r="C2435" s="75">
        <v>15.85</v>
      </c>
      <c r="D2435" s="75">
        <v>12.68</v>
      </c>
      <c r="E2435" s="75">
        <v>6.34</v>
      </c>
      <c r="F2435" s="75"/>
      <c r="G2435" s="75">
        <v>3.17</v>
      </c>
      <c r="H2435" s="50"/>
      <c r="I2435" s="50"/>
      <c r="J2435" s="50"/>
      <c r="K2435" s="50"/>
    </row>
    <row r="2436" spans="1:11" x14ac:dyDescent="0.25">
      <c r="A2436" s="64">
        <v>142858</v>
      </c>
      <c r="B2436" t="s">
        <v>3554</v>
      </c>
      <c r="C2436" s="75">
        <v>19.02</v>
      </c>
      <c r="D2436" s="75"/>
      <c r="E2436" s="75">
        <v>6.34</v>
      </c>
      <c r="F2436" s="75">
        <v>9.51</v>
      </c>
      <c r="G2436" s="75">
        <v>3.17</v>
      </c>
      <c r="H2436" s="50"/>
      <c r="I2436" s="50"/>
      <c r="J2436" s="50"/>
      <c r="K2436" s="50"/>
    </row>
    <row r="2437" spans="1:11" x14ac:dyDescent="0.25">
      <c r="A2437" s="64">
        <v>109522</v>
      </c>
      <c r="B2437" t="s">
        <v>4582</v>
      </c>
      <c r="C2437" s="75"/>
      <c r="D2437" s="75"/>
      <c r="E2437" s="75"/>
      <c r="F2437" s="75"/>
      <c r="G2437" s="75">
        <v>38.04</v>
      </c>
      <c r="H2437" s="50"/>
      <c r="I2437" s="50"/>
      <c r="J2437" s="50"/>
      <c r="K2437" s="50"/>
    </row>
    <row r="2438" spans="1:11" x14ac:dyDescent="0.25">
      <c r="A2438" s="64">
        <v>135873</v>
      </c>
      <c r="B2438" t="s">
        <v>4583</v>
      </c>
      <c r="C2438" s="75"/>
      <c r="D2438" s="75"/>
      <c r="E2438" s="75"/>
      <c r="F2438" s="75"/>
      <c r="G2438" s="75">
        <v>38.04</v>
      </c>
      <c r="H2438" s="50"/>
      <c r="I2438" s="50"/>
      <c r="J2438" s="50"/>
      <c r="K2438" s="50"/>
    </row>
    <row r="2439" spans="1:11" x14ac:dyDescent="0.25">
      <c r="A2439" s="64">
        <v>136144</v>
      </c>
      <c r="B2439" t="s">
        <v>2033</v>
      </c>
      <c r="C2439" s="75">
        <v>34.869999999999997</v>
      </c>
      <c r="D2439" s="75"/>
      <c r="E2439" s="75"/>
      <c r="F2439" s="75"/>
      <c r="G2439" s="75">
        <v>3.17</v>
      </c>
      <c r="H2439" s="50"/>
      <c r="I2439" s="50"/>
      <c r="J2439" s="50"/>
      <c r="K2439" s="50"/>
    </row>
    <row r="2440" spans="1:11" x14ac:dyDescent="0.25">
      <c r="A2440" s="64">
        <v>141527</v>
      </c>
      <c r="B2440" t="s">
        <v>2513</v>
      </c>
      <c r="C2440" s="75"/>
      <c r="D2440" s="75"/>
      <c r="E2440" s="75">
        <v>19.02</v>
      </c>
      <c r="F2440" s="75">
        <v>12.68</v>
      </c>
      <c r="G2440" s="75">
        <v>6.34</v>
      </c>
      <c r="H2440" s="50"/>
      <c r="I2440" s="50"/>
      <c r="J2440" s="50"/>
      <c r="K2440" s="50"/>
    </row>
    <row r="2441" spans="1:11" x14ac:dyDescent="0.25">
      <c r="A2441" s="64">
        <v>135191</v>
      </c>
      <c r="B2441" t="s">
        <v>1892</v>
      </c>
      <c r="C2441" s="75">
        <v>6.34</v>
      </c>
      <c r="D2441" s="75">
        <v>15.85</v>
      </c>
      <c r="E2441" s="75">
        <v>6.34</v>
      </c>
      <c r="F2441" s="75">
        <v>6.34</v>
      </c>
      <c r="G2441" s="75">
        <v>3.17</v>
      </c>
      <c r="H2441" s="50"/>
      <c r="I2441" s="50"/>
      <c r="J2441" s="50"/>
      <c r="K2441" s="50"/>
    </row>
    <row r="2442" spans="1:11" x14ac:dyDescent="0.25">
      <c r="A2442" s="64">
        <v>135524</v>
      </c>
      <c r="B2442" t="s">
        <v>1935</v>
      </c>
      <c r="C2442" s="75">
        <v>3.17</v>
      </c>
      <c r="D2442" s="75">
        <v>19.02</v>
      </c>
      <c r="E2442" s="75"/>
      <c r="F2442" s="75">
        <v>15.85</v>
      </c>
      <c r="G2442" s="75"/>
      <c r="H2442" s="50"/>
      <c r="I2442" s="50"/>
      <c r="J2442" s="50"/>
      <c r="K2442" s="50"/>
    </row>
    <row r="2443" spans="1:11" x14ac:dyDescent="0.25">
      <c r="A2443" s="64">
        <v>128332</v>
      </c>
      <c r="B2443" t="s">
        <v>1153</v>
      </c>
      <c r="C2443" s="75">
        <v>6.34</v>
      </c>
      <c r="D2443" s="75">
        <v>9.51</v>
      </c>
      <c r="E2443" s="75"/>
      <c r="F2443" s="75">
        <v>12.68</v>
      </c>
      <c r="G2443" s="75">
        <v>9.51</v>
      </c>
      <c r="H2443" s="50"/>
      <c r="I2443" s="50"/>
      <c r="J2443" s="50"/>
      <c r="K2443" s="50"/>
    </row>
    <row r="2444" spans="1:11" x14ac:dyDescent="0.25">
      <c r="A2444" s="64">
        <v>128595</v>
      </c>
      <c r="B2444" t="s">
        <v>1218</v>
      </c>
      <c r="C2444" s="75">
        <v>6.34</v>
      </c>
      <c r="D2444" s="75">
        <v>6.34</v>
      </c>
      <c r="E2444" s="75">
        <v>3.17</v>
      </c>
      <c r="F2444" s="75">
        <v>15.85</v>
      </c>
      <c r="G2444" s="75">
        <v>6.34</v>
      </c>
      <c r="H2444" s="50"/>
      <c r="I2444" s="50"/>
      <c r="J2444" s="50"/>
      <c r="K2444" s="50"/>
    </row>
    <row r="2445" spans="1:11" x14ac:dyDescent="0.25">
      <c r="A2445" s="64">
        <v>127479</v>
      </c>
      <c r="B2445" t="s">
        <v>1049</v>
      </c>
      <c r="C2445" s="75">
        <v>9.51</v>
      </c>
      <c r="D2445" s="75">
        <v>3.17</v>
      </c>
      <c r="E2445" s="75">
        <v>6.34</v>
      </c>
      <c r="F2445" s="75">
        <v>12.68</v>
      </c>
      <c r="G2445" s="75">
        <v>6.34</v>
      </c>
      <c r="H2445" s="50"/>
      <c r="I2445" s="50"/>
      <c r="J2445" s="50"/>
      <c r="K2445" s="50"/>
    </row>
    <row r="2446" spans="1:11" x14ac:dyDescent="0.25">
      <c r="A2446" s="64">
        <v>130725</v>
      </c>
      <c r="B2446" t="s">
        <v>991</v>
      </c>
      <c r="C2446" s="75">
        <v>6.34</v>
      </c>
      <c r="D2446" s="75">
        <v>9.51</v>
      </c>
      <c r="E2446" s="75">
        <v>9.51</v>
      </c>
      <c r="F2446" s="75">
        <v>12.68</v>
      </c>
      <c r="G2446" s="75"/>
      <c r="H2446" s="50"/>
      <c r="I2446" s="50"/>
      <c r="J2446" s="50"/>
      <c r="K2446" s="50"/>
    </row>
    <row r="2447" spans="1:11" x14ac:dyDescent="0.25">
      <c r="A2447" s="64">
        <v>130210</v>
      </c>
      <c r="B2447" t="s">
        <v>725</v>
      </c>
      <c r="C2447" s="75">
        <v>3.17</v>
      </c>
      <c r="D2447" s="75"/>
      <c r="E2447" s="75">
        <v>9.51</v>
      </c>
      <c r="F2447" s="75">
        <v>12.68</v>
      </c>
      <c r="G2447" s="75">
        <v>12.68</v>
      </c>
      <c r="H2447" s="50"/>
      <c r="I2447" s="50"/>
      <c r="J2447" s="50"/>
      <c r="K2447" s="50"/>
    </row>
    <row r="2448" spans="1:11" x14ac:dyDescent="0.25">
      <c r="A2448" s="64">
        <v>116516</v>
      </c>
      <c r="B2448" t="s">
        <v>825</v>
      </c>
      <c r="C2448" s="75">
        <v>25.36</v>
      </c>
      <c r="D2448" s="75"/>
      <c r="E2448" s="75"/>
      <c r="F2448" s="75">
        <v>6.34</v>
      </c>
      <c r="G2448" s="75">
        <v>6.34</v>
      </c>
      <c r="H2448" s="50"/>
      <c r="I2448" s="50"/>
      <c r="J2448" s="50"/>
      <c r="K2448" s="50"/>
    </row>
    <row r="2449" spans="1:11" x14ac:dyDescent="0.25">
      <c r="A2449" s="64">
        <v>122903</v>
      </c>
      <c r="B2449" t="s">
        <v>2038</v>
      </c>
      <c r="C2449" s="75">
        <v>19.02</v>
      </c>
      <c r="D2449" s="75"/>
      <c r="E2449" s="75">
        <v>19.02</v>
      </c>
      <c r="F2449" s="75"/>
      <c r="G2449" s="75"/>
      <c r="H2449" s="50"/>
      <c r="I2449" s="50"/>
      <c r="J2449" s="50"/>
      <c r="K2449" s="50"/>
    </row>
    <row r="2450" spans="1:11" x14ac:dyDescent="0.25">
      <c r="A2450" s="64">
        <v>119191</v>
      </c>
      <c r="B2450" t="s">
        <v>3217</v>
      </c>
      <c r="C2450" s="75">
        <v>15.85</v>
      </c>
      <c r="D2450" s="75">
        <v>3.17</v>
      </c>
      <c r="E2450" s="75">
        <v>6.34</v>
      </c>
      <c r="F2450" s="75">
        <v>3.17</v>
      </c>
      <c r="G2450" s="75">
        <v>9.51</v>
      </c>
      <c r="H2450" s="50"/>
      <c r="I2450" s="50"/>
      <c r="J2450" s="50"/>
      <c r="K2450" s="50"/>
    </row>
    <row r="2451" spans="1:11" x14ac:dyDescent="0.25">
      <c r="A2451" s="64">
        <v>125447</v>
      </c>
      <c r="B2451" t="s">
        <v>1266</v>
      </c>
      <c r="C2451" s="75">
        <v>6.34</v>
      </c>
      <c r="D2451" s="75">
        <v>12.68</v>
      </c>
      <c r="E2451" s="75">
        <v>12.68</v>
      </c>
      <c r="F2451" s="75"/>
      <c r="G2451" s="75">
        <v>6.34</v>
      </c>
      <c r="H2451" s="50"/>
      <c r="I2451" s="50"/>
      <c r="J2451" s="50"/>
      <c r="K2451" s="50"/>
    </row>
    <row r="2452" spans="1:11" x14ac:dyDescent="0.25">
      <c r="A2452" s="64">
        <v>119165</v>
      </c>
      <c r="B2452" t="s">
        <v>983</v>
      </c>
      <c r="C2452" s="75">
        <v>9.51</v>
      </c>
      <c r="D2452" s="75">
        <v>6.34</v>
      </c>
      <c r="E2452" s="75">
        <v>9.51</v>
      </c>
      <c r="F2452" s="75">
        <v>3.17</v>
      </c>
      <c r="G2452" s="75">
        <v>9.51</v>
      </c>
      <c r="H2452" s="50"/>
      <c r="I2452" s="50"/>
      <c r="J2452" s="50"/>
      <c r="K2452" s="50"/>
    </row>
    <row r="2453" spans="1:11" x14ac:dyDescent="0.25">
      <c r="A2453" s="64">
        <v>124998</v>
      </c>
      <c r="B2453" t="s">
        <v>774</v>
      </c>
      <c r="C2453" s="75"/>
      <c r="D2453" s="75"/>
      <c r="E2453" s="75">
        <v>19.02</v>
      </c>
      <c r="F2453" s="75">
        <v>19.02</v>
      </c>
      <c r="G2453" s="75"/>
      <c r="H2453" s="50"/>
      <c r="I2453" s="50"/>
      <c r="J2453" s="50"/>
      <c r="K2453" s="50"/>
    </row>
    <row r="2454" spans="1:11" x14ac:dyDescent="0.25">
      <c r="A2454" s="64">
        <v>117980</v>
      </c>
      <c r="B2454" t="s">
        <v>3425</v>
      </c>
      <c r="C2454" s="75">
        <v>6.34</v>
      </c>
      <c r="D2454" s="75">
        <v>9.51</v>
      </c>
      <c r="E2454" s="75">
        <v>9.51</v>
      </c>
      <c r="F2454" s="75">
        <v>9.51</v>
      </c>
      <c r="G2454" s="75">
        <v>3.17</v>
      </c>
      <c r="H2454" s="50"/>
      <c r="I2454" s="50"/>
      <c r="J2454" s="50"/>
      <c r="K2454" s="50"/>
    </row>
    <row r="2455" spans="1:11" x14ac:dyDescent="0.25">
      <c r="A2455" s="64">
        <v>103770</v>
      </c>
      <c r="B2455" t="s">
        <v>3546</v>
      </c>
      <c r="C2455" s="75">
        <v>12.68</v>
      </c>
      <c r="D2455" s="75"/>
      <c r="E2455" s="75">
        <v>12.68</v>
      </c>
      <c r="F2455" s="75"/>
      <c r="G2455" s="75">
        <v>12.68</v>
      </c>
      <c r="H2455" s="50"/>
      <c r="I2455" s="50"/>
      <c r="J2455" s="50"/>
      <c r="K2455" s="50"/>
    </row>
    <row r="2456" spans="1:11" x14ac:dyDescent="0.25">
      <c r="A2456" s="64">
        <v>122423</v>
      </c>
      <c r="B2456" t="s">
        <v>1031</v>
      </c>
      <c r="C2456" s="75">
        <v>9.51</v>
      </c>
      <c r="D2456" s="75"/>
      <c r="E2456" s="75">
        <v>9.51</v>
      </c>
      <c r="F2456" s="75">
        <v>9.51</v>
      </c>
      <c r="G2456" s="75">
        <v>9.51</v>
      </c>
      <c r="H2456" s="50"/>
      <c r="I2456" s="50"/>
      <c r="J2456" s="50"/>
      <c r="K2456" s="50"/>
    </row>
    <row r="2457" spans="1:11" x14ac:dyDescent="0.25">
      <c r="A2457" s="64">
        <v>118182</v>
      </c>
      <c r="B2457" t="s">
        <v>848</v>
      </c>
      <c r="C2457" s="75">
        <v>19.02</v>
      </c>
      <c r="D2457" s="75"/>
      <c r="E2457" s="75">
        <v>19.02</v>
      </c>
      <c r="F2457" s="75"/>
      <c r="G2457" s="75"/>
      <c r="H2457" s="50"/>
      <c r="I2457" s="50"/>
      <c r="J2457" s="50"/>
      <c r="K2457" s="50"/>
    </row>
    <row r="2458" spans="1:11" x14ac:dyDescent="0.25">
      <c r="A2458" s="64">
        <v>123361</v>
      </c>
      <c r="B2458" t="s">
        <v>1085</v>
      </c>
      <c r="C2458" s="75"/>
      <c r="D2458" s="75">
        <v>12.68</v>
      </c>
      <c r="E2458" s="75">
        <v>12.68</v>
      </c>
      <c r="F2458" s="75">
        <v>6.34</v>
      </c>
      <c r="G2458" s="75">
        <v>6.34</v>
      </c>
      <c r="H2458" s="50"/>
      <c r="I2458" s="50"/>
      <c r="J2458" s="50"/>
      <c r="K2458" s="50"/>
    </row>
    <row r="2459" spans="1:11" x14ac:dyDescent="0.25">
      <c r="A2459" s="64">
        <v>110402</v>
      </c>
      <c r="B2459" t="s">
        <v>2080</v>
      </c>
      <c r="C2459" s="75">
        <v>9.51</v>
      </c>
      <c r="D2459" s="75">
        <v>9.51</v>
      </c>
      <c r="E2459" s="75">
        <v>3.17</v>
      </c>
      <c r="F2459" s="75">
        <v>6.34</v>
      </c>
      <c r="G2459" s="75">
        <v>9.51</v>
      </c>
      <c r="H2459" s="50"/>
      <c r="I2459" s="50"/>
      <c r="J2459" s="50"/>
      <c r="K2459" s="50"/>
    </row>
    <row r="2460" spans="1:11" x14ac:dyDescent="0.25">
      <c r="A2460" s="64">
        <v>143571</v>
      </c>
      <c r="B2460" t="s">
        <v>3978</v>
      </c>
      <c r="C2460" s="75"/>
      <c r="D2460" s="75">
        <v>6.34</v>
      </c>
      <c r="E2460" s="75">
        <v>15.85</v>
      </c>
      <c r="F2460" s="75">
        <v>9.51</v>
      </c>
      <c r="G2460" s="75">
        <v>6.34</v>
      </c>
      <c r="H2460" s="50"/>
      <c r="I2460" s="50"/>
      <c r="J2460" s="50"/>
      <c r="K2460" s="50"/>
    </row>
    <row r="2461" spans="1:11" x14ac:dyDescent="0.25">
      <c r="A2461" s="64">
        <v>129639</v>
      </c>
      <c r="B2461" t="s">
        <v>1106</v>
      </c>
      <c r="C2461" s="75">
        <v>9.51</v>
      </c>
      <c r="D2461" s="75">
        <v>12.68</v>
      </c>
      <c r="E2461" s="75">
        <v>9.51</v>
      </c>
      <c r="F2461" s="75">
        <v>6.34</v>
      </c>
      <c r="G2461" s="75"/>
      <c r="H2461" s="50"/>
      <c r="I2461" s="50"/>
      <c r="J2461" s="50"/>
      <c r="K2461" s="50"/>
    </row>
    <row r="2462" spans="1:11" x14ac:dyDescent="0.25">
      <c r="A2462" s="64">
        <v>122984</v>
      </c>
      <c r="B2462" t="s">
        <v>2813</v>
      </c>
      <c r="C2462" s="75">
        <v>12.68</v>
      </c>
      <c r="D2462" s="75">
        <v>6.34</v>
      </c>
      <c r="E2462" s="75">
        <v>3.17</v>
      </c>
      <c r="F2462" s="75">
        <v>9.51</v>
      </c>
      <c r="G2462" s="75">
        <v>6.34</v>
      </c>
      <c r="H2462" s="50"/>
      <c r="I2462" s="50"/>
      <c r="J2462" s="50"/>
      <c r="K2462" s="50"/>
    </row>
    <row r="2463" spans="1:11" x14ac:dyDescent="0.25">
      <c r="A2463" s="64">
        <v>127515</v>
      </c>
      <c r="B2463" t="s">
        <v>3890</v>
      </c>
      <c r="C2463" s="75"/>
      <c r="D2463" s="75">
        <v>30</v>
      </c>
      <c r="E2463" s="75">
        <v>8</v>
      </c>
      <c r="F2463" s="75"/>
      <c r="G2463" s="75"/>
      <c r="H2463" s="50"/>
      <c r="I2463" s="50"/>
      <c r="J2463" s="50"/>
      <c r="K2463" s="50"/>
    </row>
    <row r="2464" spans="1:11" x14ac:dyDescent="0.25">
      <c r="A2464" s="64">
        <v>141210</v>
      </c>
      <c r="B2464" t="s">
        <v>3333</v>
      </c>
      <c r="C2464" s="75"/>
      <c r="D2464" s="75"/>
      <c r="E2464" s="75">
        <v>38</v>
      </c>
      <c r="F2464" s="75"/>
      <c r="G2464" s="75"/>
      <c r="H2464" s="50"/>
      <c r="I2464" s="50"/>
      <c r="J2464" s="50"/>
      <c r="K2464" s="50"/>
    </row>
    <row r="2465" spans="1:11" x14ac:dyDescent="0.25">
      <c r="A2465" s="64">
        <v>137284</v>
      </c>
      <c r="B2465" t="s">
        <v>2238</v>
      </c>
      <c r="C2465" s="75"/>
      <c r="D2465" s="75">
        <v>26</v>
      </c>
      <c r="E2465" s="75"/>
      <c r="F2465" s="75"/>
      <c r="G2465" s="75">
        <v>12</v>
      </c>
      <c r="H2465" s="50"/>
      <c r="I2465" s="50"/>
      <c r="J2465" s="50"/>
      <c r="K2465" s="50"/>
    </row>
    <row r="2466" spans="1:11" x14ac:dyDescent="0.25">
      <c r="A2466" s="64">
        <v>143121</v>
      </c>
      <c r="B2466" t="s">
        <v>3645</v>
      </c>
      <c r="C2466" s="75">
        <v>6.34</v>
      </c>
      <c r="D2466" s="75">
        <v>22.020000000000003</v>
      </c>
      <c r="E2466" s="75"/>
      <c r="F2466" s="75">
        <v>3.17</v>
      </c>
      <c r="G2466" s="75">
        <v>6.34</v>
      </c>
      <c r="H2466" s="50"/>
      <c r="I2466" s="50"/>
      <c r="J2466" s="50"/>
      <c r="K2466" s="50"/>
    </row>
    <row r="2467" spans="1:11" x14ac:dyDescent="0.25">
      <c r="A2467" s="64">
        <v>128160</v>
      </c>
      <c r="B2467" t="s">
        <v>717</v>
      </c>
      <c r="C2467" s="75"/>
      <c r="D2467" s="75">
        <v>18.850000000000001</v>
      </c>
      <c r="E2467" s="75">
        <v>19.02</v>
      </c>
      <c r="F2467" s="75"/>
      <c r="G2467" s="75"/>
      <c r="H2467" s="50"/>
      <c r="I2467" s="50"/>
      <c r="J2467" s="50"/>
      <c r="K2467" s="50"/>
    </row>
    <row r="2468" spans="1:11" x14ac:dyDescent="0.25">
      <c r="A2468" s="64">
        <v>117948</v>
      </c>
      <c r="B2468" t="s">
        <v>1715</v>
      </c>
      <c r="C2468" s="75">
        <v>6.34</v>
      </c>
      <c r="D2468" s="75">
        <v>12.51</v>
      </c>
      <c r="E2468" s="75">
        <v>6.34</v>
      </c>
      <c r="F2468" s="75">
        <v>9.51</v>
      </c>
      <c r="G2468" s="75">
        <v>3.17</v>
      </c>
      <c r="H2468" s="50"/>
      <c r="I2468" s="50"/>
      <c r="J2468" s="50"/>
      <c r="K2468" s="50"/>
    </row>
    <row r="2469" spans="1:11" x14ac:dyDescent="0.25">
      <c r="A2469" s="64">
        <v>142769</v>
      </c>
      <c r="B2469" t="s">
        <v>3376</v>
      </c>
      <c r="C2469" s="75">
        <v>9.51</v>
      </c>
      <c r="D2469" s="75">
        <v>9.51</v>
      </c>
      <c r="E2469" s="75">
        <v>3</v>
      </c>
      <c r="F2469" s="75">
        <v>6.34</v>
      </c>
      <c r="G2469" s="75">
        <v>9.51</v>
      </c>
      <c r="H2469" s="50"/>
      <c r="I2469" s="50"/>
      <c r="J2469" s="50"/>
      <c r="K2469" s="50"/>
    </row>
    <row r="2470" spans="1:11" x14ac:dyDescent="0.25">
      <c r="A2470" s="64">
        <v>137918</v>
      </c>
      <c r="B2470" t="s">
        <v>2384</v>
      </c>
      <c r="C2470" s="75">
        <v>18.850000000000001</v>
      </c>
      <c r="D2470" s="75"/>
      <c r="E2470" s="75"/>
      <c r="F2470" s="75">
        <v>9.51</v>
      </c>
      <c r="G2470" s="75">
        <v>9.51</v>
      </c>
      <c r="H2470" s="50"/>
      <c r="I2470" s="50"/>
      <c r="J2470" s="50"/>
      <c r="K2470" s="50"/>
    </row>
    <row r="2471" spans="1:11" x14ac:dyDescent="0.25">
      <c r="A2471" s="64">
        <v>141048</v>
      </c>
      <c r="B2471" t="s">
        <v>2479</v>
      </c>
      <c r="C2471" s="75">
        <v>12.68</v>
      </c>
      <c r="D2471" s="75"/>
      <c r="E2471" s="75">
        <v>9.51</v>
      </c>
      <c r="F2471" s="75">
        <v>9.34</v>
      </c>
      <c r="G2471" s="75">
        <v>6.34</v>
      </c>
      <c r="H2471" s="50"/>
      <c r="I2471" s="50"/>
      <c r="J2471" s="50"/>
      <c r="K2471" s="50"/>
    </row>
    <row r="2472" spans="1:11" x14ac:dyDescent="0.25">
      <c r="A2472" s="64">
        <v>126683</v>
      </c>
      <c r="B2472" t="s">
        <v>1113</v>
      </c>
      <c r="C2472" s="75">
        <v>34.869999999999997</v>
      </c>
      <c r="D2472" s="75"/>
      <c r="E2472" s="75"/>
      <c r="F2472" s="75">
        <v>3</v>
      </c>
      <c r="G2472" s="75"/>
      <c r="H2472" s="50"/>
      <c r="I2472" s="50"/>
      <c r="J2472" s="50"/>
      <c r="K2472" s="50"/>
    </row>
    <row r="2473" spans="1:11" x14ac:dyDescent="0.25">
      <c r="A2473" s="64">
        <v>127175</v>
      </c>
      <c r="B2473" t="s">
        <v>939</v>
      </c>
      <c r="C2473" s="75">
        <v>15.85</v>
      </c>
      <c r="D2473" s="75">
        <v>9.34</v>
      </c>
      <c r="E2473" s="75"/>
      <c r="F2473" s="75">
        <v>3.17</v>
      </c>
      <c r="G2473" s="75">
        <v>9.51</v>
      </c>
      <c r="H2473" s="50"/>
      <c r="I2473" s="50"/>
      <c r="J2473" s="50"/>
      <c r="K2473" s="50"/>
    </row>
    <row r="2474" spans="1:11" x14ac:dyDescent="0.25">
      <c r="A2474" s="64">
        <v>131486</v>
      </c>
      <c r="B2474" t="s">
        <v>2594</v>
      </c>
      <c r="C2474" s="75">
        <v>3.17</v>
      </c>
      <c r="D2474" s="75">
        <v>12.68</v>
      </c>
      <c r="E2474" s="75">
        <v>6.34</v>
      </c>
      <c r="F2474" s="75">
        <v>9.51</v>
      </c>
      <c r="G2474" s="75">
        <v>6.17</v>
      </c>
      <c r="H2474" s="50"/>
      <c r="I2474" s="50"/>
      <c r="J2474" s="50"/>
      <c r="K2474" s="50"/>
    </row>
    <row r="2475" spans="1:11" x14ac:dyDescent="0.25">
      <c r="A2475" s="64">
        <v>119464</v>
      </c>
      <c r="B2475" t="s">
        <v>1500</v>
      </c>
      <c r="C2475" s="75"/>
      <c r="D2475" s="75">
        <v>3.17</v>
      </c>
      <c r="E2475" s="75">
        <v>9.34</v>
      </c>
      <c r="F2475" s="75">
        <v>12.68</v>
      </c>
      <c r="G2475" s="75">
        <v>12.68</v>
      </c>
      <c r="H2475" s="50"/>
      <c r="I2475" s="50"/>
      <c r="J2475" s="50"/>
      <c r="K2475" s="50"/>
    </row>
    <row r="2476" spans="1:11" x14ac:dyDescent="0.25">
      <c r="A2476" s="64">
        <v>118614</v>
      </c>
      <c r="B2476" t="s">
        <v>1161</v>
      </c>
      <c r="C2476" s="75">
        <v>9.51</v>
      </c>
      <c r="D2476" s="75">
        <v>6.34</v>
      </c>
      <c r="E2476" s="75">
        <v>6.17</v>
      </c>
      <c r="F2476" s="75">
        <v>6.34</v>
      </c>
      <c r="G2476" s="75">
        <v>9.51</v>
      </c>
      <c r="H2476" s="50"/>
      <c r="I2476" s="50"/>
      <c r="J2476" s="50"/>
      <c r="K2476" s="50"/>
    </row>
    <row r="2477" spans="1:11" x14ac:dyDescent="0.25">
      <c r="A2477" s="64">
        <v>116170</v>
      </c>
      <c r="B2477" t="s">
        <v>1360</v>
      </c>
      <c r="C2477" s="75"/>
      <c r="D2477" s="75"/>
      <c r="E2477" s="75">
        <v>37.869999999999997</v>
      </c>
      <c r="F2477" s="75"/>
      <c r="G2477" s="75"/>
      <c r="H2477" s="50"/>
      <c r="I2477" s="50"/>
      <c r="J2477" s="50"/>
      <c r="K2477" s="50"/>
    </row>
    <row r="2478" spans="1:11" x14ac:dyDescent="0.25">
      <c r="A2478" s="64">
        <v>119026</v>
      </c>
      <c r="B2478" t="s">
        <v>1281</v>
      </c>
      <c r="C2478" s="75"/>
      <c r="D2478" s="75">
        <v>9.51</v>
      </c>
      <c r="E2478" s="75">
        <v>15.68</v>
      </c>
      <c r="F2478" s="75">
        <v>3.17</v>
      </c>
      <c r="G2478" s="75">
        <v>9.51</v>
      </c>
      <c r="H2478" s="50"/>
      <c r="I2478" s="50"/>
      <c r="J2478" s="50"/>
      <c r="K2478" s="50"/>
    </row>
    <row r="2479" spans="1:11" x14ac:dyDescent="0.25">
      <c r="A2479" s="64">
        <v>141390</v>
      </c>
      <c r="B2479" t="s">
        <v>2938</v>
      </c>
      <c r="C2479" s="75"/>
      <c r="D2479" s="75">
        <v>3</v>
      </c>
      <c r="E2479" s="75">
        <v>6.17</v>
      </c>
      <c r="F2479" s="75">
        <v>9.51</v>
      </c>
      <c r="G2479" s="75">
        <v>19.02</v>
      </c>
      <c r="H2479" s="50"/>
      <c r="I2479" s="50"/>
      <c r="J2479" s="50"/>
      <c r="K2479" s="50"/>
    </row>
    <row r="2480" spans="1:11" x14ac:dyDescent="0.25">
      <c r="A2480" s="64">
        <v>140949</v>
      </c>
      <c r="B2480" t="s">
        <v>3320</v>
      </c>
      <c r="C2480" s="75">
        <v>21.85</v>
      </c>
      <c r="D2480" s="75"/>
      <c r="E2480" s="75"/>
      <c r="F2480" s="75">
        <v>15.85</v>
      </c>
      <c r="G2480" s="75"/>
      <c r="H2480" s="50"/>
      <c r="I2480" s="50"/>
      <c r="J2480" s="50"/>
      <c r="K2480" s="50"/>
    </row>
    <row r="2481" spans="1:11" x14ac:dyDescent="0.25">
      <c r="A2481" s="64">
        <v>137936</v>
      </c>
      <c r="B2481" t="s">
        <v>2368</v>
      </c>
      <c r="C2481" s="75"/>
      <c r="D2481" s="75">
        <v>37.700000000000003</v>
      </c>
      <c r="E2481" s="75"/>
      <c r="F2481" s="75"/>
      <c r="G2481" s="75"/>
      <c r="H2481" s="50"/>
      <c r="I2481" s="50"/>
      <c r="J2481" s="50"/>
      <c r="K2481" s="50"/>
    </row>
    <row r="2482" spans="1:11" x14ac:dyDescent="0.25">
      <c r="A2482" s="64">
        <v>134615</v>
      </c>
      <c r="B2482" t="s">
        <v>1835</v>
      </c>
      <c r="C2482" s="75">
        <v>9.34</v>
      </c>
      <c r="D2482" s="75">
        <v>6.34</v>
      </c>
      <c r="E2482" s="75">
        <v>9.34</v>
      </c>
      <c r="F2482" s="75">
        <v>9.51</v>
      </c>
      <c r="G2482" s="75">
        <v>3.17</v>
      </c>
      <c r="H2482" s="50"/>
      <c r="I2482" s="50"/>
      <c r="J2482" s="50"/>
      <c r="K2482" s="50"/>
    </row>
    <row r="2483" spans="1:11" x14ac:dyDescent="0.25">
      <c r="A2483" s="64">
        <v>131517</v>
      </c>
      <c r="B2483" t="s">
        <v>1758</v>
      </c>
      <c r="C2483" s="75">
        <v>34.700000000000003</v>
      </c>
      <c r="D2483" s="75">
        <v>3</v>
      </c>
      <c r="E2483" s="75"/>
      <c r="F2483" s="75"/>
      <c r="G2483" s="75"/>
      <c r="H2483" s="50"/>
      <c r="I2483" s="50"/>
      <c r="J2483" s="50"/>
      <c r="K2483" s="50"/>
    </row>
    <row r="2484" spans="1:11" x14ac:dyDescent="0.25">
      <c r="A2484" s="64">
        <v>127310</v>
      </c>
      <c r="B2484" t="s">
        <v>1307</v>
      </c>
      <c r="C2484" s="75"/>
      <c r="D2484" s="75">
        <v>12.68</v>
      </c>
      <c r="E2484" s="75">
        <v>6</v>
      </c>
      <c r="F2484" s="75">
        <v>12.68</v>
      </c>
      <c r="G2484" s="75">
        <v>6.34</v>
      </c>
      <c r="H2484" s="50"/>
      <c r="I2484" s="50"/>
      <c r="J2484" s="50"/>
      <c r="K2484" s="50"/>
    </row>
    <row r="2485" spans="1:11" x14ac:dyDescent="0.25">
      <c r="A2485" s="64">
        <v>124733</v>
      </c>
      <c r="B2485" t="s">
        <v>514</v>
      </c>
      <c r="C2485" s="75"/>
      <c r="D2485" s="75">
        <v>18.850000000000001</v>
      </c>
      <c r="E2485" s="75"/>
      <c r="F2485" s="75">
        <v>3</v>
      </c>
      <c r="G2485" s="75">
        <v>15.85</v>
      </c>
      <c r="H2485" s="50"/>
      <c r="I2485" s="50"/>
      <c r="J2485" s="50"/>
      <c r="K2485" s="50"/>
    </row>
    <row r="2486" spans="1:11" x14ac:dyDescent="0.25">
      <c r="A2486" s="64">
        <v>116766</v>
      </c>
      <c r="B2486" t="s">
        <v>4484</v>
      </c>
      <c r="C2486" s="75"/>
      <c r="D2486" s="75"/>
      <c r="E2486" s="75"/>
      <c r="F2486" s="75">
        <v>6</v>
      </c>
      <c r="G2486" s="75">
        <v>31.7</v>
      </c>
      <c r="H2486" s="50"/>
      <c r="I2486" s="50"/>
      <c r="J2486" s="50"/>
      <c r="K2486" s="50"/>
    </row>
    <row r="2487" spans="1:11" x14ac:dyDescent="0.25">
      <c r="A2487" s="64">
        <v>124439</v>
      </c>
      <c r="B2487" t="s">
        <v>946</v>
      </c>
      <c r="C2487" s="75">
        <v>3.17</v>
      </c>
      <c r="D2487" s="75"/>
      <c r="E2487" s="75">
        <v>22.020000000000003</v>
      </c>
      <c r="F2487" s="75"/>
      <c r="G2487" s="75">
        <v>12.51</v>
      </c>
      <c r="H2487" s="50"/>
      <c r="I2487" s="50"/>
      <c r="J2487" s="50"/>
      <c r="K2487" s="50"/>
    </row>
    <row r="2488" spans="1:11" x14ac:dyDescent="0.25">
      <c r="A2488" s="64">
        <v>127460</v>
      </c>
      <c r="B2488" t="s">
        <v>1182</v>
      </c>
      <c r="C2488" s="75">
        <v>12.68</v>
      </c>
      <c r="D2488" s="75"/>
      <c r="E2488" s="75">
        <v>15.51</v>
      </c>
      <c r="F2488" s="75">
        <v>9.51</v>
      </c>
      <c r="G2488" s="75"/>
      <c r="H2488" s="50"/>
      <c r="I2488" s="50"/>
      <c r="J2488" s="50"/>
      <c r="K2488" s="50"/>
    </row>
    <row r="2489" spans="1:11" x14ac:dyDescent="0.25">
      <c r="A2489" s="64">
        <v>130957</v>
      </c>
      <c r="B2489" t="s">
        <v>989</v>
      </c>
      <c r="C2489" s="75">
        <v>8</v>
      </c>
      <c r="D2489" s="75">
        <v>9.34</v>
      </c>
      <c r="E2489" s="75"/>
      <c r="F2489" s="75">
        <v>4</v>
      </c>
      <c r="G2489" s="75">
        <v>16.34</v>
      </c>
      <c r="H2489" s="50"/>
      <c r="I2489" s="50"/>
      <c r="J2489" s="50"/>
      <c r="K2489" s="50"/>
    </row>
    <row r="2490" spans="1:11" x14ac:dyDescent="0.25">
      <c r="A2490" s="64">
        <v>142440</v>
      </c>
      <c r="B2490" t="s">
        <v>2942</v>
      </c>
      <c r="C2490" s="75">
        <v>9.34</v>
      </c>
      <c r="D2490" s="75">
        <v>9.34</v>
      </c>
      <c r="E2490" s="75">
        <v>6.34</v>
      </c>
      <c r="F2490" s="75">
        <v>6.17</v>
      </c>
      <c r="G2490" s="75">
        <v>6.34</v>
      </c>
      <c r="H2490" s="50"/>
      <c r="I2490" s="50"/>
      <c r="J2490" s="50"/>
      <c r="K2490" s="50"/>
    </row>
    <row r="2491" spans="1:11" x14ac:dyDescent="0.25">
      <c r="A2491" s="64">
        <v>140612</v>
      </c>
      <c r="B2491" t="s">
        <v>2436</v>
      </c>
      <c r="C2491" s="75">
        <v>3.17</v>
      </c>
      <c r="D2491" s="75">
        <v>15.68</v>
      </c>
      <c r="E2491" s="75">
        <v>18.68</v>
      </c>
      <c r="F2491" s="75"/>
      <c r="G2491" s="75"/>
      <c r="H2491" s="50"/>
      <c r="I2491" s="50"/>
      <c r="J2491" s="50"/>
      <c r="K2491" s="50"/>
    </row>
    <row r="2492" spans="1:11" x14ac:dyDescent="0.25">
      <c r="A2492" s="64">
        <v>137934</v>
      </c>
      <c r="B2492" t="s">
        <v>2389</v>
      </c>
      <c r="C2492" s="75"/>
      <c r="D2492" s="75">
        <v>18.68</v>
      </c>
      <c r="E2492" s="75">
        <v>6.17</v>
      </c>
      <c r="F2492" s="75">
        <v>6.34</v>
      </c>
      <c r="G2492" s="75">
        <v>6.34</v>
      </c>
      <c r="H2492" s="50"/>
      <c r="I2492" s="50"/>
      <c r="J2492" s="50"/>
      <c r="K2492" s="50"/>
    </row>
    <row r="2493" spans="1:11" x14ac:dyDescent="0.25">
      <c r="A2493" s="64">
        <v>141593</v>
      </c>
      <c r="B2493" t="s">
        <v>2601</v>
      </c>
      <c r="C2493" s="75"/>
      <c r="D2493" s="75">
        <v>15.51</v>
      </c>
      <c r="E2493" s="75">
        <v>9.51</v>
      </c>
      <c r="F2493" s="75">
        <v>9.34</v>
      </c>
      <c r="G2493" s="75">
        <v>3.17</v>
      </c>
      <c r="H2493" s="50"/>
      <c r="I2493" s="50"/>
      <c r="J2493" s="50"/>
      <c r="K2493" s="50"/>
    </row>
    <row r="2494" spans="1:11" x14ac:dyDescent="0.25">
      <c r="A2494" s="64">
        <v>135181</v>
      </c>
      <c r="B2494" t="s">
        <v>1867</v>
      </c>
      <c r="C2494" s="75"/>
      <c r="D2494" s="75">
        <v>9.51</v>
      </c>
      <c r="E2494" s="75"/>
      <c r="F2494" s="75">
        <v>18.68</v>
      </c>
      <c r="G2494" s="75">
        <v>9.34</v>
      </c>
      <c r="H2494" s="50"/>
      <c r="I2494" s="50"/>
      <c r="J2494" s="50"/>
      <c r="K2494" s="50"/>
    </row>
    <row r="2495" spans="1:11" x14ac:dyDescent="0.25">
      <c r="A2495" s="64">
        <v>141388</v>
      </c>
      <c r="B2495" t="s">
        <v>2604</v>
      </c>
      <c r="C2495" s="75"/>
      <c r="D2495" s="75">
        <v>9.51</v>
      </c>
      <c r="E2495" s="75">
        <v>12.51</v>
      </c>
      <c r="F2495" s="75">
        <v>6</v>
      </c>
      <c r="G2495" s="75">
        <v>9.51</v>
      </c>
      <c r="H2495" s="50"/>
      <c r="I2495" s="50"/>
      <c r="J2495" s="50"/>
      <c r="K2495" s="50"/>
    </row>
    <row r="2496" spans="1:11" x14ac:dyDescent="0.25">
      <c r="A2496" s="64">
        <v>123390</v>
      </c>
      <c r="B2496" t="s">
        <v>607</v>
      </c>
      <c r="C2496" s="75"/>
      <c r="D2496" s="75">
        <v>22.020000000000003</v>
      </c>
      <c r="E2496" s="75">
        <v>6</v>
      </c>
      <c r="F2496" s="75">
        <v>6.34</v>
      </c>
      <c r="G2496" s="75">
        <v>3.17</v>
      </c>
      <c r="H2496" s="50"/>
      <c r="I2496" s="50"/>
      <c r="J2496" s="50"/>
      <c r="K2496" s="50"/>
    </row>
    <row r="2497" spans="1:11" x14ac:dyDescent="0.25">
      <c r="A2497" s="64">
        <v>132088</v>
      </c>
      <c r="B2497" t="s">
        <v>1461</v>
      </c>
      <c r="C2497" s="75">
        <v>12.68</v>
      </c>
      <c r="D2497" s="75">
        <v>12.68</v>
      </c>
      <c r="E2497" s="75">
        <v>3</v>
      </c>
      <c r="F2497" s="75"/>
      <c r="G2497" s="75">
        <v>9</v>
      </c>
      <c r="H2497" s="50"/>
      <c r="I2497" s="50"/>
      <c r="J2497" s="50"/>
      <c r="K2497" s="50"/>
    </row>
    <row r="2498" spans="1:11" x14ac:dyDescent="0.25">
      <c r="A2498" s="64">
        <v>109607</v>
      </c>
      <c r="B2498" t="s">
        <v>872</v>
      </c>
      <c r="C2498" s="75">
        <v>9.34</v>
      </c>
      <c r="D2498" s="75">
        <v>6.17</v>
      </c>
      <c r="E2498" s="75">
        <v>3.17</v>
      </c>
      <c r="F2498" s="75">
        <v>9.34</v>
      </c>
      <c r="G2498" s="75">
        <v>9.34</v>
      </c>
      <c r="H2498" s="50"/>
      <c r="I2498" s="50"/>
      <c r="J2498" s="50"/>
      <c r="K2498" s="50"/>
    </row>
    <row r="2499" spans="1:11" x14ac:dyDescent="0.25">
      <c r="A2499" s="64">
        <v>118769</v>
      </c>
      <c r="B2499" t="s">
        <v>1127</v>
      </c>
      <c r="C2499" s="75">
        <v>6.34</v>
      </c>
      <c r="D2499" s="75">
        <v>3.17</v>
      </c>
      <c r="E2499" s="75">
        <v>12</v>
      </c>
      <c r="F2499" s="75">
        <v>6.34</v>
      </c>
      <c r="G2499" s="75">
        <v>9.51</v>
      </c>
      <c r="H2499" s="50"/>
      <c r="I2499" s="50"/>
      <c r="J2499" s="50"/>
      <c r="K2499" s="50"/>
    </row>
    <row r="2500" spans="1:11" x14ac:dyDescent="0.25">
      <c r="A2500" s="64">
        <v>130997</v>
      </c>
      <c r="B2500" t="s">
        <v>631</v>
      </c>
      <c r="C2500" s="75">
        <v>9.17</v>
      </c>
      <c r="D2500" s="75"/>
      <c r="E2500" s="75">
        <v>9.17</v>
      </c>
      <c r="F2500" s="75"/>
      <c r="G2500" s="75">
        <v>19</v>
      </c>
      <c r="H2500" s="50"/>
      <c r="I2500" s="50"/>
      <c r="J2500" s="50"/>
      <c r="K2500" s="50"/>
    </row>
    <row r="2501" spans="1:11" x14ac:dyDescent="0.25">
      <c r="A2501" s="64">
        <v>141004</v>
      </c>
      <c r="B2501" t="s">
        <v>2429</v>
      </c>
      <c r="C2501" s="75"/>
      <c r="D2501" s="75"/>
      <c r="E2501" s="75"/>
      <c r="F2501" s="75">
        <v>37.190000000000005</v>
      </c>
      <c r="G2501" s="75"/>
      <c r="H2501" s="50"/>
      <c r="I2501" s="50"/>
      <c r="J2501" s="50"/>
      <c r="K2501" s="50"/>
    </row>
    <row r="2502" spans="1:11" x14ac:dyDescent="0.25">
      <c r="A2502" s="64">
        <v>141268</v>
      </c>
      <c r="B2502" t="s">
        <v>3540</v>
      </c>
      <c r="C2502" s="75"/>
      <c r="D2502" s="75">
        <v>9.34</v>
      </c>
      <c r="E2502" s="75"/>
      <c r="F2502" s="75">
        <v>9.17</v>
      </c>
      <c r="G2502" s="75">
        <v>18.68</v>
      </c>
      <c r="H2502" s="50"/>
      <c r="I2502" s="50"/>
      <c r="J2502" s="50"/>
      <c r="K2502" s="50"/>
    </row>
    <row r="2503" spans="1:11" x14ac:dyDescent="0.25">
      <c r="A2503" s="64">
        <v>130763</v>
      </c>
      <c r="B2503" t="s">
        <v>1439</v>
      </c>
      <c r="C2503" s="75">
        <v>15.51</v>
      </c>
      <c r="D2503" s="75">
        <v>12.34</v>
      </c>
      <c r="E2503" s="75"/>
      <c r="F2503" s="75">
        <v>9.34</v>
      </c>
      <c r="G2503" s="75"/>
      <c r="H2503" s="50"/>
      <c r="I2503" s="50"/>
      <c r="J2503" s="50"/>
      <c r="K2503" s="50"/>
    </row>
    <row r="2504" spans="1:11" x14ac:dyDescent="0.25">
      <c r="A2504" s="64">
        <v>123475</v>
      </c>
      <c r="B2504" t="s">
        <v>324</v>
      </c>
      <c r="C2504" s="75"/>
      <c r="D2504" s="75">
        <v>12.51</v>
      </c>
      <c r="E2504" s="75"/>
      <c r="F2504" s="75">
        <v>24.68</v>
      </c>
      <c r="G2504" s="75"/>
      <c r="H2504" s="50"/>
      <c r="I2504" s="50"/>
      <c r="J2504" s="50"/>
      <c r="K2504" s="50"/>
    </row>
    <row r="2505" spans="1:11" x14ac:dyDescent="0.25">
      <c r="A2505" s="64">
        <v>201374</v>
      </c>
      <c r="B2505" t="s">
        <v>31</v>
      </c>
      <c r="C2505" s="75"/>
      <c r="D2505" s="75">
        <v>34</v>
      </c>
      <c r="E2505" s="75"/>
      <c r="F2505" s="75"/>
      <c r="G2505" s="75">
        <v>3.17</v>
      </c>
      <c r="H2505" s="50"/>
      <c r="I2505" s="50"/>
      <c r="J2505" s="50"/>
      <c r="K2505" s="50"/>
    </row>
    <row r="2506" spans="1:11" x14ac:dyDescent="0.25">
      <c r="A2506" s="64">
        <v>142675</v>
      </c>
      <c r="B2506" t="s">
        <v>3254</v>
      </c>
      <c r="C2506" s="75">
        <v>26.02</v>
      </c>
      <c r="D2506" s="75">
        <v>1.5</v>
      </c>
      <c r="E2506" s="75">
        <v>12.51</v>
      </c>
      <c r="F2506" s="75">
        <v>-3</v>
      </c>
      <c r="G2506" s="75"/>
      <c r="H2506" s="50"/>
      <c r="I2506" s="50"/>
      <c r="J2506" s="50"/>
      <c r="K2506" s="50"/>
    </row>
    <row r="2507" spans="1:11" x14ac:dyDescent="0.25">
      <c r="A2507" s="64">
        <v>143572</v>
      </c>
      <c r="B2507" t="s">
        <v>4142</v>
      </c>
      <c r="C2507" s="75"/>
      <c r="D2507" s="75"/>
      <c r="E2507" s="75">
        <v>29.85</v>
      </c>
      <c r="F2507" s="75">
        <v>3.17</v>
      </c>
      <c r="G2507" s="75">
        <v>4</v>
      </c>
      <c r="H2507" s="50"/>
      <c r="I2507" s="50"/>
      <c r="J2507" s="50"/>
      <c r="K2507" s="50"/>
    </row>
    <row r="2508" spans="1:11" x14ac:dyDescent="0.25">
      <c r="A2508" s="64">
        <v>135146</v>
      </c>
      <c r="B2508" t="s">
        <v>1858</v>
      </c>
      <c r="C2508" s="75">
        <v>9.17</v>
      </c>
      <c r="D2508" s="75">
        <v>12.34</v>
      </c>
      <c r="E2508" s="75">
        <v>6.17</v>
      </c>
      <c r="F2508" s="75">
        <v>9.34</v>
      </c>
      <c r="G2508" s="75"/>
      <c r="H2508" s="50"/>
      <c r="I2508" s="50"/>
      <c r="J2508" s="50"/>
      <c r="K2508" s="50"/>
    </row>
    <row r="2509" spans="1:11" x14ac:dyDescent="0.25">
      <c r="A2509" s="64">
        <v>141626</v>
      </c>
      <c r="B2509" t="s">
        <v>2617</v>
      </c>
      <c r="C2509" s="75">
        <v>6.34</v>
      </c>
      <c r="D2509" s="75">
        <v>6</v>
      </c>
      <c r="E2509" s="75">
        <v>15.34</v>
      </c>
      <c r="F2509" s="75">
        <v>9.34</v>
      </c>
      <c r="G2509" s="75"/>
      <c r="H2509" s="50"/>
      <c r="I2509" s="50"/>
      <c r="J2509" s="50"/>
      <c r="K2509" s="50"/>
    </row>
    <row r="2510" spans="1:11" x14ac:dyDescent="0.25">
      <c r="A2510" s="64">
        <v>129714</v>
      </c>
      <c r="B2510" t="s">
        <v>1518</v>
      </c>
      <c r="C2510" s="75">
        <v>10.34</v>
      </c>
      <c r="D2510" s="75">
        <v>3</v>
      </c>
      <c r="E2510" s="75">
        <v>19.68</v>
      </c>
      <c r="F2510" s="75"/>
      <c r="G2510" s="75">
        <v>4</v>
      </c>
      <c r="H2510" s="50"/>
      <c r="I2510" s="50"/>
      <c r="J2510" s="50"/>
      <c r="K2510" s="50"/>
    </row>
    <row r="2511" spans="1:11" x14ac:dyDescent="0.25">
      <c r="A2511" s="64">
        <v>120427</v>
      </c>
      <c r="B2511" t="s">
        <v>2988</v>
      </c>
      <c r="C2511" s="75">
        <v>6</v>
      </c>
      <c r="D2511" s="75"/>
      <c r="E2511" s="75">
        <v>31</v>
      </c>
      <c r="F2511" s="75"/>
      <c r="G2511" s="75"/>
      <c r="H2511" s="50"/>
      <c r="I2511" s="50"/>
      <c r="J2511" s="50"/>
      <c r="K2511" s="50"/>
    </row>
    <row r="2512" spans="1:11" x14ac:dyDescent="0.25">
      <c r="A2512" s="64">
        <v>135218</v>
      </c>
      <c r="B2512" t="s">
        <v>1948</v>
      </c>
      <c r="C2512" s="75">
        <v>10</v>
      </c>
      <c r="D2512" s="75">
        <v>13.73</v>
      </c>
      <c r="E2512" s="75">
        <v>3.17</v>
      </c>
      <c r="F2512" s="75">
        <v>3</v>
      </c>
      <c r="G2512" s="75">
        <v>7</v>
      </c>
      <c r="H2512" s="50"/>
      <c r="I2512" s="50"/>
      <c r="J2512" s="50"/>
      <c r="K2512" s="50"/>
    </row>
    <row r="2513" spans="1:11" x14ac:dyDescent="0.25">
      <c r="A2513" s="64">
        <v>103710</v>
      </c>
      <c r="B2513" t="s">
        <v>818</v>
      </c>
      <c r="C2513" s="75">
        <v>6.17</v>
      </c>
      <c r="D2513" s="75">
        <v>3.17</v>
      </c>
      <c r="E2513" s="75">
        <v>6</v>
      </c>
      <c r="F2513" s="75">
        <v>9.17</v>
      </c>
      <c r="G2513" s="75">
        <v>12.34</v>
      </c>
      <c r="H2513" s="50"/>
      <c r="I2513" s="50"/>
      <c r="J2513" s="50"/>
      <c r="K2513" s="50"/>
    </row>
    <row r="2514" spans="1:11" x14ac:dyDescent="0.25">
      <c r="A2514" s="64">
        <v>135363</v>
      </c>
      <c r="B2514" t="s">
        <v>1936</v>
      </c>
      <c r="C2514" s="75"/>
      <c r="D2514" s="75">
        <v>11.62</v>
      </c>
      <c r="E2514" s="75">
        <v>6.34</v>
      </c>
      <c r="F2514" s="75">
        <v>6.17</v>
      </c>
      <c r="G2514" s="75">
        <v>12.68</v>
      </c>
      <c r="H2514" s="50"/>
      <c r="I2514" s="50"/>
      <c r="J2514" s="50"/>
      <c r="K2514" s="50"/>
    </row>
    <row r="2515" spans="1:11" x14ac:dyDescent="0.25">
      <c r="A2515" s="64">
        <v>135903</v>
      </c>
      <c r="B2515" t="s">
        <v>2031</v>
      </c>
      <c r="C2515" s="75"/>
      <c r="D2515" s="75"/>
      <c r="E2515" s="75">
        <v>24.13</v>
      </c>
      <c r="F2515" s="75"/>
      <c r="G2515" s="75">
        <v>12.68</v>
      </c>
      <c r="H2515" s="50"/>
      <c r="I2515" s="50"/>
      <c r="J2515" s="50"/>
      <c r="K2515" s="50"/>
    </row>
    <row r="2516" spans="1:11" x14ac:dyDescent="0.25">
      <c r="A2516" s="64">
        <v>134463</v>
      </c>
      <c r="B2516" t="s">
        <v>1800</v>
      </c>
      <c r="C2516" s="75"/>
      <c r="D2516" s="75">
        <v>9.17</v>
      </c>
      <c r="E2516" s="75">
        <v>18.509999999999998</v>
      </c>
      <c r="F2516" s="75"/>
      <c r="G2516" s="75">
        <v>9</v>
      </c>
      <c r="H2516" s="50"/>
      <c r="I2516" s="50"/>
      <c r="J2516" s="50"/>
      <c r="K2516" s="50"/>
    </row>
    <row r="2517" spans="1:11" x14ac:dyDescent="0.25">
      <c r="A2517" s="64">
        <v>143190</v>
      </c>
      <c r="B2517" t="s">
        <v>3721</v>
      </c>
      <c r="C2517" s="75">
        <v>12.51</v>
      </c>
      <c r="D2517" s="75">
        <v>6.34</v>
      </c>
      <c r="E2517" s="75">
        <v>8.2799999999999994</v>
      </c>
      <c r="F2517" s="75">
        <v>3.17</v>
      </c>
      <c r="G2517" s="75">
        <v>6.34</v>
      </c>
      <c r="H2517" s="50"/>
      <c r="I2517" s="50"/>
      <c r="J2517" s="50"/>
      <c r="K2517" s="50"/>
    </row>
    <row r="2518" spans="1:11" x14ac:dyDescent="0.25">
      <c r="A2518" s="64">
        <v>143068</v>
      </c>
      <c r="B2518" t="s">
        <v>3525</v>
      </c>
      <c r="C2518" s="75">
        <v>21.11</v>
      </c>
      <c r="D2518" s="75">
        <v>15.51</v>
      </c>
      <c r="E2518" s="75"/>
      <c r="F2518" s="75"/>
      <c r="G2518" s="75"/>
      <c r="H2518" s="50"/>
      <c r="I2518" s="50"/>
      <c r="J2518" s="50"/>
      <c r="K2518" s="50"/>
    </row>
    <row r="2519" spans="1:11" x14ac:dyDescent="0.25">
      <c r="A2519" s="64">
        <v>112839</v>
      </c>
      <c r="B2519" t="s">
        <v>920</v>
      </c>
      <c r="C2519" s="75">
        <v>7</v>
      </c>
      <c r="D2519" s="75"/>
      <c r="E2519" s="75">
        <v>29.509999999999998</v>
      </c>
      <c r="F2519" s="75"/>
      <c r="G2519" s="75"/>
      <c r="H2519" s="50"/>
      <c r="I2519" s="50"/>
      <c r="J2519" s="50"/>
      <c r="K2519" s="50"/>
    </row>
    <row r="2520" spans="1:11" x14ac:dyDescent="0.25">
      <c r="A2520" s="64">
        <v>129132</v>
      </c>
      <c r="B2520" t="s">
        <v>2318</v>
      </c>
      <c r="C2520" s="75">
        <v>7.5</v>
      </c>
      <c r="D2520" s="75">
        <v>7</v>
      </c>
      <c r="E2520" s="75">
        <v>11.5</v>
      </c>
      <c r="F2520" s="75">
        <v>3.5</v>
      </c>
      <c r="G2520" s="75">
        <v>7</v>
      </c>
      <c r="H2520" s="50"/>
      <c r="I2520" s="50"/>
      <c r="J2520" s="50"/>
      <c r="K2520" s="50"/>
    </row>
    <row r="2521" spans="1:11" x14ac:dyDescent="0.25">
      <c r="A2521" s="64">
        <v>137574</v>
      </c>
      <c r="B2521" t="s">
        <v>2312</v>
      </c>
      <c r="C2521" s="75">
        <v>3.17</v>
      </c>
      <c r="D2521" s="75">
        <v>14.18</v>
      </c>
      <c r="E2521" s="75">
        <v>3.17</v>
      </c>
      <c r="F2521" s="75">
        <v>6.34</v>
      </c>
      <c r="G2521" s="75">
        <v>9.51</v>
      </c>
      <c r="H2521" s="50"/>
      <c r="I2521" s="50"/>
      <c r="J2521" s="50"/>
      <c r="K2521" s="50"/>
    </row>
    <row r="2522" spans="1:11" x14ac:dyDescent="0.25">
      <c r="A2522" s="64">
        <v>142285</v>
      </c>
      <c r="B2522" t="s">
        <v>2818</v>
      </c>
      <c r="C2522" s="75">
        <v>7.59</v>
      </c>
      <c r="D2522" s="75">
        <v>10.77</v>
      </c>
      <c r="E2522" s="75">
        <v>9</v>
      </c>
      <c r="F2522" s="75">
        <v>3</v>
      </c>
      <c r="G2522" s="75">
        <v>6</v>
      </c>
      <c r="H2522" s="50"/>
      <c r="I2522" s="50"/>
      <c r="J2522" s="50"/>
      <c r="K2522" s="50"/>
    </row>
    <row r="2523" spans="1:11" x14ac:dyDescent="0.25">
      <c r="A2523" s="64">
        <v>142608</v>
      </c>
      <c r="B2523" t="s">
        <v>3358</v>
      </c>
      <c r="C2523" s="75">
        <v>9.84</v>
      </c>
      <c r="D2523" s="75">
        <v>6.5</v>
      </c>
      <c r="E2523" s="75">
        <v>3.5</v>
      </c>
      <c r="F2523" s="75">
        <v>6.67</v>
      </c>
      <c r="G2523" s="75">
        <v>9.84</v>
      </c>
      <c r="H2523" s="50"/>
      <c r="I2523" s="50"/>
      <c r="J2523" s="50"/>
      <c r="K2523" s="50"/>
    </row>
    <row r="2524" spans="1:11" x14ac:dyDescent="0.25">
      <c r="A2524" s="64">
        <v>142852</v>
      </c>
      <c r="B2524" t="s">
        <v>3534</v>
      </c>
      <c r="C2524" s="75">
        <v>6.17</v>
      </c>
      <c r="D2524" s="75">
        <v>15</v>
      </c>
      <c r="E2524" s="75">
        <v>9</v>
      </c>
      <c r="F2524" s="75"/>
      <c r="G2524" s="75">
        <v>6.17</v>
      </c>
      <c r="H2524" s="50"/>
      <c r="I2524" s="50"/>
      <c r="J2524" s="50"/>
      <c r="K2524" s="50"/>
    </row>
    <row r="2525" spans="1:11" x14ac:dyDescent="0.25">
      <c r="A2525" s="64">
        <v>136380</v>
      </c>
      <c r="B2525" t="s">
        <v>2059</v>
      </c>
      <c r="C2525" s="75"/>
      <c r="D2525" s="75"/>
      <c r="E2525" s="75"/>
      <c r="F2525" s="75">
        <v>12.17</v>
      </c>
      <c r="G2525" s="75">
        <v>24.17</v>
      </c>
      <c r="H2525" s="50"/>
      <c r="I2525" s="50"/>
      <c r="J2525" s="50"/>
      <c r="K2525" s="50"/>
    </row>
    <row r="2526" spans="1:11" x14ac:dyDescent="0.25">
      <c r="A2526" s="64">
        <v>143329</v>
      </c>
      <c r="B2526" t="s">
        <v>3795</v>
      </c>
      <c r="C2526" s="75">
        <v>3.17</v>
      </c>
      <c r="D2526" s="75">
        <v>3.17</v>
      </c>
      <c r="E2526" s="75">
        <v>6.34</v>
      </c>
      <c r="F2526" s="75">
        <v>18.509999999999998</v>
      </c>
      <c r="G2526" s="75">
        <v>5.1099999999999994</v>
      </c>
      <c r="H2526" s="50"/>
      <c r="I2526" s="50"/>
      <c r="J2526" s="50"/>
      <c r="K2526" s="50"/>
    </row>
    <row r="2527" spans="1:11" x14ac:dyDescent="0.25">
      <c r="A2527" s="64">
        <v>143600</v>
      </c>
      <c r="B2527" t="s">
        <v>4160</v>
      </c>
      <c r="C2527" s="75"/>
      <c r="D2527" s="75"/>
      <c r="E2527" s="75">
        <v>15.51</v>
      </c>
      <c r="F2527" s="75">
        <v>3</v>
      </c>
      <c r="G2527" s="75">
        <v>17.79</v>
      </c>
      <c r="H2527" s="50"/>
      <c r="I2527" s="50"/>
      <c r="J2527" s="50"/>
      <c r="K2527" s="50"/>
    </row>
    <row r="2528" spans="1:11" x14ac:dyDescent="0.25">
      <c r="A2528" s="64">
        <v>133475</v>
      </c>
      <c r="B2528" t="s">
        <v>1605</v>
      </c>
      <c r="C2528" s="75">
        <v>9.34</v>
      </c>
      <c r="D2528" s="75">
        <v>9.34</v>
      </c>
      <c r="E2528" s="75">
        <v>9.34</v>
      </c>
      <c r="F2528" s="75"/>
      <c r="G2528" s="75">
        <v>8.2799999999999994</v>
      </c>
      <c r="H2528" s="50"/>
      <c r="I2528" s="50"/>
      <c r="J2528" s="50"/>
      <c r="K2528" s="50"/>
    </row>
    <row r="2529" spans="1:11" x14ac:dyDescent="0.25">
      <c r="A2529" s="64">
        <v>126757</v>
      </c>
      <c r="B2529" t="s">
        <v>646</v>
      </c>
      <c r="C2529" s="75"/>
      <c r="D2529" s="75"/>
      <c r="E2529" s="75">
        <v>26.690000000000005</v>
      </c>
      <c r="F2529" s="75"/>
      <c r="G2529" s="75">
        <v>9.51</v>
      </c>
      <c r="H2529" s="50"/>
      <c r="I2529" s="50"/>
      <c r="J2529" s="50"/>
      <c r="K2529" s="50"/>
    </row>
    <row r="2530" spans="1:11" x14ac:dyDescent="0.25">
      <c r="A2530" s="64">
        <v>127568</v>
      </c>
      <c r="B2530" t="s">
        <v>3467</v>
      </c>
      <c r="C2530" s="75"/>
      <c r="D2530" s="75">
        <v>6.17</v>
      </c>
      <c r="E2530" s="75"/>
      <c r="F2530" s="75">
        <v>9</v>
      </c>
      <c r="G2530" s="75">
        <v>21</v>
      </c>
      <c r="H2530" s="50"/>
      <c r="I2530" s="50"/>
      <c r="J2530" s="50"/>
      <c r="K2530" s="50"/>
    </row>
    <row r="2531" spans="1:11" x14ac:dyDescent="0.25">
      <c r="A2531" s="64">
        <v>134876</v>
      </c>
      <c r="B2531" t="s">
        <v>1821</v>
      </c>
      <c r="C2531" s="75"/>
      <c r="D2531" s="75">
        <v>2.11</v>
      </c>
      <c r="E2531" s="75">
        <v>15.51</v>
      </c>
      <c r="F2531" s="75"/>
      <c r="G2531" s="75">
        <v>18.509999999999998</v>
      </c>
      <c r="H2531" s="50"/>
      <c r="I2531" s="50"/>
      <c r="J2531" s="50"/>
      <c r="K2531" s="50"/>
    </row>
    <row r="2532" spans="1:11" x14ac:dyDescent="0.25">
      <c r="A2532" s="64">
        <v>131192</v>
      </c>
      <c r="B2532" t="s">
        <v>1234</v>
      </c>
      <c r="C2532" s="75">
        <v>0</v>
      </c>
      <c r="D2532" s="75">
        <v>23.04</v>
      </c>
      <c r="E2532" s="75"/>
      <c r="F2532" s="75">
        <v>9.02</v>
      </c>
      <c r="G2532" s="75">
        <v>4</v>
      </c>
      <c r="H2532" s="50"/>
      <c r="I2532" s="50"/>
      <c r="J2532" s="50"/>
      <c r="K2532" s="50"/>
    </row>
    <row r="2533" spans="1:11" x14ac:dyDescent="0.25">
      <c r="A2533" s="64">
        <v>142496</v>
      </c>
      <c r="B2533" t="s">
        <v>2871</v>
      </c>
      <c r="C2533" s="75">
        <v>36</v>
      </c>
      <c r="D2533" s="75"/>
      <c r="E2533" s="75"/>
      <c r="F2533" s="75"/>
      <c r="G2533" s="75"/>
      <c r="H2533" s="50"/>
      <c r="I2533" s="50"/>
      <c r="J2533" s="50"/>
      <c r="K2533" s="50"/>
    </row>
    <row r="2534" spans="1:11" x14ac:dyDescent="0.25">
      <c r="A2534" s="64">
        <v>141396</v>
      </c>
      <c r="B2534" t="s">
        <v>2652</v>
      </c>
      <c r="C2534" s="75">
        <v>9</v>
      </c>
      <c r="D2534" s="75">
        <v>15</v>
      </c>
      <c r="E2534" s="75">
        <v>12</v>
      </c>
      <c r="F2534" s="75"/>
      <c r="G2534" s="75"/>
      <c r="H2534" s="50"/>
      <c r="I2534" s="50"/>
      <c r="J2534" s="50"/>
      <c r="K2534" s="50"/>
    </row>
    <row r="2535" spans="1:11" x14ac:dyDescent="0.25">
      <c r="A2535" s="64">
        <v>131072</v>
      </c>
      <c r="B2535" t="s">
        <v>1173</v>
      </c>
      <c r="C2535" s="75"/>
      <c r="D2535" s="75">
        <v>14</v>
      </c>
      <c r="E2535" s="75">
        <v>3</v>
      </c>
      <c r="F2535" s="75">
        <v>11</v>
      </c>
      <c r="G2535" s="75">
        <v>8</v>
      </c>
      <c r="H2535" s="50"/>
      <c r="I2535" s="50"/>
      <c r="J2535" s="50"/>
      <c r="K2535" s="50"/>
    </row>
    <row r="2536" spans="1:11" x14ac:dyDescent="0.25">
      <c r="A2536" s="64">
        <v>112290</v>
      </c>
      <c r="B2536" t="s">
        <v>3200</v>
      </c>
      <c r="C2536" s="75">
        <v>9</v>
      </c>
      <c r="D2536" s="75">
        <v>18</v>
      </c>
      <c r="E2536" s="75">
        <v>3</v>
      </c>
      <c r="F2536" s="75"/>
      <c r="G2536" s="75">
        <v>6</v>
      </c>
      <c r="H2536" s="50"/>
      <c r="I2536" s="50"/>
      <c r="J2536" s="50"/>
      <c r="K2536" s="50"/>
    </row>
    <row r="2537" spans="1:11" x14ac:dyDescent="0.25">
      <c r="A2537" s="64">
        <v>104774</v>
      </c>
      <c r="B2537" t="s">
        <v>3734</v>
      </c>
      <c r="C2537" s="75">
        <v>10</v>
      </c>
      <c r="D2537" s="75">
        <v>16</v>
      </c>
      <c r="E2537" s="75">
        <v>10</v>
      </c>
      <c r="F2537" s="75"/>
      <c r="G2537" s="75"/>
      <c r="H2537" s="50"/>
      <c r="I2537" s="50"/>
      <c r="J2537" s="50"/>
      <c r="K2537" s="50"/>
    </row>
    <row r="2538" spans="1:11" x14ac:dyDescent="0.25">
      <c r="A2538" s="64">
        <v>124300</v>
      </c>
      <c r="B2538" t="s">
        <v>2189</v>
      </c>
      <c r="C2538" s="75"/>
      <c r="D2538" s="75">
        <v>9.34</v>
      </c>
      <c r="E2538" s="75">
        <v>6</v>
      </c>
      <c r="F2538" s="75">
        <v>6.17</v>
      </c>
      <c r="G2538" s="75">
        <v>14.45</v>
      </c>
      <c r="H2538" s="50"/>
      <c r="I2538" s="50"/>
      <c r="J2538" s="50"/>
      <c r="K2538" s="50"/>
    </row>
    <row r="2539" spans="1:11" x14ac:dyDescent="0.25">
      <c r="A2539" s="64">
        <v>124511</v>
      </c>
      <c r="B2539" t="s">
        <v>1310</v>
      </c>
      <c r="C2539" s="75">
        <v>6</v>
      </c>
      <c r="D2539" s="75">
        <v>3</v>
      </c>
      <c r="E2539" s="75">
        <v>14.67</v>
      </c>
      <c r="F2539" s="75">
        <v>6.17</v>
      </c>
      <c r="G2539" s="75">
        <v>6</v>
      </c>
      <c r="H2539" s="50"/>
      <c r="I2539" s="50"/>
      <c r="J2539" s="50"/>
      <c r="K2539" s="50"/>
    </row>
    <row r="2540" spans="1:11" x14ac:dyDescent="0.25">
      <c r="A2540" s="64">
        <v>143414</v>
      </c>
      <c r="B2540" t="s">
        <v>4584</v>
      </c>
      <c r="C2540" s="75"/>
      <c r="D2540" s="75"/>
      <c r="E2540" s="75"/>
      <c r="F2540" s="75"/>
      <c r="G2540" s="75">
        <v>35.700000000000003</v>
      </c>
      <c r="H2540" s="50"/>
      <c r="I2540" s="50"/>
      <c r="J2540" s="50"/>
      <c r="K2540" s="50"/>
    </row>
    <row r="2541" spans="1:11" x14ac:dyDescent="0.25">
      <c r="A2541" s="64">
        <v>130537</v>
      </c>
      <c r="B2541" t="s">
        <v>1246</v>
      </c>
      <c r="C2541" s="75">
        <v>6.34</v>
      </c>
      <c r="D2541" s="75">
        <v>6.34</v>
      </c>
      <c r="E2541" s="75">
        <v>10.34</v>
      </c>
      <c r="F2541" s="75">
        <v>6.34</v>
      </c>
      <c r="G2541" s="75">
        <v>6.34</v>
      </c>
      <c r="H2541" s="50"/>
      <c r="I2541" s="50"/>
      <c r="J2541" s="50"/>
      <c r="K2541" s="50"/>
    </row>
    <row r="2542" spans="1:11" x14ac:dyDescent="0.25">
      <c r="A2542" s="64">
        <v>122755</v>
      </c>
      <c r="B2542" t="s">
        <v>1158</v>
      </c>
      <c r="C2542" s="75"/>
      <c r="D2542" s="75">
        <v>10.34</v>
      </c>
      <c r="E2542" s="75">
        <v>11</v>
      </c>
      <c r="F2542" s="75">
        <v>8</v>
      </c>
      <c r="G2542" s="75">
        <v>6.34</v>
      </c>
      <c r="H2542" s="50"/>
      <c r="I2542" s="50"/>
      <c r="J2542" s="50"/>
      <c r="K2542" s="50"/>
    </row>
    <row r="2543" spans="1:11" x14ac:dyDescent="0.25">
      <c r="A2543" s="64">
        <v>142292</v>
      </c>
      <c r="B2543" t="s">
        <v>2775</v>
      </c>
      <c r="C2543" s="75"/>
      <c r="D2543" s="75"/>
      <c r="E2543" s="75"/>
      <c r="F2543" s="75">
        <v>19.68</v>
      </c>
      <c r="G2543" s="75">
        <v>15.85</v>
      </c>
      <c r="H2543" s="50"/>
      <c r="I2543" s="50"/>
      <c r="J2543" s="50"/>
      <c r="K2543" s="50"/>
    </row>
    <row r="2544" spans="1:11" x14ac:dyDescent="0.25">
      <c r="A2544" s="64">
        <v>129847</v>
      </c>
      <c r="B2544" t="s">
        <v>327</v>
      </c>
      <c r="C2544" s="75">
        <v>27.367799999999999</v>
      </c>
      <c r="D2544" s="75">
        <v>4</v>
      </c>
      <c r="E2544" s="75">
        <v>4</v>
      </c>
      <c r="F2544" s="75"/>
      <c r="G2544" s="75"/>
      <c r="H2544" s="50"/>
      <c r="I2544" s="50"/>
      <c r="J2544" s="50"/>
      <c r="K2544" s="50"/>
    </row>
    <row r="2545" spans="1:11" x14ac:dyDescent="0.25">
      <c r="A2545" s="64">
        <v>118801</v>
      </c>
      <c r="B2545" t="s">
        <v>780</v>
      </c>
      <c r="C2545" s="75">
        <v>3</v>
      </c>
      <c r="D2545" s="75">
        <v>3</v>
      </c>
      <c r="E2545" s="75">
        <v>7.17</v>
      </c>
      <c r="F2545" s="75">
        <v>3</v>
      </c>
      <c r="G2545" s="75">
        <v>19.170000000000002</v>
      </c>
      <c r="H2545" s="50"/>
      <c r="I2545" s="50"/>
      <c r="J2545" s="50"/>
      <c r="K2545" s="50"/>
    </row>
    <row r="2546" spans="1:11" x14ac:dyDescent="0.25">
      <c r="A2546" s="64">
        <v>119324</v>
      </c>
      <c r="B2546" t="s">
        <v>3313</v>
      </c>
      <c r="C2546" s="75"/>
      <c r="D2546" s="75"/>
      <c r="E2546" s="75">
        <v>21.17</v>
      </c>
      <c r="F2546" s="75">
        <v>14</v>
      </c>
      <c r="G2546" s="75"/>
      <c r="H2546" s="50"/>
      <c r="I2546" s="50"/>
      <c r="J2546" s="50"/>
      <c r="K2546" s="50"/>
    </row>
    <row r="2547" spans="1:11" x14ac:dyDescent="0.25">
      <c r="A2547" s="64">
        <v>128764</v>
      </c>
      <c r="B2547" t="s">
        <v>603</v>
      </c>
      <c r="C2547" s="75">
        <v>10.039999999999999</v>
      </c>
      <c r="D2547" s="75">
        <v>10.039999999999999</v>
      </c>
      <c r="E2547" s="75">
        <v>10.039999999999999</v>
      </c>
      <c r="F2547" s="75">
        <v>5.0199999999999996</v>
      </c>
      <c r="G2547" s="75"/>
      <c r="H2547" s="50"/>
      <c r="I2547" s="50"/>
      <c r="J2547" s="50"/>
      <c r="K2547" s="50"/>
    </row>
    <row r="2548" spans="1:11" x14ac:dyDescent="0.25">
      <c r="A2548" s="64">
        <v>121227</v>
      </c>
      <c r="B2548" t="s">
        <v>3880</v>
      </c>
      <c r="C2548" s="75"/>
      <c r="D2548" s="75">
        <v>35.08</v>
      </c>
      <c r="E2548" s="75"/>
      <c r="F2548" s="75"/>
      <c r="G2548" s="75"/>
      <c r="H2548" s="50"/>
      <c r="I2548" s="50"/>
      <c r="J2548" s="50"/>
      <c r="K2548" s="50"/>
    </row>
    <row r="2549" spans="1:11" x14ac:dyDescent="0.25">
      <c r="A2549" s="64">
        <v>144106</v>
      </c>
      <c r="B2549" t="s">
        <v>4585</v>
      </c>
      <c r="C2549" s="75"/>
      <c r="D2549" s="75"/>
      <c r="E2549" s="75"/>
      <c r="F2549" s="75"/>
      <c r="G2549" s="75">
        <v>35</v>
      </c>
      <c r="H2549" s="50"/>
      <c r="I2549" s="50"/>
      <c r="J2549" s="50"/>
      <c r="K2549" s="50"/>
    </row>
    <row r="2550" spans="1:11" x14ac:dyDescent="0.25">
      <c r="A2550" s="64">
        <v>131679</v>
      </c>
      <c r="B2550" t="s">
        <v>3881</v>
      </c>
      <c r="C2550" s="75"/>
      <c r="D2550" s="75">
        <v>35</v>
      </c>
      <c r="E2550" s="75"/>
      <c r="F2550" s="75"/>
      <c r="G2550" s="75"/>
      <c r="H2550" s="50"/>
      <c r="I2550" s="50"/>
      <c r="J2550" s="50"/>
      <c r="K2550" s="50"/>
    </row>
    <row r="2551" spans="1:11" x14ac:dyDescent="0.25">
      <c r="A2551" s="64">
        <v>135542</v>
      </c>
      <c r="B2551" t="s">
        <v>3107</v>
      </c>
      <c r="C2551" s="75">
        <v>10</v>
      </c>
      <c r="D2551" s="75">
        <v>15</v>
      </c>
      <c r="E2551" s="75"/>
      <c r="F2551" s="75">
        <v>10</v>
      </c>
      <c r="G2551" s="75"/>
      <c r="H2551" s="50"/>
      <c r="I2551" s="50"/>
      <c r="J2551" s="50"/>
      <c r="K2551" s="50"/>
    </row>
    <row r="2552" spans="1:11" x14ac:dyDescent="0.25">
      <c r="A2552" s="64">
        <v>141276</v>
      </c>
      <c r="B2552" t="s">
        <v>2493</v>
      </c>
      <c r="C2552" s="75">
        <v>14</v>
      </c>
      <c r="D2552" s="75">
        <v>3</v>
      </c>
      <c r="E2552" s="75">
        <v>11</v>
      </c>
      <c r="F2552" s="75">
        <v>3</v>
      </c>
      <c r="G2552" s="75">
        <v>4</v>
      </c>
      <c r="H2552" s="50"/>
      <c r="I2552" s="50"/>
      <c r="J2552" s="50"/>
      <c r="K2552" s="50"/>
    </row>
    <row r="2553" spans="1:11" x14ac:dyDescent="0.25">
      <c r="A2553" s="64">
        <v>140902</v>
      </c>
      <c r="B2553" t="s">
        <v>3676</v>
      </c>
      <c r="C2553" s="75">
        <v>35</v>
      </c>
      <c r="D2553" s="75"/>
      <c r="E2553" s="75"/>
      <c r="F2553" s="75"/>
      <c r="G2553" s="75"/>
      <c r="H2553" s="50"/>
      <c r="I2553" s="50"/>
      <c r="J2553" s="50"/>
      <c r="K2553" s="50"/>
    </row>
    <row r="2554" spans="1:11" x14ac:dyDescent="0.25">
      <c r="A2554" s="64">
        <v>126581</v>
      </c>
      <c r="B2554" t="s">
        <v>723</v>
      </c>
      <c r="C2554" s="75"/>
      <c r="D2554" s="75"/>
      <c r="E2554" s="75">
        <v>28</v>
      </c>
      <c r="F2554" s="75">
        <v>7</v>
      </c>
      <c r="G2554" s="75"/>
      <c r="H2554" s="50"/>
      <c r="I2554" s="50"/>
      <c r="J2554" s="50"/>
      <c r="K2554" s="50"/>
    </row>
    <row r="2555" spans="1:11" x14ac:dyDescent="0.25">
      <c r="A2555" s="64">
        <v>128790</v>
      </c>
      <c r="B2555" t="s">
        <v>830</v>
      </c>
      <c r="C2555" s="75">
        <v>11</v>
      </c>
      <c r="D2555" s="75"/>
      <c r="E2555" s="75"/>
      <c r="F2555" s="75">
        <v>10</v>
      </c>
      <c r="G2555" s="75">
        <v>14</v>
      </c>
      <c r="H2555" s="50"/>
      <c r="I2555" s="50"/>
      <c r="J2555" s="50"/>
      <c r="K2555" s="50"/>
    </row>
    <row r="2556" spans="1:11" x14ac:dyDescent="0.25">
      <c r="A2556" s="64">
        <v>123561</v>
      </c>
      <c r="B2556" t="s">
        <v>1170</v>
      </c>
      <c r="C2556" s="75"/>
      <c r="D2556" s="75">
        <v>20</v>
      </c>
      <c r="E2556" s="75">
        <v>15</v>
      </c>
      <c r="F2556" s="75"/>
      <c r="G2556" s="75"/>
      <c r="H2556" s="50"/>
      <c r="I2556" s="50"/>
      <c r="J2556" s="50"/>
      <c r="K2556" s="50"/>
    </row>
    <row r="2557" spans="1:11" x14ac:dyDescent="0.25">
      <c r="A2557" s="64">
        <v>142667</v>
      </c>
      <c r="B2557" t="s">
        <v>3330</v>
      </c>
      <c r="C2557" s="75"/>
      <c r="D2557" s="75">
        <v>15.85</v>
      </c>
      <c r="E2557" s="75"/>
      <c r="F2557" s="75">
        <v>12.68</v>
      </c>
      <c r="G2557" s="75">
        <v>6.34</v>
      </c>
      <c r="H2557" s="50"/>
      <c r="I2557" s="50"/>
      <c r="J2557" s="50"/>
      <c r="K2557" s="50"/>
    </row>
    <row r="2558" spans="1:11" x14ac:dyDescent="0.25">
      <c r="A2558" s="64">
        <v>136714</v>
      </c>
      <c r="B2558" t="s">
        <v>2145</v>
      </c>
      <c r="C2558" s="75">
        <v>6.34</v>
      </c>
      <c r="D2558" s="75">
        <v>12.68</v>
      </c>
      <c r="E2558" s="75">
        <v>6.34</v>
      </c>
      <c r="F2558" s="75">
        <v>3.17</v>
      </c>
      <c r="G2558" s="75">
        <v>6.34</v>
      </c>
      <c r="H2558" s="50"/>
      <c r="I2558" s="50"/>
      <c r="J2558" s="50"/>
      <c r="K2558" s="50"/>
    </row>
    <row r="2559" spans="1:11" x14ac:dyDescent="0.25">
      <c r="A2559" s="64">
        <v>142134</v>
      </c>
      <c r="B2559" t="s">
        <v>2728</v>
      </c>
      <c r="C2559" s="75">
        <v>3.17</v>
      </c>
      <c r="D2559" s="75">
        <v>12.68</v>
      </c>
      <c r="E2559" s="75">
        <v>9.51</v>
      </c>
      <c r="F2559" s="75">
        <v>3.17</v>
      </c>
      <c r="G2559" s="75">
        <v>6.34</v>
      </c>
      <c r="H2559" s="50"/>
      <c r="I2559" s="50"/>
      <c r="J2559" s="50"/>
      <c r="K2559" s="50"/>
    </row>
    <row r="2560" spans="1:11" x14ac:dyDescent="0.25">
      <c r="A2560" s="64">
        <v>141391</v>
      </c>
      <c r="B2560" t="s">
        <v>2560</v>
      </c>
      <c r="C2560" s="75">
        <v>9.51</v>
      </c>
      <c r="D2560" s="75">
        <v>6.34</v>
      </c>
      <c r="E2560" s="75">
        <v>3.17</v>
      </c>
      <c r="F2560" s="75">
        <v>9.51</v>
      </c>
      <c r="G2560" s="75">
        <v>6.34</v>
      </c>
      <c r="H2560" s="50"/>
      <c r="I2560" s="50"/>
      <c r="J2560" s="50"/>
      <c r="K2560" s="50"/>
    </row>
    <row r="2561" spans="1:11" x14ac:dyDescent="0.25">
      <c r="A2561" s="64">
        <v>141167</v>
      </c>
      <c r="B2561" t="s">
        <v>2487</v>
      </c>
      <c r="C2561" s="75">
        <v>6.34</v>
      </c>
      <c r="D2561" s="75">
        <v>9.51</v>
      </c>
      <c r="E2561" s="75">
        <v>12.68</v>
      </c>
      <c r="F2561" s="75">
        <v>6.34</v>
      </c>
      <c r="G2561" s="75"/>
      <c r="H2561" s="50"/>
      <c r="I2561" s="50"/>
      <c r="J2561" s="50"/>
      <c r="K2561" s="50"/>
    </row>
    <row r="2562" spans="1:11" x14ac:dyDescent="0.25">
      <c r="A2562" s="64">
        <v>131895</v>
      </c>
      <c r="B2562" t="s">
        <v>1376</v>
      </c>
      <c r="C2562" s="75">
        <v>9.51</v>
      </c>
      <c r="D2562" s="75">
        <v>6.34</v>
      </c>
      <c r="E2562" s="75"/>
      <c r="F2562" s="75">
        <v>12.68</v>
      </c>
      <c r="G2562" s="75">
        <v>6.34</v>
      </c>
      <c r="H2562" s="50"/>
      <c r="I2562" s="50"/>
      <c r="J2562" s="50"/>
      <c r="K2562" s="50"/>
    </row>
    <row r="2563" spans="1:11" x14ac:dyDescent="0.25">
      <c r="A2563" s="64">
        <v>105514</v>
      </c>
      <c r="B2563" t="s">
        <v>873</v>
      </c>
      <c r="C2563" s="75">
        <v>9.51</v>
      </c>
      <c r="D2563" s="75"/>
      <c r="E2563" s="75">
        <v>9.51</v>
      </c>
      <c r="F2563" s="75">
        <v>9.51</v>
      </c>
      <c r="G2563" s="75">
        <v>6.34</v>
      </c>
      <c r="H2563" s="50"/>
      <c r="I2563" s="50"/>
      <c r="J2563" s="50"/>
      <c r="K2563" s="50"/>
    </row>
    <row r="2564" spans="1:11" x14ac:dyDescent="0.25">
      <c r="A2564" s="64">
        <v>117460</v>
      </c>
      <c r="B2564" t="s">
        <v>926</v>
      </c>
      <c r="C2564" s="75">
        <v>12.68</v>
      </c>
      <c r="D2564" s="75">
        <v>6.34</v>
      </c>
      <c r="E2564" s="75">
        <v>9.51</v>
      </c>
      <c r="F2564" s="75"/>
      <c r="G2564" s="75">
        <v>6.34</v>
      </c>
      <c r="H2564" s="50"/>
      <c r="I2564" s="50"/>
      <c r="J2564" s="50"/>
      <c r="K2564" s="50"/>
    </row>
    <row r="2565" spans="1:11" x14ac:dyDescent="0.25">
      <c r="A2565" s="64">
        <v>118845</v>
      </c>
      <c r="B2565" t="s">
        <v>1895</v>
      </c>
      <c r="C2565" s="75">
        <v>3.17</v>
      </c>
      <c r="D2565" s="75">
        <v>9.51</v>
      </c>
      <c r="E2565" s="75">
        <v>12.68</v>
      </c>
      <c r="F2565" s="75">
        <v>3.17</v>
      </c>
      <c r="G2565" s="75">
        <v>6.34</v>
      </c>
      <c r="H2565" s="50"/>
      <c r="I2565" s="50"/>
      <c r="J2565" s="50"/>
      <c r="K2565" s="50"/>
    </row>
    <row r="2566" spans="1:11" x14ac:dyDescent="0.25">
      <c r="A2566" s="64">
        <v>122060</v>
      </c>
      <c r="B2566" t="s">
        <v>410</v>
      </c>
      <c r="C2566" s="75">
        <v>3.1700000000000035</v>
      </c>
      <c r="D2566" s="75">
        <v>6.34</v>
      </c>
      <c r="E2566" s="75">
        <v>12.68</v>
      </c>
      <c r="F2566" s="75"/>
      <c r="G2566" s="75">
        <v>12.68</v>
      </c>
      <c r="H2566" s="50"/>
      <c r="I2566" s="50"/>
      <c r="J2566" s="50"/>
      <c r="K2566" s="50"/>
    </row>
    <row r="2567" spans="1:11" x14ac:dyDescent="0.25">
      <c r="A2567" s="64">
        <v>142603</v>
      </c>
      <c r="B2567" t="s">
        <v>3157</v>
      </c>
      <c r="C2567" s="75">
        <v>15.85</v>
      </c>
      <c r="D2567" s="75">
        <v>9.51</v>
      </c>
      <c r="E2567" s="75"/>
      <c r="F2567" s="75"/>
      <c r="G2567" s="75">
        <v>9.51</v>
      </c>
      <c r="H2567" s="50"/>
      <c r="I2567" s="50"/>
      <c r="J2567" s="50"/>
      <c r="K2567" s="50"/>
    </row>
    <row r="2568" spans="1:11" x14ac:dyDescent="0.25">
      <c r="A2568" s="64">
        <v>142814</v>
      </c>
      <c r="B2568" t="s">
        <v>3443</v>
      </c>
      <c r="C2568" s="75"/>
      <c r="D2568" s="75">
        <v>9.51</v>
      </c>
      <c r="E2568" s="75">
        <v>12.68</v>
      </c>
      <c r="F2568" s="75">
        <v>12.68</v>
      </c>
      <c r="G2568" s="75"/>
      <c r="H2568" s="50"/>
      <c r="I2568" s="50"/>
      <c r="J2568" s="50"/>
      <c r="K2568" s="50"/>
    </row>
    <row r="2569" spans="1:11" x14ac:dyDescent="0.25">
      <c r="A2569" s="64">
        <v>143700</v>
      </c>
      <c r="B2569" t="s">
        <v>4220</v>
      </c>
      <c r="C2569" s="75"/>
      <c r="D2569" s="75"/>
      <c r="E2569" s="75">
        <v>6.34</v>
      </c>
      <c r="F2569" s="75">
        <v>12.68</v>
      </c>
      <c r="G2569" s="75">
        <v>15.85</v>
      </c>
      <c r="H2569" s="50"/>
      <c r="I2569" s="50"/>
      <c r="J2569" s="50"/>
      <c r="K2569" s="50"/>
    </row>
    <row r="2570" spans="1:11" x14ac:dyDescent="0.25">
      <c r="A2570" s="64">
        <v>143625</v>
      </c>
      <c r="B2570" t="s">
        <v>4228</v>
      </c>
      <c r="C2570" s="75"/>
      <c r="D2570" s="75"/>
      <c r="E2570" s="75">
        <v>6.34</v>
      </c>
      <c r="F2570" s="75">
        <v>19.02</v>
      </c>
      <c r="G2570" s="75">
        <v>9.51</v>
      </c>
      <c r="H2570" s="50"/>
      <c r="I2570" s="50"/>
      <c r="J2570" s="50"/>
      <c r="K2570" s="50"/>
    </row>
    <row r="2571" spans="1:11" x14ac:dyDescent="0.25">
      <c r="A2571" s="64">
        <v>142973</v>
      </c>
      <c r="B2571" t="s">
        <v>3801</v>
      </c>
      <c r="C2571" s="75">
        <v>3.17</v>
      </c>
      <c r="D2571" s="75">
        <v>6.34</v>
      </c>
      <c r="E2571" s="75">
        <v>12.68</v>
      </c>
      <c r="F2571" s="75">
        <v>6.34</v>
      </c>
      <c r="G2571" s="75">
        <v>6.34</v>
      </c>
      <c r="H2571" s="50"/>
      <c r="I2571" s="50"/>
      <c r="J2571" s="50"/>
      <c r="K2571" s="50"/>
    </row>
    <row r="2572" spans="1:11" x14ac:dyDescent="0.25">
      <c r="A2572" s="64">
        <v>143291</v>
      </c>
      <c r="B2572" t="s">
        <v>3760</v>
      </c>
      <c r="C2572" s="75">
        <v>6.34</v>
      </c>
      <c r="D2572" s="75">
        <v>9.51</v>
      </c>
      <c r="E2572" s="75">
        <v>6.34</v>
      </c>
      <c r="F2572" s="75">
        <v>6.34</v>
      </c>
      <c r="G2572" s="75">
        <v>6.34</v>
      </c>
      <c r="H2572" s="50"/>
      <c r="I2572" s="50"/>
      <c r="J2572" s="50"/>
      <c r="K2572" s="50"/>
    </row>
    <row r="2573" spans="1:11" x14ac:dyDescent="0.25">
      <c r="A2573" s="64">
        <v>143725</v>
      </c>
      <c r="B2573" t="s">
        <v>4171</v>
      </c>
      <c r="C2573" s="75"/>
      <c r="D2573" s="75"/>
      <c r="E2573" s="75">
        <v>12.68</v>
      </c>
      <c r="F2573" s="75">
        <v>12.68</v>
      </c>
      <c r="G2573" s="75">
        <v>9.51</v>
      </c>
      <c r="H2573" s="50"/>
      <c r="I2573" s="50"/>
      <c r="J2573" s="50"/>
      <c r="K2573" s="50"/>
    </row>
    <row r="2574" spans="1:11" x14ac:dyDescent="0.25">
      <c r="A2574" s="64">
        <v>143696</v>
      </c>
      <c r="B2574" t="s">
        <v>4137</v>
      </c>
      <c r="C2574" s="75"/>
      <c r="D2574" s="75"/>
      <c r="E2574" s="75">
        <v>19.02</v>
      </c>
      <c r="F2574" s="75">
        <v>15.85</v>
      </c>
      <c r="G2574" s="75"/>
      <c r="H2574" s="50"/>
      <c r="I2574" s="50"/>
      <c r="J2574" s="50"/>
      <c r="K2574" s="50"/>
    </row>
    <row r="2575" spans="1:11" x14ac:dyDescent="0.25">
      <c r="A2575" s="64">
        <v>137283</v>
      </c>
      <c r="B2575" t="s">
        <v>3719</v>
      </c>
      <c r="C2575" s="75">
        <v>12.68</v>
      </c>
      <c r="D2575" s="75"/>
      <c r="E2575" s="75">
        <v>9.51</v>
      </c>
      <c r="F2575" s="75">
        <v>3.17</v>
      </c>
      <c r="G2575" s="75">
        <v>9.51</v>
      </c>
      <c r="H2575" s="50"/>
      <c r="I2575" s="50"/>
      <c r="J2575" s="50"/>
      <c r="K2575" s="50"/>
    </row>
    <row r="2576" spans="1:11" x14ac:dyDescent="0.25">
      <c r="A2576" s="64">
        <v>141518</v>
      </c>
      <c r="B2576" t="s">
        <v>2590</v>
      </c>
      <c r="C2576" s="75"/>
      <c r="D2576" s="75">
        <v>9.51</v>
      </c>
      <c r="E2576" s="75">
        <v>6.34</v>
      </c>
      <c r="F2576" s="75">
        <v>9.51</v>
      </c>
      <c r="G2576" s="75">
        <v>9.51</v>
      </c>
      <c r="H2576" s="50"/>
      <c r="I2576" s="50"/>
      <c r="J2576" s="50"/>
      <c r="K2576" s="50"/>
    </row>
    <row r="2577" spans="1:11" x14ac:dyDescent="0.25">
      <c r="A2577" s="64">
        <v>136193</v>
      </c>
      <c r="B2577" t="s">
        <v>2043</v>
      </c>
      <c r="C2577" s="75"/>
      <c r="D2577" s="75"/>
      <c r="E2577" s="75">
        <v>31.7</v>
      </c>
      <c r="F2577" s="75"/>
      <c r="G2577" s="75">
        <v>3.17</v>
      </c>
      <c r="H2577" s="50"/>
      <c r="I2577" s="50"/>
      <c r="J2577" s="50"/>
      <c r="K2577" s="50"/>
    </row>
    <row r="2578" spans="1:11" x14ac:dyDescent="0.25">
      <c r="A2578" s="64">
        <v>135643</v>
      </c>
      <c r="B2578" t="s">
        <v>2030</v>
      </c>
      <c r="C2578" s="75">
        <v>9.51</v>
      </c>
      <c r="D2578" s="75">
        <v>9.51</v>
      </c>
      <c r="E2578" s="75">
        <v>3.17</v>
      </c>
      <c r="F2578" s="75">
        <v>3.17</v>
      </c>
      <c r="G2578" s="75">
        <v>9.51</v>
      </c>
      <c r="H2578" s="50"/>
      <c r="I2578" s="50"/>
      <c r="J2578" s="50"/>
      <c r="K2578" s="50"/>
    </row>
    <row r="2579" spans="1:11" x14ac:dyDescent="0.25">
      <c r="A2579" s="64">
        <v>135868</v>
      </c>
      <c r="B2579" t="s">
        <v>2008</v>
      </c>
      <c r="C2579" s="75">
        <v>22.189999999999998</v>
      </c>
      <c r="D2579" s="75"/>
      <c r="E2579" s="75"/>
      <c r="F2579" s="75">
        <v>3.17</v>
      </c>
      <c r="G2579" s="75">
        <v>9.51</v>
      </c>
      <c r="H2579" s="50"/>
      <c r="I2579" s="50"/>
      <c r="J2579" s="50"/>
      <c r="K2579" s="50"/>
    </row>
    <row r="2580" spans="1:11" x14ac:dyDescent="0.25">
      <c r="A2580" s="64">
        <v>137502</v>
      </c>
      <c r="B2580" t="s">
        <v>2274</v>
      </c>
      <c r="C2580" s="75">
        <v>19.02</v>
      </c>
      <c r="D2580" s="75"/>
      <c r="E2580" s="75"/>
      <c r="F2580" s="75">
        <v>15.85</v>
      </c>
      <c r="G2580" s="75"/>
      <c r="H2580" s="50"/>
      <c r="I2580" s="50"/>
      <c r="J2580" s="50"/>
      <c r="K2580" s="50"/>
    </row>
    <row r="2581" spans="1:11" x14ac:dyDescent="0.25">
      <c r="A2581" s="64">
        <v>137867</v>
      </c>
      <c r="B2581" t="s">
        <v>2298</v>
      </c>
      <c r="C2581" s="75"/>
      <c r="D2581" s="75"/>
      <c r="E2581" s="75">
        <v>31.7</v>
      </c>
      <c r="F2581" s="75"/>
      <c r="G2581" s="75">
        <v>3.17</v>
      </c>
      <c r="H2581" s="50"/>
      <c r="I2581" s="50"/>
      <c r="J2581" s="50"/>
      <c r="K2581" s="50"/>
    </row>
    <row r="2582" spans="1:11" x14ac:dyDescent="0.25">
      <c r="A2582" s="64">
        <v>136356</v>
      </c>
      <c r="B2582" t="s">
        <v>2064</v>
      </c>
      <c r="C2582" s="75">
        <v>6.34</v>
      </c>
      <c r="D2582" s="75">
        <v>9.51</v>
      </c>
      <c r="E2582" s="75">
        <v>6.34</v>
      </c>
      <c r="F2582" s="75">
        <v>6.34</v>
      </c>
      <c r="G2582" s="75">
        <v>6.34</v>
      </c>
      <c r="H2582" s="50"/>
      <c r="I2582" s="50"/>
      <c r="J2582" s="50"/>
      <c r="K2582" s="50"/>
    </row>
    <row r="2583" spans="1:11" x14ac:dyDescent="0.25">
      <c r="A2583" s="64">
        <v>142314</v>
      </c>
      <c r="B2583" t="s">
        <v>2822</v>
      </c>
      <c r="C2583" s="75">
        <v>3.17</v>
      </c>
      <c r="D2583" s="75">
        <v>3.17</v>
      </c>
      <c r="E2583" s="75">
        <v>9.51</v>
      </c>
      <c r="F2583" s="75">
        <v>6.34</v>
      </c>
      <c r="G2583" s="75">
        <v>12.68</v>
      </c>
      <c r="H2583" s="50"/>
      <c r="I2583" s="50"/>
      <c r="J2583" s="50"/>
      <c r="K2583" s="50"/>
    </row>
    <row r="2584" spans="1:11" x14ac:dyDescent="0.25">
      <c r="A2584" s="64">
        <v>136011</v>
      </c>
      <c r="B2584" t="s">
        <v>3166</v>
      </c>
      <c r="C2584" s="75"/>
      <c r="D2584" s="75"/>
      <c r="E2584" s="75">
        <v>34.869999999999997</v>
      </c>
      <c r="F2584" s="75"/>
      <c r="G2584" s="75"/>
      <c r="H2584" s="50"/>
      <c r="I2584" s="50"/>
      <c r="J2584" s="50"/>
      <c r="K2584" s="50"/>
    </row>
    <row r="2585" spans="1:11" x14ac:dyDescent="0.25">
      <c r="A2585" s="64">
        <v>135835</v>
      </c>
      <c r="B2585" t="s">
        <v>2005</v>
      </c>
      <c r="C2585" s="75">
        <v>6.34</v>
      </c>
      <c r="D2585" s="75"/>
      <c r="E2585" s="75">
        <v>6.34</v>
      </c>
      <c r="F2585" s="75">
        <v>9.51</v>
      </c>
      <c r="G2585" s="75">
        <v>12.68</v>
      </c>
      <c r="H2585" s="50"/>
      <c r="I2585" s="50"/>
      <c r="J2585" s="50"/>
      <c r="K2585" s="50"/>
    </row>
    <row r="2586" spans="1:11" x14ac:dyDescent="0.25">
      <c r="A2586" s="64">
        <v>136565</v>
      </c>
      <c r="B2586" t="s">
        <v>2101</v>
      </c>
      <c r="C2586" s="75">
        <v>9.51</v>
      </c>
      <c r="D2586" s="75">
        <v>6.34</v>
      </c>
      <c r="E2586" s="75">
        <v>6.34</v>
      </c>
      <c r="F2586" s="75">
        <v>6.34</v>
      </c>
      <c r="G2586" s="75">
        <v>6.34</v>
      </c>
      <c r="H2586" s="50"/>
      <c r="I2586" s="50"/>
      <c r="J2586" s="50"/>
      <c r="K2586" s="50"/>
    </row>
    <row r="2587" spans="1:11" x14ac:dyDescent="0.25">
      <c r="A2587" s="64">
        <v>132710</v>
      </c>
      <c r="B2587" t="s">
        <v>3677</v>
      </c>
      <c r="C2587" s="75">
        <v>34.869999999999997</v>
      </c>
      <c r="D2587" s="75"/>
      <c r="E2587" s="75"/>
      <c r="F2587" s="75"/>
      <c r="G2587" s="75"/>
      <c r="H2587" s="50"/>
      <c r="I2587" s="50"/>
      <c r="J2587" s="50"/>
      <c r="K2587" s="50"/>
    </row>
    <row r="2588" spans="1:11" x14ac:dyDescent="0.25">
      <c r="A2588" s="64">
        <v>127037</v>
      </c>
      <c r="B2588" t="s">
        <v>1344</v>
      </c>
      <c r="C2588" s="75">
        <v>6.34</v>
      </c>
      <c r="D2588" s="75">
        <v>9.51</v>
      </c>
      <c r="E2588" s="75">
        <v>6.34</v>
      </c>
      <c r="F2588" s="75">
        <v>6.34</v>
      </c>
      <c r="G2588" s="75">
        <v>6.34</v>
      </c>
      <c r="H2588" s="50"/>
      <c r="I2588" s="50"/>
      <c r="J2588" s="50"/>
      <c r="K2588" s="50"/>
    </row>
    <row r="2589" spans="1:11" x14ac:dyDescent="0.25">
      <c r="A2589" s="64">
        <v>130534</v>
      </c>
      <c r="B2589" t="s">
        <v>2049</v>
      </c>
      <c r="C2589" s="75">
        <v>31.7</v>
      </c>
      <c r="D2589" s="75"/>
      <c r="E2589" s="75">
        <v>3.17</v>
      </c>
      <c r="F2589" s="75"/>
      <c r="G2589" s="75"/>
      <c r="H2589" s="50"/>
      <c r="I2589" s="50"/>
      <c r="J2589" s="50"/>
      <c r="K2589" s="50"/>
    </row>
    <row r="2590" spans="1:11" x14ac:dyDescent="0.25">
      <c r="A2590" s="64">
        <v>128763</v>
      </c>
      <c r="B2590" t="s">
        <v>2714</v>
      </c>
      <c r="C2590" s="75">
        <v>3.17</v>
      </c>
      <c r="D2590" s="75">
        <v>12.68</v>
      </c>
      <c r="E2590" s="75">
        <v>3.17</v>
      </c>
      <c r="F2590" s="75">
        <v>6.34</v>
      </c>
      <c r="G2590" s="75">
        <v>9.51</v>
      </c>
      <c r="H2590" s="50"/>
      <c r="I2590" s="50"/>
      <c r="J2590" s="50"/>
      <c r="K2590" s="50"/>
    </row>
    <row r="2591" spans="1:11" x14ac:dyDescent="0.25">
      <c r="A2591" s="64">
        <v>132960</v>
      </c>
      <c r="B2591" t="s">
        <v>1676</v>
      </c>
      <c r="C2591" s="75"/>
      <c r="D2591" s="75">
        <v>9.51</v>
      </c>
      <c r="E2591" s="75">
        <v>12.68</v>
      </c>
      <c r="F2591" s="75"/>
      <c r="G2591" s="75">
        <v>12.68</v>
      </c>
      <c r="H2591" s="50"/>
      <c r="I2591" s="50"/>
      <c r="J2591" s="50"/>
      <c r="K2591" s="50"/>
    </row>
    <row r="2592" spans="1:11" x14ac:dyDescent="0.25">
      <c r="A2592" s="64">
        <v>131360</v>
      </c>
      <c r="B2592" t="s">
        <v>1108</v>
      </c>
      <c r="C2592" s="75"/>
      <c r="D2592" s="75"/>
      <c r="E2592" s="75">
        <v>12.68</v>
      </c>
      <c r="F2592" s="75">
        <v>22.189999999999998</v>
      </c>
      <c r="G2592" s="75"/>
      <c r="H2592" s="50"/>
      <c r="I2592" s="50"/>
      <c r="J2592" s="50"/>
      <c r="K2592" s="50"/>
    </row>
    <row r="2593" spans="1:11" x14ac:dyDescent="0.25">
      <c r="A2593" s="64">
        <v>131093</v>
      </c>
      <c r="B2593" t="s">
        <v>889</v>
      </c>
      <c r="C2593" s="75">
        <v>15.85</v>
      </c>
      <c r="D2593" s="75"/>
      <c r="E2593" s="75">
        <v>9.51</v>
      </c>
      <c r="F2593" s="75"/>
      <c r="G2593" s="75">
        <v>9.51</v>
      </c>
      <c r="H2593" s="50"/>
      <c r="I2593" s="50"/>
      <c r="J2593" s="50"/>
      <c r="K2593" s="50"/>
    </row>
    <row r="2594" spans="1:11" x14ac:dyDescent="0.25">
      <c r="A2594" s="64">
        <v>127762</v>
      </c>
      <c r="B2594" t="s">
        <v>1380</v>
      </c>
      <c r="C2594" s="75">
        <v>34.869999999999997</v>
      </c>
      <c r="D2594" s="75"/>
      <c r="E2594" s="75"/>
      <c r="F2594" s="75"/>
      <c r="G2594" s="75"/>
      <c r="H2594" s="50"/>
      <c r="I2594" s="50"/>
      <c r="J2594" s="50"/>
      <c r="K2594" s="50"/>
    </row>
    <row r="2595" spans="1:11" x14ac:dyDescent="0.25">
      <c r="A2595" s="64">
        <v>131259</v>
      </c>
      <c r="B2595" t="s">
        <v>1145</v>
      </c>
      <c r="C2595" s="75">
        <v>6.34</v>
      </c>
      <c r="D2595" s="75">
        <v>9.51</v>
      </c>
      <c r="E2595" s="75">
        <v>9.51</v>
      </c>
      <c r="F2595" s="75">
        <v>9.51</v>
      </c>
      <c r="G2595" s="75"/>
      <c r="H2595" s="50"/>
      <c r="I2595" s="50"/>
      <c r="J2595" s="50"/>
      <c r="K2595" s="50"/>
    </row>
    <row r="2596" spans="1:11" x14ac:dyDescent="0.25">
      <c r="A2596" s="64">
        <v>130357</v>
      </c>
      <c r="B2596" t="s">
        <v>921</v>
      </c>
      <c r="C2596" s="75"/>
      <c r="D2596" s="75">
        <v>12.68</v>
      </c>
      <c r="E2596" s="75">
        <v>9.51</v>
      </c>
      <c r="F2596" s="75">
        <v>6.34</v>
      </c>
      <c r="G2596" s="75">
        <v>6.34</v>
      </c>
      <c r="H2596" s="50"/>
      <c r="I2596" s="50"/>
      <c r="J2596" s="50"/>
      <c r="K2596" s="50"/>
    </row>
    <row r="2597" spans="1:11" x14ac:dyDescent="0.25">
      <c r="A2597" s="64">
        <v>118072</v>
      </c>
      <c r="B2597" t="s">
        <v>1318</v>
      </c>
      <c r="C2597" s="75">
        <v>3.17</v>
      </c>
      <c r="D2597" s="75">
        <v>6.34</v>
      </c>
      <c r="E2597" s="75">
        <v>12.68</v>
      </c>
      <c r="F2597" s="75">
        <v>9.51</v>
      </c>
      <c r="G2597" s="75">
        <v>3.17</v>
      </c>
      <c r="H2597" s="50"/>
      <c r="I2597" s="50"/>
      <c r="J2597" s="50"/>
      <c r="K2597" s="50"/>
    </row>
    <row r="2598" spans="1:11" x14ac:dyDescent="0.25">
      <c r="A2598" s="64">
        <v>121016</v>
      </c>
      <c r="B2598" t="s">
        <v>845</v>
      </c>
      <c r="C2598" s="75">
        <v>9.51</v>
      </c>
      <c r="D2598" s="75">
        <v>12.68</v>
      </c>
      <c r="E2598" s="75"/>
      <c r="F2598" s="75">
        <v>12.68</v>
      </c>
      <c r="G2598" s="75"/>
      <c r="H2598" s="50"/>
      <c r="I2598" s="50"/>
      <c r="J2598" s="50"/>
      <c r="K2598" s="50"/>
    </row>
    <row r="2599" spans="1:11" x14ac:dyDescent="0.25">
      <c r="A2599" s="64">
        <v>109498</v>
      </c>
      <c r="B2599" t="s">
        <v>2850</v>
      </c>
      <c r="C2599" s="75">
        <v>3.17</v>
      </c>
      <c r="D2599" s="75"/>
      <c r="E2599" s="75">
        <v>6.34</v>
      </c>
      <c r="F2599" s="75">
        <v>12.68</v>
      </c>
      <c r="G2599" s="75">
        <v>12.68</v>
      </c>
      <c r="H2599" s="50"/>
      <c r="I2599" s="50"/>
      <c r="J2599" s="50"/>
      <c r="K2599" s="50"/>
    </row>
    <row r="2600" spans="1:11" x14ac:dyDescent="0.25">
      <c r="A2600" s="64">
        <v>116726</v>
      </c>
      <c r="B2600" t="s">
        <v>1199</v>
      </c>
      <c r="C2600" s="75">
        <v>12.68</v>
      </c>
      <c r="D2600" s="75">
        <v>0</v>
      </c>
      <c r="E2600" s="75">
        <v>6.34</v>
      </c>
      <c r="F2600" s="75">
        <v>6.34</v>
      </c>
      <c r="G2600" s="75">
        <v>9.51</v>
      </c>
      <c r="H2600" s="50"/>
      <c r="I2600" s="50"/>
      <c r="J2600" s="50"/>
      <c r="K2600" s="50"/>
    </row>
    <row r="2601" spans="1:11" x14ac:dyDescent="0.25">
      <c r="A2601" s="64">
        <v>124422</v>
      </c>
      <c r="B2601" t="s">
        <v>891</v>
      </c>
      <c r="C2601" s="75">
        <v>12.68</v>
      </c>
      <c r="D2601" s="75">
        <v>9.51</v>
      </c>
      <c r="E2601" s="75"/>
      <c r="F2601" s="75">
        <v>6.34</v>
      </c>
      <c r="G2601" s="75">
        <v>6.34</v>
      </c>
      <c r="H2601" s="50"/>
      <c r="I2601" s="50"/>
      <c r="J2601" s="50"/>
      <c r="K2601" s="50"/>
    </row>
    <row r="2602" spans="1:11" x14ac:dyDescent="0.25">
      <c r="A2602" s="64">
        <v>125950</v>
      </c>
      <c r="B2602" t="s">
        <v>1314</v>
      </c>
      <c r="C2602" s="75">
        <v>6.17</v>
      </c>
      <c r="D2602" s="75">
        <v>7</v>
      </c>
      <c r="E2602" s="75">
        <v>9.17</v>
      </c>
      <c r="F2602" s="75">
        <v>6.17</v>
      </c>
      <c r="G2602" s="75">
        <v>6.34</v>
      </c>
      <c r="H2602" s="50"/>
      <c r="I2602" s="50"/>
      <c r="J2602" s="50"/>
      <c r="K2602" s="50"/>
    </row>
    <row r="2603" spans="1:11" x14ac:dyDescent="0.25">
      <c r="A2603" s="64">
        <v>143416</v>
      </c>
      <c r="B2603" t="s">
        <v>3928</v>
      </c>
      <c r="C2603" s="75"/>
      <c r="D2603" s="75">
        <v>12.51</v>
      </c>
      <c r="E2603" s="75">
        <v>6.34</v>
      </c>
      <c r="F2603" s="75">
        <v>9.51</v>
      </c>
      <c r="G2603" s="75">
        <v>6.34</v>
      </c>
      <c r="H2603" s="50"/>
      <c r="I2603" s="50"/>
      <c r="J2603" s="50"/>
      <c r="K2603" s="50"/>
    </row>
    <row r="2604" spans="1:11" x14ac:dyDescent="0.25">
      <c r="A2604" s="64">
        <v>143067</v>
      </c>
      <c r="B2604" t="s">
        <v>3592</v>
      </c>
      <c r="C2604" s="75">
        <v>19.02</v>
      </c>
      <c r="D2604" s="75"/>
      <c r="E2604" s="75">
        <v>9.34</v>
      </c>
      <c r="F2604" s="75"/>
      <c r="G2604" s="75">
        <v>6.34</v>
      </c>
      <c r="H2604" s="50"/>
      <c r="I2604" s="50"/>
      <c r="J2604" s="50"/>
      <c r="K2604" s="50"/>
    </row>
    <row r="2605" spans="1:11" x14ac:dyDescent="0.25">
      <c r="A2605" s="64">
        <v>141302</v>
      </c>
      <c r="B2605" t="s">
        <v>2546</v>
      </c>
      <c r="C2605" s="75"/>
      <c r="D2605" s="75">
        <v>9.51</v>
      </c>
      <c r="E2605" s="75">
        <v>6.34</v>
      </c>
      <c r="F2605" s="75">
        <v>3.17</v>
      </c>
      <c r="G2605" s="75">
        <v>15.68</v>
      </c>
      <c r="H2605" s="50"/>
      <c r="I2605" s="50"/>
      <c r="J2605" s="50"/>
      <c r="K2605" s="50"/>
    </row>
    <row r="2606" spans="1:11" x14ac:dyDescent="0.25">
      <c r="A2606" s="64">
        <v>141355</v>
      </c>
      <c r="B2606" t="s">
        <v>2549</v>
      </c>
      <c r="C2606" s="75">
        <v>9.51</v>
      </c>
      <c r="D2606" s="75">
        <v>9.51</v>
      </c>
      <c r="E2606" s="75"/>
      <c r="F2606" s="75">
        <v>6.34</v>
      </c>
      <c r="G2606" s="75">
        <v>9.34</v>
      </c>
      <c r="H2606" s="50"/>
      <c r="I2606" s="50"/>
      <c r="J2606" s="50"/>
      <c r="K2606" s="50"/>
    </row>
    <row r="2607" spans="1:11" x14ac:dyDescent="0.25">
      <c r="A2607" s="64">
        <v>132110</v>
      </c>
      <c r="B2607" t="s">
        <v>1474</v>
      </c>
      <c r="C2607" s="75">
        <v>6.34</v>
      </c>
      <c r="D2607" s="75">
        <v>6.34</v>
      </c>
      <c r="E2607" s="75">
        <v>6.34</v>
      </c>
      <c r="F2607" s="75">
        <v>9.34</v>
      </c>
      <c r="G2607" s="75">
        <v>6.34</v>
      </c>
      <c r="H2607" s="50"/>
      <c r="I2607" s="50"/>
      <c r="J2607" s="50"/>
      <c r="K2607" s="50"/>
    </row>
    <row r="2608" spans="1:11" x14ac:dyDescent="0.25">
      <c r="A2608" s="64">
        <v>129201</v>
      </c>
      <c r="B2608" t="s">
        <v>2977</v>
      </c>
      <c r="C2608" s="75">
        <v>12.68</v>
      </c>
      <c r="D2608" s="75">
        <v>3.17</v>
      </c>
      <c r="E2608" s="75">
        <v>3.17</v>
      </c>
      <c r="F2608" s="75">
        <v>9.51</v>
      </c>
      <c r="G2608" s="75">
        <v>6.17</v>
      </c>
      <c r="H2608" s="50"/>
      <c r="I2608" s="50"/>
      <c r="J2608" s="50"/>
      <c r="K2608" s="50"/>
    </row>
    <row r="2609" spans="1:11" x14ac:dyDescent="0.25">
      <c r="A2609" s="64">
        <v>131427</v>
      </c>
      <c r="B2609" t="s">
        <v>3423</v>
      </c>
      <c r="C2609" s="75">
        <v>15.85</v>
      </c>
      <c r="D2609" s="75">
        <v>3</v>
      </c>
      <c r="E2609" s="75"/>
      <c r="F2609" s="75">
        <v>15.85</v>
      </c>
      <c r="G2609" s="75"/>
      <c r="H2609" s="50"/>
      <c r="I2609" s="50"/>
      <c r="J2609" s="50"/>
      <c r="K2609" s="50"/>
    </row>
    <row r="2610" spans="1:11" x14ac:dyDescent="0.25">
      <c r="A2610" s="64">
        <v>132604</v>
      </c>
      <c r="B2610" t="s">
        <v>2258</v>
      </c>
      <c r="C2610" s="75">
        <v>6.34</v>
      </c>
      <c r="D2610" s="75">
        <v>15.68</v>
      </c>
      <c r="E2610" s="75">
        <v>6.34</v>
      </c>
      <c r="F2610" s="75"/>
      <c r="G2610" s="75">
        <v>6.34</v>
      </c>
      <c r="H2610" s="50"/>
      <c r="I2610" s="50"/>
      <c r="J2610" s="50"/>
      <c r="K2610" s="50"/>
    </row>
    <row r="2611" spans="1:11" x14ac:dyDescent="0.25">
      <c r="A2611" s="64">
        <v>104119</v>
      </c>
      <c r="B2611" t="s">
        <v>337</v>
      </c>
      <c r="C2611" s="75">
        <v>31.7</v>
      </c>
      <c r="D2611" s="75"/>
      <c r="E2611" s="75"/>
      <c r="F2611" s="75"/>
      <c r="G2611" s="75">
        <v>3</v>
      </c>
      <c r="H2611" s="50"/>
      <c r="I2611" s="50"/>
      <c r="J2611" s="50"/>
      <c r="K2611" s="50"/>
    </row>
    <row r="2612" spans="1:11" x14ac:dyDescent="0.25">
      <c r="A2612" s="64">
        <v>143737</v>
      </c>
      <c r="B2612" t="s">
        <v>4197</v>
      </c>
      <c r="C2612" s="75"/>
      <c r="D2612" s="75"/>
      <c r="E2612" s="75">
        <v>9.51</v>
      </c>
      <c r="F2612" s="75">
        <v>15.68</v>
      </c>
      <c r="G2612" s="75">
        <v>9.51</v>
      </c>
      <c r="H2612" s="50"/>
      <c r="I2612" s="50"/>
      <c r="J2612" s="50"/>
      <c r="K2612" s="50"/>
    </row>
    <row r="2613" spans="1:11" x14ac:dyDescent="0.25">
      <c r="A2613" s="64">
        <v>141151</v>
      </c>
      <c r="B2613" t="s">
        <v>2655</v>
      </c>
      <c r="C2613" s="75">
        <v>3.17</v>
      </c>
      <c r="D2613" s="75"/>
      <c r="E2613" s="75">
        <v>3</v>
      </c>
      <c r="F2613" s="75">
        <v>19.02</v>
      </c>
      <c r="G2613" s="75">
        <v>9.51</v>
      </c>
      <c r="H2613" s="50"/>
      <c r="I2613" s="50"/>
      <c r="J2613" s="50"/>
      <c r="K2613" s="50"/>
    </row>
    <row r="2614" spans="1:11" x14ac:dyDescent="0.25">
      <c r="A2614" s="64">
        <v>135343</v>
      </c>
      <c r="B2614" t="s">
        <v>1923</v>
      </c>
      <c r="C2614" s="75"/>
      <c r="D2614" s="75">
        <v>22.189999999999998</v>
      </c>
      <c r="E2614" s="75">
        <v>12.51</v>
      </c>
      <c r="F2614" s="75"/>
      <c r="G2614" s="75"/>
      <c r="H2614" s="50"/>
      <c r="I2614" s="50"/>
      <c r="J2614" s="50"/>
      <c r="K2614" s="50"/>
    </row>
    <row r="2615" spans="1:11" x14ac:dyDescent="0.25">
      <c r="A2615" s="64">
        <v>133555</v>
      </c>
      <c r="B2615" t="s">
        <v>1609</v>
      </c>
      <c r="C2615" s="75">
        <v>12.68</v>
      </c>
      <c r="D2615" s="75"/>
      <c r="E2615" s="75">
        <v>9.51</v>
      </c>
      <c r="F2615" s="75"/>
      <c r="G2615" s="75">
        <v>12.51</v>
      </c>
      <c r="H2615" s="50"/>
      <c r="I2615" s="50"/>
      <c r="J2615" s="50"/>
      <c r="K2615" s="50"/>
    </row>
    <row r="2616" spans="1:11" x14ac:dyDescent="0.25">
      <c r="A2616" s="64">
        <v>127834</v>
      </c>
      <c r="B2616" t="s">
        <v>1478</v>
      </c>
      <c r="C2616" s="75">
        <v>12.51</v>
      </c>
      <c r="D2616" s="75">
        <v>12.68</v>
      </c>
      <c r="E2616" s="75"/>
      <c r="F2616" s="75"/>
      <c r="G2616" s="75">
        <v>9.51</v>
      </c>
      <c r="H2616" s="50"/>
      <c r="I2616" s="50"/>
      <c r="J2616" s="50"/>
      <c r="K2616" s="50"/>
    </row>
    <row r="2617" spans="1:11" x14ac:dyDescent="0.25">
      <c r="A2617" s="64">
        <v>126648</v>
      </c>
      <c r="B2617" t="s">
        <v>3949</v>
      </c>
      <c r="C2617" s="75"/>
      <c r="D2617" s="75">
        <v>9.51</v>
      </c>
      <c r="E2617" s="75">
        <v>12.51</v>
      </c>
      <c r="F2617" s="75">
        <v>3.17</v>
      </c>
      <c r="G2617" s="75">
        <v>9.51</v>
      </c>
      <c r="H2617" s="50"/>
      <c r="I2617" s="50"/>
      <c r="J2617" s="50"/>
      <c r="K2617" s="50"/>
    </row>
    <row r="2618" spans="1:11" x14ac:dyDescent="0.25">
      <c r="A2618" s="64">
        <v>121238</v>
      </c>
      <c r="B2618" t="s">
        <v>1954</v>
      </c>
      <c r="C2618" s="75">
        <v>6.34</v>
      </c>
      <c r="D2618" s="75">
        <v>9.51</v>
      </c>
      <c r="E2618" s="75">
        <v>6.34</v>
      </c>
      <c r="F2618" s="75">
        <v>12.51</v>
      </c>
      <c r="G2618" s="75"/>
      <c r="H2618" s="50"/>
      <c r="I2618" s="50"/>
      <c r="J2618" s="50"/>
      <c r="K2618" s="50"/>
    </row>
    <row r="2619" spans="1:11" x14ac:dyDescent="0.25">
      <c r="A2619" s="64">
        <v>134673</v>
      </c>
      <c r="B2619" t="s">
        <v>1825</v>
      </c>
      <c r="C2619" s="75">
        <v>3.17</v>
      </c>
      <c r="D2619" s="75">
        <v>3.17</v>
      </c>
      <c r="E2619" s="75">
        <v>10.17</v>
      </c>
      <c r="F2619" s="75"/>
      <c r="G2619" s="75">
        <v>18.170000000000002</v>
      </c>
      <c r="H2619" s="50"/>
      <c r="I2619" s="50"/>
      <c r="J2619" s="50"/>
      <c r="K2619" s="50"/>
    </row>
    <row r="2620" spans="1:11" x14ac:dyDescent="0.25">
      <c r="A2620" s="64">
        <v>131498</v>
      </c>
      <c r="B2620" t="s">
        <v>487</v>
      </c>
      <c r="C2620" s="75"/>
      <c r="D2620" s="75">
        <v>3</v>
      </c>
      <c r="E2620" s="75">
        <v>6.17</v>
      </c>
      <c r="F2620" s="75">
        <v>7.17</v>
      </c>
      <c r="G2620" s="75">
        <v>18.34</v>
      </c>
      <c r="H2620" s="50"/>
      <c r="I2620" s="50"/>
      <c r="J2620" s="50"/>
      <c r="K2620" s="50"/>
    </row>
    <row r="2621" spans="1:11" x14ac:dyDescent="0.25">
      <c r="A2621" s="64">
        <v>143427</v>
      </c>
      <c r="B2621" t="s">
        <v>4021</v>
      </c>
      <c r="C2621" s="75"/>
      <c r="D2621" s="75">
        <v>3.17</v>
      </c>
      <c r="E2621" s="75">
        <v>6.34</v>
      </c>
      <c r="F2621" s="75">
        <v>15.51</v>
      </c>
      <c r="G2621" s="75">
        <v>9.51</v>
      </c>
      <c r="H2621" s="50"/>
      <c r="I2621" s="50"/>
      <c r="J2621" s="50"/>
      <c r="K2621" s="50"/>
    </row>
    <row r="2622" spans="1:11" x14ac:dyDescent="0.25">
      <c r="A2622" s="64">
        <v>143057</v>
      </c>
      <c r="B2622" t="s">
        <v>3558</v>
      </c>
      <c r="C2622" s="75">
        <v>6.34</v>
      </c>
      <c r="D2622" s="75">
        <v>6.34</v>
      </c>
      <c r="E2622" s="75">
        <v>3.17</v>
      </c>
      <c r="F2622" s="75">
        <v>9.17</v>
      </c>
      <c r="G2622" s="75">
        <v>9.51</v>
      </c>
      <c r="H2622" s="50"/>
      <c r="I2622" s="50"/>
      <c r="J2622" s="50"/>
      <c r="K2622" s="50"/>
    </row>
    <row r="2623" spans="1:11" x14ac:dyDescent="0.25">
      <c r="A2623" s="64">
        <v>133682</v>
      </c>
      <c r="B2623" t="s">
        <v>1618</v>
      </c>
      <c r="C2623" s="75">
        <v>12.34</v>
      </c>
      <c r="D2623" s="75">
        <v>6.34</v>
      </c>
      <c r="E2623" s="75">
        <v>6.34</v>
      </c>
      <c r="F2623" s="75">
        <v>9.51</v>
      </c>
      <c r="G2623" s="75"/>
      <c r="H2623" s="50"/>
      <c r="I2623" s="50"/>
      <c r="J2623" s="50"/>
      <c r="K2623" s="50"/>
    </row>
    <row r="2624" spans="1:11" x14ac:dyDescent="0.25">
      <c r="A2624" s="64">
        <v>127374</v>
      </c>
      <c r="B2624" t="s">
        <v>538</v>
      </c>
      <c r="C2624" s="75">
        <v>18.850000000000001</v>
      </c>
      <c r="D2624" s="75">
        <v>0</v>
      </c>
      <c r="E2624" s="75"/>
      <c r="F2624" s="75">
        <v>3</v>
      </c>
      <c r="G2624" s="75">
        <v>12.68</v>
      </c>
      <c r="H2624" s="50"/>
      <c r="I2624" s="50"/>
      <c r="J2624" s="50"/>
      <c r="K2624" s="50"/>
    </row>
    <row r="2625" spans="1:11" x14ac:dyDescent="0.25">
      <c r="A2625" s="64">
        <v>119500</v>
      </c>
      <c r="B2625" t="s">
        <v>877</v>
      </c>
      <c r="C2625" s="75">
        <v>6.34</v>
      </c>
      <c r="D2625" s="75">
        <v>9.34</v>
      </c>
      <c r="E2625" s="75"/>
      <c r="F2625" s="75">
        <v>6.34</v>
      </c>
      <c r="G2625" s="75">
        <v>12.51</v>
      </c>
      <c r="H2625" s="50"/>
      <c r="I2625" s="50"/>
      <c r="J2625" s="50"/>
      <c r="K2625" s="50"/>
    </row>
    <row r="2626" spans="1:11" x14ac:dyDescent="0.25">
      <c r="A2626" s="64">
        <v>144148</v>
      </c>
      <c r="B2626" t="s">
        <v>4586</v>
      </c>
      <c r="C2626" s="75"/>
      <c r="D2626" s="75"/>
      <c r="E2626" s="75"/>
      <c r="F2626" s="75"/>
      <c r="G2626" s="75">
        <v>34.36</v>
      </c>
      <c r="H2626" s="50"/>
      <c r="I2626" s="50"/>
      <c r="J2626" s="50"/>
      <c r="K2626" s="50"/>
    </row>
    <row r="2627" spans="1:11" x14ac:dyDescent="0.25">
      <c r="A2627" s="64">
        <v>143017</v>
      </c>
      <c r="B2627" t="s">
        <v>3607</v>
      </c>
      <c r="C2627" s="75">
        <v>6.34</v>
      </c>
      <c r="D2627" s="75">
        <v>12.17</v>
      </c>
      <c r="E2627" s="75">
        <v>3.17</v>
      </c>
      <c r="F2627" s="75">
        <v>9.51</v>
      </c>
      <c r="G2627" s="75">
        <v>3.17</v>
      </c>
      <c r="H2627" s="50"/>
      <c r="I2627" s="50"/>
      <c r="J2627" s="50"/>
      <c r="K2627" s="50"/>
    </row>
    <row r="2628" spans="1:11" x14ac:dyDescent="0.25">
      <c r="A2628" s="64">
        <v>134881</v>
      </c>
      <c r="B2628" t="s">
        <v>3266</v>
      </c>
      <c r="C2628" s="75">
        <v>6.34</v>
      </c>
      <c r="D2628" s="75">
        <v>6.17</v>
      </c>
      <c r="E2628" s="75">
        <v>6.17</v>
      </c>
      <c r="F2628" s="75">
        <v>9.51</v>
      </c>
      <c r="G2628" s="75">
        <v>6.17</v>
      </c>
      <c r="H2628" s="50"/>
      <c r="I2628" s="50"/>
      <c r="J2628" s="50"/>
      <c r="K2628" s="50"/>
    </row>
    <row r="2629" spans="1:11" x14ac:dyDescent="0.25">
      <c r="A2629" s="64">
        <v>104477</v>
      </c>
      <c r="B2629" t="s">
        <v>4587</v>
      </c>
      <c r="C2629" s="75"/>
      <c r="D2629" s="75"/>
      <c r="E2629" s="75"/>
      <c r="F2629" s="75"/>
      <c r="G2629" s="75">
        <v>34.340000000000003</v>
      </c>
      <c r="H2629" s="50"/>
      <c r="I2629" s="50"/>
      <c r="J2629" s="50"/>
      <c r="K2629" s="50"/>
    </row>
    <row r="2630" spans="1:11" x14ac:dyDescent="0.25">
      <c r="A2630" s="64">
        <v>135874</v>
      </c>
      <c r="B2630" t="s">
        <v>1993</v>
      </c>
      <c r="C2630" s="75"/>
      <c r="D2630" s="75">
        <v>12.34</v>
      </c>
      <c r="E2630" s="75">
        <v>9.34</v>
      </c>
      <c r="F2630" s="75">
        <v>12.51</v>
      </c>
      <c r="G2630" s="75"/>
      <c r="H2630" s="50"/>
      <c r="I2630" s="50"/>
      <c r="J2630" s="50"/>
      <c r="K2630" s="50"/>
    </row>
    <row r="2631" spans="1:11" x14ac:dyDescent="0.25">
      <c r="A2631" s="64">
        <v>131142</v>
      </c>
      <c r="B2631" t="s">
        <v>1143</v>
      </c>
      <c r="C2631" s="75">
        <v>6.17</v>
      </c>
      <c r="D2631" s="75">
        <v>3.17</v>
      </c>
      <c r="E2631" s="75">
        <v>9.34</v>
      </c>
      <c r="F2631" s="75">
        <v>6.17</v>
      </c>
      <c r="G2631" s="75">
        <v>9.34</v>
      </c>
      <c r="H2631" s="50"/>
      <c r="I2631" s="50"/>
      <c r="J2631" s="50"/>
      <c r="K2631" s="50"/>
    </row>
    <row r="2632" spans="1:11" x14ac:dyDescent="0.25">
      <c r="A2632" s="64">
        <v>129165</v>
      </c>
      <c r="B2632" t="s">
        <v>1254</v>
      </c>
      <c r="C2632" s="75"/>
      <c r="D2632" s="75">
        <v>3.17</v>
      </c>
      <c r="E2632" s="75">
        <v>14.17</v>
      </c>
      <c r="F2632" s="75">
        <v>16.729999999999997</v>
      </c>
      <c r="G2632" s="75"/>
      <c r="H2632" s="50"/>
      <c r="I2632" s="50"/>
      <c r="J2632" s="50"/>
      <c r="K2632" s="50"/>
    </row>
    <row r="2633" spans="1:11" x14ac:dyDescent="0.25">
      <c r="A2633" s="64">
        <v>141750</v>
      </c>
      <c r="B2633" t="s">
        <v>2657</v>
      </c>
      <c r="C2633" s="75"/>
      <c r="D2633" s="75">
        <v>15.68</v>
      </c>
      <c r="E2633" s="75">
        <v>9.17</v>
      </c>
      <c r="F2633" s="75">
        <v>6.17</v>
      </c>
      <c r="G2633" s="75">
        <v>3</v>
      </c>
      <c r="H2633" s="50"/>
      <c r="I2633" s="50"/>
      <c r="J2633" s="50"/>
      <c r="K2633" s="50"/>
    </row>
    <row r="2634" spans="1:11" x14ac:dyDescent="0.25">
      <c r="A2634" s="64">
        <v>121683</v>
      </c>
      <c r="B2634" t="s">
        <v>271</v>
      </c>
      <c r="C2634" s="75">
        <v>6</v>
      </c>
      <c r="D2634" s="75"/>
      <c r="E2634" s="75">
        <v>18.850000000000001</v>
      </c>
      <c r="F2634" s="75">
        <v>6</v>
      </c>
      <c r="G2634" s="75">
        <v>3.17</v>
      </c>
      <c r="H2634" s="50"/>
      <c r="I2634" s="50"/>
      <c r="J2634" s="50"/>
      <c r="K2634" s="50"/>
    </row>
    <row r="2635" spans="1:11" x14ac:dyDescent="0.25">
      <c r="A2635" s="64">
        <v>128646</v>
      </c>
      <c r="B2635" t="s">
        <v>3547</v>
      </c>
      <c r="C2635" s="75">
        <v>9.34</v>
      </c>
      <c r="D2635" s="75">
        <v>6.17</v>
      </c>
      <c r="E2635" s="75">
        <v>6.17</v>
      </c>
      <c r="F2635" s="75"/>
      <c r="G2635" s="75">
        <v>12.34</v>
      </c>
      <c r="H2635" s="50"/>
      <c r="I2635" s="50"/>
      <c r="J2635" s="50"/>
      <c r="K2635" s="50"/>
    </row>
    <row r="2636" spans="1:11" x14ac:dyDescent="0.25">
      <c r="A2636" s="64">
        <v>143338</v>
      </c>
      <c r="B2636" t="s">
        <v>3883</v>
      </c>
      <c r="C2636" s="75"/>
      <c r="D2636" s="75">
        <v>34</v>
      </c>
      <c r="E2636" s="75"/>
      <c r="F2636" s="75"/>
      <c r="G2636" s="75"/>
      <c r="H2636" s="50"/>
      <c r="I2636" s="50"/>
      <c r="J2636" s="50"/>
      <c r="K2636" s="50"/>
    </row>
    <row r="2637" spans="1:11" x14ac:dyDescent="0.25">
      <c r="A2637" s="64">
        <v>132573</v>
      </c>
      <c r="B2637" t="s">
        <v>1668</v>
      </c>
      <c r="C2637" s="75">
        <v>11</v>
      </c>
      <c r="D2637" s="75">
        <v>7</v>
      </c>
      <c r="E2637" s="75"/>
      <c r="F2637" s="75">
        <v>10</v>
      </c>
      <c r="G2637" s="75">
        <v>6</v>
      </c>
      <c r="H2637" s="50"/>
      <c r="I2637" s="50"/>
      <c r="J2637" s="50"/>
      <c r="K2637" s="50"/>
    </row>
    <row r="2638" spans="1:11" x14ac:dyDescent="0.25">
      <c r="A2638" s="64">
        <v>113251</v>
      </c>
      <c r="B2638" t="s">
        <v>3345</v>
      </c>
      <c r="C2638" s="75">
        <v>6</v>
      </c>
      <c r="D2638" s="75"/>
      <c r="E2638" s="75"/>
      <c r="F2638" s="75"/>
      <c r="G2638" s="75">
        <v>28</v>
      </c>
      <c r="H2638" s="50"/>
      <c r="I2638" s="50"/>
      <c r="J2638" s="50"/>
      <c r="K2638" s="50"/>
    </row>
    <row r="2639" spans="1:11" x14ac:dyDescent="0.25">
      <c r="A2639" s="64">
        <v>123916</v>
      </c>
      <c r="B2639" t="s">
        <v>3319</v>
      </c>
      <c r="C2639" s="75">
        <v>34</v>
      </c>
      <c r="D2639" s="75"/>
      <c r="E2639" s="75"/>
      <c r="F2639" s="75"/>
      <c r="G2639" s="75"/>
      <c r="H2639" s="50"/>
      <c r="I2639" s="50"/>
      <c r="J2639" s="50"/>
      <c r="K2639" s="50"/>
    </row>
    <row r="2640" spans="1:11" x14ac:dyDescent="0.25">
      <c r="A2640" s="64">
        <v>134821</v>
      </c>
      <c r="B2640" t="s">
        <v>2603</v>
      </c>
      <c r="C2640" s="75">
        <v>9.17</v>
      </c>
      <c r="D2640" s="75"/>
      <c r="E2640" s="75"/>
      <c r="F2640" s="75"/>
      <c r="G2640" s="75">
        <v>24.68</v>
      </c>
      <c r="H2640" s="50"/>
      <c r="I2640" s="50"/>
      <c r="J2640" s="50"/>
      <c r="K2640" s="50"/>
    </row>
    <row r="2641" spans="1:11" x14ac:dyDescent="0.25">
      <c r="A2641" s="64">
        <v>127655</v>
      </c>
      <c r="B2641" t="s">
        <v>936</v>
      </c>
      <c r="C2641" s="75">
        <v>18.34</v>
      </c>
      <c r="D2641" s="75"/>
      <c r="E2641" s="75"/>
      <c r="F2641" s="75">
        <v>15.51</v>
      </c>
      <c r="G2641" s="75"/>
      <c r="H2641" s="50"/>
      <c r="I2641" s="50"/>
      <c r="J2641" s="50"/>
      <c r="K2641" s="50"/>
    </row>
    <row r="2642" spans="1:11" x14ac:dyDescent="0.25">
      <c r="A2642" s="64">
        <v>132404</v>
      </c>
      <c r="B2642" t="s">
        <v>3322</v>
      </c>
      <c r="C2642" s="75"/>
      <c r="D2642" s="75"/>
      <c r="E2642" s="75">
        <v>15.85</v>
      </c>
      <c r="F2642" s="75"/>
      <c r="G2642" s="75">
        <v>17.96</v>
      </c>
      <c r="H2642" s="50"/>
      <c r="I2642" s="50"/>
      <c r="J2642" s="50"/>
      <c r="K2642" s="50"/>
    </row>
    <row r="2643" spans="1:11" x14ac:dyDescent="0.25">
      <c r="A2643" s="64">
        <v>123819</v>
      </c>
      <c r="B2643" t="s">
        <v>4086</v>
      </c>
      <c r="C2643" s="75"/>
      <c r="D2643" s="75"/>
      <c r="E2643" s="75">
        <v>19.28</v>
      </c>
      <c r="F2643" s="75">
        <v>14.46</v>
      </c>
      <c r="G2643" s="75"/>
      <c r="H2643" s="50"/>
      <c r="I2643" s="50"/>
      <c r="J2643" s="50"/>
      <c r="K2643" s="50"/>
    </row>
    <row r="2644" spans="1:11" x14ac:dyDescent="0.25">
      <c r="A2644" s="64">
        <v>128427</v>
      </c>
      <c r="B2644" t="s">
        <v>1040</v>
      </c>
      <c r="C2644" s="75">
        <v>6.17</v>
      </c>
      <c r="D2644" s="75">
        <v>17.34</v>
      </c>
      <c r="E2644" s="75"/>
      <c r="F2644" s="75"/>
      <c r="G2644" s="75">
        <v>10.17</v>
      </c>
      <c r="H2644" s="50"/>
      <c r="I2644" s="50"/>
      <c r="J2644" s="50"/>
      <c r="K2644" s="50"/>
    </row>
    <row r="2645" spans="1:11" x14ac:dyDescent="0.25">
      <c r="A2645" s="64">
        <v>126888</v>
      </c>
      <c r="B2645" t="s">
        <v>2188</v>
      </c>
      <c r="C2645" s="75">
        <v>14.11</v>
      </c>
      <c r="D2645" s="75"/>
      <c r="E2645" s="75">
        <v>19.509999999999998</v>
      </c>
      <c r="F2645" s="75"/>
      <c r="G2645" s="75"/>
      <c r="H2645" s="50"/>
      <c r="I2645" s="50"/>
      <c r="J2645" s="50"/>
      <c r="K2645" s="50"/>
    </row>
    <row r="2646" spans="1:11" x14ac:dyDescent="0.25">
      <c r="A2646" s="64">
        <v>128611</v>
      </c>
      <c r="B2646" t="s">
        <v>735</v>
      </c>
      <c r="C2646" s="75">
        <v>15.85</v>
      </c>
      <c r="D2646" s="75"/>
      <c r="E2646" s="75">
        <v>6.34</v>
      </c>
      <c r="F2646" s="75">
        <v>11.34</v>
      </c>
      <c r="G2646" s="75"/>
      <c r="H2646" s="50"/>
      <c r="I2646" s="50"/>
      <c r="J2646" s="50"/>
      <c r="K2646" s="50"/>
    </row>
    <row r="2647" spans="1:11" x14ac:dyDescent="0.25">
      <c r="A2647" s="64">
        <v>127968</v>
      </c>
      <c r="B2647" t="s">
        <v>473</v>
      </c>
      <c r="C2647" s="75">
        <v>18.34</v>
      </c>
      <c r="D2647" s="75">
        <v>15.17</v>
      </c>
      <c r="E2647" s="75"/>
      <c r="F2647" s="75"/>
      <c r="G2647" s="75"/>
      <c r="H2647" s="50"/>
      <c r="I2647" s="50"/>
      <c r="J2647" s="50"/>
      <c r="K2647" s="50"/>
    </row>
    <row r="2648" spans="1:11" x14ac:dyDescent="0.25">
      <c r="A2648" s="64">
        <v>135690</v>
      </c>
      <c r="B2648" t="s">
        <v>2128</v>
      </c>
      <c r="C2648" s="75"/>
      <c r="D2648" s="75">
        <v>19.850000000000001</v>
      </c>
      <c r="E2648" s="75"/>
      <c r="F2648" s="75"/>
      <c r="G2648" s="75">
        <v>13.51</v>
      </c>
      <c r="H2648" s="50"/>
      <c r="I2648" s="50"/>
      <c r="J2648" s="50"/>
      <c r="K2648" s="50"/>
    </row>
    <row r="2649" spans="1:11" x14ac:dyDescent="0.25">
      <c r="A2649" s="64">
        <v>132903</v>
      </c>
      <c r="B2649" t="s">
        <v>1570</v>
      </c>
      <c r="C2649" s="75">
        <v>11.01</v>
      </c>
      <c r="D2649" s="75">
        <v>6.34</v>
      </c>
      <c r="E2649" s="75">
        <v>6.34</v>
      </c>
      <c r="F2649" s="75">
        <v>6.34</v>
      </c>
      <c r="G2649" s="75">
        <v>3.17</v>
      </c>
      <c r="H2649" s="50"/>
      <c r="I2649" s="50"/>
      <c r="J2649" s="50"/>
      <c r="K2649" s="50"/>
    </row>
    <row r="2650" spans="1:11" x14ac:dyDescent="0.25">
      <c r="A2650" s="64">
        <v>130721</v>
      </c>
      <c r="B2650" t="s">
        <v>1206</v>
      </c>
      <c r="C2650" s="75"/>
      <c r="D2650" s="75">
        <v>33.200000000000003</v>
      </c>
      <c r="E2650" s="75"/>
      <c r="F2650" s="75"/>
      <c r="G2650" s="75"/>
      <c r="H2650" s="50"/>
      <c r="I2650" s="50"/>
      <c r="J2650" s="50"/>
      <c r="K2650" s="50"/>
    </row>
    <row r="2651" spans="1:11" x14ac:dyDescent="0.25">
      <c r="A2651" s="64">
        <v>130934</v>
      </c>
      <c r="B2651" t="s">
        <v>4164</v>
      </c>
      <c r="C2651" s="75"/>
      <c r="D2651" s="75"/>
      <c r="E2651" s="75">
        <v>9</v>
      </c>
      <c r="F2651" s="75"/>
      <c r="G2651" s="75">
        <v>24.17</v>
      </c>
      <c r="H2651" s="50"/>
      <c r="I2651" s="50"/>
      <c r="J2651" s="50"/>
      <c r="K2651" s="50"/>
    </row>
    <row r="2652" spans="1:11" x14ac:dyDescent="0.25">
      <c r="A2652" s="64">
        <v>122831</v>
      </c>
      <c r="B2652" t="s">
        <v>1238</v>
      </c>
      <c r="C2652" s="75">
        <v>4</v>
      </c>
      <c r="D2652" s="75">
        <v>14.17</v>
      </c>
      <c r="E2652" s="75"/>
      <c r="F2652" s="75">
        <v>7</v>
      </c>
      <c r="G2652" s="75">
        <v>8</v>
      </c>
      <c r="H2652" s="50"/>
      <c r="I2652" s="50"/>
      <c r="J2652" s="50"/>
      <c r="K2652" s="50"/>
    </row>
    <row r="2653" spans="1:11" x14ac:dyDescent="0.25">
      <c r="A2653" s="64">
        <v>121368</v>
      </c>
      <c r="B2653" t="s">
        <v>1744</v>
      </c>
      <c r="C2653" s="75"/>
      <c r="D2653" s="75">
        <v>14</v>
      </c>
      <c r="E2653" s="75"/>
      <c r="F2653" s="75">
        <v>19.02</v>
      </c>
      <c r="G2653" s="75"/>
      <c r="H2653" s="50"/>
      <c r="I2653" s="50"/>
      <c r="J2653" s="50"/>
      <c r="K2653" s="50"/>
    </row>
    <row r="2654" spans="1:11" x14ac:dyDescent="0.25">
      <c r="A2654" s="64">
        <v>137625</v>
      </c>
      <c r="B2654" t="s">
        <v>2784</v>
      </c>
      <c r="C2654" s="75"/>
      <c r="D2654" s="75">
        <v>13</v>
      </c>
      <c r="E2654" s="75"/>
      <c r="F2654" s="75">
        <v>10</v>
      </c>
      <c r="G2654" s="75">
        <v>10</v>
      </c>
      <c r="H2654" s="50"/>
      <c r="I2654" s="50"/>
      <c r="J2654" s="50"/>
      <c r="K2654" s="50"/>
    </row>
    <row r="2655" spans="1:11" x14ac:dyDescent="0.25">
      <c r="A2655" s="64">
        <v>125456</v>
      </c>
      <c r="B2655" t="s">
        <v>1323</v>
      </c>
      <c r="C2655" s="75">
        <v>11</v>
      </c>
      <c r="D2655" s="75"/>
      <c r="E2655" s="75">
        <v>8</v>
      </c>
      <c r="F2655" s="75">
        <v>3</v>
      </c>
      <c r="G2655" s="75">
        <v>11</v>
      </c>
      <c r="H2655" s="50"/>
      <c r="I2655" s="50"/>
      <c r="J2655" s="50"/>
      <c r="K2655" s="50"/>
    </row>
    <row r="2656" spans="1:11" x14ac:dyDescent="0.25">
      <c r="A2656" s="64">
        <v>122654</v>
      </c>
      <c r="B2656" t="s">
        <v>1003</v>
      </c>
      <c r="C2656" s="75"/>
      <c r="D2656" s="75">
        <v>11.5</v>
      </c>
      <c r="E2656" s="75">
        <v>7.5</v>
      </c>
      <c r="F2656" s="75"/>
      <c r="G2656" s="75">
        <v>14</v>
      </c>
      <c r="H2656" s="50"/>
      <c r="I2656" s="50"/>
      <c r="J2656" s="50"/>
      <c r="K2656" s="50"/>
    </row>
    <row r="2657" spans="1:11" x14ac:dyDescent="0.25">
      <c r="A2657" s="64">
        <v>143663</v>
      </c>
      <c r="B2657" t="s">
        <v>4135</v>
      </c>
      <c r="C2657" s="75"/>
      <c r="D2657" s="75"/>
      <c r="E2657" s="75">
        <v>20.79</v>
      </c>
      <c r="F2657" s="75">
        <v>9.17</v>
      </c>
      <c r="G2657" s="75">
        <v>3</v>
      </c>
      <c r="H2657" s="50"/>
      <c r="I2657" s="50"/>
      <c r="J2657" s="50"/>
      <c r="K2657" s="50"/>
    </row>
    <row r="2658" spans="1:11" x14ac:dyDescent="0.25">
      <c r="A2658" s="64">
        <v>141942</v>
      </c>
      <c r="B2658" t="s">
        <v>2695</v>
      </c>
      <c r="C2658" s="75">
        <v>6.17</v>
      </c>
      <c r="D2658" s="75">
        <v>6</v>
      </c>
      <c r="E2658" s="75">
        <v>8.2799999999999994</v>
      </c>
      <c r="F2658" s="75">
        <v>6.17</v>
      </c>
      <c r="G2658" s="75">
        <v>6.17</v>
      </c>
      <c r="H2658" s="50"/>
      <c r="I2658" s="50"/>
      <c r="J2658" s="50"/>
      <c r="K2658" s="50"/>
    </row>
    <row r="2659" spans="1:11" x14ac:dyDescent="0.25">
      <c r="A2659" s="64">
        <v>131797</v>
      </c>
      <c r="B2659" t="s">
        <v>1405</v>
      </c>
      <c r="C2659" s="75">
        <v>4.67</v>
      </c>
      <c r="D2659" s="75">
        <v>12.34</v>
      </c>
      <c r="E2659" s="75">
        <v>9.51</v>
      </c>
      <c r="F2659" s="75">
        <v>6.34</v>
      </c>
      <c r="G2659" s="75">
        <v>-0.16999999999999993</v>
      </c>
      <c r="H2659" s="50"/>
      <c r="I2659" s="50"/>
      <c r="J2659" s="50"/>
      <c r="K2659" s="50"/>
    </row>
    <row r="2660" spans="1:11" x14ac:dyDescent="0.25">
      <c r="A2660" s="64">
        <v>135551</v>
      </c>
      <c r="B2660" t="s">
        <v>1959</v>
      </c>
      <c r="C2660" s="75">
        <v>9.17</v>
      </c>
      <c r="D2660" s="75">
        <v>14.28</v>
      </c>
      <c r="E2660" s="75"/>
      <c r="F2660" s="75">
        <v>9.17</v>
      </c>
      <c r="G2660" s="75"/>
      <c r="H2660" s="50"/>
      <c r="I2660" s="50"/>
      <c r="J2660" s="50"/>
      <c r="K2660" s="50"/>
    </row>
    <row r="2661" spans="1:11" x14ac:dyDescent="0.25">
      <c r="A2661" s="64">
        <v>132151</v>
      </c>
      <c r="B2661" t="s">
        <v>1488</v>
      </c>
      <c r="C2661" s="75">
        <v>9.51</v>
      </c>
      <c r="D2661" s="75">
        <v>9.51</v>
      </c>
      <c r="E2661" s="75">
        <v>13.51</v>
      </c>
      <c r="F2661" s="75"/>
      <c r="G2661" s="75"/>
      <c r="H2661" s="50"/>
      <c r="I2661" s="50"/>
      <c r="J2661" s="50"/>
      <c r="K2661" s="50"/>
    </row>
    <row r="2662" spans="1:11" x14ac:dyDescent="0.25">
      <c r="A2662" s="64">
        <v>136964</v>
      </c>
      <c r="B2662" t="s">
        <v>2179</v>
      </c>
      <c r="C2662" s="75">
        <v>12</v>
      </c>
      <c r="D2662" s="75">
        <v>20.45</v>
      </c>
      <c r="E2662" s="75"/>
      <c r="F2662" s="75"/>
      <c r="G2662" s="75"/>
      <c r="H2662" s="50"/>
      <c r="I2662" s="50"/>
      <c r="J2662" s="50"/>
      <c r="K2662" s="50"/>
    </row>
    <row r="2663" spans="1:11" x14ac:dyDescent="0.25">
      <c r="A2663" s="64">
        <v>141315</v>
      </c>
      <c r="B2663" t="s">
        <v>2940</v>
      </c>
      <c r="C2663" s="75"/>
      <c r="D2663" s="75">
        <v>9.51</v>
      </c>
      <c r="E2663" s="75">
        <v>9.51</v>
      </c>
      <c r="F2663" s="75">
        <v>0</v>
      </c>
      <c r="G2663" s="75">
        <v>13.34</v>
      </c>
      <c r="H2663" s="50"/>
      <c r="I2663" s="50"/>
      <c r="J2663" s="50"/>
      <c r="K2663" s="50"/>
    </row>
    <row r="2664" spans="1:11" x14ac:dyDescent="0.25">
      <c r="A2664" s="64">
        <v>120307</v>
      </c>
      <c r="B2664" t="s">
        <v>524</v>
      </c>
      <c r="C2664" s="75"/>
      <c r="D2664" s="75">
        <v>3</v>
      </c>
      <c r="E2664" s="75">
        <v>9.51</v>
      </c>
      <c r="F2664" s="75"/>
      <c r="G2664" s="75">
        <v>19.850000000000001</v>
      </c>
      <c r="H2664" s="50"/>
      <c r="I2664" s="50"/>
      <c r="J2664" s="50"/>
      <c r="K2664" s="50"/>
    </row>
    <row r="2665" spans="1:11" x14ac:dyDescent="0.25">
      <c r="A2665" s="64">
        <v>121673</v>
      </c>
      <c r="B2665" t="s">
        <v>176</v>
      </c>
      <c r="C2665" s="75">
        <v>16.72</v>
      </c>
      <c r="D2665" s="75"/>
      <c r="E2665" s="75">
        <v>6.17</v>
      </c>
      <c r="F2665" s="75"/>
      <c r="G2665" s="75">
        <v>9.34</v>
      </c>
      <c r="H2665" s="50"/>
      <c r="I2665" s="50"/>
      <c r="J2665" s="50"/>
      <c r="K2665" s="50"/>
    </row>
    <row r="2666" spans="1:11" x14ac:dyDescent="0.25">
      <c r="A2666" s="64">
        <v>141467</v>
      </c>
      <c r="B2666" t="s">
        <v>2516</v>
      </c>
      <c r="C2666" s="75">
        <v>8</v>
      </c>
      <c r="D2666" s="75"/>
      <c r="E2666" s="75">
        <v>4</v>
      </c>
      <c r="F2666" s="75">
        <v>5</v>
      </c>
      <c r="G2666" s="75">
        <v>15</v>
      </c>
      <c r="H2666" s="50"/>
      <c r="I2666" s="50"/>
      <c r="J2666" s="50"/>
      <c r="K2666" s="50"/>
    </row>
    <row r="2667" spans="1:11" x14ac:dyDescent="0.25">
      <c r="A2667" s="64">
        <v>128978</v>
      </c>
      <c r="B2667" t="s">
        <v>1398</v>
      </c>
      <c r="C2667" s="75">
        <v>4</v>
      </c>
      <c r="D2667" s="75">
        <v>3</v>
      </c>
      <c r="E2667" s="75">
        <v>10</v>
      </c>
      <c r="F2667" s="75">
        <v>8</v>
      </c>
      <c r="G2667" s="75">
        <v>7</v>
      </c>
      <c r="H2667" s="50"/>
      <c r="I2667" s="50"/>
      <c r="J2667" s="50"/>
      <c r="K2667" s="50"/>
    </row>
    <row r="2668" spans="1:11" x14ac:dyDescent="0.25">
      <c r="A2668" s="64">
        <v>126354</v>
      </c>
      <c r="B2668" t="s">
        <v>673</v>
      </c>
      <c r="C2668" s="75"/>
      <c r="D2668" s="75">
        <v>10</v>
      </c>
      <c r="E2668" s="75"/>
      <c r="F2668" s="75">
        <v>6</v>
      </c>
      <c r="G2668" s="75">
        <v>16</v>
      </c>
      <c r="H2668" s="50"/>
      <c r="I2668" s="50"/>
      <c r="J2668" s="50"/>
      <c r="K2668" s="50"/>
    </row>
    <row r="2669" spans="1:11" x14ac:dyDescent="0.25">
      <c r="A2669" s="64">
        <v>120365</v>
      </c>
      <c r="B2669" t="s">
        <v>984</v>
      </c>
      <c r="C2669" s="75">
        <v>6</v>
      </c>
      <c r="D2669" s="75">
        <v>10</v>
      </c>
      <c r="E2669" s="75">
        <v>6</v>
      </c>
      <c r="F2669" s="75"/>
      <c r="G2669" s="75">
        <v>10</v>
      </c>
      <c r="H2669" s="50"/>
      <c r="I2669" s="50"/>
      <c r="J2669" s="50"/>
      <c r="K2669" s="50"/>
    </row>
    <row r="2670" spans="1:11" x14ac:dyDescent="0.25">
      <c r="A2670" s="64">
        <v>133941</v>
      </c>
      <c r="B2670" t="s">
        <v>3740</v>
      </c>
      <c r="C2670" s="75">
        <v>9.51</v>
      </c>
      <c r="D2670" s="75">
        <v>6.34</v>
      </c>
      <c r="E2670" s="75">
        <v>9.51</v>
      </c>
      <c r="F2670" s="75">
        <v>3.17</v>
      </c>
      <c r="G2670" s="75">
        <v>3.17</v>
      </c>
      <c r="H2670" s="50"/>
      <c r="I2670" s="50"/>
      <c r="J2670" s="50"/>
      <c r="K2670" s="50"/>
    </row>
    <row r="2671" spans="1:11" x14ac:dyDescent="0.25">
      <c r="A2671" s="64">
        <v>136638</v>
      </c>
      <c r="B2671" t="s">
        <v>2095</v>
      </c>
      <c r="C2671" s="75">
        <v>3.17</v>
      </c>
      <c r="D2671" s="75">
        <v>3.17</v>
      </c>
      <c r="E2671" s="75">
        <v>9.51</v>
      </c>
      <c r="F2671" s="75">
        <v>12.68</v>
      </c>
      <c r="G2671" s="75">
        <v>3.17</v>
      </c>
      <c r="H2671" s="50"/>
      <c r="I2671" s="50"/>
      <c r="J2671" s="50"/>
      <c r="K2671" s="50"/>
    </row>
    <row r="2672" spans="1:11" x14ac:dyDescent="0.25">
      <c r="A2672" s="64">
        <v>125747</v>
      </c>
      <c r="B2672" t="s">
        <v>3273</v>
      </c>
      <c r="C2672" s="75">
        <v>19.02</v>
      </c>
      <c r="D2672" s="75"/>
      <c r="E2672" s="75">
        <v>6.34</v>
      </c>
      <c r="F2672" s="75">
        <v>3.17</v>
      </c>
      <c r="G2672" s="75">
        <v>3.17</v>
      </c>
      <c r="H2672" s="50"/>
      <c r="I2672" s="50"/>
      <c r="J2672" s="50"/>
      <c r="K2672" s="50"/>
    </row>
    <row r="2673" spans="1:11" x14ac:dyDescent="0.25">
      <c r="A2673" s="64">
        <v>131263</v>
      </c>
      <c r="B2673" t="s">
        <v>4588</v>
      </c>
      <c r="C2673" s="75"/>
      <c r="D2673" s="75"/>
      <c r="E2673" s="75"/>
      <c r="F2673" s="75"/>
      <c r="G2673" s="75">
        <v>31.700000000000003</v>
      </c>
      <c r="H2673" s="50"/>
      <c r="I2673" s="50"/>
      <c r="J2673" s="50"/>
      <c r="K2673" s="50"/>
    </row>
    <row r="2674" spans="1:11" x14ac:dyDescent="0.25">
      <c r="A2674" s="64">
        <v>104334</v>
      </c>
      <c r="B2674" t="s">
        <v>2905</v>
      </c>
      <c r="C2674" s="75">
        <v>15.85</v>
      </c>
      <c r="D2674" s="75">
        <v>12.68</v>
      </c>
      <c r="E2674" s="75"/>
      <c r="F2674" s="75">
        <v>3.17</v>
      </c>
      <c r="G2674" s="75"/>
      <c r="H2674" s="50"/>
      <c r="I2674" s="50"/>
      <c r="J2674" s="50"/>
      <c r="K2674" s="50"/>
    </row>
    <row r="2675" spans="1:11" x14ac:dyDescent="0.25">
      <c r="A2675" s="64">
        <v>143268</v>
      </c>
      <c r="B2675" t="s">
        <v>3817</v>
      </c>
      <c r="C2675" s="75">
        <v>3.17</v>
      </c>
      <c r="D2675" s="75">
        <v>6.34</v>
      </c>
      <c r="E2675" s="75">
        <v>6.34</v>
      </c>
      <c r="F2675" s="75">
        <v>9.51</v>
      </c>
      <c r="G2675" s="75">
        <v>6.34</v>
      </c>
      <c r="H2675" s="50"/>
      <c r="I2675" s="50"/>
      <c r="J2675" s="50"/>
      <c r="K2675" s="50"/>
    </row>
    <row r="2676" spans="1:11" x14ac:dyDescent="0.25">
      <c r="A2676" s="64">
        <v>142801</v>
      </c>
      <c r="B2676" t="s">
        <v>3363</v>
      </c>
      <c r="C2676" s="75">
        <v>31.7</v>
      </c>
      <c r="D2676" s="75"/>
      <c r="E2676" s="75"/>
      <c r="F2676" s="75"/>
      <c r="G2676" s="75"/>
      <c r="H2676" s="50"/>
      <c r="I2676" s="50"/>
      <c r="J2676" s="50"/>
      <c r="K2676" s="50"/>
    </row>
    <row r="2677" spans="1:11" x14ac:dyDescent="0.25">
      <c r="A2677" s="64">
        <v>142957</v>
      </c>
      <c r="B2677" t="s">
        <v>3630</v>
      </c>
      <c r="C2677" s="75">
        <v>3.17</v>
      </c>
      <c r="D2677" s="75">
        <v>9.51</v>
      </c>
      <c r="E2677" s="75">
        <v>3.17</v>
      </c>
      <c r="F2677" s="75">
        <v>11.01</v>
      </c>
      <c r="G2677" s="75">
        <v>4.84</v>
      </c>
      <c r="H2677" s="50"/>
      <c r="I2677" s="50"/>
      <c r="J2677" s="50"/>
      <c r="K2677" s="50"/>
    </row>
    <row r="2678" spans="1:11" x14ac:dyDescent="0.25">
      <c r="A2678" s="64">
        <v>143337</v>
      </c>
      <c r="B2678" t="s">
        <v>3759</v>
      </c>
      <c r="C2678" s="75">
        <v>6.34</v>
      </c>
      <c r="D2678" s="75">
        <v>12.68</v>
      </c>
      <c r="E2678" s="75">
        <v>6.34</v>
      </c>
      <c r="F2678" s="75"/>
      <c r="G2678" s="75">
        <v>6.34</v>
      </c>
      <c r="H2678" s="50"/>
      <c r="I2678" s="50"/>
      <c r="J2678" s="50"/>
      <c r="K2678" s="50"/>
    </row>
    <row r="2679" spans="1:11" x14ac:dyDescent="0.25">
      <c r="A2679" s="64">
        <v>142752</v>
      </c>
      <c r="B2679" t="s">
        <v>3361</v>
      </c>
      <c r="C2679" s="75">
        <v>12.68</v>
      </c>
      <c r="D2679" s="75"/>
      <c r="E2679" s="75">
        <v>6.34</v>
      </c>
      <c r="F2679" s="75">
        <v>6.34</v>
      </c>
      <c r="G2679" s="75">
        <v>6.34</v>
      </c>
      <c r="H2679" s="50"/>
      <c r="I2679" s="50"/>
      <c r="J2679" s="50"/>
      <c r="K2679" s="50"/>
    </row>
    <row r="2680" spans="1:11" x14ac:dyDescent="0.25">
      <c r="A2680" s="64">
        <v>142511</v>
      </c>
      <c r="B2680" t="s">
        <v>3248</v>
      </c>
      <c r="C2680" s="75">
        <v>31.7</v>
      </c>
      <c r="D2680" s="75"/>
      <c r="E2680" s="75"/>
      <c r="F2680" s="75"/>
      <c r="G2680" s="75"/>
      <c r="H2680" s="50"/>
      <c r="I2680" s="50"/>
      <c r="J2680" s="50"/>
      <c r="K2680" s="50"/>
    </row>
    <row r="2681" spans="1:11" x14ac:dyDescent="0.25">
      <c r="A2681" s="64">
        <v>144272</v>
      </c>
      <c r="B2681" t="s">
        <v>4589</v>
      </c>
      <c r="C2681" s="75"/>
      <c r="D2681" s="75"/>
      <c r="E2681" s="75"/>
      <c r="F2681" s="75"/>
      <c r="G2681" s="75">
        <v>31.7</v>
      </c>
      <c r="H2681" s="50"/>
      <c r="I2681" s="50"/>
      <c r="J2681" s="50"/>
      <c r="K2681" s="50"/>
    </row>
    <row r="2682" spans="1:11" x14ac:dyDescent="0.25">
      <c r="A2682" s="64">
        <v>134362</v>
      </c>
      <c r="B2682" t="s">
        <v>1778</v>
      </c>
      <c r="C2682" s="75">
        <v>3.17</v>
      </c>
      <c r="D2682" s="75">
        <v>9.51</v>
      </c>
      <c r="E2682" s="75">
        <v>6.34</v>
      </c>
      <c r="F2682" s="75">
        <v>6.34</v>
      </c>
      <c r="G2682" s="75">
        <v>6.34</v>
      </c>
      <c r="H2682" s="50"/>
      <c r="I2682" s="50"/>
      <c r="J2682" s="50"/>
      <c r="K2682" s="50"/>
    </row>
    <row r="2683" spans="1:11" x14ac:dyDescent="0.25">
      <c r="A2683" s="64">
        <v>134059</v>
      </c>
      <c r="B2683" t="s">
        <v>1708</v>
      </c>
      <c r="C2683" s="75">
        <v>12.68</v>
      </c>
      <c r="D2683" s="75"/>
      <c r="E2683" s="75">
        <v>3.17</v>
      </c>
      <c r="F2683" s="75"/>
      <c r="G2683" s="75">
        <v>15.85</v>
      </c>
      <c r="H2683" s="50"/>
      <c r="I2683" s="50"/>
      <c r="J2683" s="50"/>
      <c r="K2683" s="50"/>
    </row>
    <row r="2684" spans="1:11" x14ac:dyDescent="0.25">
      <c r="A2684" s="64">
        <v>142211</v>
      </c>
      <c r="B2684" t="s">
        <v>2800</v>
      </c>
      <c r="C2684" s="75"/>
      <c r="D2684" s="75">
        <v>15.85</v>
      </c>
      <c r="E2684" s="75"/>
      <c r="F2684" s="75">
        <v>15.85</v>
      </c>
      <c r="G2684" s="75"/>
      <c r="H2684" s="50"/>
      <c r="I2684" s="50"/>
      <c r="J2684" s="50"/>
      <c r="K2684" s="50"/>
    </row>
    <row r="2685" spans="1:11" x14ac:dyDescent="0.25">
      <c r="A2685" s="64">
        <v>136101</v>
      </c>
      <c r="B2685" t="s">
        <v>2065</v>
      </c>
      <c r="C2685" s="75">
        <v>6.34</v>
      </c>
      <c r="D2685" s="75">
        <v>6.34</v>
      </c>
      <c r="E2685" s="75">
        <v>12.68</v>
      </c>
      <c r="F2685" s="75"/>
      <c r="G2685" s="75">
        <v>6.34</v>
      </c>
      <c r="H2685" s="50"/>
      <c r="I2685" s="50"/>
      <c r="J2685" s="50"/>
      <c r="K2685" s="50"/>
    </row>
    <row r="2686" spans="1:11" x14ac:dyDescent="0.25">
      <c r="A2686" s="64">
        <v>136016</v>
      </c>
      <c r="B2686" t="s">
        <v>2007</v>
      </c>
      <c r="C2686" s="75">
        <v>6.34</v>
      </c>
      <c r="D2686" s="75">
        <v>3.17</v>
      </c>
      <c r="E2686" s="75">
        <v>9.51</v>
      </c>
      <c r="F2686" s="75">
        <v>6.34</v>
      </c>
      <c r="G2686" s="75">
        <v>6.34</v>
      </c>
      <c r="H2686" s="50"/>
      <c r="I2686" s="50"/>
      <c r="J2686" s="50"/>
      <c r="K2686" s="50"/>
    </row>
    <row r="2687" spans="1:11" x14ac:dyDescent="0.25">
      <c r="A2687" s="64">
        <v>135919</v>
      </c>
      <c r="B2687" t="s">
        <v>4590</v>
      </c>
      <c r="C2687" s="75"/>
      <c r="D2687" s="75"/>
      <c r="E2687" s="75"/>
      <c r="F2687" s="75"/>
      <c r="G2687" s="75">
        <v>31.7</v>
      </c>
      <c r="H2687" s="50"/>
      <c r="I2687" s="50"/>
      <c r="J2687" s="50"/>
      <c r="K2687" s="50"/>
    </row>
    <row r="2688" spans="1:11" x14ac:dyDescent="0.25">
      <c r="A2688" s="64">
        <v>136694</v>
      </c>
      <c r="B2688" t="s">
        <v>3912</v>
      </c>
      <c r="C2688" s="75"/>
      <c r="D2688" s="75">
        <v>15.85</v>
      </c>
      <c r="E2688" s="75"/>
      <c r="F2688" s="75">
        <v>15.85</v>
      </c>
      <c r="G2688" s="75"/>
      <c r="H2688" s="50"/>
      <c r="I2688" s="50"/>
      <c r="J2688" s="50"/>
      <c r="K2688" s="50"/>
    </row>
    <row r="2689" spans="1:11" x14ac:dyDescent="0.25">
      <c r="A2689" s="64">
        <v>125946</v>
      </c>
      <c r="B2689" t="s">
        <v>949</v>
      </c>
      <c r="C2689" s="75">
        <v>6.34</v>
      </c>
      <c r="D2689" s="75">
        <v>12.68</v>
      </c>
      <c r="E2689" s="75"/>
      <c r="F2689" s="75">
        <v>6.34</v>
      </c>
      <c r="G2689" s="75">
        <v>6.34</v>
      </c>
      <c r="H2689" s="50"/>
      <c r="I2689" s="50"/>
      <c r="J2689" s="50"/>
      <c r="K2689" s="50"/>
    </row>
    <row r="2690" spans="1:11" x14ac:dyDescent="0.25">
      <c r="A2690" s="64">
        <v>133416</v>
      </c>
      <c r="B2690" t="s">
        <v>2986</v>
      </c>
      <c r="C2690" s="75">
        <v>31.7</v>
      </c>
      <c r="D2690" s="75"/>
      <c r="E2690" s="75"/>
      <c r="F2690" s="75"/>
      <c r="G2690" s="75"/>
      <c r="H2690" s="50"/>
      <c r="I2690" s="50"/>
      <c r="J2690" s="50"/>
      <c r="K2690" s="50"/>
    </row>
    <row r="2691" spans="1:11" x14ac:dyDescent="0.25">
      <c r="A2691" s="64">
        <v>129437</v>
      </c>
      <c r="B2691" t="s">
        <v>738</v>
      </c>
      <c r="C2691" s="75"/>
      <c r="D2691" s="75">
        <v>31.7</v>
      </c>
      <c r="E2691" s="75"/>
      <c r="F2691" s="75"/>
      <c r="G2691" s="75"/>
      <c r="H2691" s="50"/>
      <c r="I2691" s="50"/>
      <c r="J2691" s="50"/>
      <c r="K2691" s="50"/>
    </row>
    <row r="2692" spans="1:11" x14ac:dyDescent="0.25">
      <c r="A2692" s="64">
        <v>133461</v>
      </c>
      <c r="B2692" t="s">
        <v>1635</v>
      </c>
      <c r="C2692" s="75">
        <v>31.7</v>
      </c>
      <c r="D2692" s="75"/>
      <c r="E2692" s="75"/>
      <c r="F2692" s="75"/>
      <c r="G2692" s="75"/>
      <c r="H2692" s="50"/>
      <c r="I2692" s="50"/>
      <c r="J2692" s="50"/>
      <c r="K2692" s="50"/>
    </row>
    <row r="2693" spans="1:11" x14ac:dyDescent="0.25">
      <c r="A2693" s="64">
        <v>131436</v>
      </c>
      <c r="B2693" t="s">
        <v>1401</v>
      </c>
      <c r="C2693" s="75">
        <v>6.34</v>
      </c>
      <c r="D2693" s="75">
        <v>6.34</v>
      </c>
      <c r="E2693" s="75">
        <v>6.34</v>
      </c>
      <c r="F2693" s="75">
        <v>6.34</v>
      </c>
      <c r="G2693" s="75">
        <v>6.34</v>
      </c>
      <c r="H2693" s="50"/>
      <c r="I2693" s="50"/>
      <c r="J2693" s="50"/>
      <c r="K2693" s="50"/>
    </row>
    <row r="2694" spans="1:11" x14ac:dyDescent="0.25">
      <c r="A2694" s="64">
        <v>128488</v>
      </c>
      <c r="B2694" t="s">
        <v>1214</v>
      </c>
      <c r="C2694" s="75"/>
      <c r="D2694" s="75">
        <v>6.34</v>
      </c>
      <c r="E2694" s="75"/>
      <c r="F2694" s="75">
        <v>12.68</v>
      </c>
      <c r="G2694" s="75">
        <v>12.68</v>
      </c>
      <c r="H2694" s="50"/>
      <c r="I2694" s="50"/>
      <c r="J2694" s="50"/>
      <c r="K2694" s="50"/>
    </row>
    <row r="2695" spans="1:11" x14ac:dyDescent="0.25">
      <c r="A2695" s="64">
        <v>131100</v>
      </c>
      <c r="B2695" t="s">
        <v>1811</v>
      </c>
      <c r="C2695" s="75">
        <v>6.34</v>
      </c>
      <c r="D2695" s="75">
        <v>6.34</v>
      </c>
      <c r="E2695" s="75">
        <v>3.17</v>
      </c>
      <c r="F2695" s="75">
        <v>9.51</v>
      </c>
      <c r="G2695" s="75">
        <v>6.34</v>
      </c>
      <c r="H2695" s="50"/>
      <c r="I2695" s="50"/>
      <c r="J2695" s="50"/>
      <c r="K2695" s="50"/>
    </row>
    <row r="2696" spans="1:11" x14ac:dyDescent="0.25">
      <c r="A2696" s="64">
        <v>130561</v>
      </c>
      <c r="B2696" t="s">
        <v>935</v>
      </c>
      <c r="C2696" s="75">
        <v>6.34</v>
      </c>
      <c r="D2696" s="75">
        <v>6.34</v>
      </c>
      <c r="E2696" s="75">
        <v>6.34</v>
      </c>
      <c r="F2696" s="75">
        <v>6.34</v>
      </c>
      <c r="G2696" s="75">
        <v>6.34</v>
      </c>
      <c r="H2696" s="50"/>
      <c r="I2696" s="50"/>
      <c r="J2696" s="50"/>
      <c r="K2696" s="50"/>
    </row>
    <row r="2697" spans="1:11" x14ac:dyDescent="0.25">
      <c r="A2697" s="64">
        <v>130939</v>
      </c>
      <c r="B2697" t="s">
        <v>4053</v>
      </c>
      <c r="C2697" s="75"/>
      <c r="D2697" s="75">
        <v>3.17</v>
      </c>
      <c r="E2697" s="75">
        <v>12.68</v>
      </c>
      <c r="F2697" s="75"/>
      <c r="G2697" s="75">
        <v>15.85</v>
      </c>
      <c r="H2697" s="50"/>
      <c r="I2697" s="50"/>
      <c r="J2697" s="50"/>
      <c r="K2697" s="50"/>
    </row>
    <row r="2698" spans="1:11" x14ac:dyDescent="0.25">
      <c r="A2698" s="64">
        <v>131893</v>
      </c>
      <c r="B2698" t="s">
        <v>2373</v>
      </c>
      <c r="C2698" s="75">
        <v>9.51</v>
      </c>
      <c r="D2698" s="75"/>
      <c r="E2698" s="75">
        <v>9.51</v>
      </c>
      <c r="F2698" s="75"/>
      <c r="G2698" s="75">
        <v>12.68</v>
      </c>
      <c r="H2698" s="50"/>
      <c r="I2698" s="50"/>
      <c r="J2698" s="50"/>
      <c r="K2698" s="50"/>
    </row>
    <row r="2699" spans="1:11" x14ac:dyDescent="0.25">
      <c r="A2699" s="64">
        <v>123319</v>
      </c>
      <c r="B2699" t="s">
        <v>1313</v>
      </c>
      <c r="C2699" s="75"/>
      <c r="D2699" s="75">
        <v>19.02</v>
      </c>
      <c r="E2699" s="75"/>
      <c r="F2699" s="75">
        <v>12.68</v>
      </c>
      <c r="G2699" s="75"/>
      <c r="H2699" s="50"/>
      <c r="I2699" s="50"/>
      <c r="J2699" s="50"/>
      <c r="K2699" s="50"/>
    </row>
    <row r="2700" spans="1:11" x14ac:dyDescent="0.25">
      <c r="A2700" s="64">
        <v>123434</v>
      </c>
      <c r="B2700" t="s">
        <v>1083</v>
      </c>
      <c r="C2700" s="75">
        <v>3.17</v>
      </c>
      <c r="D2700" s="75">
        <v>12.68</v>
      </c>
      <c r="E2700" s="75">
        <v>3.17</v>
      </c>
      <c r="F2700" s="75">
        <v>6.34</v>
      </c>
      <c r="G2700" s="75">
        <v>6.34</v>
      </c>
      <c r="H2700" s="50"/>
      <c r="I2700" s="50"/>
      <c r="J2700" s="50"/>
      <c r="K2700" s="50"/>
    </row>
    <row r="2701" spans="1:11" x14ac:dyDescent="0.25">
      <c r="A2701" s="64">
        <v>120796</v>
      </c>
      <c r="B2701" t="s">
        <v>1191</v>
      </c>
      <c r="C2701" s="75"/>
      <c r="D2701" s="75"/>
      <c r="E2701" s="75"/>
      <c r="F2701" s="75"/>
      <c r="G2701" s="75">
        <v>31.7</v>
      </c>
      <c r="H2701" s="50"/>
      <c r="I2701" s="50"/>
      <c r="J2701" s="50"/>
      <c r="K2701" s="50"/>
    </row>
    <row r="2702" spans="1:11" x14ac:dyDescent="0.25">
      <c r="A2702" s="64">
        <v>142779</v>
      </c>
      <c r="B2702" t="s">
        <v>3405</v>
      </c>
      <c r="C2702" s="75"/>
      <c r="D2702" s="75">
        <v>15.85</v>
      </c>
      <c r="E2702" s="75">
        <v>3.17</v>
      </c>
      <c r="F2702" s="75">
        <v>22.189999999999998</v>
      </c>
      <c r="G2702" s="75">
        <v>-9.51</v>
      </c>
      <c r="H2702" s="50"/>
      <c r="I2702" s="50"/>
      <c r="J2702" s="50"/>
      <c r="K2702" s="50"/>
    </row>
    <row r="2703" spans="1:11" x14ac:dyDescent="0.25">
      <c r="A2703" s="64">
        <v>141422</v>
      </c>
      <c r="B2703" t="s">
        <v>2540</v>
      </c>
      <c r="C2703" s="75"/>
      <c r="D2703" s="75">
        <v>9.51</v>
      </c>
      <c r="E2703" s="75">
        <v>12.68</v>
      </c>
      <c r="F2703" s="75"/>
      <c r="G2703" s="75">
        <v>9.51</v>
      </c>
      <c r="H2703" s="50"/>
      <c r="I2703" s="50"/>
      <c r="J2703" s="50"/>
      <c r="K2703" s="50"/>
    </row>
    <row r="2704" spans="1:11" x14ac:dyDescent="0.25">
      <c r="A2704" s="64">
        <v>142004</v>
      </c>
      <c r="B2704" t="s">
        <v>2690</v>
      </c>
      <c r="C2704" s="75">
        <v>6.34</v>
      </c>
      <c r="D2704" s="75">
        <v>3.17</v>
      </c>
      <c r="E2704" s="75">
        <v>6.34</v>
      </c>
      <c r="F2704" s="75">
        <v>6.34</v>
      </c>
      <c r="G2704" s="75">
        <v>9.51</v>
      </c>
      <c r="H2704" s="50"/>
      <c r="I2704" s="50"/>
      <c r="J2704" s="50"/>
      <c r="K2704" s="50"/>
    </row>
    <row r="2705" spans="1:11" x14ac:dyDescent="0.25">
      <c r="A2705" s="64">
        <v>141393</v>
      </c>
      <c r="B2705" t="s">
        <v>2568</v>
      </c>
      <c r="C2705" s="75"/>
      <c r="D2705" s="75">
        <v>9.51</v>
      </c>
      <c r="E2705" s="75">
        <v>6.34</v>
      </c>
      <c r="F2705" s="75">
        <v>6.34</v>
      </c>
      <c r="G2705" s="75">
        <v>9.51</v>
      </c>
      <c r="H2705" s="50"/>
      <c r="I2705" s="50"/>
      <c r="J2705" s="50"/>
      <c r="K2705" s="50"/>
    </row>
    <row r="2706" spans="1:11" x14ac:dyDescent="0.25">
      <c r="A2706" s="64">
        <v>135031</v>
      </c>
      <c r="B2706" t="s">
        <v>1866</v>
      </c>
      <c r="C2706" s="75">
        <v>6.34</v>
      </c>
      <c r="D2706" s="75">
        <v>6.34</v>
      </c>
      <c r="E2706" s="75">
        <v>9.51</v>
      </c>
      <c r="F2706" s="75"/>
      <c r="G2706" s="75">
        <v>9.51</v>
      </c>
      <c r="H2706" s="50"/>
      <c r="I2706" s="50"/>
      <c r="J2706" s="50"/>
      <c r="K2706" s="50"/>
    </row>
    <row r="2707" spans="1:11" x14ac:dyDescent="0.25">
      <c r="A2707" s="64">
        <v>135325</v>
      </c>
      <c r="B2707" t="s">
        <v>1884</v>
      </c>
      <c r="C2707" s="75">
        <v>6.34</v>
      </c>
      <c r="D2707" s="75">
        <v>6.34</v>
      </c>
      <c r="E2707" s="75">
        <v>6.34</v>
      </c>
      <c r="F2707" s="75">
        <v>3.17</v>
      </c>
      <c r="G2707" s="75">
        <v>9.51</v>
      </c>
      <c r="H2707" s="50"/>
      <c r="I2707" s="50"/>
      <c r="J2707" s="50"/>
      <c r="K2707" s="50"/>
    </row>
    <row r="2708" spans="1:11" x14ac:dyDescent="0.25">
      <c r="A2708" s="64">
        <v>142350</v>
      </c>
      <c r="B2708" t="s">
        <v>2899</v>
      </c>
      <c r="C2708" s="75"/>
      <c r="D2708" s="75">
        <v>3.17</v>
      </c>
      <c r="E2708" s="75">
        <v>15.85</v>
      </c>
      <c r="F2708" s="75">
        <v>3.17</v>
      </c>
      <c r="G2708" s="75">
        <v>9.51</v>
      </c>
      <c r="H2708" s="50"/>
      <c r="I2708" s="50"/>
      <c r="J2708" s="50"/>
      <c r="K2708" s="50"/>
    </row>
    <row r="2709" spans="1:11" x14ac:dyDescent="0.25">
      <c r="A2709" s="64">
        <v>135750</v>
      </c>
      <c r="B2709" t="s">
        <v>1938</v>
      </c>
      <c r="C2709" s="75">
        <v>9.51</v>
      </c>
      <c r="D2709" s="75">
        <v>3.17</v>
      </c>
      <c r="E2709" s="75">
        <v>3.17</v>
      </c>
      <c r="F2709" s="75">
        <v>6.34</v>
      </c>
      <c r="G2709" s="75">
        <v>9.51</v>
      </c>
      <c r="H2709" s="50"/>
      <c r="I2709" s="50"/>
      <c r="J2709" s="50"/>
      <c r="K2709" s="50"/>
    </row>
    <row r="2710" spans="1:11" x14ac:dyDescent="0.25">
      <c r="A2710" s="64">
        <v>128632</v>
      </c>
      <c r="B2710" t="s">
        <v>1053</v>
      </c>
      <c r="C2710" s="75">
        <v>19.02</v>
      </c>
      <c r="D2710" s="75"/>
      <c r="E2710" s="75">
        <v>3.17</v>
      </c>
      <c r="F2710" s="75">
        <v>6.34</v>
      </c>
      <c r="G2710" s="75">
        <v>3.17</v>
      </c>
      <c r="H2710" s="50"/>
      <c r="I2710" s="50"/>
      <c r="J2710" s="50"/>
      <c r="K2710" s="50"/>
    </row>
    <row r="2711" spans="1:11" x14ac:dyDescent="0.25">
      <c r="A2711" s="64">
        <v>133384</v>
      </c>
      <c r="B2711" t="s">
        <v>1603</v>
      </c>
      <c r="C2711" s="75">
        <v>12.68</v>
      </c>
      <c r="D2711" s="75"/>
      <c r="E2711" s="75">
        <v>3.17</v>
      </c>
      <c r="F2711" s="75">
        <v>6.34</v>
      </c>
      <c r="G2711" s="75">
        <v>9.51</v>
      </c>
      <c r="H2711" s="50"/>
      <c r="I2711" s="50"/>
      <c r="J2711" s="50"/>
      <c r="K2711" s="50"/>
    </row>
    <row r="2712" spans="1:11" x14ac:dyDescent="0.25">
      <c r="A2712" s="64">
        <v>131445</v>
      </c>
      <c r="B2712" t="s">
        <v>1144</v>
      </c>
      <c r="C2712" s="75"/>
      <c r="D2712" s="75">
        <v>12.68</v>
      </c>
      <c r="E2712" s="75">
        <v>9.51</v>
      </c>
      <c r="F2712" s="75"/>
      <c r="G2712" s="75">
        <v>9.51</v>
      </c>
      <c r="H2712" s="50"/>
      <c r="I2712" s="50"/>
      <c r="J2712" s="50"/>
      <c r="K2712" s="50"/>
    </row>
    <row r="2713" spans="1:11" x14ac:dyDescent="0.25">
      <c r="A2713" s="64">
        <v>111400</v>
      </c>
      <c r="B2713" t="s">
        <v>4155</v>
      </c>
      <c r="C2713" s="75"/>
      <c r="D2713" s="75"/>
      <c r="E2713" s="75">
        <v>12.68</v>
      </c>
      <c r="F2713" s="75">
        <v>9.51</v>
      </c>
      <c r="G2713" s="75">
        <v>9.51</v>
      </c>
      <c r="H2713" s="50"/>
      <c r="I2713" s="50"/>
      <c r="J2713" s="50"/>
      <c r="K2713" s="50"/>
    </row>
    <row r="2714" spans="1:11" x14ac:dyDescent="0.25">
      <c r="A2714" s="64">
        <v>123593</v>
      </c>
      <c r="B2714" t="s">
        <v>439</v>
      </c>
      <c r="C2714" s="75">
        <v>20.59</v>
      </c>
      <c r="D2714" s="75">
        <v>7</v>
      </c>
      <c r="E2714" s="75"/>
      <c r="F2714" s="75">
        <v>4</v>
      </c>
      <c r="G2714" s="75"/>
      <c r="H2714" s="50"/>
      <c r="I2714" s="50"/>
      <c r="J2714" s="50"/>
      <c r="K2714" s="50"/>
    </row>
    <row r="2715" spans="1:11" x14ac:dyDescent="0.25">
      <c r="A2715" s="64">
        <v>137681</v>
      </c>
      <c r="B2715" t="s">
        <v>4370</v>
      </c>
      <c r="C2715" s="75"/>
      <c r="D2715" s="75"/>
      <c r="E2715" s="75"/>
      <c r="F2715" s="75">
        <v>28.36</v>
      </c>
      <c r="G2715" s="75">
        <v>3.17</v>
      </c>
      <c r="H2715" s="50"/>
      <c r="I2715" s="50"/>
      <c r="J2715" s="50"/>
      <c r="K2715" s="50"/>
    </row>
    <row r="2716" spans="1:11" x14ac:dyDescent="0.25">
      <c r="A2716" s="64">
        <v>142829</v>
      </c>
      <c r="B2716" t="s">
        <v>3514</v>
      </c>
      <c r="C2716" s="75">
        <v>9.34</v>
      </c>
      <c r="D2716" s="75">
        <v>12.68</v>
      </c>
      <c r="E2716" s="75"/>
      <c r="F2716" s="75">
        <v>9.51</v>
      </c>
      <c r="G2716" s="75"/>
      <c r="H2716" s="50"/>
      <c r="I2716" s="50"/>
      <c r="J2716" s="50"/>
      <c r="K2716" s="50"/>
    </row>
    <row r="2717" spans="1:11" x14ac:dyDescent="0.25">
      <c r="A2717" s="64">
        <v>142802</v>
      </c>
      <c r="B2717" t="s">
        <v>3438</v>
      </c>
      <c r="C2717" s="75">
        <v>6.34</v>
      </c>
      <c r="D2717" s="75">
        <v>3.17</v>
      </c>
      <c r="E2717" s="75">
        <v>9.51</v>
      </c>
      <c r="F2717" s="75">
        <v>9.34</v>
      </c>
      <c r="G2717" s="75">
        <v>3.17</v>
      </c>
      <c r="H2717" s="50"/>
      <c r="I2717" s="50"/>
      <c r="J2717" s="50"/>
      <c r="K2717" s="50"/>
    </row>
    <row r="2718" spans="1:11" x14ac:dyDescent="0.25">
      <c r="A2718" s="64">
        <v>142656</v>
      </c>
      <c r="B2718" t="s">
        <v>3209</v>
      </c>
      <c r="C2718" s="75">
        <v>6.34</v>
      </c>
      <c r="D2718" s="75">
        <v>3.17</v>
      </c>
      <c r="E2718" s="75">
        <v>3.17</v>
      </c>
      <c r="F2718" s="75">
        <v>6.34</v>
      </c>
      <c r="G2718" s="75">
        <v>12.51</v>
      </c>
      <c r="H2718" s="50"/>
      <c r="I2718" s="50"/>
      <c r="J2718" s="50"/>
      <c r="K2718" s="50"/>
    </row>
    <row r="2719" spans="1:11" x14ac:dyDescent="0.25">
      <c r="A2719" s="64">
        <v>141215</v>
      </c>
      <c r="B2719" t="s">
        <v>2498</v>
      </c>
      <c r="C2719" s="75">
        <v>9.51</v>
      </c>
      <c r="D2719" s="75"/>
      <c r="E2719" s="75">
        <v>9.51</v>
      </c>
      <c r="F2719" s="75">
        <v>6.34</v>
      </c>
      <c r="G2719" s="75">
        <v>6.17</v>
      </c>
      <c r="H2719" s="50"/>
      <c r="I2719" s="50"/>
      <c r="J2719" s="50"/>
      <c r="K2719" s="50"/>
    </row>
    <row r="2720" spans="1:11" x14ac:dyDescent="0.25">
      <c r="A2720" s="64">
        <v>134585</v>
      </c>
      <c r="B2720" t="s">
        <v>2160</v>
      </c>
      <c r="C2720" s="75">
        <v>6.34</v>
      </c>
      <c r="D2720" s="75">
        <v>3.17</v>
      </c>
      <c r="E2720" s="75">
        <v>9.34</v>
      </c>
      <c r="F2720" s="75">
        <v>9.51</v>
      </c>
      <c r="G2720" s="75">
        <v>3.17</v>
      </c>
      <c r="H2720" s="50"/>
      <c r="I2720" s="50"/>
      <c r="J2720" s="50"/>
      <c r="K2720" s="50"/>
    </row>
    <row r="2721" spans="1:11" x14ac:dyDescent="0.25">
      <c r="A2721" s="64">
        <v>137937</v>
      </c>
      <c r="B2721" t="s">
        <v>2388</v>
      </c>
      <c r="C2721" s="75">
        <v>6.34</v>
      </c>
      <c r="D2721" s="75">
        <v>12.51</v>
      </c>
      <c r="E2721" s="75"/>
      <c r="F2721" s="75">
        <v>9.51</v>
      </c>
      <c r="G2721" s="75">
        <v>3.17</v>
      </c>
      <c r="H2721" s="50"/>
      <c r="I2721" s="50"/>
      <c r="J2721" s="50"/>
      <c r="K2721" s="50"/>
    </row>
    <row r="2722" spans="1:11" x14ac:dyDescent="0.25">
      <c r="A2722" s="64">
        <v>141352</v>
      </c>
      <c r="B2722" t="s">
        <v>2541</v>
      </c>
      <c r="C2722" s="75">
        <v>-3.17</v>
      </c>
      <c r="D2722" s="75">
        <v>18.850000000000001</v>
      </c>
      <c r="E2722" s="75">
        <v>-3.17</v>
      </c>
      <c r="F2722" s="75">
        <v>12.68</v>
      </c>
      <c r="G2722" s="75">
        <v>6.34</v>
      </c>
      <c r="H2722" s="50"/>
      <c r="I2722" s="50"/>
      <c r="J2722" s="50"/>
      <c r="K2722" s="50"/>
    </row>
    <row r="2723" spans="1:11" x14ac:dyDescent="0.25">
      <c r="A2723" s="64">
        <v>131181</v>
      </c>
      <c r="B2723" t="s">
        <v>1299</v>
      </c>
      <c r="C2723" s="75">
        <v>15.85</v>
      </c>
      <c r="D2723" s="75">
        <v>3.17</v>
      </c>
      <c r="E2723" s="75">
        <v>3.17</v>
      </c>
      <c r="F2723" s="75">
        <v>6.17</v>
      </c>
      <c r="G2723" s="75">
        <v>3.17</v>
      </c>
      <c r="H2723" s="50"/>
      <c r="I2723" s="50"/>
      <c r="J2723" s="50"/>
      <c r="K2723" s="50"/>
    </row>
    <row r="2724" spans="1:11" x14ac:dyDescent="0.25">
      <c r="A2724" s="64">
        <v>132362</v>
      </c>
      <c r="B2724" t="s">
        <v>1521</v>
      </c>
      <c r="C2724" s="75">
        <v>9.51</v>
      </c>
      <c r="D2724" s="75">
        <v>3</v>
      </c>
      <c r="E2724" s="75">
        <v>9.51</v>
      </c>
      <c r="F2724" s="75">
        <v>9.51</v>
      </c>
      <c r="G2724" s="75"/>
      <c r="H2724" s="50"/>
      <c r="I2724" s="50"/>
      <c r="J2724" s="50"/>
      <c r="K2724" s="50"/>
    </row>
    <row r="2725" spans="1:11" x14ac:dyDescent="0.25">
      <c r="A2725" s="64">
        <v>132282</v>
      </c>
      <c r="B2725" t="s">
        <v>4146</v>
      </c>
      <c r="C2725" s="75"/>
      <c r="D2725" s="75"/>
      <c r="E2725" s="75">
        <v>18.850000000000001</v>
      </c>
      <c r="F2725" s="75">
        <v>3.17</v>
      </c>
      <c r="G2725" s="75">
        <v>9.51</v>
      </c>
      <c r="H2725" s="50"/>
      <c r="I2725" s="50"/>
      <c r="J2725" s="50"/>
      <c r="K2725" s="50"/>
    </row>
    <row r="2726" spans="1:11" x14ac:dyDescent="0.25">
      <c r="A2726" s="64">
        <v>126634</v>
      </c>
      <c r="B2726" t="s">
        <v>1965</v>
      </c>
      <c r="C2726" s="75">
        <v>9.34</v>
      </c>
      <c r="D2726" s="75"/>
      <c r="E2726" s="75">
        <v>6.34</v>
      </c>
      <c r="F2726" s="75"/>
      <c r="G2726" s="75">
        <v>15.85</v>
      </c>
      <c r="H2726" s="50"/>
      <c r="I2726" s="50"/>
      <c r="J2726" s="50"/>
      <c r="K2726" s="50"/>
    </row>
    <row r="2727" spans="1:11" x14ac:dyDescent="0.25">
      <c r="A2727" s="64">
        <v>130341</v>
      </c>
      <c r="B2727" t="s">
        <v>1208</v>
      </c>
      <c r="C2727" s="75">
        <v>15.85</v>
      </c>
      <c r="D2727" s="75">
        <v>3.17</v>
      </c>
      <c r="E2727" s="75"/>
      <c r="F2727" s="75">
        <v>6.34</v>
      </c>
      <c r="G2727" s="75">
        <v>6.17</v>
      </c>
      <c r="H2727" s="50"/>
      <c r="I2727" s="50"/>
      <c r="J2727" s="50"/>
      <c r="K2727" s="50"/>
    </row>
    <row r="2728" spans="1:11" x14ac:dyDescent="0.25">
      <c r="A2728" s="64">
        <v>106917</v>
      </c>
      <c r="B2728" t="s">
        <v>1231</v>
      </c>
      <c r="C2728" s="75">
        <v>3.17</v>
      </c>
      <c r="D2728" s="75">
        <v>9.51</v>
      </c>
      <c r="E2728" s="75">
        <v>3.17</v>
      </c>
      <c r="F2728" s="75">
        <v>9.51</v>
      </c>
      <c r="G2728" s="75">
        <v>6.17</v>
      </c>
      <c r="H2728" s="50"/>
      <c r="I2728" s="50"/>
      <c r="J2728" s="50"/>
      <c r="K2728" s="50"/>
    </row>
    <row r="2729" spans="1:11" x14ac:dyDescent="0.25">
      <c r="A2729" s="64">
        <v>121272</v>
      </c>
      <c r="B2729" t="s">
        <v>4369</v>
      </c>
      <c r="C2729" s="75"/>
      <c r="D2729" s="75"/>
      <c r="E2729" s="75"/>
      <c r="F2729" s="75">
        <v>31.53</v>
      </c>
      <c r="G2729" s="75"/>
      <c r="H2729" s="50"/>
      <c r="I2729" s="50"/>
      <c r="J2729" s="50"/>
      <c r="K2729" s="50"/>
    </row>
    <row r="2730" spans="1:11" x14ac:dyDescent="0.25">
      <c r="A2730" s="64">
        <v>104316</v>
      </c>
      <c r="B2730" t="s">
        <v>2340</v>
      </c>
      <c r="C2730" s="75">
        <v>3.17</v>
      </c>
      <c r="D2730" s="75"/>
      <c r="E2730" s="75"/>
      <c r="F2730" s="75">
        <v>28.36</v>
      </c>
      <c r="G2730" s="75"/>
      <c r="H2730" s="50"/>
      <c r="I2730" s="50"/>
      <c r="J2730" s="50"/>
      <c r="K2730" s="50"/>
    </row>
    <row r="2731" spans="1:11" x14ac:dyDescent="0.25">
      <c r="A2731" s="64">
        <v>137397</v>
      </c>
      <c r="B2731" t="s">
        <v>2254</v>
      </c>
      <c r="C2731" s="75">
        <v>3.17</v>
      </c>
      <c r="D2731" s="75">
        <v>9.51</v>
      </c>
      <c r="E2731" s="75">
        <v>12.51</v>
      </c>
      <c r="F2731" s="75">
        <v>6.34</v>
      </c>
      <c r="G2731" s="75"/>
      <c r="H2731" s="50"/>
      <c r="I2731" s="50"/>
      <c r="J2731" s="50"/>
      <c r="K2731" s="50"/>
    </row>
    <row r="2732" spans="1:11" x14ac:dyDescent="0.25">
      <c r="A2732" s="64">
        <v>141860</v>
      </c>
      <c r="B2732" t="s">
        <v>2682</v>
      </c>
      <c r="C2732" s="75">
        <v>9.51</v>
      </c>
      <c r="D2732" s="75">
        <v>15.68</v>
      </c>
      <c r="E2732" s="75">
        <v>6.34</v>
      </c>
      <c r="F2732" s="75"/>
      <c r="G2732" s="75"/>
      <c r="H2732" s="50"/>
      <c r="I2732" s="50"/>
      <c r="J2732" s="50"/>
      <c r="K2732" s="50"/>
    </row>
    <row r="2733" spans="1:11" x14ac:dyDescent="0.25">
      <c r="A2733" s="64">
        <v>137947</v>
      </c>
      <c r="B2733" t="s">
        <v>2378</v>
      </c>
      <c r="C2733" s="75">
        <v>9.51</v>
      </c>
      <c r="D2733" s="75">
        <v>3.17</v>
      </c>
      <c r="E2733" s="75">
        <v>12.51</v>
      </c>
      <c r="F2733" s="75"/>
      <c r="G2733" s="75">
        <v>6.34</v>
      </c>
      <c r="H2733" s="50"/>
      <c r="I2733" s="50"/>
      <c r="J2733" s="50"/>
      <c r="K2733" s="50"/>
    </row>
    <row r="2734" spans="1:11" x14ac:dyDescent="0.25">
      <c r="A2734" s="64">
        <v>130352</v>
      </c>
      <c r="B2734" t="s">
        <v>2123</v>
      </c>
      <c r="C2734" s="75">
        <v>6.17</v>
      </c>
      <c r="D2734" s="75">
        <v>15.85</v>
      </c>
      <c r="E2734" s="75">
        <v>3.17</v>
      </c>
      <c r="F2734" s="75"/>
      <c r="G2734" s="75">
        <v>6.34</v>
      </c>
      <c r="H2734" s="50"/>
      <c r="I2734" s="50"/>
      <c r="J2734" s="50"/>
      <c r="K2734" s="50"/>
    </row>
    <row r="2735" spans="1:11" x14ac:dyDescent="0.25">
      <c r="A2735" s="64">
        <v>105029</v>
      </c>
      <c r="B2735" t="s">
        <v>1988</v>
      </c>
      <c r="C2735" s="75">
        <v>31.509999999999998</v>
      </c>
      <c r="D2735" s="75"/>
      <c r="E2735" s="75"/>
      <c r="F2735" s="75"/>
      <c r="G2735" s="75"/>
      <c r="H2735" s="50"/>
      <c r="I2735" s="50"/>
      <c r="J2735" s="50"/>
      <c r="K2735" s="50"/>
    </row>
    <row r="2736" spans="1:11" x14ac:dyDescent="0.25">
      <c r="A2736" s="64">
        <v>141732</v>
      </c>
      <c r="B2736" t="s">
        <v>2659</v>
      </c>
      <c r="C2736" s="75">
        <v>12.5</v>
      </c>
      <c r="D2736" s="75">
        <v>7</v>
      </c>
      <c r="E2736" s="75"/>
      <c r="F2736" s="75">
        <v>6</v>
      </c>
      <c r="G2736" s="75">
        <v>6</v>
      </c>
      <c r="H2736" s="50"/>
      <c r="I2736" s="50"/>
      <c r="J2736" s="50"/>
      <c r="K2736" s="50"/>
    </row>
    <row r="2737" spans="1:11" x14ac:dyDescent="0.25">
      <c r="A2737" s="64">
        <v>142763</v>
      </c>
      <c r="B2737" t="s">
        <v>3396</v>
      </c>
      <c r="C2737" s="75">
        <v>3.17</v>
      </c>
      <c r="D2737" s="75">
        <v>3.17</v>
      </c>
      <c r="E2737" s="75">
        <v>12.51</v>
      </c>
      <c r="F2737" s="75">
        <v>6.17</v>
      </c>
      <c r="G2737" s="75">
        <v>6.34</v>
      </c>
      <c r="H2737" s="50"/>
      <c r="I2737" s="50"/>
      <c r="J2737" s="50"/>
      <c r="K2737" s="50"/>
    </row>
    <row r="2738" spans="1:11" x14ac:dyDescent="0.25">
      <c r="A2738" s="64">
        <v>129952</v>
      </c>
      <c r="B2738" t="s">
        <v>1046</v>
      </c>
      <c r="C2738" s="75">
        <v>9.51</v>
      </c>
      <c r="D2738" s="75">
        <v>6.17</v>
      </c>
      <c r="E2738" s="75">
        <v>6.17</v>
      </c>
      <c r="F2738" s="75">
        <v>3.17</v>
      </c>
      <c r="G2738" s="75">
        <v>6.34</v>
      </c>
      <c r="H2738" s="50"/>
      <c r="I2738" s="50"/>
      <c r="J2738" s="50"/>
      <c r="K2738" s="50"/>
    </row>
    <row r="2739" spans="1:11" x14ac:dyDescent="0.25">
      <c r="A2739" s="64">
        <v>143113</v>
      </c>
      <c r="B2739" t="s">
        <v>3573</v>
      </c>
      <c r="C2739" s="75">
        <v>6.17</v>
      </c>
      <c r="D2739" s="75">
        <v>6.34</v>
      </c>
      <c r="E2739" s="75">
        <v>6.34</v>
      </c>
      <c r="F2739" s="75">
        <v>6.34</v>
      </c>
      <c r="G2739" s="75">
        <v>6.17</v>
      </c>
      <c r="H2739" s="50"/>
      <c r="I2739" s="50"/>
      <c r="J2739" s="50"/>
      <c r="K2739" s="50"/>
    </row>
    <row r="2740" spans="1:11" x14ac:dyDescent="0.25">
      <c r="A2740" s="64">
        <v>143505</v>
      </c>
      <c r="B2740" t="s">
        <v>3927</v>
      </c>
      <c r="C2740" s="75"/>
      <c r="D2740" s="75">
        <v>12.51</v>
      </c>
      <c r="E2740" s="75">
        <v>9.51</v>
      </c>
      <c r="F2740" s="75">
        <v>6.17</v>
      </c>
      <c r="G2740" s="75">
        <v>3.17</v>
      </c>
      <c r="H2740" s="50"/>
      <c r="I2740" s="50"/>
      <c r="J2740" s="50"/>
      <c r="K2740" s="50"/>
    </row>
    <row r="2741" spans="1:11" x14ac:dyDescent="0.25">
      <c r="A2741" s="64">
        <v>136887</v>
      </c>
      <c r="B2741" t="s">
        <v>2211</v>
      </c>
      <c r="C2741" s="75">
        <v>9.34</v>
      </c>
      <c r="D2741" s="75">
        <v>3.17</v>
      </c>
      <c r="E2741" s="75">
        <v>9.34</v>
      </c>
      <c r="F2741" s="75">
        <v>6.34</v>
      </c>
      <c r="G2741" s="75">
        <v>3.17</v>
      </c>
      <c r="H2741" s="50"/>
      <c r="I2741" s="50"/>
      <c r="J2741" s="50"/>
      <c r="K2741" s="50"/>
    </row>
    <row r="2742" spans="1:11" x14ac:dyDescent="0.25">
      <c r="A2742" s="64">
        <v>128675</v>
      </c>
      <c r="B2742" t="s">
        <v>782</v>
      </c>
      <c r="C2742" s="75">
        <v>9.51</v>
      </c>
      <c r="D2742" s="75">
        <v>3.17</v>
      </c>
      <c r="E2742" s="75">
        <v>6.34</v>
      </c>
      <c r="F2742" s="75">
        <v>9.17</v>
      </c>
      <c r="G2742" s="75">
        <v>3.17</v>
      </c>
      <c r="H2742" s="50"/>
      <c r="I2742" s="50"/>
      <c r="J2742" s="50"/>
      <c r="K2742" s="50"/>
    </row>
    <row r="2743" spans="1:11" x14ac:dyDescent="0.25">
      <c r="A2743" s="64">
        <v>126804</v>
      </c>
      <c r="B2743" t="s">
        <v>2934</v>
      </c>
      <c r="C2743" s="75">
        <v>6.34</v>
      </c>
      <c r="D2743" s="75">
        <v>9.51</v>
      </c>
      <c r="E2743" s="75">
        <v>12.34</v>
      </c>
      <c r="F2743" s="75"/>
      <c r="G2743" s="75">
        <v>3.17</v>
      </c>
      <c r="H2743" s="50"/>
      <c r="I2743" s="50"/>
      <c r="J2743" s="50"/>
      <c r="K2743" s="50"/>
    </row>
    <row r="2744" spans="1:11" x14ac:dyDescent="0.25">
      <c r="A2744" s="64">
        <v>126537</v>
      </c>
      <c r="B2744" t="s">
        <v>905</v>
      </c>
      <c r="C2744" s="75"/>
      <c r="D2744" s="75">
        <v>9.34</v>
      </c>
      <c r="E2744" s="75"/>
      <c r="F2744" s="75">
        <v>9.51</v>
      </c>
      <c r="G2744" s="75">
        <v>12.51</v>
      </c>
      <c r="H2744" s="50"/>
      <c r="I2744" s="50"/>
      <c r="J2744" s="50"/>
      <c r="K2744" s="50"/>
    </row>
    <row r="2745" spans="1:11" x14ac:dyDescent="0.25">
      <c r="A2745" s="64">
        <v>124255</v>
      </c>
      <c r="B2745" t="s">
        <v>721</v>
      </c>
      <c r="C2745" s="75">
        <v>9.34</v>
      </c>
      <c r="D2745" s="75">
        <v>9.34</v>
      </c>
      <c r="E2745" s="75">
        <v>3.17</v>
      </c>
      <c r="F2745" s="75">
        <v>6.34</v>
      </c>
      <c r="G2745" s="75">
        <v>3.17</v>
      </c>
      <c r="H2745" s="50"/>
      <c r="I2745" s="50"/>
      <c r="J2745" s="50"/>
      <c r="K2745" s="50"/>
    </row>
    <row r="2746" spans="1:11" x14ac:dyDescent="0.25">
      <c r="A2746" s="64">
        <v>141619</v>
      </c>
      <c r="B2746" t="s">
        <v>2583</v>
      </c>
      <c r="C2746" s="75"/>
      <c r="D2746" s="75"/>
      <c r="E2746" s="75"/>
      <c r="F2746" s="75"/>
      <c r="G2746" s="75">
        <v>31.19</v>
      </c>
      <c r="H2746" s="50"/>
      <c r="I2746" s="50"/>
      <c r="J2746" s="50"/>
      <c r="K2746" s="50"/>
    </row>
    <row r="2747" spans="1:11" x14ac:dyDescent="0.25">
      <c r="A2747" s="64">
        <v>122139</v>
      </c>
      <c r="B2747" t="s">
        <v>971</v>
      </c>
      <c r="C2747" s="75">
        <v>6.34</v>
      </c>
      <c r="D2747" s="75">
        <v>9.34</v>
      </c>
      <c r="E2747" s="75"/>
      <c r="F2747" s="75">
        <v>9.17</v>
      </c>
      <c r="G2747" s="75">
        <v>6.34</v>
      </c>
      <c r="H2747" s="50"/>
      <c r="I2747" s="50"/>
      <c r="J2747" s="50"/>
      <c r="K2747" s="50"/>
    </row>
    <row r="2748" spans="1:11" x14ac:dyDescent="0.25">
      <c r="A2748" s="64">
        <v>124143</v>
      </c>
      <c r="B2748" t="s">
        <v>4395</v>
      </c>
      <c r="C2748" s="75"/>
      <c r="D2748" s="75"/>
      <c r="E2748" s="75"/>
      <c r="F2748" s="75">
        <v>15.51</v>
      </c>
      <c r="G2748" s="75">
        <v>15.68</v>
      </c>
      <c r="H2748" s="50"/>
      <c r="I2748" s="50"/>
      <c r="J2748" s="50"/>
      <c r="K2748" s="50"/>
    </row>
    <row r="2749" spans="1:11" x14ac:dyDescent="0.25">
      <c r="A2749" s="64">
        <v>127068</v>
      </c>
      <c r="B2749" t="s">
        <v>943</v>
      </c>
      <c r="C2749" s="75">
        <v>22.02</v>
      </c>
      <c r="D2749" s="75"/>
      <c r="E2749" s="75"/>
      <c r="F2749" s="75">
        <v>3.17</v>
      </c>
      <c r="G2749" s="75">
        <v>6</v>
      </c>
      <c r="H2749" s="50"/>
      <c r="I2749" s="50"/>
      <c r="J2749" s="50"/>
      <c r="K2749" s="50"/>
    </row>
    <row r="2750" spans="1:11" x14ac:dyDescent="0.25">
      <c r="A2750" s="64">
        <v>127452</v>
      </c>
      <c r="B2750" t="s">
        <v>1112</v>
      </c>
      <c r="C2750" s="75">
        <v>15.51</v>
      </c>
      <c r="D2750" s="75"/>
      <c r="E2750" s="75">
        <v>6.17</v>
      </c>
      <c r="F2750" s="75"/>
      <c r="G2750" s="75">
        <v>9.34</v>
      </c>
      <c r="H2750" s="50"/>
      <c r="I2750" s="50"/>
      <c r="J2750" s="50"/>
      <c r="K2750" s="50"/>
    </row>
    <row r="2751" spans="1:11" x14ac:dyDescent="0.25">
      <c r="A2751" s="64">
        <v>143342</v>
      </c>
      <c r="B2751" t="s">
        <v>3729</v>
      </c>
      <c r="C2751" s="75">
        <v>15</v>
      </c>
      <c r="D2751" s="75"/>
      <c r="E2751" s="75">
        <v>16</v>
      </c>
      <c r="F2751" s="75"/>
      <c r="G2751" s="75"/>
      <c r="H2751" s="50"/>
      <c r="I2751" s="50"/>
      <c r="J2751" s="50"/>
      <c r="K2751" s="50"/>
    </row>
    <row r="2752" spans="1:11" x14ac:dyDescent="0.25">
      <c r="A2752" s="64">
        <v>136997</v>
      </c>
      <c r="B2752" t="s">
        <v>2242</v>
      </c>
      <c r="C2752" s="75">
        <v>7</v>
      </c>
      <c r="D2752" s="75"/>
      <c r="E2752" s="75">
        <v>13</v>
      </c>
      <c r="F2752" s="75">
        <v>11</v>
      </c>
      <c r="G2752" s="75"/>
      <c r="H2752" s="50"/>
      <c r="I2752" s="50"/>
      <c r="J2752" s="50"/>
      <c r="K2752" s="50"/>
    </row>
    <row r="2753" spans="1:11" x14ac:dyDescent="0.25">
      <c r="A2753" s="64">
        <v>132591</v>
      </c>
      <c r="B2753" t="s">
        <v>1634</v>
      </c>
      <c r="C2753" s="75">
        <v>8</v>
      </c>
      <c r="D2753" s="75">
        <v>4</v>
      </c>
      <c r="E2753" s="75">
        <v>15</v>
      </c>
      <c r="F2753" s="75">
        <v>4</v>
      </c>
      <c r="G2753" s="75"/>
      <c r="H2753" s="50"/>
      <c r="I2753" s="50"/>
      <c r="J2753" s="50"/>
      <c r="K2753" s="50"/>
    </row>
    <row r="2754" spans="1:11" x14ac:dyDescent="0.25">
      <c r="A2754" s="64">
        <v>123388</v>
      </c>
      <c r="B2754" t="s">
        <v>973</v>
      </c>
      <c r="C2754" s="75"/>
      <c r="D2754" s="75">
        <v>16</v>
      </c>
      <c r="E2754" s="75"/>
      <c r="F2754" s="75">
        <v>15</v>
      </c>
      <c r="G2754" s="75"/>
      <c r="H2754" s="50"/>
      <c r="I2754" s="50"/>
      <c r="J2754" s="50"/>
      <c r="K2754" s="50"/>
    </row>
    <row r="2755" spans="1:11" x14ac:dyDescent="0.25">
      <c r="A2755" s="64">
        <v>136878</v>
      </c>
      <c r="B2755" t="s">
        <v>2186</v>
      </c>
      <c r="C2755" s="75">
        <v>3.17</v>
      </c>
      <c r="D2755" s="75"/>
      <c r="E2755" s="75">
        <v>6.17</v>
      </c>
      <c r="F2755" s="75">
        <v>15.34</v>
      </c>
      <c r="G2755" s="75">
        <v>6.17</v>
      </c>
      <c r="H2755" s="50"/>
      <c r="I2755" s="50"/>
      <c r="J2755" s="50"/>
      <c r="K2755" s="50"/>
    </row>
    <row r="2756" spans="1:11" x14ac:dyDescent="0.25">
      <c r="A2756" s="64">
        <v>126867</v>
      </c>
      <c r="B2756" t="s">
        <v>1343</v>
      </c>
      <c r="C2756" s="75"/>
      <c r="D2756" s="75"/>
      <c r="E2756" s="75">
        <v>15.51</v>
      </c>
      <c r="F2756" s="75">
        <v>15.34</v>
      </c>
      <c r="G2756" s="75"/>
      <c r="H2756" s="50"/>
      <c r="I2756" s="50"/>
      <c r="J2756" s="50"/>
      <c r="K2756" s="50"/>
    </row>
    <row r="2757" spans="1:11" x14ac:dyDescent="0.25">
      <c r="A2757" s="64">
        <v>143676</v>
      </c>
      <c r="B2757" t="s">
        <v>4147</v>
      </c>
      <c r="C2757" s="75"/>
      <c r="D2757" s="75"/>
      <c r="E2757" s="75">
        <v>21.509999999999998</v>
      </c>
      <c r="F2757" s="75">
        <v>6.34</v>
      </c>
      <c r="G2757" s="75">
        <v>3</v>
      </c>
      <c r="H2757" s="50"/>
      <c r="I2757" s="50"/>
      <c r="J2757" s="50"/>
      <c r="K2757" s="50"/>
    </row>
    <row r="2758" spans="1:11" x14ac:dyDescent="0.25">
      <c r="A2758" s="64">
        <v>202416</v>
      </c>
      <c r="B2758" t="s">
        <v>2289</v>
      </c>
      <c r="C2758" s="75"/>
      <c r="D2758" s="75"/>
      <c r="E2758" s="75">
        <v>30.68</v>
      </c>
      <c r="F2758" s="75"/>
      <c r="G2758" s="75"/>
      <c r="H2758" s="50"/>
      <c r="I2758" s="50"/>
      <c r="J2758" s="50"/>
      <c r="K2758" s="50"/>
    </row>
    <row r="2759" spans="1:11" x14ac:dyDescent="0.25">
      <c r="A2759" s="64">
        <v>131238</v>
      </c>
      <c r="B2759" t="s">
        <v>929</v>
      </c>
      <c r="C2759" s="75"/>
      <c r="D2759" s="75">
        <v>9</v>
      </c>
      <c r="E2759" s="75">
        <v>3.17</v>
      </c>
      <c r="F2759" s="75">
        <v>18.509999999999998</v>
      </c>
      <c r="G2759" s="75"/>
      <c r="H2759" s="50"/>
      <c r="I2759" s="50"/>
      <c r="J2759" s="50"/>
      <c r="K2759" s="50"/>
    </row>
    <row r="2760" spans="1:11" x14ac:dyDescent="0.25">
      <c r="A2760" s="64">
        <v>142661</v>
      </c>
      <c r="B2760" t="s">
        <v>3167</v>
      </c>
      <c r="C2760" s="75">
        <v>9.51</v>
      </c>
      <c r="D2760" s="75">
        <v>6.34</v>
      </c>
      <c r="E2760" s="75"/>
      <c r="F2760" s="75">
        <v>6.34</v>
      </c>
      <c r="G2760" s="75">
        <v>8.4499999999999993</v>
      </c>
      <c r="H2760" s="50"/>
      <c r="I2760" s="50"/>
      <c r="J2760" s="50"/>
      <c r="K2760" s="50"/>
    </row>
    <row r="2761" spans="1:11" x14ac:dyDescent="0.25">
      <c r="A2761" s="64">
        <v>117943</v>
      </c>
      <c r="B2761" t="s">
        <v>1203</v>
      </c>
      <c r="C2761" s="75">
        <v>11.17</v>
      </c>
      <c r="D2761" s="75">
        <v>3</v>
      </c>
      <c r="E2761" s="75">
        <v>6.17</v>
      </c>
      <c r="F2761" s="75">
        <v>7</v>
      </c>
      <c r="G2761" s="75">
        <v>3.17</v>
      </c>
      <c r="H2761" s="50"/>
      <c r="I2761" s="50"/>
      <c r="J2761" s="50"/>
      <c r="K2761" s="50"/>
    </row>
    <row r="2762" spans="1:11" x14ac:dyDescent="0.25">
      <c r="A2762" s="64">
        <v>143063</v>
      </c>
      <c r="B2762" t="s">
        <v>3523</v>
      </c>
      <c r="C2762" s="75">
        <v>30.47</v>
      </c>
      <c r="D2762" s="75"/>
      <c r="E2762" s="75"/>
      <c r="F2762" s="75"/>
      <c r="G2762" s="75"/>
      <c r="H2762" s="50"/>
      <c r="I2762" s="50"/>
      <c r="J2762" s="50"/>
      <c r="K2762" s="50"/>
    </row>
    <row r="2763" spans="1:11" x14ac:dyDescent="0.25">
      <c r="A2763" s="64">
        <v>126668</v>
      </c>
      <c r="B2763" t="s">
        <v>906</v>
      </c>
      <c r="C2763" s="75">
        <v>3.17</v>
      </c>
      <c r="D2763" s="75">
        <v>3.17</v>
      </c>
      <c r="E2763" s="75">
        <v>9.34</v>
      </c>
      <c r="F2763" s="75">
        <v>8.4499999999999993</v>
      </c>
      <c r="G2763" s="75">
        <v>6.34</v>
      </c>
      <c r="H2763" s="50"/>
      <c r="I2763" s="50"/>
      <c r="J2763" s="50"/>
      <c r="K2763" s="50"/>
    </row>
    <row r="2764" spans="1:11" x14ac:dyDescent="0.25">
      <c r="A2764" s="64">
        <v>142718</v>
      </c>
      <c r="B2764" t="s">
        <v>3386</v>
      </c>
      <c r="C2764" s="75">
        <v>3</v>
      </c>
      <c r="D2764" s="75">
        <v>3</v>
      </c>
      <c r="E2764" s="75">
        <v>12.17</v>
      </c>
      <c r="F2764" s="75">
        <v>6.17</v>
      </c>
      <c r="G2764" s="75">
        <v>6</v>
      </c>
      <c r="H2764" s="50"/>
      <c r="I2764" s="50"/>
      <c r="J2764" s="50"/>
      <c r="K2764" s="50"/>
    </row>
    <row r="2765" spans="1:11" x14ac:dyDescent="0.25">
      <c r="A2765" s="64">
        <v>127093</v>
      </c>
      <c r="B2765" t="s">
        <v>1303</v>
      </c>
      <c r="C2765" s="75">
        <v>6.17</v>
      </c>
      <c r="D2765" s="75">
        <v>3</v>
      </c>
      <c r="E2765" s="75">
        <v>9</v>
      </c>
      <c r="F2765" s="75">
        <v>12.17</v>
      </c>
      <c r="G2765" s="75"/>
      <c r="H2765" s="50"/>
      <c r="I2765" s="50"/>
      <c r="J2765" s="50"/>
      <c r="K2765" s="50"/>
    </row>
    <row r="2766" spans="1:11" x14ac:dyDescent="0.25">
      <c r="A2766" s="64">
        <v>134676</v>
      </c>
      <c r="B2766" t="s">
        <v>1769</v>
      </c>
      <c r="C2766" s="75">
        <v>6</v>
      </c>
      <c r="D2766" s="75">
        <v>9.17</v>
      </c>
      <c r="E2766" s="75"/>
      <c r="F2766" s="75">
        <v>9.17</v>
      </c>
      <c r="G2766" s="75">
        <v>6</v>
      </c>
      <c r="H2766" s="50"/>
      <c r="I2766" s="50"/>
      <c r="J2766" s="50"/>
      <c r="K2766" s="50"/>
    </row>
    <row r="2767" spans="1:11" x14ac:dyDescent="0.25">
      <c r="A2767" s="64">
        <v>132598</v>
      </c>
      <c r="B2767" t="s">
        <v>1680</v>
      </c>
      <c r="C2767" s="75">
        <v>12</v>
      </c>
      <c r="D2767" s="75">
        <v>3.17</v>
      </c>
      <c r="E2767" s="75">
        <v>6.17</v>
      </c>
      <c r="F2767" s="75">
        <v>6</v>
      </c>
      <c r="G2767" s="75">
        <v>3</v>
      </c>
      <c r="H2767" s="50"/>
      <c r="I2767" s="50"/>
      <c r="J2767" s="50"/>
      <c r="K2767" s="50"/>
    </row>
    <row r="2768" spans="1:11" x14ac:dyDescent="0.25">
      <c r="A2768" s="64">
        <v>119288</v>
      </c>
      <c r="B2768" t="s">
        <v>754</v>
      </c>
      <c r="C2768" s="75"/>
      <c r="D2768" s="75">
        <v>15.34</v>
      </c>
      <c r="E2768" s="75">
        <v>3</v>
      </c>
      <c r="F2768" s="75">
        <v>3</v>
      </c>
      <c r="G2768" s="75">
        <v>9</v>
      </c>
      <c r="H2768" s="50"/>
      <c r="I2768" s="50"/>
      <c r="J2768" s="50"/>
      <c r="K2768" s="50"/>
    </row>
    <row r="2769" spans="1:11" x14ac:dyDescent="0.25">
      <c r="A2769" s="64">
        <v>125876</v>
      </c>
      <c r="B2769" t="s">
        <v>932</v>
      </c>
      <c r="C2769" s="75">
        <v>6.34</v>
      </c>
      <c r="D2769" s="75">
        <v>5.2799999999999994</v>
      </c>
      <c r="E2769" s="75">
        <v>9.34</v>
      </c>
      <c r="F2769" s="75">
        <v>6.34</v>
      </c>
      <c r="G2769" s="75">
        <v>3</v>
      </c>
      <c r="H2769" s="50"/>
      <c r="I2769" s="50"/>
      <c r="J2769" s="50"/>
      <c r="K2769" s="50"/>
    </row>
    <row r="2770" spans="1:11" x14ac:dyDescent="0.25">
      <c r="A2770" s="64">
        <v>125986</v>
      </c>
      <c r="B2770" t="s">
        <v>1276</v>
      </c>
      <c r="C2770" s="75"/>
      <c r="D2770" s="75"/>
      <c r="E2770" s="75"/>
      <c r="F2770" s="75">
        <v>17.79</v>
      </c>
      <c r="G2770" s="75">
        <v>12.51</v>
      </c>
      <c r="H2770" s="50"/>
      <c r="I2770" s="50"/>
      <c r="J2770" s="50"/>
      <c r="K2770" s="50"/>
    </row>
    <row r="2771" spans="1:11" x14ac:dyDescent="0.25">
      <c r="A2771" s="64">
        <v>141737</v>
      </c>
      <c r="B2771" t="s">
        <v>2640</v>
      </c>
      <c r="C2771" s="75">
        <v>3.17</v>
      </c>
      <c r="D2771" s="75"/>
      <c r="E2771" s="75">
        <v>27.020000000000003</v>
      </c>
      <c r="F2771" s="75"/>
      <c r="G2771" s="75"/>
      <c r="H2771" s="50"/>
      <c r="I2771" s="50"/>
      <c r="J2771" s="50"/>
      <c r="K2771" s="50"/>
    </row>
    <row r="2772" spans="1:11" x14ac:dyDescent="0.25">
      <c r="A2772" s="64">
        <v>121924</v>
      </c>
      <c r="B2772" t="s">
        <v>1505</v>
      </c>
      <c r="C2772" s="75"/>
      <c r="D2772" s="75">
        <v>12.68</v>
      </c>
      <c r="E2772" s="75"/>
      <c r="F2772" s="75">
        <v>17.509999999999998</v>
      </c>
      <c r="G2772" s="75"/>
      <c r="H2772" s="50"/>
      <c r="I2772" s="50"/>
      <c r="J2772" s="50"/>
      <c r="K2772" s="50"/>
    </row>
    <row r="2773" spans="1:11" x14ac:dyDescent="0.25">
      <c r="A2773" s="64">
        <v>137916</v>
      </c>
      <c r="B2773" t="s">
        <v>2361</v>
      </c>
      <c r="C2773" s="75">
        <v>30.17</v>
      </c>
      <c r="D2773" s="75"/>
      <c r="E2773" s="75"/>
      <c r="F2773" s="75"/>
      <c r="G2773" s="75"/>
      <c r="H2773" s="50"/>
      <c r="I2773" s="50"/>
      <c r="J2773" s="50"/>
      <c r="K2773" s="50"/>
    </row>
    <row r="2774" spans="1:11" x14ac:dyDescent="0.25">
      <c r="A2774" s="64">
        <v>137532</v>
      </c>
      <c r="B2774" t="s">
        <v>2276</v>
      </c>
      <c r="C2774" s="75"/>
      <c r="D2774" s="75"/>
      <c r="E2774" s="75">
        <v>17.79</v>
      </c>
      <c r="F2774" s="75">
        <v>6.17</v>
      </c>
      <c r="G2774" s="75">
        <v>6.17</v>
      </c>
      <c r="H2774" s="50"/>
      <c r="I2774" s="50"/>
      <c r="J2774" s="50"/>
      <c r="K2774" s="50"/>
    </row>
    <row r="2775" spans="1:11" x14ac:dyDescent="0.25">
      <c r="A2775" s="64">
        <v>132797</v>
      </c>
      <c r="B2775" t="s">
        <v>1661</v>
      </c>
      <c r="C2775" s="75">
        <v>8.4499999999999993</v>
      </c>
      <c r="D2775" s="75"/>
      <c r="E2775" s="75">
        <v>9.17</v>
      </c>
      <c r="F2775" s="75">
        <v>6.34</v>
      </c>
      <c r="G2775" s="75">
        <v>6.17</v>
      </c>
      <c r="H2775" s="50"/>
      <c r="I2775" s="50"/>
      <c r="J2775" s="50"/>
      <c r="K2775" s="50"/>
    </row>
    <row r="2776" spans="1:11" x14ac:dyDescent="0.25">
      <c r="A2776" s="64">
        <v>141129</v>
      </c>
      <c r="B2776" t="s">
        <v>2457</v>
      </c>
      <c r="C2776" s="75"/>
      <c r="D2776" s="75"/>
      <c r="E2776" s="75"/>
      <c r="F2776" s="75">
        <v>30.12</v>
      </c>
      <c r="G2776" s="75"/>
      <c r="H2776" s="50"/>
      <c r="I2776" s="50"/>
      <c r="J2776" s="50"/>
      <c r="K2776" s="50"/>
    </row>
    <row r="2777" spans="1:11" x14ac:dyDescent="0.25">
      <c r="A2777" s="64">
        <v>141683</v>
      </c>
      <c r="B2777" t="s">
        <v>3891</v>
      </c>
      <c r="C2777" s="75"/>
      <c r="D2777" s="75">
        <v>30</v>
      </c>
      <c r="E2777" s="75"/>
      <c r="F2777" s="75"/>
      <c r="G2777" s="75"/>
      <c r="H2777" s="50"/>
      <c r="I2777" s="50"/>
      <c r="J2777" s="50"/>
      <c r="K2777" s="50"/>
    </row>
    <row r="2778" spans="1:11" x14ac:dyDescent="0.25">
      <c r="A2778" s="64">
        <v>140955</v>
      </c>
      <c r="B2778" t="s">
        <v>2411</v>
      </c>
      <c r="C2778" s="75"/>
      <c r="D2778" s="75"/>
      <c r="E2778" s="75">
        <v>30</v>
      </c>
      <c r="F2778" s="75"/>
      <c r="G2778" s="75"/>
      <c r="H2778" s="50"/>
      <c r="I2778" s="50"/>
      <c r="J2778" s="50"/>
      <c r="K2778" s="50"/>
    </row>
    <row r="2779" spans="1:11" x14ac:dyDescent="0.25">
      <c r="A2779" s="64">
        <v>131849</v>
      </c>
      <c r="B2779" t="s">
        <v>3172</v>
      </c>
      <c r="C2779" s="75"/>
      <c r="D2779" s="75"/>
      <c r="E2779" s="75"/>
      <c r="F2779" s="75">
        <v>20</v>
      </c>
      <c r="G2779" s="75">
        <v>10</v>
      </c>
      <c r="H2779" s="50"/>
      <c r="I2779" s="50"/>
      <c r="J2779" s="50"/>
      <c r="K2779" s="50"/>
    </row>
    <row r="2780" spans="1:11" x14ac:dyDescent="0.25">
      <c r="A2780" s="64">
        <v>128475</v>
      </c>
      <c r="B2780" t="s">
        <v>1368</v>
      </c>
      <c r="C2780" s="75">
        <v>10</v>
      </c>
      <c r="D2780" s="75"/>
      <c r="E2780" s="75"/>
      <c r="F2780" s="75">
        <v>20</v>
      </c>
      <c r="G2780" s="75"/>
      <c r="H2780" s="50"/>
      <c r="I2780" s="50"/>
      <c r="J2780" s="50"/>
      <c r="K2780" s="50"/>
    </row>
    <row r="2781" spans="1:11" x14ac:dyDescent="0.25">
      <c r="A2781" s="64">
        <v>132498</v>
      </c>
      <c r="B2781" t="s">
        <v>1757</v>
      </c>
      <c r="C2781" s="75"/>
      <c r="D2781" s="75">
        <v>25</v>
      </c>
      <c r="E2781" s="75"/>
      <c r="F2781" s="75">
        <v>5</v>
      </c>
      <c r="G2781" s="75"/>
      <c r="H2781" s="50"/>
      <c r="I2781" s="50"/>
      <c r="J2781" s="50"/>
      <c r="K2781" s="50"/>
    </row>
    <row r="2782" spans="1:11" x14ac:dyDescent="0.25">
      <c r="A2782" s="64">
        <v>121775</v>
      </c>
      <c r="B2782" t="s">
        <v>1905</v>
      </c>
      <c r="C2782" s="75"/>
      <c r="D2782" s="75">
        <v>15</v>
      </c>
      <c r="E2782" s="75">
        <v>15</v>
      </c>
      <c r="F2782" s="75"/>
      <c r="G2782" s="75"/>
      <c r="H2782" s="50"/>
      <c r="I2782" s="50"/>
      <c r="J2782" s="50"/>
      <c r="K2782" s="50"/>
    </row>
    <row r="2783" spans="1:11" x14ac:dyDescent="0.25">
      <c r="A2783" s="64">
        <v>104395</v>
      </c>
      <c r="B2783" t="s">
        <v>3897</v>
      </c>
      <c r="C2783" s="75"/>
      <c r="D2783" s="75">
        <v>25</v>
      </c>
      <c r="E2783" s="75"/>
      <c r="F2783" s="75">
        <v>5</v>
      </c>
      <c r="G2783" s="75"/>
      <c r="H2783" s="50"/>
      <c r="I2783" s="50"/>
      <c r="J2783" s="50"/>
      <c r="K2783" s="50"/>
    </row>
    <row r="2784" spans="1:11" x14ac:dyDescent="0.25">
      <c r="A2784" s="64">
        <v>118453</v>
      </c>
      <c r="B2784" t="s">
        <v>755</v>
      </c>
      <c r="C2784" s="75"/>
      <c r="D2784" s="75"/>
      <c r="E2784" s="75">
        <v>15</v>
      </c>
      <c r="F2784" s="75">
        <v>0</v>
      </c>
      <c r="G2784" s="75">
        <v>15</v>
      </c>
      <c r="H2784" s="50"/>
      <c r="I2784" s="50"/>
      <c r="J2784" s="50"/>
      <c r="K2784" s="50"/>
    </row>
    <row r="2785" spans="1:11" x14ac:dyDescent="0.25">
      <c r="A2785" s="64">
        <v>122310</v>
      </c>
      <c r="B2785" t="s">
        <v>1226</v>
      </c>
      <c r="C2785" s="75"/>
      <c r="D2785" s="75">
        <v>6.17</v>
      </c>
      <c r="E2785" s="75">
        <v>3</v>
      </c>
      <c r="F2785" s="75">
        <v>8</v>
      </c>
      <c r="G2785" s="75">
        <v>12.34</v>
      </c>
      <c r="H2785" s="50"/>
      <c r="I2785" s="50"/>
      <c r="J2785" s="50"/>
      <c r="K2785" s="50"/>
    </row>
    <row r="2786" spans="1:11" x14ac:dyDescent="0.25">
      <c r="A2786" s="64">
        <v>142709</v>
      </c>
      <c r="B2786" t="s">
        <v>3328</v>
      </c>
      <c r="C2786" s="75"/>
      <c r="D2786" s="75">
        <v>14.79</v>
      </c>
      <c r="E2786" s="75"/>
      <c r="F2786" s="75">
        <v>11.45</v>
      </c>
      <c r="G2786" s="75">
        <v>3.17</v>
      </c>
      <c r="H2786" s="50"/>
      <c r="I2786" s="50"/>
      <c r="J2786" s="50"/>
      <c r="K2786" s="50"/>
    </row>
    <row r="2787" spans="1:11" x14ac:dyDescent="0.25">
      <c r="A2787" s="64">
        <v>120282</v>
      </c>
      <c r="B2787" t="s">
        <v>859</v>
      </c>
      <c r="C2787" s="75">
        <v>9.17</v>
      </c>
      <c r="D2787" s="75"/>
      <c r="E2787" s="75">
        <v>10</v>
      </c>
      <c r="F2787" s="75">
        <v>6</v>
      </c>
      <c r="G2787" s="75">
        <v>4.17</v>
      </c>
      <c r="H2787" s="50"/>
      <c r="I2787" s="50"/>
      <c r="J2787" s="50"/>
      <c r="K2787" s="50"/>
    </row>
    <row r="2788" spans="1:11" x14ac:dyDescent="0.25">
      <c r="A2788" s="64">
        <v>110266</v>
      </c>
      <c r="B2788" t="s">
        <v>746</v>
      </c>
      <c r="C2788" s="75"/>
      <c r="D2788" s="75">
        <v>6.34</v>
      </c>
      <c r="E2788" s="75"/>
      <c r="F2788" s="75">
        <v>9</v>
      </c>
      <c r="G2788" s="75">
        <v>14</v>
      </c>
      <c r="H2788" s="50"/>
      <c r="I2788" s="50"/>
      <c r="J2788" s="50"/>
      <c r="K2788" s="50"/>
    </row>
    <row r="2789" spans="1:11" x14ac:dyDescent="0.25">
      <c r="A2789" s="64">
        <v>141553</v>
      </c>
      <c r="B2789" t="s">
        <v>2577</v>
      </c>
      <c r="C2789" s="75">
        <v>8</v>
      </c>
      <c r="D2789" s="75">
        <v>3</v>
      </c>
      <c r="E2789" s="75">
        <v>11</v>
      </c>
      <c r="F2789" s="75"/>
      <c r="G2789" s="75">
        <v>7.17</v>
      </c>
      <c r="H2789" s="50"/>
      <c r="I2789" s="50"/>
      <c r="J2789" s="50"/>
      <c r="K2789" s="50"/>
    </row>
    <row r="2790" spans="1:11" x14ac:dyDescent="0.25">
      <c r="A2790" s="64">
        <v>133097</v>
      </c>
      <c r="B2790" t="s">
        <v>2885</v>
      </c>
      <c r="C2790" s="75"/>
      <c r="D2790" s="75">
        <v>13</v>
      </c>
      <c r="E2790" s="75">
        <v>3.17</v>
      </c>
      <c r="F2790" s="75">
        <v>10</v>
      </c>
      <c r="G2790" s="75">
        <v>3</v>
      </c>
      <c r="H2790" s="50"/>
      <c r="I2790" s="50"/>
      <c r="J2790" s="50"/>
      <c r="K2790" s="50"/>
    </row>
    <row r="2791" spans="1:11" x14ac:dyDescent="0.25">
      <c r="A2791" s="64">
        <v>104296</v>
      </c>
      <c r="B2791" t="s">
        <v>2653</v>
      </c>
      <c r="C2791" s="75">
        <v>3</v>
      </c>
      <c r="D2791" s="75">
        <v>6.17</v>
      </c>
      <c r="E2791" s="75">
        <v>15</v>
      </c>
      <c r="F2791" s="75"/>
      <c r="G2791" s="75">
        <v>5</v>
      </c>
      <c r="H2791" s="50"/>
      <c r="I2791" s="50"/>
      <c r="J2791" s="50"/>
      <c r="K2791" s="50"/>
    </row>
    <row r="2792" spans="1:11" x14ac:dyDescent="0.25">
      <c r="A2792" s="64">
        <v>122386</v>
      </c>
      <c r="B2792" t="s">
        <v>831</v>
      </c>
      <c r="C2792" s="75"/>
      <c r="D2792" s="75">
        <v>14.17</v>
      </c>
      <c r="E2792" s="75">
        <v>8</v>
      </c>
      <c r="F2792" s="75">
        <v>7</v>
      </c>
      <c r="G2792" s="75"/>
      <c r="H2792" s="50"/>
      <c r="I2792" s="50"/>
      <c r="J2792" s="50"/>
      <c r="K2792" s="50"/>
    </row>
    <row r="2793" spans="1:11" x14ac:dyDescent="0.25">
      <c r="A2793" s="64">
        <v>121473</v>
      </c>
      <c r="B2793" t="s">
        <v>2118</v>
      </c>
      <c r="C2793" s="75">
        <v>12.17</v>
      </c>
      <c r="D2793" s="75"/>
      <c r="E2793" s="75">
        <v>17</v>
      </c>
      <c r="F2793" s="75"/>
      <c r="G2793" s="75"/>
      <c r="H2793" s="50"/>
      <c r="I2793" s="50"/>
      <c r="J2793" s="50"/>
      <c r="K2793" s="50"/>
    </row>
    <row r="2794" spans="1:11" x14ac:dyDescent="0.25">
      <c r="A2794" s="64">
        <v>143734</v>
      </c>
      <c r="B2794" t="s">
        <v>4140</v>
      </c>
      <c r="C2794" s="75"/>
      <c r="D2794" s="75"/>
      <c r="E2794" s="75">
        <v>19</v>
      </c>
      <c r="F2794" s="75">
        <v>10</v>
      </c>
      <c r="G2794" s="75">
        <v>0</v>
      </c>
      <c r="H2794" s="50"/>
      <c r="I2794" s="50"/>
      <c r="J2794" s="50"/>
      <c r="K2794" s="50"/>
    </row>
    <row r="2795" spans="1:11" x14ac:dyDescent="0.25">
      <c r="A2795" s="64">
        <v>133272</v>
      </c>
      <c r="B2795" t="s">
        <v>2111</v>
      </c>
      <c r="C2795" s="75"/>
      <c r="D2795" s="75">
        <v>14</v>
      </c>
      <c r="E2795" s="75">
        <v>-3</v>
      </c>
      <c r="F2795" s="75">
        <v>18</v>
      </c>
      <c r="G2795" s="75"/>
      <c r="H2795" s="50"/>
      <c r="I2795" s="50"/>
      <c r="J2795" s="50"/>
      <c r="K2795" s="50"/>
    </row>
    <row r="2796" spans="1:11" x14ac:dyDescent="0.25">
      <c r="A2796" s="64">
        <v>104266</v>
      </c>
      <c r="B2796" t="s">
        <v>1135</v>
      </c>
      <c r="C2796" s="75"/>
      <c r="D2796" s="75">
        <v>14</v>
      </c>
      <c r="E2796" s="75"/>
      <c r="F2796" s="75"/>
      <c r="G2796" s="75">
        <v>15</v>
      </c>
      <c r="H2796" s="50"/>
      <c r="I2796" s="50"/>
      <c r="J2796" s="50"/>
      <c r="K2796" s="50"/>
    </row>
    <row r="2797" spans="1:11" x14ac:dyDescent="0.25">
      <c r="A2797" s="64">
        <v>123600</v>
      </c>
      <c r="B2797" t="s">
        <v>231</v>
      </c>
      <c r="C2797" s="75"/>
      <c r="D2797" s="75">
        <v>4</v>
      </c>
      <c r="E2797" s="75">
        <v>5</v>
      </c>
      <c r="F2797" s="75"/>
      <c r="G2797" s="75">
        <v>20</v>
      </c>
      <c r="H2797" s="50"/>
      <c r="I2797" s="50"/>
      <c r="J2797" s="50"/>
      <c r="K2797" s="50"/>
    </row>
    <row r="2798" spans="1:11" x14ac:dyDescent="0.25">
      <c r="A2798" s="64">
        <v>104323</v>
      </c>
      <c r="B2798" t="s">
        <v>2521</v>
      </c>
      <c r="C2798" s="75">
        <v>16.509999999999998</v>
      </c>
      <c r="D2798" s="75">
        <v>12.34</v>
      </c>
      <c r="E2798" s="75"/>
      <c r="F2798" s="75"/>
      <c r="G2798" s="75"/>
      <c r="H2798" s="50"/>
      <c r="I2798" s="50"/>
      <c r="J2798" s="50"/>
      <c r="K2798" s="50"/>
    </row>
    <row r="2799" spans="1:11" x14ac:dyDescent="0.25">
      <c r="A2799" s="64">
        <v>202539</v>
      </c>
      <c r="B2799" t="s">
        <v>1921</v>
      </c>
      <c r="C2799" s="75"/>
      <c r="D2799" s="75">
        <v>28.68</v>
      </c>
      <c r="E2799" s="75"/>
      <c r="F2799" s="75"/>
      <c r="G2799" s="75"/>
      <c r="H2799" s="50"/>
      <c r="I2799" s="50"/>
      <c r="J2799" s="50"/>
      <c r="K2799" s="50"/>
    </row>
    <row r="2800" spans="1:11" x14ac:dyDescent="0.25">
      <c r="A2800" s="64">
        <v>143902</v>
      </c>
      <c r="B2800" t="s">
        <v>4393</v>
      </c>
      <c r="C2800" s="75"/>
      <c r="D2800" s="75"/>
      <c r="E2800" s="75"/>
      <c r="F2800" s="75">
        <v>15.85</v>
      </c>
      <c r="G2800" s="75">
        <v>12.68</v>
      </c>
      <c r="H2800" s="50"/>
      <c r="I2800" s="50"/>
      <c r="J2800" s="50"/>
      <c r="K2800" s="50"/>
    </row>
    <row r="2801" spans="1:11" x14ac:dyDescent="0.25">
      <c r="A2801" s="64">
        <v>143835</v>
      </c>
      <c r="B2801" t="s">
        <v>4422</v>
      </c>
      <c r="C2801" s="75"/>
      <c r="D2801" s="75"/>
      <c r="E2801" s="75"/>
      <c r="F2801" s="75">
        <v>9.51</v>
      </c>
      <c r="G2801" s="75">
        <v>19.02</v>
      </c>
      <c r="H2801" s="50"/>
      <c r="I2801" s="50"/>
      <c r="J2801" s="50"/>
      <c r="K2801" s="50"/>
    </row>
    <row r="2802" spans="1:11" x14ac:dyDescent="0.25">
      <c r="A2802" s="64">
        <v>143774</v>
      </c>
      <c r="B2802" t="s">
        <v>4152</v>
      </c>
      <c r="C2802" s="75"/>
      <c r="D2802" s="75"/>
      <c r="E2802" s="75">
        <v>15.85</v>
      </c>
      <c r="F2802" s="75"/>
      <c r="G2802" s="75">
        <v>12.68</v>
      </c>
      <c r="H2802" s="50"/>
      <c r="I2802" s="50"/>
      <c r="J2802" s="50"/>
      <c r="K2802" s="50"/>
    </row>
    <row r="2803" spans="1:11" x14ac:dyDescent="0.25">
      <c r="A2803" s="64">
        <v>143304</v>
      </c>
      <c r="B2803" t="s">
        <v>3791</v>
      </c>
      <c r="C2803" s="75">
        <v>3.17</v>
      </c>
      <c r="D2803" s="75">
        <v>6.34</v>
      </c>
      <c r="E2803" s="75">
        <v>6.34</v>
      </c>
      <c r="F2803" s="75">
        <v>9.51</v>
      </c>
      <c r="G2803" s="75">
        <v>3.17</v>
      </c>
      <c r="H2803" s="50"/>
      <c r="I2803" s="50"/>
      <c r="J2803" s="50"/>
      <c r="K2803" s="50"/>
    </row>
    <row r="2804" spans="1:11" x14ac:dyDescent="0.25">
      <c r="A2804" s="64">
        <v>143530</v>
      </c>
      <c r="B2804" t="s">
        <v>3968</v>
      </c>
      <c r="C2804" s="75"/>
      <c r="D2804" s="75">
        <v>6.34</v>
      </c>
      <c r="E2804" s="75">
        <v>15.85</v>
      </c>
      <c r="F2804" s="75">
        <v>3.17</v>
      </c>
      <c r="G2804" s="75">
        <v>3.17</v>
      </c>
      <c r="H2804" s="50"/>
      <c r="I2804" s="50"/>
      <c r="J2804" s="50"/>
      <c r="K2804" s="50"/>
    </row>
    <row r="2805" spans="1:11" x14ac:dyDescent="0.25">
      <c r="A2805" s="64">
        <v>143078</v>
      </c>
      <c r="B2805" t="s">
        <v>3572</v>
      </c>
      <c r="C2805" s="75">
        <v>6.34</v>
      </c>
      <c r="D2805" s="75">
        <v>6.34</v>
      </c>
      <c r="E2805" s="75">
        <v>3.17</v>
      </c>
      <c r="F2805" s="75">
        <v>9.51</v>
      </c>
      <c r="G2805" s="75">
        <v>3.17</v>
      </c>
      <c r="H2805" s="50"/>
      <c r="I2805" s="50"/>
      <c r="J2805" s="50"/>
      <c r="K2805" s="50"/>
    </row>
    <row r="2806" spans="1:11" x14ac:dyDescent="0.25">
      <c r="A2806" s="64">
        <v>143328</v>
      </c>
      <c r="B2806" t="s">
        <v>3758</v>
      </c>
      <c r="C2806" s="75">
        <v>6.34</v>
      </c>
      <c r="D2806" s="75"/>
      <c r="E2806" s="75">
        <v>6.34</v>
      </c>
      <c r="F2806" s="75">
        <v>6.34</v>
      </c>
      <c r="G2806" s="75">
        <v>9.51</v>
      </c>
      <c r="H2806" s="50"/>
      <c r="I2806" s="50"/>
      <c r="J2806" s="50"/>
      <c r="K2806" s="50"/>
    </row>
    <row r="2807" spans="1:11" x14ac:dyDescent="0.25">
      <c r="A2807" s="64">
        <v>136751</v>
      </c>
      <c r="B2807" t="s">
        <v>2147</v>
      </c>
      <c r="C2807" s="75">
        <v>9.51</v>
      </c>
      <c r="D2807" s="75">
        <v>6.34</v>
      </c>
      <c r="E2807" s="75">
        <v>3.17</v>
      </c>
      <c r="F2807" s="75">
        <v>6.34</v>
      </c>
      <c r="G2807" s="75">
        <v>3.17</v>
      </c>
      <c r="H2807" s="50"/>
      <c r="I2807" s="50"/>
      <c r="J2807" s="50"/>
      <c r="K2807" s="50"/>
    </row>
    <row r="2808" spans="1:11" x14ac:dyDescent="0.25">
      <c r="A2808" s="64">
        <v>137715</v>
      </c>
      <c r="B2808" t="s">
        <v>2398</v>
      </c>
      <c r="C2808" s="75"/>
      <c r="D2808" s="75">
        <v>9.51</v>
      </c>
      <c r="E2808" s="75">
        <v>9.51</v>
      </c>
      <c r="F2808" s="75"/>
      <c r="G2808" s="75">
        <v>9.51</v>
      </c>
      <c r="H2808" s="50"/>
      <c r="I2808" s="50"/>
      <c r="J2808" s="50"/>
      <c r="K2808" s="50"/>
    </row>
    <row r="2809" spans="1:11" x14ac:dyDescent="0.25">
      <c r="A2809" s="64">
        <v>140559</v>
      </c>
      <c r="B2809" t="s">
        <v>2432</v>
      </c>
      <c r="C2809" s="75">
        <v>9.51</v>
      </c>
      <c r="D2809" s="75">
        <v>6.34</v>
      </c>
      <c r="E2809" s="75">
        <v>3.17</v>
      </c>
      <c r="F2809" s="75">
        <v>6.34</v>
      </c>
      <c r="G2809" s="75">
        <v>3.17</v>
      </c>
      <c r="H2809" s="50"/>
      <c r="I2809" s="50"/>
      <c r="J2809" s="50"/>
      <c r="K2809" s="50"/>
    </row>
    <row r="2810" spans="1:11" x14ac:dyDescent="0.25">
      <c r="A2810" s="64">
        <v>136775</v>
      </c>
      <c r="B2810" t="s">
        <v>2134</v>
      </c>
      <c r="C2810" s="75">
        <v>15.85</v>
      </c>
      <c r="D2810" s="75"/>
      <c r="E2810" s="75">
        <v>12.68</v>
      </c>
      <c r="F2810" s="75"/>
      <c r="G2810" s="75"/>
      <c r="H2810" s="50"/>
      <c r="I2810" s="50"/>
      <c r="J2810" s="50"/>
      <c r="K2810" s="50"/>
    </row>
    <row r="2811" spans="1:11" x14ac:dyDescent="0.25">
      <c r="A2811" s="64">
        <v>142193</v>
      </c>
      <c r="B2811" t="s">
        <v>2748</v>
      </c>
      <c r="C2811" s="75"/>
      <c r="D2811" s="75">
        <v>6.34</v>
      </c>
      <c r="E2811" s="75">
        <v>6.34</v>
      </c>
      <c r="F2811" s="75">
        <v>6.34</v>
      </c>
      <c r="G2811" s="75">
        <v>9.51</v>
      </c>
      <c r="H2811" s="50"/>
      <c r="I2811" s="50"/>
      <c r="J2811" s="50"/>
      <c r="K2811" s="50"/>
    </row>
    <row r="2812" spans="1:11" x14ac:dyDescent="0.25">
      <c r="A2812" s="64">
        <v>134397</v>
      </c>
      <c r="B2812" t="s">
        <v>1802</v>
      </c>
      <c r="C2812" s="75">
        <v>12.68</v>
      </c>
      <c r="D2812" s="75"/>
      <c r="E2812" s="75">
        <v>3.17</v>
      </c>
      <c r="F2812" s="75">
        <v>3.17</v>
      </c>
      <c r="G2812" s="75">
        <v>9.51</v>
      </c>
      <c r="H2812" s="50"/>
      <c r="I2812" s="50"/>
      <c r="J2812" s="50"/>
      <c r="K2812" s="50"/>
    </row>
    <row r="2813" spans="1:11" x14ac:dyDescent="0.25">
      <c r="A2813" s="64">
        <v>134180</v>
      </c>
      <c r="B2813" t="s">
        <v>1784</v>
      </c>
      <c r="C2813" s="75">
        <v>6.34</v>
      </c>
      <c r="D2813" s="75">
        <v>9.51</v>
      </c>
      <c r="E2813" s="75">
        <v>6.34</v>
      </c>
      <c r="F2813" s="75">
        <v>3.17</v>
      </c>
      <c r="G2813" s="75">
        <v>3.17</v>
      </c>
      <c r="H2813" s="50"/>
      <c r="I2813" s="50"/>
      <c r="J2813" s="50"/>
      <c r="K2813" s="50"/>
    </row>
    <row r="2814" spans="1:11" x14ac:dyDescent="0.25">
      <c r="A2814" s="64">
        <v>134553</v>
      </c>
      <c r="B2814" t="s">
        <v>1890</v>
      </c>
      <c r="C2814" s="75">
        <v>9.51</v>
      </c>
      <c r="D2814" s="75">
        <v>19.02</v>
      </c>
      <c r="E2814" s="75"/>
      <c r="F2814" s="75"/>
      <c r="G2814" s="75"/>
      <c r="H2814" s="50"/>
      <c r="I2814" s="50"/>
      <c r="J2814" s="50"/>
      <c r="K2814" s="50"/>
    </row>
    <row r="2815" spans="1:11" x14ac:dyDescent="0.25">
      <c r="A2815" s="64">
        <v>127594</v>
      </c>
      <c r="B2815" t="s">
        <v>3746</v>
      </c>
      <c r="C2815" s="75">
        <v>9.51</v>
      </c>
      <c r="D2815" s="75"/>
      <c r="E2815" s="75"/>
      <c r="F2815" s="75"/>
      <c r="G2815" s="75">
        <v>19.02</v>
      </c>
      <c r="H2815" s="50"/>
      <c r="I2815" s="50"/>
      <c r="J2815" s="50"/>
      <c r="K2815" s="50"/>
    </row>
    <row r="2816" spans="1:11" x14ac:dyDescent="0.25">
      <c r="A2816" s="64">
        <v>130734</v>
      </c>
      <c r="B2816" t="s">
        <v>1402</v>
      </c>
      <c r="C2816" s="75">
        <v>9.51</v>
      </c>
      <c r="D2816" s="75"/>
      <c r="E2816" s="75">
        <v>9.51</v>
      </c>
      <c r="F2816" s="75">
        <v>9.51</v>
      </c>
      <c r="G2816" s="75"/>
      <c r="H2816" s="50"/>
      <c r="I2816" s="50"/>
      <c r="J2816" s="50"/>
      <c r="K2816" s="50"/>
    </row>
    <row r="2817" spans="1:11" x14ac:dyDescent="0.25">
      <c r="A2817" s="64">
        <v>126656</v>
      </c>
      <c r="B2817" t="s">
        <v>1481</v>
      </c>
      <c r="C2817" s="75">
        <v>28.53</v>
      </c>
      <c r="D2817" s="75"/>
      <c r="E2817" s="75"/>
      <c r="F2817" s="75"/>
      <c r="G2817" s="75"/>
      <c r="H2817" s="50"/>
      <c r="I2817" s="50"/>
      <c r="J2817" s="50"/>
      <c r="K2817" s="50"/>
    </row>
    <row r="2818" spans="1:11" x14ac:dyDescent="0.25">
      <c r="A2818" s="64">
        <v>127445</v>
      </c>
      <c r="B2818" t="s">
        <v>1051</v>
      </c>
      <c r="C2818" s="75"/>
      <c r="D2818" s="75">
        <v>12.68</v>
      </c>
      <c r="E2818" s="75"/>
      <c r="F2818" s="75"/>
      <c r="G2818" s="75">
        <v>15.85</v>
      </c>
      <c r="H2818" s="50"/>
      <c r="I2818" s="50"/>
      <c r="J2818" s="50"/>
      <c r="K2818" s="50"/>
    </row>
    <row r="2819" spans="1:11" x14ac:dyDescent="0.25">
      <c r="A2819" s="64">
        <v>128329</v>
      </c>
      <c r="B2819" t="s">
        <v>1259</v>
      </c>
      <c r="C2819" s="75">
        <v>9.51</v>
      </c>
      <c r="D2819" s="75"/>
      <c r="E2819" s="75">
        <v>9.51</v>
      </c>
      <c r="F2819" s="75"/>
      <c r="G2819" s="75">
        <v>9.51</v>
      </c>
      <c r="H2819" s="50"/>
      <c r="I2819" s="50"/>
      <c r="J2819" s="50"/>
      <c r="K2819" s="50"/>
    </row>
    <row r="2820" spans="1:11" x14ac:dyDescent="0.25">
      <c r="A2820" s="64">
        <v>127506</v>
      </c>
      <c r="B2820" t="s">
        <v>1419</v>
      </c>
      <c r="C2820" s="75">
        <v>3.17</v>
      </c>
      <c r="D2820" s="75">
        <v>25.36</v>
      </c>
      <c r="E2820" s="75"/>
      <c r="F2820" s="75"/>
      <c r="G2820" s="75"/>
      <c r="H2820" s="50"/>
      <c r="I2820" s="50"/>
      <c r="J2820" s="50"/>
      <c r="K2820" s="50"/>
    </row>
    <row r="2821" spans="1:11" x14ac:dyDescent="0.25">
      <c r="A2821" s="64">
        <v>128326</v>
      </c>
      <c r="B2821" t="s">
        <v>3742</v>
      </c>
      <c r="C2821" s="75">
        <v>9.51</v>
      </c>
      <c r="D2821" s="75"/>
      <c r="E2821" s="75"/>
      <c r="F2821" s="75">
        <v>19.02</v>
      </c>
      <c r="G2821" s="75"/>
      <c r="H2821" s="50"/>
      <c r="I2821" s="50"/>
      <c r="J2821" s="50"/>
      <c r="K2821" s="50"/>
    </row>
    <row r="2822" spans="1:11" x14ac:dyDescent="0.25">
      <c r="A2822" s="64">
        <v>104202</v>
      </c>
      <c r="B2822" t="s">
        <v>1126</v>
      </c>
      <c r="C2822" s="75">
        <v>6.34</v>
      </c>
      <c r="D2822" s="75">
        <v>3.17</v>
      </c>
      <c r="E2822" s="75">
        <v>6.34</v>
      </c>
      <c r="F2822" s="75">
        <v>3.17</v>
      </c>
      <c r="G2822" s="75">
        <v>9.51</v>
      </c>
      <c r="H2822" s="50"/>
      <c r="I2822" s="50"/>
      <c r="J2822" s="50"/>
      <c r="K2822" s="50"/>
    </row>
    <row r="2823" spans="1:11" x14ac:dyDescent="0.25">
      <c r="A2823" s="64">
        <v>124936</v>
      </c>
      <c r="B2823" t="s">
        <v>1228</v>
      </c>
      <c r="C2823" s="75">
        <v>3.17</v>
      </c>
      <c r="D2823" s="75"/>
      <c r="E2823" s="75">
        <v>25.36</v>
      </c>
      <c r="F2823" s="75"/>
      <c r="G2823" s="75"/>
      <c r="H2823" s="50"/>
      <c r="I2823" s="50"/>
      <c r="J2823" s="50"/>
      <c r="K2823" s="50"/>
    </row>
    <row r="2824" spans="1:11" x14ac:dyDescent="0.25">
      <c r="A2824" s="64">
        <v>122667</v>
      </c>
      <c r="B2824" t="s">
        <v>1192</v>
      </c>
      <c r="C2824" s="75">
        <v>3.17</v>
      </c>
      <c r="D2824" s="75">
        <v>12.68</v>
      </c>
      <c r="E2824" s="75">
        <v>6.34</v>
      </c>
      <c r="F2824" s="75">
        <v>3.17</v>
      </c>
      <c r="G2824" s="75">
        <v>3.17</v>
      </c>
      <c r="H2824" s="50"/>
      <c r="I2824" s="50"/>
      <c r="J2824" s="50"/>
      <c r="K2824" s="50"/>
    </row>
    <row r="2825" spans="1:11" x14ac:dyDescent="0.25">
      <c r="A2825" s="64">
        <v>120862</v>
      </c>
      <c r="B2825" t="s">
        <v>1084</v>
      </c>
      <c r="C2825" s="75"/>
      <c r="D2825" s="75">
        <v>28.53</v>
      </c>
      <c r="E2825" s="75"/>
      <c r="F2825" s="75"/>
      <c r="G2825" s="75"/>
      <c r="H2825" s="50"/>
      <c r="I2825" s="50"/>
      <c r="J2825" s="50"/>
      <c r="K2825" s="50"/>
    </row>
    <row r="2826" spans="1:11" x14ac:dyDescent="0.25">
      <c r="A2826" s="64">
        <v>141150</v>
      </c>
      <c r="B2826" t="s">
        <v>3628</v>
      </c>
      <c r="C2826" s="75">
        <v>6.34</v>
      </c>
      <c r="D2826" s="75">
        <v>9.51</v>
      </c>
      <c r="E2826" s="75">
        <v>3.17</v>
      </c>
      <c r="F2826" s="75">
        <v>3.17</v>
      </c>
      <c r="G2826" s="75">
        <v>6.34</v>
      </c>
      <c r="H2826" s="50"/>
      <c r="I2826" s="50"/>
      <c r="J2826" s="50"/>
      <c r="K2826" s="50"/>
    </row>
    <row r="2827" spans="1:11" x14ac:dyDescent="0.25">
      <c r="A2827" s="64">
        <v>143024</v>
      </c>
      <c r="B2827" t="s">
        <v>3616</v>
      </c>
      <c r="C2827" s="75">
        <v>6.34</v>
      </c>
      <c r="D2827" s="75">
        <v>3.17</v>
      </c>
      <c r="E2827" s="75">
        <v>9.51</v>
      </c>
      <c r="F2827" s="75">
        <v>3.17</v>
      </c>
      <c r="G2827" s="75">
        <v>6.34</v>
      </c>
      <c r="H2827" s="50"/>
      <c r="I2827" s="50"/>
      <c r="J2827" s="50"/>
      <c r="K2827" s="50"/>
    </row>
    <row r="2828" spans="1:11" x14ac:dyDescent="0.25">
      <c r="A2828" s="64">
        <v>143232</v>
      </c>
      <c r="B2828" t="s">
        <v>3756</v>
      </c>
      <c r="C2828" s="75">
        <v>6.34</v>
      </c>
      <c r="D2828" s="75">
        <v>9.51</v>
      </c>
      <c r="E2828" s="75">
        <v>6.34</v>
      </c>
      <c r="F2828" s="75"/>
      <c r="G2828" s="75">
        <v>6.34</v>
      </c>
      <c r="H2828" s="50"/>
      <c r="I2828" s="50"/>
      <c r="J2828" s="50"/>
      <c r="K2828" s="50"/>
    </row>
    <row r="2829" spans="1:11" x14ac:dyDescent="0.25">
      <c r="A2829" s="64">
        <v>142524</v>
      </c>
      <c r="B2829" t="s">
        <v>3197</v>
      </c>
      <c r="C2829" s="75">
        <v>6.34</v>
      </c>
      <c r="D2829" s="75"/>
      <c r="E2829" s="75">
        <v>9.51</v>
      </c>
      <c r="F2829" s="75">
        <v>6.34</v>
      </c>
      <c r="G2829" s="75">
        <v>6.34</v>
      </c>
      <c r="H2829" s="50"/>
      <c r="I2829" s="50"/>
      <c r="J2829" s="50"/>
      <c r="K2829" s="50"/>
    </row>
    <row r="2830" spans="1:11" x14ac:dyDescent="0.25">
      <c r="A2830" s="64">
        <v>142401</v>
      </c>
      <c r="B2830" t="s">
        <v>2867</v>
      </c>
      <c r="C2830" s="75">
        <v>3.17</v>
      </c>
      <c r="D2830" s="75"/>
      <c r="E2830" s="75">
        <v>3.17</v>
      </c>
      <c r="F2830" s="75">
        <v>22.189999999999998</v>
      </c>
      <c r="G2830" s="75"/>
      <c r="H2830" s="50"/>
      <c r="I2830" s="50"/>
      <c r="J2830" s="50"/>
      <c r="K2830" s="50"/>
    </row>
    <row r="2831" spans="1:11" x14ac:dyDescent="0.25">
      <c r="A2831" s="64">
        <v>141728</v>
      </c>
      <c r="B2831" t="s">
        <v>2621</v>
      </c>
      <c r="C2831" s="75">
        <v>3.17</v>
      </c>
      <c r="D2831" s="75">
        <v>9.34</v>
      </c>
      <c r="E2831" s="75">
        <v>3.17</v>
      </c>
      <c r="F2831" s="75">
        <v>6.51</v>
      </c>
      <c r="G2831" s="75">
        <v>6.34</v>
      </c>
      <c r="H2831" s="50"/>
      <c r="I2831" s="50"/>
      <c r="J2831" s="50"/>
      <c r="K2831" s="50"/>
    </row>
    <row r="2832" spans="1:11" x14ac:dyDescent="0.25">
      <c r="A2832" s="64">
        <v>142082</v>
      </c>
      <c r="B2832" t="s">
        <v>2732</v>
      </c>
      <c r="C2832" s="75"/>
      <c r="D2832" s="75"/>
      <c r="E2832" s="75">
        <v>9.51</v>
      </c>
      <c r="F2832" s="75">
        <v>12.68</v>
      </c>
      <c r="G2832" s="75">
        <v>6.34</v>
      </c>
      <c r="H2832" s="50"/>
      <c r="I2832" s="50"/>
      <c r="J2832" s="50"/>
      <c r="K2832" s="50"/>
    </row>
    <row r="2833" spans="1:11" x14ac:dyDescent="0.25">
      <c r="A2833" s="64">
        <v>135768</v>
      </c>
      <c r="B2833" t="s">
        <v>1916</v>
      </c>
      <c r="C2833" s="75"/>
      <c r="D2833" s="75"/>
      <c r="E2833" s="75">
        <v>15.85</v>
      </c>
      <c r="F2833" s="75">
        <v>6.34</v>
      </c>
      <c r="G2833" s="75">
        <v>6.34</v>
      </c>
      <c r="H2833" s="50"/>
      <c r="I2833" s="50"/>
      <c r="J2833" s="50"/>
      <c r="K2833" s="50"/>
    </row>
    <row r="2834" spans="1:11" x14ac:dyDescent="0.25">
      <c r="A2834" s="64">
        <v>137281</v>
      </c>
      <c r="B2834" t="s">
        <v>3766</v>
      </c>
      <c r="C2834" s="75">
        <v>6.34</v>
      </c>
      <c r="D2834" s="75">
        <v>15.85</v>
      </c>
      <c r="E2834" s="75"/>
      <c r="F2834" s="75">
        <v>6.34</v>
      </c>
      <c r="G2834" s="75"/>
      <c r="H2834" s="50"/>
      <c r="I2834" s="50"/>
      <c r="J2834" s="50"/>
      <c r="K2834" s="50"/>
    </row>
    <row r="2835" spans="1:11" x14ac:dyDescent="0.25">
      <c r="A2835" s="64">
        <v>137924</v>
      </c>
      <c r="B2835" t="s">
        <v>2371</v>
      </c>
      <c r="C2835" s="75">
        <v>3.17</v>
      </c>
      <c r="D2835" s="75">
        <v>12.68</v>
      </c>
      <c r="E2835" s="75"/>
      <c r="F2835" s="75">
        <v>6.34</v>
      </c>
      <c r="G2835" s="75">
        <v>6.34</v>
      </c>
      <c r="H2835" s="50"/>
      <c r="I2835" s="50"/>
      <c r="J2835" s="50"/>
      <c r="K2835" s="50"/>
    </row>
    <row r="2836" spans="1:11" x14ac:dyDescent="0.25">
      <c r="A2836" s="64">
        <v>131149</v>
      </c>
      <c r="B2836" t="s">
        <v>1141</v>
      </c>
      <c r="C2836" s="75">
        <v>6.34</v>
      </c>
      <c r="D2836" s="75">
        <v>12.68</v>
      </c>
      <c r="E2836" s="75">
        <v>3.17</v>
      </c>
      <c r="F2836" s="75"/>
      <c r="G2836" s="75">
        <v>6.34</v>
      </c>
      <c r="H2836" s="50"/>
      <c r="I2836" s="50"/>
      <c r="J2836" s="50"/>
      <c r="K2836" s="50"/>
    </row>
    <row r="2837" spans="1:11" x14ac:dyDescent="0.25">
      <c r="A2837" s="64">
        <v>122494</v>
      </c>
      <c r="B2837" t="s">
        <v>919</v>
      </c>
      <c r="C2837" s="75">
        <v>12.68</v>
      </c>
      <c r="D2837" s="75">
        <v>3.17</v>
      </c>
      <c r="E2837" s="75"/>
      <c r="F2837" s="75">
        <v>6.34</v>
      </c>
      <c r="G2837" s="75">
        <v>6.34</v>
      </c>
      <c r="H2837" s="50"/>
      <c r="I2837" s="50"/>
      <c r="J2837" s="50"/>
      <c r="K2837" s="50"/>
    </row>
    <row r="2838" spans="1:11" x14ac:dyDescent="0.25">
      <c r="A2838" s="64">
        <v>117941</v>
      </c>
      <c r="B2838" t="s">
        <v>3950</v>
      </c>
      <c r="C2838" s="75"/>
      <c r="D2838" s="75">
        <v>9.51</v>
      </c>
      <c r="E2838" s="75">
        <v>6.34</v>
      </c>
      <c r="F2838" s="75">
        <v>6.34</v>
      </c>
      <c r="G2838" s="75">
        <v>6.34</v>
      </c>
      <c r="H2838" s="50"/>
      <c r="I2838" s="50"/>
      <c r="J2838" s="50"/>
      <c r="K2838" s="50"/>
    </row>
    <row r="2839" spans="1:11" x14ac:dyDescent="0.25">
      <c r="A2839" s="64">
        <v>122246</v>
      </c>
      <c r="B2839" t="s">
        <v>1059</v>
      </c>
      <c r="C2839" s="75"/>
      <c r="D2839" s="75">
        <v>12.68</v>
      </c>
      <c r="E2839" s="75"/>
      <c r="F2839" s="75">
        <v>9.51</v>
      </c>
      <c r="G2839" s="75">
        <v>6.34</v>
      </c>
      <c r="H2839" s="50"/>
      <c r="I2839" s="50"/>
      <c r="J2839" s="50"/>
      <c r="K2839" s="50"/>
    </row>
    <row r="2840" spans="1:11" x14ac:dyDescent="0.25">
      <c r="A2840" s="64">
        <v>125468</v>
      </c>
      <c r="B2840" t="s">
        <v>1187</v>
      </c>
      <c r="C2840" s="75">
        <v>6.34</v>
      </c>
      <c r="D2840" s="75">
        <v>3.17</v>
      </c>
      <c r="E2840" s="75">
        <v>6.34</v>
      </c>
      <c r="F2840" s="75">
        <v>6.34</v>
      </c>
      <c r="G2840" s="75">
        <v>6.34</v>
      </c>
      <c r="H2840" s="50"/>
      <c r="I2840" s="50"/>
      <c r="J2840" s="50"/>
      <c r="K2840" s="50"/>
    </row>
    <row r="2841" spans="1:11" x14ac:dyDescent="0.25">
      <c r="A2841" s="64">
        <v>126085</v>
      </c>
      <c r="B2841" t="s">
        <v>1227</v>
      </c>
      <c r="C2841" s="75">
        <v>13</v>
      </c>
      <c r="D2841" s="75">
        <v>3.17</v>
      </c>
      <c r="E2841" s="75"/>
      <c r="F2841" s="75">
        <v>6.17</v>
      </c>
      <c r="G2841" s="75">
        <v>6.17</v>
      </c>
      <c r="H2841" s="50"/>
      <c r="I2841" s="50"/>
      <c r="J2841" s="50"/>
      <c r="K2841" s="50"/>
    </row>
    <row r="2842" spans="1:11" x14ac:dyDescent="0.25">
      <c r="A2842" s="64">
        <v>134081</v>
      </c>
      <c r="B2842" t="s">
        <v>3986</v>
      </c>
      <c r="C2842" s="75"/>
      <c r="D2842" s="75">
        <v>6.34</v>
      </c>
      <c r="E2842" s="75">
        <v>12.51</v>
      </c>
      <c r="F2842" s="75">
        <v>3.17</v>
      </c>
      <c r="G2842" s="75">
        <v>6.34</v>
      </c>
      <c r="H2842" s="50"/>
      <c r="I2842" s="50"/>
      <c r="J2842" s="50"/>
      <c r="K2842" s="50"/>
    </row>
    <row r="2843" spans="1:11" x14ac:dyDescent="0.25">
      <c r="A2843" s="64">
        <v>143733</v>
      </c>
      <c r="B2843" t="s">
        <v>4203</v>
      </c>
      <c r="C2843" s="75"/>
      <c r="D2843" s="75"/>
      <c r="E2843" s="75">
        <v>9.34</v>
      </c>
      <c r="F2843" s="75">
        <v>6.34</v>
      </c>
      <c r="G2843" s="75">
        <v>12.68</v>
      </c>
      <c r="H2843" s="50"/>
      <c r="I2843" s="50"/>
      <c r="J2843" s="50"/>
      <c r="K2843" s="50"/>
    </row>
    <row r="2844" spans="1:11" x14ac:dyDescent="0.25">
      <c r="A2844" s="64">
        <v>143532</v>
      </c>
      <c r="B2844" t="s">
        <v>4023</v>
      </c>
      <c r="C2844" s="75"/>
      <c r="D2844" s="75">
        <v>3.17</v>
      </c>
      <c r="E2844" s="75">
        <v>9.51</v>
      </c>
      <c r="F2844" s="75">
        <v>12.51</v>
      </c>
      <c r="G2844" s="75">
        <v>3.17</v>
      </c>
      <c r="H2844" s="50"/>
      <c r="I2844" s="50"/>
      <c r="J2844" s="50"/>
      <c r="K2844" s="50"/>
    </row>
    <row r="2845" spans="1:11" x14ac:dyDescent="0.25">
      <c r="A2845" s="64">
        <v>142762</v>
      </c>
      <c r="B2845" t="s">
        <v>3614</v>
      </c>
      <c r="C2845" s="75">
        <v>12.68</v>
      </c>
      <c r="D2845" s="75"/>
      <c r="E2845" s="75">
        <v>6.34</v>
      </c>
      <c r="F2845" s="75">
        <v>6.17</v>
      </c>
      <c r="G2845" s="75">
        <v>3.17</v>
      </c>
      <c r="H2845" s="50"/>
      <c r="I2845" s="50"/>
      <c r="J2845" s="50"/>
      <c r="K2845" s="50"/>
    </row>
    <row r="2846" spans="1:11" x14ac:dyDescent="0.25">
      <c r="A2846" s="64">
        <v>143723</v>
      </c>
      <c r="B2846" t="s">
        <v>4139</v>
      </c>
      <c r="C2846" s="75"/>
      <c r="D2846" s="75"/>
      <c r="E2846" s="75">
        <v>19.02</v>
      </c>
      <c r="F2846" s="75"/>
      <c r="G2846" s="75">
        <v>9.34</v>
      </c>
      <c r="H2846" s="50"/>
      <c r="I2846" s="50"/>
      <c r="J2846" s="50"/>
      <c r="K2846" s="50"/>
    </row>
    <row r="2847" spans="1:11" x14ac:dyDescent="0.25">
      <c r="A2847" s="64">
        <v>142208</v>
      </c>
      <c r="B2847" t="s">
        <v>2828</v>
      </c>
      <c r="C2847" s="75">
        <v>9.34</v>
      </c>
      <c r="D2847" s="75">
        <v>6.34</v>
      </c>
      <c r="E2847" s="75">
        <v>6.34</v>
      </c>
      <c r="F2847" s="75">
        <v>6.34</v>
      </c>
      <c r="G2847" s="75"/>
      <c r="H2847" s="50"/>
      <c r="I2847" s="50"/>
      <c r="J2847" s="50"/>
      <c r="K2847" s="50"/>
    </row>
    <row r="2848" spans="1:11" x14ac:dyDescent="0.25">
      <c r="A2848" s="64">
        <v>142143</v>
      </c>
      <c r="B2848" t="s">
        <v>2712</v>
      </c>
      <c r="C2848" s="75">
        <v>6.34</v>
      </c>
      <c r="D2848" s="75">
        <v>9.51</v>
      </c>
      <c r="E2848" s="75"/>
      <c r="F2848" s="75"/>
      <c r="G2848" s="75">
        <v>12.51</v>
      </c>
      <c r="H2848" s="50"/>
      <c r="I2848" s="50"/>
      <c r="J2848" s="50"/>
      <c r="K2848" s="50"/>
    </row>
    <row r="2849" spans="1:11" x14ac:dyDescent="0.25">
      <c r="A2849" s="64">
        <v>141684</v>
      </c>
      <c r="B2849" t="s">
        <v>2634</v>
      </c>
      <c r="C2849" s="75">
        <v>12.51</v>
      </c>
      <c r="D2849" s="75"/>
      <c r="E2849" s="75">
        <v>15.85</v>
      </c>
      <c r="F2849" s="75"/>
      <c r="G2849" s="75"/>
      <c r="H2849" s="50"/>
      <c r="I2849" s="50"/>
      <c r="J2849" s="50"/>
      <c r="K2849" s="50"/>
    </row>
    <row r="2850" spans="1:11" x14ac:dyDescent="0.25">
      <c r="A2850" s="64">
        <v>142058</v>
      </c>
      <c r="B2850" t="s">
        <v>2781</v>
      </c>
      <c r="C2850" s="75"/>
      <c r="D2850" s="75"/>
      <c r="E2850" s="75">
        <v>9.51</v>
      </c>
      <c r="F2850" s="75">
        <v>6.34</v>
      </c>
      <c r="G2850" s="75">
        <v>12.51</v>
      </c>
      <c r="H2850" s="50"/>
      <c r="I2850" s="50"/>
      <c r="J2850" s="50"/>
      <c r="K2850" s="50"/>
    </row>
    <row r="2851" spans="1:11" x14ac:dyDescent="0.25">
      <c r="A2851" s="64">
        <v>141630</v>
      </c>
      <c r="B2851" t="s">
        <v>4156</v>
      </c>
      <c r="C2851" s="75"/>
      <c r="D2851" s="75"/>
      <c r="E2851" s="75">
        <v>9.34</v>
      </c>
      <c r="F2851" s="75">
        <v>12.68</v>
      </c>
      <c r="G2851" s="75">
        <v>6.34</v>
      </c>
      <c r="H2851" s="50"/>
      <c r="I2851" s="50"/>
      <c r="J2851" s="50"/>
      <c r="K2851" s="50"/>
    </row>
    <row r="2852" spans="1:11" x14ac:dyDescent="0.25">
      <c r="A2852" s="64">
        <v>141941</v>
      </c>
      <c r="B2852" t="s">
        <v>2694</v>
      </c>
      <c r="C2852" s="75">
        <v>6.34</v>
      </c>
      <c r="D2852" s="75">
        <v>9.51</v>
      </c>
      <c r="E2852" s="75"/>
      <c r="F2852" s="75">
        <v>6.34</v>
      </c>
      <c r="G2852" s="75">
        <v>6.17</v>
      </c>
      <c r="H2852" s="50"/>
      <c r="I2852" s="50"/>
      <c r="J2852" s="50"/>
      <c r="K2852" s="50"/>
    </row>
    <row r="2853" spans="1:11" x14ac:dyDescent="0.25">
      <c r="A2853" s="64">
        <v>130463</v>
      </c>
      <c r="B2853" t="s">
        <v>1017</v>
      </c>
      <c r="C2853" s="75"/>
      <c r="D2853" s="75"/>
      <c r="E2853" s="75">
        <v>6.34</v>
      </c>
      <c r="F2853" s="75">
        <v>12.68</v>
      </c>
      <c r="G2853" s="75">
        <v>9.34</v>
      </c>
      <c r="H2853" s="50"/>
      <c r="I2853" s="50"/>
      <c r="J2853" s="50"/>
      <c r="K2853" s="50"/>
    </row>
    <row r="2854" spans="1:11" x14ac:dyDescent="0.25">
      <c r="A2854" s="64">
        <v>127292</v>
      </c>
      <c r="B2854" t="s">
        <v>1251</v>
      </c>
      <c r="C2854" s="75"/>
      <c r="D2854" s="75">
        <v>15.85</v>
      </c>
      <c r="E2854" s="75"/>
      <c r="F2854" s="75">
        <v>9.51</v>
      </c>
      <c r="G2854" s="75">
        <v>3</v>
      </c>
      <c r="H2854" s="50"/>
      <c r="I2854" s="50"/>
      <c r="J2854" s="50"/>
      <c r="K2854" s="50"/>
    </row>
    <row r="2855" spans="1:11" x14ac:dyDescent="0.25">
      <c r="A2855" s="64">
        <v>121657</v>
      </c>
      <c r="B2855" t="s">
        <v>628</v>
      </c>
      <c r="C2855" s="75">
        <v>3.17</v>
      </c>
      <c r="D2855" s="75">
        <v>9.34</v>
      </c>
      <c r="E2855" s="75">
        <v>3.17</v>
      </c>
      <c r="F2855" s="75">
        <v>6.34</v>
      </c>
      <c r="G2855" s="75">
        <v>6.34</v>
      </c>
      <c r="H2855" s="50"/>
      <c r="I2855" s="50"/>
      <c r="J2855" s="50"/>
      <c r="K2855" s="50"/>
    </row>
    <row r="2856" spans="1:11" x14ac:dyDescent="0.25">
      <c r="A2856" s="64">
        <v>123160</v>
      </c>
      <c r="B2856" t="s">
        <v>3555</v>
      </c>
      <c r="C2856" s="75">
        <v>3.17</v>
      </c>
      <c r="D2856" s="75">
        <v>6.34</v>
      </c>
      <c r="E2856" s="75"/>
      <c r="F2856" s="75">
        <v>9.34</v>
      </c>
      <c r="G2856" s="75">
        <v>9.51</v>
      </c>
      <c r="H2856" s="50"/>
      <c r="I2856" s="50"/>
      <c r="J2856" s="50"/>
      <c r="K2856" s="50"/>
    </row>
    <row r="2857" spans="1:11" x14ac:dyDescent="0.25">
      <c r="A2857" s="64">
        <v>121431</v>
      </c>
      <c r="B2857" t="s">
        <v>1157</v>
      </c>
      <c r="C2857" s="75">
        <v>15.85</v>
      </c>
      <c r="D2857" s="75"/>
      <c r="E2857" s="75"/>
      <c r="F2857" s="75"/>
      <c r="G2857" s="75">
        <v>12.51</v>
      </c>
      <c r="H2857" s="50"/>
      <c r="I2857" s="50"/>
      <c r="J2857" s="50"/>
      <c r="K2857" s="50"/>
    </row>
    <row r="2858" spans="1:11" x14ac:dyDescent="0.25">
      <c r="A2858" s="64">
        <v>134325</v>
      </c>
      <c r="B2858" t="s">
        <v>1741</v>
      </c>
      <c r="C2858" s="75">
        <v>6.17</v>
      </c>
      <c r="D2858" s="75">
        <v>3.17</v>
      </c>
      <c r="E2858" s="75">
        <v>9.34</v>
      </c>
      <c r="F2858" s="75">
        <v>3.17</v>
      </c>
      <c r="G2858" s="75">
        <v>6.34</v>
      </c>
      <c r="H2858" s="50"/>
      <c r="I2858" s="50"/>
      <c r="J2858" s="50"/>
      <c r="K2858" s="50"/>
    </row>
    <row r="2859" spans="1:11" x14ac:dyDescent="0.25">
      <c r="A2859" s="64">
        <v>142197</v>
      </c>
      <c r="B2859" t="s">
        <v>3193</v>
      </c>
      <c r="C2859" s="75">
        <v>3.17</v>
      </c>
      <c r="D2859" s="75">
        <v>15.68</v>
      </c>
      <c r="E2859" s="75"/>
      <c r="F2859" s="75">
        <v>9.34</v>
      </c>
      <c r="G2859" s="75"/>
      <c r="H2859" s="50"/>
      <c r="I2859" s="50"/>
      <c r="J2859" s="50"/>
      <c r="K2859" s="50"/>
    </row>
    <row r="2860" spans="1:11" x14ac:dyDescent="0.25">
      <c r="A2860" s="64">
        <v>142064</v>
      </c>
      <c r="B2860" t="s">
        <v>2716</v>
      </c>
      <c r="C2860" s="75">
        <v>9.51</v>
      </c>
      <c r="D2860" s="75"/>
      <c r="E2860" s="75">
        <v>12.34</v>
      </c>
      <c r="F2860" s="75"/>
      <c r="G2860" s="75">
        <v>6.34</v>
      </c>
      <c r="H2860" s="50"/>
      <c r="I2860" s="50"/>
      <c r="J2860" s="50"/>
      <c r="K2860" s="50"/>
    </row>
    <row r="2861" spans="1:11" x14ac:dyDescent="0.25">
      <c r="A2861" s="64">
        <v>142582</v>
      </c>
      <c r="B2861" t="s">
        <v>3451</v>
      </c>
      <c r="C2861" s="75"/>
      <c r="D2861" s="75"/>
      <c r="E2861" s="75">
        <v>6.17</v>
      </c>
      <c r="F2861" s="75">
        <v>6.34</v>
      </c>
      <c r="G2861" s="75">
        <v>15.68</v>
      </c>
      <c r="H2861" s="50"/>
      <c r="I2861" s="50"/>
      <c r="J2861" s="50"/>
      <c r="K2861" s="50"/>
    </row>
    <row r="2862" spans="1:11" x14ac:dyDescent="0.25">
      <c r="A2862" s="64">
        <v>142586</v>
      </c>
      <c r="B2862" t="s">
        <v>3260</v>
      </c>
      <c r="C2862" s="75"/>
      <c r="D2862" s="75">
        <v>6.34</v>
      </c>
      <c r="E2862" s="75">
        <v>9.34</v>
      </c>
      <c r="F2862" s="75">
        <v>6.34</v>
      </c>
      <c r="G2862" s="75">
        <v>6.17</v>
      </c>
      <c r="H2862" s="50"/>
      <c r="I2862" s="50"/>
      <c r="J2862" s="50"/>
      <c r="K2862" s="50"/>
    </row>
    <row r="2863" spans="1:11" x14ac:dyDescent="0.25">
      <c r="A2863" s="64">
        <v>137529</v>
      </c>
      <c r="B2863" t="s">
        <v>3827</v>
      </c>
      <c r="C2863" s="75">
        <v>3.17</v>
      </c>
      <c r="D2863" s="75"/>
      <c r="E2863" s="75">
        <v>9.17</v>
      </c>
      <c r="F2863" s="75">
        <v>12.68</v>
      </c>
      <c r="G2863" s="75">
        <v>3.17</v>
      </c>
      <c r="H2863" s="50"/>
      <c r="I2863" s="50"/>
      <c r="J2863" s="50"/>
      <c r="K2863" s="50"/>
    </row>
    <row r="2864" spans="1:11" x14ac:dyDescent="0.25">
      <c r="A2864" s="64">
        <v>140919</v>
      </c>
      <c r="B2864" t="s">
        <v>2428</v>
      </c>
      <c r="C2864" s="75"/>
      <c r="D2864" s="75">
        <v>12.51</v>
      </c>
      <c r="E2864" s="75">
        <v>9.51</v>
      </c>
      <c r="F2864" s="75">
        <v>6.17</v>
      </c>
      <c r="G2864" s="75"/>
      <c r="H2864" s="50"/>
      <c r="I2864" s="50"/>
      <c r="J2864" s="50"/>
      <c r="K2864" s="50"/>
    </row>
    <row r="2865" spans="1:11" x14ac:dyDescent="0.25">
      <c r="A2865" s="64">
        <v>135055</v>
      </c>
      <c r="B2865" t="s">
        <v>1859</v>
      </c>
      <c r="C2865" s="75"/>
      <c r="D2865" s="75"/>
      <c r="E2865" s="75"/>
      <c r="F2865" s="75">
        <v>28.17</v>
      </c>
      <c r="G2865" s="75"/>
      <c r="H2865" s="50"/>
      <c r="I2865" s="50"/>
      <c r="J2865" s="50"/>
      <c r="K2865" s="50"/>
    </row>
    <row r="2866" spans="1:11" x14ac:dyDescent="0.25">
      <c r="A2866" s="64">
        <v>128260</v>
      </c>
      <c r="B2866" t="s">
        <v>1184</v>
      </c>
      <c r="C2866" s="75">
        <v>6.34</v>
      </c>
      <c r="D2866" s="75">
        <v>3</v>
      </c>
      <c r="E2866" s="75">
        <v>9.34</v>
      </c>
      <c r="F2866" s="75">
        <v>3.17</v>
      </c>
      <c r="G2866" s="75">
        <v>6.17</v>
      </c>
      <c r="H2866" s="50"/>
      <c r="I2866" s="50"/>
      <c r="J2866" s="50"/>
      <c r="K2866" s="50"/>
    </row>
    <row r="2867" spans="1:11" x14ac:dyDescent="0.25">
      <c r="A2867" s="64">
        <v>123111</v>
      </c>
      <c r="B2867" t="s">
        <v>1060</v>
      </c>
      <c r="C2867" s="75"/>
      <c r="D2867" s="75">
        <v>18.68</v>
      </c>
      <c r="E2867" s="75"/>
      <c r="F2867" s="75">
        <v>3.17</v>
      </c>
      <c r="G2867" s="75">
        <v>6.17</v>
      </c>
      <c r="H2867" s="50"/>
      <c r="I2867" s="50"/>
      <c r="J2867" s="50"/>
      <c r="K2867" s="50"/>
    </row>
    <row r="2868" spans="1:11" x14ac:dyDescent="0.25">
      <c r="A2868" s="64">
        <v>109596</v>
      </c>
      <c r="B2868" t="s">
        <v>1125</v>
      </c>
      <c r="C2868" s="75">
        <v>6.17</v>
      </c>
      <c r="D2868" s="75">
        <v>9.34</v>
      </c>
      <c r="E2868" s="75">
        <v>3.17</v>
      </c>
      <c r="F2868" s="75">
        <v>3.17</v>
      </c>
      <c r="G2868" s="75">
        <v>6.17</v>
      </c>
      <c r="H2868" s="50"/>
      <c r="I2868" s="50"/>
      <c r="J2868" s="50"/>
      <c r="K2868" s="50"/>
    </row>
    <row r="2869" spans="1:11" x14ac:dyDescent="0.25">
      <c r="A2869" s="64">
        <v>142565</v>
      </c>
      <c r="B2869" t="s">
        <v>3591</v>
      </c>
      <c r="C2869" s="75"/>
      <c r="D2869" s="75">
        <v>12.34</v>
      </c>
      <c r="E2869" s="75"/>
      <c r="F2869" s="75">
        <v>9.34</v>
      </c>
      <c r="G2869" s="75">
        <v>6.34</v>
      </c>
      <c r="H2869" s="50"/>
      <c r="I2869" s="50"/>
      <c r="J2869" s="50"/>
      <c r="K2869" s="50"/>
    </row>
    <row r="2870" spans="1:11" x14ac:dyDescent="0.25">
      <c r="A2870" s="64">
        <v>143563</v>
      </c>
      <c r="B2870" t="s">
        <v>3952</v>
      </c>
      <c r="C2870" s="75"/>
      <c r="D2870" s="75">
        <v>9.34</v>
      </c>
      <c r="E2870" s="75"/>
      <c r="F2870" s="75">
        <v>12.34</v>
      </c>
      <c r="G2870" s="75">
        <v>6.34</v>
      </c>
      <c r="H2870" s="50"/>
      <c r="I2870" s="50"/>
      <c r="J2870" s="50"/>
      <c r="K2870" s="50"/>
    </row>
    <row r="2871" spans="1:11" x14ac:dyDescent="0.25">
      <c r="A2871" s="64">
        <v>142178</v>
      </c>
      <c r="B2871" t="s">
        <v>2911</v>
      </c>
      <c r="C2871" s="75">
        <v>12.34</v>
      </c>
      <c r="D2871" s="75">
        <v>6.34</v>
      </c>
      <c r="E2871" s="75"/>
      <c r="F2871" s="75"/>
      <c r="G2871" s="75">
        <v>9.34</v>
      </c>
      <c r="H2871" s="50"/>
      <c r="I2871" s="50"/>
      <c r="J2871" s="50"/>
      <c r="K2871" s="50"/>
    </row>
    <row r="2872" spans="1:11" x14ac:dyDescent="0.25">
      <c r="A2872" s="64">
        <v>136460</v>
      </c>
      <c r="B2872" t="s">
        <v>2098</v>
      </c>
      <c r="C2872" s="75">
        <v>3</v>
      </c>
      <c r="D2872" s="75">
        <v>12.68</v>
      </c>
      <c r="E2872" s="75"/>
      <c r="F2872" s="75"/>
      <c r="G2872" s="75">
        <v>12.34</v>
      </c>
      <c r="H2872" s="50"/>
      <c r="I2872" s="50"/>
      <c r="J2872" s="50"/>
      <c r="K2872" s="50"/>
    </row>
    <row r="2873" spans="1:11" x14ac:dyDescent="0.25">
      <c r="A2873" s="64">
        <v>141148</v>
      </c>
      <c r="B2873" t="s">
        <v>2793</v>
      </c>
      <c r="C2873" s="75">
        <v>3</v>
      </c>
      <c r="D2873" s="75">
        <v>22.02</v>
      </c>
      <c r="E2873" s="75">
        <v>3</v>
      </c>
      <c r="F2873" s="75"/>
      <c r="G2873" s="75"/>
      <c r="H2873" s="50"/>
      <c r="I2873" s="50"/>
      <c r="J2873" s="50"/>
      <c r="K2873" s="50"/>
    </row>
    <row r="2874" spans="1:11" x14ac:dyDescent="0.25">
      <c r="A2874" s="64">
        <v>122011</v>
      </c>
      <c r="B2874" t="s">
        <v>1058</v>
      </c>
      <c r="C2874" s="75">
        <v>21.68</v>
      </c>
      <c r="D2874" s="75"/>
      <c r="E2874" s="75"/>
      <c r="F2874" s="75">
        <v>6.34</v>
      </c>
      <c r="G2874" s="75"/>
      <c r="H2874" s="50"/>
      <c r="I2874" s="50"/>
      <c r="J2874" s="50"/>
      <c r="K2874" s="50"/>
    </row>
    <row r="2875" spans="1:11" x14ac:dyDescent="0.25">
      <c r="A2875" s="64">
        <v>128609</v>
      </c>
      <c r="B2875" t="s">
        <v>3381</v>
      </c>
      <c r="C2875" s="75">
        <v>9.17</v>
      </c>
      <c r="D2875" s="75"/>
      <c r="E2875" s="75">
        <v>9.34</v>
      </c>
      <c r="F2875" s="75"/>
      <c r="G2875" s="75">
        <v>9.51</v>
      </c>
      <c r="H2875" s="50"/>
      <c r="I2875" s="50"/>
      <c r="J2875" s="50"/>
      <c r="K2875" s="50"/>
    </row>
    <row r="2876" spans="1:11" x14ac:dyDescent="0.25">
      <c r="A2876" s="64">
        <v>143350</v>
      </c>
      <c r="B2876" t="s">
        <v>4177</v>
      </c>
      <c r="C2876" s="75"/>
      <c r="D2876" s="75"/>
      <c r="E2876" s="75">
        <v>12</v>
      </c>
      <c r="F2876" s="75">
        <v>8</v>
      </c>
      <c r="G2876" s="75">
        <v>8</v>
      </c>
      <c r="H2876" s="50"/>
      <c r="I2876" s="50"/>
      <c r="J2876" s="50"/>
      <c r="K2876" s="50"/>
    </row>
    <row r="2877" spans="1:11" x14ac:dyDescent="0.25">
      <c r="A2877" s="64">
        <v>143205</v>
      </c>
      <c r="B2877" t="s">
        <v>3682</v>
      </c>
      <c r="C2877" s="75">
        <v>28</v>
      </c>
      <c r="D2877" s="75"/>
      <c r="E2877" s="75"/>
      <c r="F2877" s="75"/>
      <c r="G2877" s="75"/>
      <c r="H2877" s="50"/>
      <c r="I2877" s="50"/>
      <c r="J2877" s="50"/>
      <c r="K2877" s="50"/>
    </row>
    <row r="2878" spans="1:11" x14ac:dyDescent="0.25">
      <c r="A2878" s="64">
        <v>200519</v>
      </c>
      <c r="B2878" t="s">
        <v>3127</v>
      </c>
      <c r="C2878" s="75"/>
      <c r="D2878" s="75"/>
      <c r="E2878" s="75">
        <v>28</v>
      </c>
      <c r="F2878" s="75"/>
      <c r="G2878" s="75"/>
      <c r="H2878" s="50"/>
      <c r="I2878" s="50"/>
      <c r="J2878" s="50"/>
      <c r="K2878" s="50"/>
    </row>
    <row r="2879" spans="1:11" x14ac:dyDescent="0.25">
      <c r="A2879" s="64">
        <v>134395</v>
      </c>
      <c r="B2879" t="s">
        <v>4404</v>
      </c>
      <c r="C2879" s="75"/>
      <c r="D2879" s="75"/>
      <c r="E2879" s="75"/>
      <c r="F2879" s="75">
        <v>14</v>
      </c>
      <c r="G2879" s="75">
        <v>14</v>
      </c>
      <c r="H2879" s="50"/>
      <c r="I2879" s="50"/>
      <c r="J2879" s="50"/>
      <c r="K2879" s="50"/>
    </row>
    <row r="2880" spans="1:11" x14ac:dyDescent="0.25">
      <c r="A2880" s="64">
        <v>132882</v>
      </c>
      <c r="B2880" t="s">
        <v>1632</v>
      </c>
      <c r="C2880" s="75"/>
      <c r="D2880" s="75">
        <v>14</v>
      </c>
      <c r="E2880" s="75">
        <v>7</v>
      </c>
      <c r="F2880" s="75"/>
      <c r="G2880" s="75">
        <v>7</v>
      </c>
      <c r="H2880" s="50"/>
      <c r="I2880" s="50"/>
      <c r="J2880" s="50"/>
      <c r="K2880" s="50"/>
    </row>
    <row r="2881" spans="1:11" x14ac:dyDescent="0.25">
      <c r="A2881" s="64">
        <v>126650</v>
      </c>
      <c r="B2881" t="s">
        <v>656</v>
      </c>
      <c r="C2881" s="75"/>
      <c r="D2881" s="75">
        <v>7</v>
      </c>
      <c r="E2881" s="75">
        <v>7</v>
      </c>
      <c r="F2881" s="75">
        <v>7</v>
      </c>
      <c r="G2881" s="75">
        <v>7</v>
      </c>
      <c r="H2881" s="50"/>
      <c r="I2881" s="50"/>
      <c r="J2881" s="50"/>
      <c r="K2881" s="50"/>
    </row>
    <row r="2882" spans="1:11" x14ac:dyDescent="0.25">
      <c r="A2882" s="64">
        <v>120382</v>
      </c>
      <c r="B2882" t="s">
        <v>1358</v>
      </c>
      <c r="C2882" s="75">
        <v>18</v>
      </c>
      <c r="D2882" s="75">
        <v>10</v>
      </c>
      <c r="E2882" s="75"/>
      <c r="F2882" s="75"/>
      <c r="G2882" s="75"/>
      <c r="H2882" s="50"/>
      <c r="I2882" s="50"/>
      <c r="J2882" s="50"/>
      <c r="K2882" s="50"/>
    </row>
    <row r="2883" spans="1:11" x14ac:dyDescent="0.25">
      <c r="A2883" s="64">
        <v>143591</v>
      </c>
      <c r="B2883" t="s">
        <v>4205</v>
      </c>
      <c r="C2883" s="75"/>
      <c r="D2883" s="75"/>
      <c r="E2883" s="75">
        <v>12.34</v>
      </c>
      <c r="F2883" s="75">
        <v>9.34</v>
      </c>
      <c r="G2883" s="75">
        <v>6.17</v>
      </c>
      <c r="H2883" s="50"/>
      <c r="I2883" s="50"/>
      <c r="J2883" s="50"/>
      <c r="K2883" s="50"/>
    </row>
    <row r="2884" spans="1:11" x14ac:dyDescent="0.25">
      <c r="A2884" s="64">
        <v>125809</v>
      </c>
      <c r="B2884" t="s">
        <v>1029</v>
      </c>
      <c r="C2884" s="75">
        <v>4</v>
      </c>
      <c r="D2884" s="75"/>
      <c r="E2884" s="75">
        <v>15.85</v>
      </c>
      <c r="F2884" s="75">
        <v>8</v>
      </c>
      <c r="G2884" s="75"/>
      <c r="H2884" s="50"/>
      <c r="I2884" s="50"/>
      <c r="J2884" s="50"/>
      <c r="K2884" s="50"/>
    </row>
    <row r="2885" spans="1:11" x14ac:dyDescent="0.25">
      <c r="A2885" s="64">
        <v>122410</v>
      </c>
      <c r="B2885" t="s">
        <v>3915</v>
      </c>
      <c r="C2885" s="75"/>
      <c r="D2885" s="75">
        <v>14.64</v>
      </c>
      <c r="E2885" s="75">
        <v>4.2300000000000004</v>
      </c>
      <c r="F2885" s="75">
        <v>8.870000000000001</v>
      </c>
      <c r="G2885" s="75"/>
      <c r="H2885" s="50"/>
      <c r="I2885" s="50"/>
      <c r="J2885" s="50"/>
      <c r="K2885" s="50"/>
    </row>
    <row r="2886" spans="1:11" x14ac:dyDescent="0.25">
      <c r="A2886" s="64">
        <v>142819</v>
      </c>
      <c r="B2886" t="s">
        <v>3606</v>
      </c>
      <c r="C2886" s="75">
        <v>3</v>
      </c>
      <c r="D2886" s="75">
        <v>12.34</v>
      </c>
      <c r="E2886" s="75">
        <v>6.17</v>
      </c>
      <c r="F2886" s="75"/>
      <c r="G2886" s="75">
        <v>6.17</v>
      </c>
      <c r="H2886" s="50"/>
      <c r="I2886" s="50"/>
      <c r="J2886" s="50"/>
      <c r="K2886" s="50"/>
    </row>
    <row r="2887" spans="1:11" x14ac:dyDescent="0.25">
      <c r="A2887" s="64">
        <v>141447</v>
      </c>
      <c r="B2887" t="s">
        <v>2523</v>
      </c>
      <c r="C2887" s="75">
        <v>6.34</v>
      </c>
      <c r="D2887" s="75">
        <v>5</v>
      </c>
      <c r="E2887" s="75"/>
      <c r="F2887" s="75">
        <v>16.34</v>
      </c>
      <c r="G2887" s="75"/>
      <c r="H2887" s="50"/>
      <c r="I2887" s="50"/>
      <c r="J2887" s="50"/>
      <c r="K2887" s="50"/>
    </row>
    <row r="2888" spans="1:11" x14ac:dyDescent="0.25">
      <c r="A2888" s="64">
        <v>135670</v>
      </c>
      <c r="B2888" t="s">
        <v>4591</v>
      </c>
      <c r="C2888" s="75"/>
      <c r="D2888" s="75"/>
      <c r="E2888" s="75"/>
      <c r="F2888" s="75"/>
      <c r="G2888" s="75">
        <v>27.68</v>
      </c>
      <c r="H2888" s="50"/>
      <c r="I2888" s="50"/>
      <c r="J2888" s="50"/>
      <c r="K2888" s="50"/>
    </row>
    <row r="2889" spans="1:11" x14ac:dyDescent="0.25">
      <c r="A2889" s="64">
        <v>134841</v>
      </c>
      <c r="B2889" t="s">
        <v>1827</v>
      </c>
      <c r="C2889" s="75">
        <v>9.17</v>
      </c>
      <c r="D2889" s="75"/>
      <c r="E2889" s="75">
        <v>9.17</v>
      </c>
      <c r="F2889" s="75">
        <v>9.17</v>
      </c>
      <c r="G2889" s="75"/>
      <c r="H2889" s="50"/>
      <c r="I2889" s="50"/>
      <c r="J2889" s="50"/>
      <c r="K2889" s="50"/>
    </row>
    <row r="2890" spans="1:11" x14ac:dyDescent="0.25">
      <c r="A2890" s="64">
        <v>132227</v>
      </c>
      <c r="B2890" t="s">
        <v>2121</v>
      </c>
      <c r="C2890" s="75">
        <v>6.17</v>
      </c>
      <c r="D2890" s="75">
        <v>6</v>
      </c>
      <c r="E2890" s="75">
        <v>6.17</v>
      </c>
      <c r="F2890" s="75">
        <v>6</v>
      </c>
      <c r="G2890" s="75">
        <v>3.17</v>
      </c>
      <c r="H2890" s="50"/>
      <c r="I2890" s="50"/>
      <c r="J2890" s="50"/>
      <c r="K2890" s="50"/>
    </row>
    <row r="2891" spans="1:11" x14ac:dyDescent="0.25">
      <c r="A2891" s="64">
        <v>133381</v>
      </c>
      <c r="B2891" t="s">
        <v>1601</v>
      </c>
      <c r="C2891" s="75"/>
      <c r="D2891" s="75">
        <v>12.5</v>
      </c>
      <c r="E2891" s="75">
        <v>15</v>
      </c>
      <c r="F2891" s="75"/>
      <c r="G2891" s="75"/>
      <c r="H2891" s="50"/>
      <c r="I2891" s="50"/>
      <c r="J2891" s="50"/>
      <c r="K2891" s="50"/>
    </row>
    <row r="2892" spans="1:11" x14ac:dyDescent="0.25">
      <c r="A2892" s="64">
        <v>143459</v>
      </c>
      <c r="B2892" t="s">
        <v>3933</v>
      </c>
      <c r="C2892" s="75"/>
      <c r="D2892" s="75">
        <v>11.62</v>
      </c>
      <c r="E2892" s="75">
        <v>9.51</v>
      </c>
      <c r="F2892" s="75">
        <v>6.34</v>
      </c>
      <c r="G2892" s="75"/>
      <c r="H2892" s="50"/>
      <c r="I2892" s="50"/>
      <c r="J2892" s="50"/>
      <c r="K2892" s="50"/>
    </row>
    <row r="2893" spans="1:11" x14ac:dyDescent="0.25">
      <c r="A2893" s="64">
        <v>137396</v>
      </c>
      <c r="B2893" t="s">
        <v>2265</v>
      </c>
      <c r="C2893" s="75">
        <v>6.34</v>
      </c>
      <c r="D2893" s="75">
        <v>6.34</v>
      </c>
      <c r="E2893" s="75">
        <v>6.34</v>
      </c>
      <c r="F2893" s="75">
        <v>6.34</v>
      </c>
      <c r="G2893" s="75">
        <v>2.11</v>
      </c>
      <c r="H2893" s="50"/>
      <c r="I2893" s="50"/>
      <c r="J2893" s="50"/>
      <c r="K2893" s="50"/>
    </row>
    <row r="2894" spans="1:11" x14ac:dyDescent="0.25">
      <c r="A2894" s="64">
        <v>104564</v>
      </c>
      <c r="B2894" t="s">
        <v>828</v>
      </c>
      <c r="C2894" s="75"/>
      <c r="D2894" s="75">
        <v>12.17</v>
      </c>
      <c r="E2894" s="75">
        <v>6</v>
      </c>
      <c r="F2894" s="75">
        <v>3</v>
      </c>
      <c r="G2894" s="75">
        <v>6.17</v>
      </c>
      <c r="H2894" s="50"/>
      <c r="I2894" s="50"/>
      <c r="J2894" s="50"/>
      <c r="K2894" s="50"/>
    </row>
    <row r="2895" spans="1:11" x14ac:dyDescent="0.25">
      <c r="A2895" s="64">
        <v>136949</v>
      </c>
      <c r="B2895" t="s">
        <v>2191</v>
      </c>
      <c r="C2895" s="75">
        <v>9</v>
      </c>
      <c r="D2895" s="75"/>
      <c r="E2895" s="75">
        <v>12.34</v>
      </c>
      <c r="F2895" s="75">
        <v>3</v>
      </c>
      <c r="G2895" s="75">
        <v>3</v>
      </c>
      <c r="H2895" s="50"/>
      <c r="I2895" s="50"/>
      <c r="J2895" s="50"/>
      <c r="K2895" s="50"/>
    </row>
    <row r="2896" spans="1:11" x14ac:dyDescent="0.25">
      <c r="A2896" s="64">
        <v>135189</v>
      </c>
      <c r="B2896" t="s">
        <v>3338</v>
      </c>
      <c r="C2896" s="75"/>
      <c r="D2896" s="75">
        <v>8</v>
      </c>
      <c r="E2896" s="75">
        <v>12.34</v>
      </c>
      <c r="F2896" s="75">
        <v>7</v>
      </c>
      <c r="G2896" s="75"/>
      <c r="H2896" s="50"/>
      <c r="I2896" s="50"/>
      <c r="J2896" s="50"/>
      <c r="K2896" s="50"/>
    </row>
    <row r="2897" spans="1:11" x14ac:dyDescent="0.25">
      <c r="A2897" s="64">
        <v>131108</v>
      </c>
      <c r="B2897" t="s">
        <v>748</v>
      </c>
      <c r="C2897" s="75"/>
      <c r="D2897" s="75">
        <v>27.34</v>
      </c>
      <c r="E2897" s="75"/>
      <c r="F2897" s="75"/>
      <c r="G2897" s="75"/>
      <c r="H2897" s="50"/>
      <c r="I2897" s="50"/>
      <c r="J2897" s="50"/>
      <c r="K2897" s="50"/>
    </row>
    <row r="2898" spans="1:11" x14ac:dyDescent="0.25">
      <c r="A2898" s="64">
        <v>126932</v>
      </c>
      <c r="B2898" t="s">
        <v>1081</v>
      </c>
      <c r="C2898" s="75">
        <v>6.34</v>
      </c>
      <c r="D2898" s="75">
        <v>12.51</v>
      </c>
      <c r="E2898" s="75">
        <v>5.2799999999999994</v>
      </c>
      <c r="F2898" s="75">
        <v>0</v>
      </c>
      <c r="G2898" s="75">
        <v>3.17</v>
      </c>
      <c r="H2898" s="50"/>
      <c r="I2898" s="50"/>
      <c r="J2898" s="50"/>
      <c r="K2898" s="50"/>
    </row>
    <row r="2899" spans="1:11" x14ac:dyDescent="0.25">
      <c r="A2899" s="64">
        <v>134521</v>
      </c>
      <c r="B2899" t="s">
        <v>1766</v>
      </c>
      <c r="C2899" s="75"/>
      <c r="D2899" s="75">
        <v>9</v>
      </c>
      <c r="E2899" s="75">
        <v>18.170000000000002</v>
      </c>
      <c r="F2899" s="75"/>
      <c r="G2899" s="75"/>
      <c r="H2899" s="50"/>
      <c r="I2899" s="50"/>
      <c r="J2899" s="50"/>
      <c r="K2899" s="50"/>
    </row>
    <row r="2900" spans="1:11" x14ac:dyDescent="0.25">
      <c r="A2900" s="64">
        <v>135019</v>
      </c>
      <c r="B2900" t="s">
        <v>1893</v>
      </c>
      <c r="C2900" s="75"/>
      <c r="D2900" s="75"/>
      <c r="E2900" s="75"/>
      <c r="F2900" s="75"/>
      <c r="G2900" s="75">
        <v>27.17</v>
      </c>
      <c r="H2900" s="50"/>
      <c r="I2900" s="50"/>
      <c r="J2900" s="50"/>
      <c r="K2900" s="50"/>
    </row>
    <row r="2901" spans="1:11" x14ac:dyDescent="0.25">
      <c r="A2901" s="64">
        <v>126670</v>
      </c>
      <c r="B2901" t="s">
        <v>248</v>
      </c>
      <c r="C2901" s="75">
        <v>3.17</v>
      </c>
      <c r="D2901" s="75"/>
      <c r="E2901" s="75"/>
      <c r="F2901" s="75">
        <v>14</v>
      </c>
      <c r="G2901" s="75">
        <v>10</v>
      </c>
      <c r="H2901" s="50"/>
      <c r="I2901" s="50"/>
      <c r="J2901" s="50"/>
      <c r="K2901" s="50"/>
    </row>
    <row r="2902" spans="1:11" x14ac:dyDescent="0.25">
      <c r="A2902" s="64">
        <v>132363</v>
      </c>
      <c r="B2902" t="s">
        <v>3962</v>
      </c>
      <c r="C2902" s="75"/>
      <c r="D2902" s="75">
        <v>8</v>
      </c>
      <c r="E2902" s="75">
        <v>3.17</v>
      </c>
      <c r="F2902" s="75">
        <v>8</v>
      </c>
      <c r="G2902" s="75">
        <v>8</v>
      </c>
      <c r="H2902" s="50"/>
      <c r="I2902" s="50"/>
      <c r="J2902" s="50"/>
      <c r="K2902" s="50"/>
    </row>
    <row r="2903" spans="1:11" x14ac:dyDescent="0.25">
      <c r="A2903" s="64">
        <v>134633</v>
      </c>
      <c r="B2903" t="s">
        <v>1771</v>
      </c>
      <c r="C2903" s="75">
        <v>9.51</v>
      </c>
      <c r="D2903" s="75">
        <v>6.34</v>
      </c>
      <c r="E2903" s="75">
        <v>5</v>
      </c>
      <c r="F2903" s="75">
        <v>6.17</v>
      </c>
      <c r="G2903" s="75"/>
      <c r="H2903" s="50"/>
      <c r="I2903" s="50"/>
      <c r="J2903" s="50"/>
      <c r="K2903" s="50"/>
    </row>
    <row r="2904" spans="1:11" x14ac:dyDescent="0.25">
      <c r="A2904" s="64">
        <v>136805</v>
      </c>
      <c r="B2904" t="s">
        <v>2917</v>
      </c>
      <c r="C2904" s="75"/>
      <c r="D2904" s="75">
        <v>6.34</v>
      </c>
      <c r="E2904" s="75"/>
      <c r="F2904" s="75">
        <v>6.34</v>
      </c>
      <c r="G2904" s="75">
        <v>14.34</v>
      </c>
      <c r="H2904" s="50"/>
      <c r="I2904" s="50"/>
      <c r="J2904" s="50"/>
      <c r="K2904" s="50"/>
    </row>
    <row r="2905" spans="1:11" x14ac:dyDescent="0.25">
      <c r="A2905" s="64">
        <v>142854</v>
      </c>
      <c r="B2905" t="s">
        <v>3391</v>
      </c>
      <c r="C2905" s="75">
        <v>13</v>
      </c>
      <c r="D2905" s="75">
        <v>7</v>
      </c>
      <c r="E2905" s="75"/>
      <c r="F2905" s="75"/>
      <c r="G2905" s="75">
        <v>7</v>
      </c>
      <c r="H2905" s="50"/>
      <c r="I2905" s="50"/>
      <c r="J2905" s="50"/>
      <c r="K2905" s="50"/>
    </row>
    <row r="2906" spans="1:11" x14ac:dyDescent="0.25">
      <c r="A2906" s="64">
        <v>142427</v>
      </c>
      <c r="B2906" t="s">
        <v>2918</v>
      </c>
      <c r="C2906" s="75">
        <v>9</v>
      </c>
      <c r="D2906" s="75">
        <v>8</v>
      </c>
      <c r="E2906" s="75"/>
      <c r="F2906" s="75"/>
      <c r="G2906" s="75">
        <v>10</v>
      </c>
      <c r="H2906" s="50"/>
      <c r="I2906" s="50"/>
      <c r="J2906" s="50"/>
      <c r="K2906" s="50"/>
    </row>
    <row r="2907" spans="1:11" x14ac:dyDescent="0.25">
      <c r="A2907" s="64">
        <v>143093</v>
      </c>
      <c r="B2907" t="s">
        <v>3998</v>
      </c>
      <c r="C2907" s="75"/>
      <c r="D2907" s="75">
        <v>6</v>
      </c>
      <c r="E2907" s="75">
        <v>7</v>
      </c>
      <c r="F2907" s="75">
        <v>3</v>
      </c>
      <c r="G2907" s="75">
        <v>11</v>
      </c>
      <c r="H2907" s="50"/>
      <c r="I2907" s="50"/>
      <c r="J2907" s="50"/>
      <c r="K2907" s="50"/>
    </row>
    <row r="2908" spans="1:11" x14ac:dyDescent="0.25">
      <c r="A2908" s="64">
        <v>143461</v>
      </c>
      <c r="B2908" t="s">
        <v>3934</v>
      </c>
      <c r="C2908" s="75"/>
      <c r="D2908" s="75">
        <v>11</v>
      </c>
      <c r="E2908" s="75">
        <v>16</v>
      </c>
      <c r="F2908" s="75"/>
      <c r="G2908" s="75"/>
      <c r="H2908" s="50"/>
      <c r="I2908" s="50"/>
      <c r="J2908" s="50"/>
      <c r="K2908" s="50"/>
    </row>
    <row r="2909" spans="1:11" x14ac:dyDescent="0.25">
      <c r="A2909" s="64">
        <v>134606</v>
      </c>
      <c r="B2909" t="s">
        <v>1839</v>
      </c>
      <c r="C2909" s="75"/>
      <c r="D2909" s="75">
        <v>4</v>
      </c>
      <c r="E2909" s="75"/>
      <c r="F2909" s="75">
        <v>18</v>
      </c>
      <c r="G2909" s="75">
        <v>5</v>
      </c>
      <c r="H2909" s="50"/>
      <c r="I2909" s="50"/>
      <c r="J2909" s="50"/>
      <c r="K2909" s="50"/>
    </row>
    <row r="2910" spans="1:11" x14ac:dyDescent="0.25">
      <c r="A2910" s="64">
        <v>137266</v>
      </c>
      <c r="B2910" t="s">
        <v>4413</v>
      </c>
      <c r="C2910" s="75"/>
      <c r="D2910" s="75"/>
      <c r="E2910" s="75"/>
      <c r="F2910" s="75">
        <v>12</v>
      </c>
      <c r="G2910" s="75">
        <v>15</v>
      </c>
      <c r="H2910" s="50"/>
      <c r="I2910" s="50"/>
      <c r="J2910" s="50"/>
      <c r="K2910" s="50"/>
    </row>
    <row r="2911" spans="1:11" x14ac:dyDescent="0.25">
      <c r="A2911" s="64">
        <v>135420</v>
      </c>
      <c r="B2911" t="s">
        <v>1926</v>
      </c>
      <c r="C2911" s="75">
        <v>3</v>
      </c>
      <c r="D2911" s="75">
        <v>6</v>
      </c>
      <c r="E2911" s="75">
        <v>9</v>
      </c>
      <c r="F2911" s="75">
        <v>3</v>
      </c>
      <c r="G2911" s="75">
        <v>6</v>
      </c>
      <c r="H2911" s="50"/>
      <c r="I2911" s="50"/>
      <c r="J2911" s="50"/>
      <c r="K2911" s="50"/>
    </row>
    <row r="2912" spans="1:11" x14ac:dyDescent="0.25">
      <c r="A2912" s="64">
        <v>129875</v>
      </c>
      <c r="B2912" t="s">
        <v>3161</v>
      </c>
      <c r="C2912" s="75"/>
      <c r="D2912" s="75">
        <v>12</v>
      </c>
      <c r="E2912" s="75">
        <v>15</v>
      </c>
      <c r="F2912" s="75"/>
      <c r="G2912" s="75"/>
      <c r="H2912" s="50"/>
      <c r="I2912" s="50"/>
      <c r="J2912" s="50"/>
      <c r="K2912" s="50"/>
    </row>
    <row r="2913" spans="1:11" x14ac:dyDescent="0.25">
      <c r="A2913" s="64">
        <v>133020</v>
      </c>
      <c r="B2913" t="s">
        <v>1650</v>
      </c>
      <c r="C2913" s="75">
        <v>12</v>
      </c>
      <c r="D2913" s="75"/>
      <c r="E2913" s="75">
        <v>15</v>
      </c>
      <c r="F2913" s="75"/>
      <c r="G2913" s="75"/>
      <c r="H2913" s="50"/>
      <c r="I2913" s="50"/>
      <c r="J2913" s="50"/>
      <c r="K2913" s="50"/>
    </row>
    <row r="2914" spans="1:11" x14ac:dyDescent="0.25">
      <c r="A2914" s="64">
        <v>126994</v>
      </c>
      <c r="B2914" t="s">
        <v>2194</v>
      </c>
      <c r="C2914" s="75">
        <v>15</v>
      </c>
      <c r="D2914" s="75"/>
      <c r="E2914" s="75"/>
      <c r="F2914" s="75"/>
      <c r="G2914" s="75">
        <v>12</v>
      </c>
      <c r="H2914" s="50"/>
      <c r="I2914" s="50"/>
      <c r="J2914" s="50"/>
      <c r="K2914" s="50"/>
    </row>
    <row r="2915" spans="1:11" x14ac:dyDescent="0.25">
      <c r="A2915" s="64">
        <v>104513</v>
      </c>
      <c r="B2915" t="s">
        <v>783</v>
      </c>
      <c r="C2915" s="75"/>
      <c r="D2915" s="75">
        <v>4</v>
      </c>
      <c r="E2915" s="75">
        <v>5</v>
      </c>
      <c r="F2915" s="75">
        <v>10</v>
      </c>
      <c r="G2915" s="75">
        <v>8</v>
      </c>
      <c r="H2915" s="50"/>
      <c r="I2915" s="50"/>
      <c r="J2915" s="50"/>
      <c r="K2915" s="50"/>
    </row>
    <row r="2916" spans="1:11" x14ac:dyDescent="0.25">
      <c r="A2916" s="64">
        <v>202278</v>
      </c>
      <c r="B2916" t="s">
        <v>1533</v>
      </c>
      <c r="C2916" s="75"/>
      <c r="D2916" s="75">
        <v>20.79</v>
      </c>
      <c r="E2916" s="75">
        <v>6</v>
      </c>
      <c r="F2916" s="75"/>
      <c r="G2916" s="75"/>
      <c r="H2916" s="50"/>
      <c r="I2916" s="50"/>
      <c r="J2916" s="50"/>
      <c r="K2916" s="50"/>
    </row>
    <row r="2917" spans="1:11" x14ac:dyDescent="0.25">
      <c r="A2917" s="64">
        <v>127124</v>
      </c>
      <c r="B2917" t="s">
        <v>1440</v>
      </c>
      <c r="C2917" s="75">
        <v>3</v>
      </c>
      <c r="D2917" s="75">
        <v>3.17</v>
      </c>
      <c r="E2917" s="75">
        <v>6</v>
      </c>
      <c r="F2917" s="75">
        <v>6.34</v>
      </c>
      <c r="G2917" s="75">
        <v>8.2799999999999994</v>
      </c>
      <c r="H2917" s="50"/>
      <c r="I2917" s="50"/>
      <c r="J2917" s="50"/>
      <c r="K2917" s="50"/>
    </row>
    <row r="2918" spans="1:11" x14ac:dyDescent="0.25">
      <c r="A2918" s="64">
        <v>118648</v>
      </c>
      <c r="B2918" t="s">
        <v>915</v>
      </c>
      <c r="C2918" s="75">
        <v>20.520000000000003</v>
      </c>
      <c r="D2918" s="75"/>
      <c r="E2918" s="75"/>
      <c r="F2918" s="75">
        <v>6.17</v>
      </c>
      <c r="G2918" s="75"/>
      <c r="H2918" s="50"/>
      <c r="I2918" s="50"/>
      <c r="J2918" s="50"/>
      <c r="K2918" s="50"/>
    </row>
    <row r="2919" spans="1:11" x14ac:dyDescent="0.25">
      <c r="A2919" s="64">
        <v>142743</v>
      </c>
      <c r="B2919" t="s">
        <v>3427</v>
      </c>
      <c r="C2919" s="75">
        <v>8.2799999999999994</v>
      </c>
      <c r="D2919" s="75"/>
      <c r="E2919" s="75">
        <v>9.17</v>
      </c>
      <c r="F2919" s="75"/>
      <c r="G2919" s="75">
        <v>9.17</v>
      </c>
      <c r="H2919" s="50"/>
      <c r="I2919" s="50"/>
      <c r="J2919" s="50"/>
      <c r="K2919" s="50"/>
    </row>
    <row r="2920" spans="1:11" x14ac:dyDescent="0.25">
      <c r="A2920" s="64">
        <v>121641</v>
      </c>
      <c r="B2920" t="s">
        <v>858</v>
      </c>
      <c r="C2920" s="75">
        <v>13.51</v>
      </c>
      <c r="D2920" s="75">
        <v>3.17</v>
      </c>
      <c r="E2920" s="75">
        <v>3.17</v>
      </c>
      <c r="F2920" s="75">
        <v>3.17</v>
      </c>
      <c r="G2920" s="75">
        <v>3.17</v>
      </c>
      <c r="H2920" s="50"/>
      <c r="I2920" s="50"/>
      <c r="J2920" s="50"/>
      <c r="K2920" s="50"/>
    </row>
    <row r="2921" spans="1:11" x14ac:dyDescent="0.25">
      <c r="A2921" s="64">
        <v>137861</v>
      </c>
      <c r="B2921" t="s">
        <v>2314</v>
      </c>
      <c r="C2921" s="75">
        <v>15.85</v>
      </c>
      <c r="D2921" s="75"/>
      <c r="E2921" s="75"/>
      <c r="F2921" s="75">
        <v>4</v>
      </c>
      <c r="G2921" s="75">
        <v>6.34</v>
      </c>
      <c r="H2921" s="50"/>
      <c r="I2921" s="50"/>
      <c r="J2921" s="50"/>
      <c r="K2921" s="50"/>
    </row>
    <row r="2922" spans="1:11" x14ac:dyDescent="0.25">
      <c r="A2922" s="64">
        <v>136112</v>
      </c>
      <c r="B2922" t="s">
        <v>2973</v>
      </c>
      <c r="C2922" s="75"/>
      <c r="D2922" s="75">
        <v>9.51</v>
      </c>
      <c r="E2922" s="75">
        <v>6.34</v>
      </c>
      <c r="F2922" s="75">
        <v>6.34</v>
      </c>
      <c r="G2922" s="75">
        <v>4</v>
      </c>
      <c r="H2922" s="50"/>
      <c r="I2922" s="50"/>
      <c r="J2922" s="50"/>
      <c r="K2922" s="50"/>
    </row>
    <row r="2923" spans="1:11" x14ac:dyDescent="0.25">
      <c r="A2923" s="64">
        <v>133688</v>
      </c>
      <c r="B2923" t="s">
        <v>4592</v>
      </c>
      <c r="C2923" s="75"/>
      <c r="D2923" s="75"/>
      <c r="E2923" s="75"/>
      <c r="F2923" s="75"/>
      <c r="G2923" s="75">
        <v>26.189999999999998</v>
      </c>
      <c r="H2923" s="50"/>
      <c r="I2923" s="50"/>
      <c r="J2923" s="50"/>
      <c r="K2923" s="50"/>
    </row>
    <row r="2924" spans="1:11" x14ac:dyDescent="0.25">
      <c r="A2924" s="64">
        <v>130426</v>
      </c>
      <c r="B2924" t="s">
        <v>928</v>
      </c>
      <c r="C2924" s="75"/>
      <c r="D2924" s="75"/>
      <c r="E2924" s="75">
        <v>26.17</v>
      </c>
      <c r="F2924" s="75"/>
      <c r="G2924" s="75"/>
      <c r="H2924" s="50"/>
      <c r="I2924" s="50"/>
      <c r="J2924" s="50"/>
      <c r="K2924" s="50"/>
    </row>
    <row r="2925" spans="1:11" x14ac:dyDescent="0.25">
      <c r="A2925" s="64">
        <v>122813</v>
      </c>
      <c r="B2925" t="s">
        <v>1807</v>
      </c>
      <c r="C2925" s="75">
        <v>6</v>
      </c>
      <c r="D2925" s="75">
        <v>11</v>
      </c>
      <c r="E2925" s="75"/>
      <c r="F2925" s="75">
        <v>3</v>
      </c>
      <c r="G2925" s="75">
        <v>6.17</v>
      </c>
      <c r="H2925" s="50"/>
      <c r="I2925" s="50"/>
      <c r="J2925" s="50"/>
      <c r="K2925" s="50"/>
    </row>
    <row r="2926" spans="1:11" x14ac:dyDescent="0.25">
      <c r="A2926" s="64">
        <v>143145</v>
      </c>
      <c r="B2926" t="s">
        <v>3566</v>
      </c>
      <c r="C2926" s="75"/>
      <c r="D2926" s="75">
        <v>12.68</v>
      </c>
      <c r="E2926" s="75">
        <v>7</v>
      </c>
      <c r="F2926" s="75"/>
      <c r="G2926" s="75">
        <v>6.34</v>
      </c>
      <c r="H2926" s="50"/>
      <c r="I2926" s="50"/>
      <c r="J2926" s="50"/>
      <c r="K2926" s="50"/>
    </row>
    <row r="2927" spans="1:11" x14ac:dyDescent="0.25">
      <c r="A2927" s="64">
        <v>142610</v>
      </c>
      <c r="B2927" t="s">
        <v>3517</v>
      </c>
      <c r="C2927" s="75">
        <v>9</v>
      </c>
      <c r="D2927" s="75"/>
      <c r="E2927" s="75"/>
      <c r="F2927" s="75">
        <v>8</v>
      </c>
      <c r="G2927" s="75">
        <v>9</v>
      </c>
      <c r="H2927" s="50"/>
      <c r="I2927" s="50"/>
      <c r="J2927" s="50"/>
      <c r="K2927" s="50"/>
    </row>
    <row r="2928" spans="1:11" x14ac:dyDescent="0.25">
      <c r="A2928" s="64">
        <v>130558</v>
      </c>
      <c r="B2928" t="s">
        <v>834</v>
      </c>
      <c r="C2928" s="75">
        <v>3</v>
      </c>
      <c r="D2928" s="75">
        <v>6</v>
      </c>
      <c r="E2928" s="75">
        <v>7</v>
      </c>
      <c r="F2928" s="75">
        <v>4</v>
      </c>
      <c r="G2928" s="75">
        <v>6</v>
      </c>
      <c r="H2928" s="50"/>
      <c r="I2928" s="50"/>
      <c r="J2928" s="50"/>
      <c r="K2928" s="50"/>
    </row>
    <row r="2929" spans="1:11" x14ac:dyDescent="0.25">
      <c r="A2929" s="64">
        <v>123449</v>
      </c>
      <c r="B2929" t="s">
        <v>1011</v>
      </c>
      <c r="C2929" s="75">
        <v>7</v>
      </c>
      <c r="D2929" s="75">
        <v>11</v>
      </c>
      <c r="E2929" s="75">
        <v>4</v>
      </c>
      <c r="F2929" s="75">
        <v>4</v>
      </c>
      <c r="G2929" s="75"/>
      <c r="H2929" s="50"/>
      <c r="I2929" s="50"/>
      <c r="J2929" s="50"/>
      <c r="K2929" s="50"/>
    </row>
    <row r="2930" spans="1:11" x14ac:dyDescent="0.25">
      <c r="A2930" s="64">
        <v>116085</v>
      </c>
      <c r="B2930" t="s">
        <v>1039</v>
      </c>
      <c r="C2930" s="75">
        <v>3.17</v>
      </c>
      <c r="D2930" s="75">
        <v>3.5</v>
      </c>
      <c r="E2930" s="75">
        <v>15.17</v>
      </c>
      <c r="F2930" s="75"/>
      <c r="G2930" s="75">
        <v>4</v>
      </c>
      <c r="H2930" s="50"/>
      <c r="I2930" s="50"/>
      <c r="J2930" s="50"/>
      <c r="K2930" s="50"/>
    </row>
    <row r="2931" spans="1:11" x14ac:dyDescent="0.25">
      <c r="A2931" s="64">
        <v>142510</v>
      </c>
      <c r="B2931" t="s">
        <v>3763</v>
      </c>
      <c r="C2931" s="75">
        <v>6.34</v>
      </c>
      <c r="D2931" s="75"/>
      <c r="E2931" s="75">
        <v>6.34</v>
      </c>
      <c r="F2931" s="75">
        <v>10</v>
      </c>
      <c r="G2931" s="75">
        <v>3</v>
      </c>
      <c r="H2931" s="50"/>
      <c r="I2931" s="50"/>
      <c r="J2931" s="50"/>
      <c r="K2931" s="50"/>
    </row>
    <row r="2932" spans="1:11" x14ac:dyDescent="0.25">
      <c r="A2932" s="64">
        <v>134529</v>
      </c>
      <c r="B2932" t="s">
        <v>1765</v>
      </c>
      <c r="C2932" s="75">
        <v>3</v>
      </c>
      <c r="D2932" s="75">
        <v>3.17</v>
      </c>
      <c r="E2932" s="75"/>
      <c r="F2932" s="75">
        <v>16.34</v>
      </c>
      <c r="G2932" s="75">
        <v>3.17</v>
      </c>
      <c r="H2932" s="50"/>
      <c r="I2932" s="50"/>
      <c r="J2932" s="50"/>
      <c r="K2932" s="50"/>
    </row>
    <row r="2933" spans="1:11" x14ac:dyDescent="0.25">
      <c r="A2933" s="64">
        <v>111883</v>
      </c>
      <c r="B2933" t="s">
        <v>493</v>
      </c>
      <c r="C2933" s="75"/>
      <c r="D2933" s="75">
        <v>6.17</v>
      </c>
      <c r="E2933" s="75">
        <v>13.34</v>
      </c>
      <c r="F2933" s="75">
        <v>6.17</v>
      </c>
      <c r="G2933" s="75"/>
      <c r="H2933" s="50"/>
      <c r="I2933" s="50"/>
      <c r="J2933" s="50"/>
      <c r="K2933" s="50"/>
    </row>
    <row r="2934" spans="1:11" x14ac:dyDescent="0.25">
      <c r="A2934" s="64">
        <v>131410</v>
      </c>
      <c r="B2934" t="s">
        <v>1293</v>
      </c>
      <c r="C2934" s="75">
        <v>2.11</v>
      </c>
      <c r="D2934" s="75">
        <v>10.34</v>
      </c>
      <c r="E2934" s="75"/>
      <c r="F2934" s="75">
        <v>13.17</v>
      </c>
      <c r="G2934" s="75"/>
      <c r="H2934" s="50"/>
      <c r="I2934" s="50"/>
      <c r="J2934" s="50"/>
      <c r="K2934" s="50"/>
    </row>
    <row r="2935" spans="1:11" x14ac:dyDescent="0.25">
      <c r="A2935" s="64">
        <v>134948</v>
      </c>
      <c r="B2935" t="s">
        <v>2881</v>
      </c>
      <c r="C2935" s="75">
        <v>10</v>
      </c>
      <c r="D2935" s="75">
        <v>15.51</v>
      </c>
      <c r="E2935" s="75"/>
      <c r="F2935" s="75"/>
      <c r="G2935" s="75"/>
      <c r="H2935" s="50"/>
      <c r="I2935" s="50"/>
      <c r="J2935" s="50"/>
      <c r="K2935" s="50"/>
    </row>
    <row r="2936" spans="1:11" x14ac:dyDescent="0.25">
      <c r="A2936" s="64">
        <v>142080</v>
      </c>
      <c r="B2936" t="s">
        <v>2711</v>
      </c>
      <c r="C2936" s="75">
        <v>6</v>
      </c>
      <c r="D2936" s="75"/>
      <c r="E2936" s="75"/>
      <c r="F2936" s="75">
        <v>10.17</v>
      </c>
      <c r="G2936" s="75">
        <v>9.2799999999999994</v>
      </c>
      <c r="H2936" s="50"/>
      <c r="I2936" s="50"/>
      <c r="J2936" s="50"/>
      <c r="K2936" s="50"/>
    </row>
    <row r="2937" spans="1:11" x14ac:dyDescent="0.25">
      <c r="A2937" s="64">
        <v>144063</v>
      </c>
      <c r="B2937" t="s">
        <v>4593</v>
      </c>
      <c r="C2937" s="75"/>
      <c r="D2937" s="75"/>
      <c r="E2937" s="75"/>
      <c r="F2937" s="75"/>
      <c r="G2937" s="75">
        <v>25.36</v>
      </c>
      <c r="H2937" s="50"/>
      <c r="I2937" s="50"/>
      <c r="J2937" s="50"/>
      <c r="K2937" s="50"/>
    </row>
    <row r="2938" spans="1:11" x14ac:dyDescent="0.25">
      <c r="A2938" s="64">
        <v>143454</v>
      </c>
      <c r="B2938" t="s">
        <v>3910</v>
      </c>
      <c r="C2938" s="75"/>
      <c r="D2938" s="75">
        <v>15.85</v>
      </c>
      <c r="E2938" s="75">
        <v>9.51</v>
      </c>
      <c r="F2938" s="75"/>
      <c r="G2938" s="75"/>
      <c r="H2938" s="50"/>
      <c r="I2938" s="50"/>
      <c r="J2938" s="50"/>
      <c r="K2938" s="50"/>
    </row>
    <row r="2939" spans="1:11" x14ac:dyDescent="0.25">
      <c r="A2939" s="64">
        <v>143189</v>
      </c>
      <c r="B2939" t="s">
        <v>3752</v>
      </c>
      <c r="C2939" s="75">
        <v>6.34</v>
      </c>
      <c r="D2939" s="75">
        <v>3.17</v>
      </c>
      <c r="E2939" s="75">
        <v>6.34</v>
      </c>
      <c r="F2939" s="75">
        <v>3.17</v>
      </c>
      <c r="G2939" s="75">
        <v>6.34</v>
      </c>
      <c r="H2939" s="50"/>
      <c r="I2939" s="50"/>
      <c r="J2939" s="50"/>
      <c r="K2939" s="50"/>
    </row>
    <row r="2940" spans="1:11" x14ac:dyDescent="0.25">
      <c r="A2940" s="64">
        <v>142892</v>
      </c>
      <c r="B2940" t="s">
        <v>3406</v>
      </c>
      <c r="C2940" s="75">
        <v>3.17</v>
      </c>
      <c r="D2940" s="75">
        <v>6.34</v>
      </c>
      <c r="E2940" s="75">
        <v>6.34</v>
      </c>
      <c r="F2940" s="75">
        <v>6.34</v>
      </c>
      <c r="G2940" s="75">
        <v>3.17</v>
      </c>
      <c r="H2940" s="50"/>
      <c r="I2940" s="50"/>
      <c r="J2940" s="50"/>
      <c r="K2940" s="50"/>
    </row>
    <row r="2941" spans="1:11" x14ac:dyDescent="0.25">
      <c r="A2941" s="64">
        <v>143064</v>
      </c>
      <c r="B2941" t="s">
        <v>3577</v>
      </c>
      <c r="C2941" s="75">
        <v>6.34</v>
      </c>
      <c r="D2941" s="75">
        <v>6.34</v>
      </c>
      <c r="E2941" s="75">
        <v>6.34</v>
      </c>
      <c r="F2941" s="75"/>
      <c r="G2941" s="75">
        <v>6.34</v>
      </c>
      <c r="H2941" s="50"/>
      <c r="I2941" s="50"/>
      <c r="J2941" s="50"/>
      <c r="K2941" s="50"/>
    </row>
    <row r="2942" spans="1:11" x14ac:dyDescent="0.25">
      <c r="A2942" s="64">
        <v>126035</v>
      </c>
      <c r="B2942" t="s">
        <v>3626</v>
      </c>
      <c r="C2942" s="75">
        <v>6.34</v>
      </c>
      <c r="D2942" s="75">
        <v>6.34</v>
      </c>
      <c r="E2942" s="75"/>
      <c r="F2942" s="75">
        <v>6.34</v>
      </c>
      <c r="G2942" s="75">
        <v>6.34</v>
      </c>
      <c r="H2942" s="50"/>
      <c r="I2942" s="50"/>
      <c r="J2942" s="50"/>
      <c r="K2942" s="50"/>
    </row>
    <row r="2943" spans="1:11" x14ac:dyDescent="0.25">
      <c r="A2943" s="64">
        <v>128569</v>
      </c>
      <c r="B2943" t="s">
        <v>4392</v>
      </c>
      <c r="C2943" s="75"/>
      <c r="D2943" s="75"/>
      <c r="E2943" s="75"/>
      <c r="F2943" s="75">
        <v>15.85</v>
      </c>
      <c r="G2943" s="75">
        <v>9.51</v>
      </c>
      <c r="H2943" s="50"/>
      <c r="I2943" s="50"/>
      <c r="J2943" s="50"/>
      <c r="K2943" s="50"/>
    </row>
    <row r="2944" spans="1:11" x14ac:dyDescent="0.25">
      <c r="A2944" s="64">
        <v>144070</v>
      </c>
      <c r="B2944" t="s">
        <v>4594</v>
      </c>
      <c r="C2944" s="75"/>
      <c r="D2944" s="75"/>
      <c r="E2944" s="75"/>
      <c r="F2944" s="75"/>
      <c r="G2944" s="75">
        <v>25.36</v>
      </c>
      <c r="H2944" s="50"/>
      <c r="I2944" s="50"/>
      <c r="J2944" s="50"/>
      <c r="K2944" s="50"/>
    </row>
    <row r="2945" spans="1:11" x14ac:dyDescent="0.25">
      <c r="A2945" s="64">
        <v>142472</v>
      </c>
      <c r="B2945" t="s">
        <v>3911</v>
      </c>
      <c r="C2945" s="75"/>
      <c r="D2945" s="75">
        <v>15.85</v>
      </c>
      <c r="E2945" s="75">
        <v>9.51</v>
      </c>
      <c r="F2945" s="75"/>
      <c r="G2945" s="75"/>
      <c r="H2945" s="50"/>
      <c r="I2945" s="50"/>
      <c r="J2945" s="50"/>
      <c r="K2945" s="50"/>
    </row>
    <row r="2946" spans="1:11" x14ac:dyDescent="0.25">
      <c r="A2946" s="64">
        <v>143242</v>
      </c>
      <c r="B2946" t="s">
        <v>3975</v>
      </c>
      <c r="C2946" s="75"/>
      <c r="D2946" s="75">
        <v>6.34</v>
      </c>
      <c r="E2946" s="75">
        <v>6.34</v>
      </c>
      <c r="F2946" s="75">
        <v>6.34</v>
      </c>
      <c r="G2946" s="75">
        <v>6.34</v>
      </c>
      <c r="H2946" s="50"/>
      <c r="I2946" s="50"/>
      <c r="J2946" s="50"/>
      <c r="K2946" s="50"/>
    </row>
    <row r="2947" spans="1:11" x14ac:dyDescent="0.25">
      <c r="A2947" s="64">
        <v>143280</v>
      </c>
      <c r="B2947" t="s">
        <v>3941</v>
      </c>
      <c r="C2947" s="75"/>
      <c r="D2947" s="75">
        <v>9.51</v>
      </c>
      <c r="E2947" s="75">
        <v>6.34</v>
      </c>
      <c r="F2947" s="75">
        <v>3.17</v>
      </c>
      <c r="G2947" s="75">
        <v>6.34</v>
      </c>
      <c r="H2947" s="50"/>
      <c r="I2947" s="50"/>
      <c r="J2947" s="50"/>
      <c r="K2947" s="50"/>
    </row>
    <row r="2948" spans="1:11" x14ac:dyDescent="0.25">
      <c r="A2948" s="64">
        <v>142798</v>
      </c>
      <c r="B2948" t="s">
        <v>3362</v>
      </c>
      <c r="C2948" s="75">
        <v>6.34</v>
      </c>
      <c r="D2948" s="75"/>
      <c r="E2948" s="75">
        <v>6.34</v>
      </c>
      <c r="F2948" s="75">
        <v>6.34</v>
      </c>
      <c r="G2948" s="75">
        <v>6.34</v>
      </c>
      <c r="H2948" s="50"/>
      <c r="I2948" s="50"/>
      <c r="J2948" s="50"/>
      <c r="K2948" s="50"/>
    </row>
    <row r="2949" spans="1:11" x14ac:dyDescent="0.25">
      <c r="A2949" s="64">
        <v>104383</v>
      </c>
      <c r="B2949" t="s">
        <v>4233</v>
      </c>
      <c r="C2949" s="75"/>
      <c r="D2949" s="75"/>
      <c r="E2949" s="75">
        <v>6.34</v>
      </c>
      <c r="F2949" s="75">
        <v>9.51</v>
      </c>
      <c r="G2949" s="75">
        <v>9.51</v>
      </c>
      <c r="H2949" s="50"/>
      <c r="I2949" s="50"/>
      <c r="J2949" s="50"/>
      <c r="K2949" s="50"/>
    </row>
    <row r="2950" spans="1:11" x14ac:dyDescent="0.25">
      <c r="A2950" s="64">
        <v>137198</v>
      </c>
      <c r="B2950" t="s">
        <v>2244</v>
      </c>
      <c r="C2950" s="75">
        <v>3.17</v>
      </c>
      <c r="D2950" s="75">
        <v>6.34</v>
      </c>
      <c r="E2950" s="75">
        <v>3.17</v>
      </c>
      <c r="F2950" s="75">
        <v>9.51</v>
      </c>
      <c r="G2950" s="75">
        <v>3.17</v>
      </c>
      <c r="H2950" s="50"/>
      <c r="I2950" s="50"/>
      <c r="J2950" s="50"/>
      <c r="K2950" s="50"/>
    </row>
    <row r="2951" spans="1:11" x14ac:dyDescent="0.25">
      <c r="A2951" s="64">
        <v>142258</v>
      </c>
      <c r="B2951" t="s">
        <v>2799</v>
      </c>
      <c r="C2951" s="75">
        <v>9.51</v>
      </c>
      <c r="D2951" s="75"/>
      <c r="E2951" s="75">
        <v>6.34</v>
      </c>
      <c r="F2951" s="75">
        <v>6.34</v>
      </c>
      <c r="G2951" s="75">
        <v>3.17</v>
      </c>
      <c r="H2951" s="50"/>
      <c r="I2951" s="50"/>
      <c r="J2951" s="50"/>
      <c r="K2951" s="50"/>
    </row>
    <row r="2952" spans="1:11" x14ac:dyDescent="0.25">
      <c r="A2952" s="64">
        <v>141322</v>
      </c>
      <c r="B2952" t="s">
        <v>2548</v>
      </c>
      <c r="C2952" s="75"/>
      <c r="D2952" s="75"/>
      <c r="E2952" s="75">
        <v>9.51</v>
      </c>
      <c r="F2952" s="75">
        <v>6.34</v>
      </c>
      <c r="G2952" s="75">
        <v>9.51</v>
      </c>
      <c r="H2952" s="50"/>
      <c r="I2952" s="50"/>
      <c r="J2952" s="50"/>
      <c r="K2952" s="50"/>
    </row>
    <row r="2953" spans="1:11" x14ac:dyDescent="0.25">
      <c r="A2953" s="64">
        <v>134677</v>
      </c>
      <c r="B2953" t="s">
        <v>1843</v>
      </c>
      <c r="C2953" s="75">
        <v>6.34</v>
      </c>
      <c r="D2953" s="75">
        <v>6.34</v>
      </c>
      <c r="E2953" s="75"/>
      <c r="F2953" s="75">
        <v>6.34</v>
      </c>
      <c r="G2953" s="75">
        <v>6.34</v>
      </c>
      <c r="H2953" s="50"/>
      <c r="I2953" s="50"/>
      <c r="J2953" s="50"/>
      <c r="K2953" s="50"/>
    </row>
    <row r="2954" spans="1:11" x14ac:dyDescent="0.25">
      <c r="A2954" s="64">
        <v>136361</v>
      </c>
      <c r="B2954" t="s">
        <v>2096</v>
      </c>
      <c r="C2954" s="75">
        <v>3.17</v>
      </c>
      <c r="D2954" s="75">
        <v>3.17</v>
      </c>
      <c r="E2954" s="75">
        <v>6.34</v>
      </c>
      <c r="F2954" s="75">
        <v>9.51</v>
      </c>
      <c r="G2954" s="75">
        <v>3.17</v>
      </c>
      <c r="H2954" s="50"/>
      <c r="I2954" s="50"/>
      <c r="J2954" s="50"/>
      <c r="K2954" s="50"/>
    </row>
    <row r="2955" spans="1:11" x14ac:dyDescent="0.25">
      <c r="A2955" s="64">
        <v>137893</v>
      </c>
      <c r="B2955" t="s">
        <v>2407</v>
      </c>
      <c r="C2955" s="75"/>
      <c r="D2955" s="75">
        <v>19.02</v>
      </c>
      <c r="E2955" s="75">
        <v>6.34</v>
      </c>
      <c r="F2955" s="75"/>
      <c r="G2955" s="75"/>
      <c r="H2955" s="50"/>
      <c r="I2955" s="50"/>
      <c r="J2955" s="50"/>
      <c r="K2955" s="50"/>
    </row>
    <row r="2956" spans="1:11" x14ac:dyDescent="0.25">
      <c r="A2956" s="64">
        <v>141162</v>
      </c>
      <c r="B2956" t="s">
        <v>2490</v>
      </c>
      <c r="C2956" s="75">
        <v>9.51</v>
      </c>
      <c r="D2956" s="75">
        <v>3.17</v>
      </c>
      <c r="E2956" s="75">
        <v>3.17</v>
      </c>
      <c r="F2956" s="75">
        <v>6.34</v>
      </c>
      <c r="G2956" s="75">
        <v>3.17</v>
      </c>
      <c r="H2956" s="50"/>
      <c r="I2956" s="50"/>
      <c r="J2956" s="50"/>
      <c r="K2956" s="50"/>
    </row>
    <row r="2957" spans="1:11" x14ac:dyDescent="0.25">
      <c r="A2957" s="64">
        <v>136770</v>
      </c>
      <c r="B2957" t="s">
        <v>2164</v>
      </c>
      <c r="C2957" s="75">
        <v>25.36</v>
      </c>
      <c r="D2957" s="75"/>
      <c r="E2957" s="75"/>
      <c r="F2957" s="75"/>
      <c r="G2957" s="75"/>
      <c r="H2957" s="50"/>
      <c r="I2957" s="50"/>
      <c r="J2957" s="50"/>
      <c r="K2957" s="50"/>
    </row>
    <row r="2958" spans="1:11" x14ac:dyDescent="0.25">
      <c r="A2958" s="64">
        <v>141652</v>
      </c>
      <c r="B2958" t="s">
        <v>2616</v>
      </c>
      <c r="C2958" s="75">
        <v>6.34</v>
      </c>
      <c r="D2958" s="75"/>
      <c r="E2958" s="75">
        <v>12.68</v>
      </c>
      <c r="F2958" s="75">
        <v>6.34</v>
      </c>
      <c r="G2958" s="75"/>
      <c r="H2958" s="50"/>
      <c r="I2958" s="50"/>
      <c r="J2958" s="50"/>
      <c r="K2958" s="50"/>
    </row>
    <row r="2959" spans="1:11" x14ac:dyDescent="0.25">
      <c r="A2959" s="64">
        <v>135799</v>
      </c>
      <c r="B2959" t="s">
        <v>2788</v>
      </c>
      <c r="C2959" s="75"/>
      <c r="D2959" s="75">
        <v>9.51</v>
      </c>
      <c r="E2959" s="75">
        <v>6.34</v>
      </c>
      <c r="F2959" s="75">
        <v>6.34</v>
      </c>
      <c r="G2959" s="75">
        <v>3.17</v>
      </c>
      <c r="H2959" s="50"/>
      <c r="I2959" s="50"/>
      <c r="J2959" s="50"/>
      <c r="K2959" s="50"/>
    </row>
    <row r="2960" spans="1:11" x14ac:dyDescent="0.25">
      <c r="A2960" s="64">
        <v>134172</v>
      </c>
      <c r="B2960" t="s">
        <v>1726</v>
      </c>
      <c r="C2960" s="75"/>
      <c r="D2960" s="75">
        <v>12.68</v>
      </c>
      <c r="E2960" s="75">
        <v>9.51</v>
      </c>
      <c r="F2960" s="75">
        <v>3.17</v>
      </c>
      <c r="G2960" s="75"/>
      <c r="H2960" s="50"/>
      <c r="I2960" s="50"/>
      <c r="J2960" s="50"/>
      <c r="K2960" s="50"/>
    </row>
    <row r="2961" spans="1:11" x14ac:dyDescent="0.25">
      <c r="A2961" s="64">
        <v>136195</v>
      </c>
      <c r="B2961" t="s">
        <v>2039</v>
      </c>
      <c r="C2961" s="75"/>
      <c r="D2961" s="75">
        <v>6.34</v>
      </c>
      <c r="E2961" s="75">
        <v>6.34</v>
      </c>
      <c r="F2961" s="75">
        <v>6.34</v>
      </c>
      <c r="G2961" s="75">
        <v>6.34</v>
      </c>
      <c r="H2961" s="50"/>
      <c r="I2961" s="50"/>
      <c r="J2961" s="50"/>
      <c r="K2961" s="50"/>
    </row>
    <row r="2962" spans="1:11" x14ac:dyDescent="0.25">
      <c r="A2962" s="64">
        <v>135966</v>
      </c>
      <c r="B2962" t="s">
        <v>2025</v>
      </c>
      <c r="C2962" s="75">
        <v>6.34</v>
      </c>
      <c r="D2962" s="75">
        <v>9.51</v>
      </c>
      <c r="E2962" s="75"/>
      <c r="F2962" s="75">
        <v>6.34</v>
      </c>
      <c r="G2962" s="75">
        <v>3.17</v>
      </c>
      <c r="H2962" s="50"/>
      <c r="I2962" s="50"/>
      <c r="J2962" s="50"/>
      <c r="K2962" s="50"/>
    </row>
    <row r="2963" spans="1:11" x14ac:dyDescent="0.25">
      <c r="A2963" s="64">
        <v>136203</v>
      </c>
      <c r="B2963" t="s">
        <v>2062</v>
      </c>
      <c r="C2963" s="75">
        <v>6.34</v>
      </c>
      <c r="D2963" s="75">
        <v>6.34</v>
      </c>
      <c r="E2963" s="75">
        <v>6.34</v>
      </c>
      <c r="F2963" s="75">
        <v>6.34</v>
      </c>
      <c r="G2963" s="75"/>
      <c r="H2963" s="50"/>
      <c r="I2963" s="50"/>
      <c r="J2963" s="50"/>
      <c r="K2963" s="50"/>
    </row>
    <row r="2964" spans="1:11" x14ac:dyDescent="0.25">
      <c r="A2964" s="64">
        <v>140927</v>
      </c>
      <c r="B2964" t="s">
        <v>3945</v>
      </c>
      <c r="C2964" s="75"/>
      <c r="D2964" s="75">
        <v>9.51</v>
      </c>
      <c r="E2964" s="75">
        <v>6.34</v>
      </c>
      <c r="F2964" s="75"/>
      <c r="G2964" s="75">
        <v>9.51</v>
      </c>
      <c r="H2964" s="50"/>
      <c r="I2964" s="50"/>
      <c r="J2964" s="50"/>
      <c r="K2964" s="50"/>
    </row>
    <row r="2965" spans="1:11" x14ac:dyDescent="0.25">
      <c r="A2965" s="64">
        <v>134342</v>
      </c>
      <c r="B2965" t="s">
        <v>1780</v>
      </c>
      <c r="C2965" s="75">
        <v>12.68</v>
      </c>
      <c r="D2965" s="75"/>
      <c r="E2965" s="75">
        <v>6.34</v>
      </c>
      <c r="F2965" s="75">
        <v>6.34</v>
      </c>
      <c r="G2965" s="75"/>
      <c r="H2965" s="50"/>
      <c r="I2965" s="50"/>
      <c r="J2965" s="50"/>
      <c r="K2965" s="50"/>
    </row>
    <row r="2966" spans="1:11" x14ac:dyDescent="0.25">
      <c r="A2966" s="64">
        <v>141419</v>
      </c>
      <c r="B2966" t="s">
        <v>2672</v>
      </c>
      <c r="C2966" s="75">
        <v>3.17</v>
      </c>
      <c r="D2966" s="75">
        <v>3.17</v>
      </c>
      <c r="E2966" s="75">
        <v>9.51</v>
      </c>
      <c r="F2966" s="75">
        <v>9.51</v>
      </c>
      <c r="G2966" s="75"/>
      <c r="H2966" s="50"/>
      <c r="I2966" s="50"/>
      <c r="J2966" s="50"/>
      <c r="K2966" s="50"/>
    </row>
    <row r="2967" spans="1:11" x14ac:dyDescent="0.25">
      <c r="A2967" s="64">
        <v>136402</v>
      </c>
      <c r="B2967" t="s">
        <v>3418</v>
      </c>
      <c r="C2967" s="75"/>
      <c r="D2967" s="75"/>
      <c r="E2967" s="75">
        <v>12.68</v>
      </c>
      <c r="F2967" s="75"/>
      <c r="G2967" s="75">
        <v>12.68</v>
      </c>
      <c r="H2967" s="50"/>
      <c r="I2967" s="50"/>
      <c r="J2967" s="50"/>
      <c r="K2967" s="50"/>
    </row>
    <row r="2968" spans="1:11" x14ac:dyDescent="0.25">
      <c r="A2968" s="64">
        <v>133990</v>
      </c>
      <c r="B2968" t="s">
        <v>2691</v>
      </c>
      <c r="C2968" s="75">
        <v>6.34</v>
      </c>
      <c r="D2968" s="75">
        <v>9.51</v>
      </c>
      <c r="E2968" s="75"/>
      <c r="F2968" s="75">
        <v>6.34</v>
      </c>
      <c r="G2968" s="75">
        <v>3.17</v>
      </c>
      <c r="H2968" s="50"/>
      <c r="I2968" s="50"/>
      <c r="J2968" s="50"/>
      <c r="K2968" s="50"/>
    </row>
    <row r="2969" spans="1:11" x14ac:dyDescent="0.25">
      <c r="A2969" s="64">
        <v>135708</v>
      </c>
      <c r="B2969" t="s">
        <v>1986</v>
      </c>
      <c r="C2969" s="75"/>
      <c r="D2969" s="75">
        <v>15.85</v>
      </c>
      <c r="E2969" s="75"/>
      <c r="F2969" s="75">
        <v>9.51</v>
      </c>
      <c r="G2969" s="75"/>
      <c r="H2969" s="50"/>
      <c r="I2969" s="50"/>
      <c r="J2969" s="50"/>
      <c r="K2969" s="50"/>
    </row>
    <row r="2970" spans="1:11" x14ac:dyDescent="0.25">
      <c r="A2970" s="64">
        <v>134052</v>
      </c>
      <c r="B2970" t="s">
        <v>2066</v>
      </c>
      <c r="C2970" s="75">
        <v>3.17</v>
      </c>
      <c r="D2970" s="75">
        <v>3.17</v>
      </c>
      <c r="E2970" s="75">
        <v>3.17</v>
      </c>
      <c r="F2970" s="75">
        <v>6.34</v>
      </c>
      <c r="G2970" s="75">
        <v>9.51</v>
      </c>
      <c r="H2970" s="50"/>
      <c r="I2970" s="50"/>
      <c r="J2970" s="50"/>
      <c r="K2970" s="50"/>
    </row>
    <row r="2971" spans="1:11" x14ac:dyDescent="0.25">
      <c r="A2971" s="64">
        <v>135224</v>
      </c>
      <c r="B2971" t="s">
        <v>3981</v>
      </c>
      <c r="C2971" s="75"/>
      <c r="D2971" s="75">
        <v>6.34</v>
      </c>
      <c r="E2971" s="75">
        <v>6.34</v>
      </c>
      <c r="F2971" s="75">
        <v>6.34</v>
      </c>
      <c r="G2971" s="75">
        <v>6.34</v>
      </c>
      <c r="H2971" s="50"/>
      <c r="I2971" s="50"/>
      <c r="J2971" s="50"/>
      <c r="K2971" s="50"/>
    </row>
    <row r="2972" spans="1:11" x14ac:dyDescent="0.25">
      <c r="A2972" s="64">
        <v>133042</v>
      </c>
      <c r="B2972" t="s">
        <v>1580</v>
      </c>
      <c r="C2972" s="75"/>
      <c r="D2972" s="75">
        <v>6.34</v>
      </c>
      <c r="E2972" s="75">
        <v>6.34</v>
      </c>
      <c r="F2972" s="75">
        <v>9.51</v>
      </c>
      <c r="G2972" s="75">
        <v>3.17</v>
      </c>
      <c r="H2972" s="50"/>
      <c r="I2972" s="50"/>
      <c r="J2972" s="50"/>
      <c r="K2972" s="50"/>
    </row>
    <row r="2973" spans="1:11" x14ac:dyDescent="0.25">
      <c r="A2973" s="64">
        <v>132895</v>
      </c>
      <c r="B2973" t="s">
        <v>3537</v>
      </c>
      <c r="C2973" s="75"/>
      <c r="D2973" s="75"/>
      <c r="E2973" s="75">
        <v>12.68</v>
      </c>
      <c r="F2973" s="75"/>
      <c r="G2973" s="75">
        <v>12.68</v>
      </c>
      <c r="H2973" s="50"/>
      <c r="I2973" s="50"/>
      <c r="J2973" s="50"/>
      <c r="K2973" s="50"/>
    </row>
    <row r="2974" spans="1:11" x14ac:dyDescent="0.25">
      <c r="A2974" s="64">
        <v>127755</v>
      </c>
      <c r="B2974" t="s">
        <v>1212</v>
      </c>
      <c r="C2974" s="75">
        <v>6.34</v>
      </c>
      <c r="D2974" s="75">
        <v>3.17</v>
      </c>
      <c r="E2974" s="75">
        <v>6.34</v>
      </c>
      <c r="F2974" s="75">
        <v>6.34</v>
      </c>
      <c r="G2974" s="75">
        <v>3.17</v>
      </c>
      <c r="H2974" s="50"/>
      <c r="I2974" s="50"/>
      <c r="J2974" s="50"/>
      <c r="K2974" s="50"/>
    </row>
    <row r="2975" spans="1:11" x14ac:dyDescent="0.25">
      <c r="A2975" s="64">
        <v>131582</v>
      </c>
      <c r="B2975" t="s">
        <v>1457</v>
      </c>
      <c r="C2975" s="75">
        <v>6.34</v>
      </c>
      <c r="D2975" s="75">
        <v>19.02</v>
      </c>
      <c r="E2975" s="75"/>
      <c r="F2975" s="75"/>
      <c r="G2975" s="75"/>
      <c r="H2975" s="50"/>
      <c r="I2975" s="50"/>
      <c r="J2975" s="50"/>
      <c r="K2975" s="50"/>
    </row>
    <row r="2976" spans="1:11" x14ac:dyDescent="0.25">
      <c r="A2976" s="64">
        <v>131474</v>
      </c>
      <c r="B2976" t="s">
        <v>1300</v>
      </c>
      <c r="C2976" s="75">
        <v>9.51</v>
      </c>
      <c r="D2976" s="75">
        <v>6.34</v>
      </c>
      <c r="E2976" s="75"/>
      <c r="F2976" s="75">
        <v>9.51</v>
      </c>
      <c r="G2976" s="75"/>
      <c r="H2976" s="50"/>
      <c r="I2976" s="50"/>
      <c r="J2976" s="50"/>
      <c r="K2976" s="50"/>
    </row>
    <row r="2977" spans="1:11" x14ac:dyDescent="0.25">
      <c r="A2977" s="64">
        <v>129230</v>
      </c>
      <c r="B2977" t="s">
        <v>1149</v>
      </c>
      <c r="C2977" s="75">
        <v>6.34</v>
      </c>
      <c r="D2977" s="75">
        <v>6.34</v>
      </c>
      <c r="E2977" s="75">
        <v>6.34</v>
      </c>
      <c r="F2977" s="75"/>
      <c r="G2977" s="75">
        <v>6.34</v>
      </c>
      <c r="H2977" s="50"/>
      <c r="I2977" s="50"/>
      <c r="J2977" s="50"/>
      <c r="K2977" s="50"/>
    </row>
    <row r="2978" spans="1:11" x14ac:dyDescent="0.25">
      <c r="A2978" s="64">
        <v>133124</v>
      </c>
      <c r="B2978" t="s">
        <v>4041</v>
      </c>
      <c r="C2978" s="75"/>
      <c r="D2978" s="75">
        <v>3.17</v>
      </c>
      <c r="E2978" s="75">
        <v>3.17</v>
      </c>
      <c r="F2978" s="75">
        <v>9.51</v>
      </c>
      <c r="G2978" s="75">
        <v>9.51</v>
      </c>
      <c r="H2978" s="50"/>
      <c r="I2978" s="50"/>
      <c r="J2978" s="50"/>
      <c r="K2978" s="50"/>
    </row>
    <row r="2979" spans="1:11" x14ac:dyDescent="0.25">
      <c r="A2979" s="64">
        <v>128651</v>
      </c>
      <c r="B2979" t="s">
        <v>942</v>
      </c>
      <c r="C2979" s="75">
        <v>3.17</v>
      </c>
      <c r="D2979" s="75">
        <v>3.17</v>
      </c>
      <c r="E2979" s="75">
        <v>3.17</v>
      </c>
      <c r="F2979" s="75">
        <v>9.51</v>
      </c>
      <c r="G2979" s="75">
        <v>6.34</v>
      </c>
      <c r="H2979" s="50"/>
      <c r="I2979" s="50"/>
      <c r="J2979" s="50"/>
      <c r="K2979" s="50"/>
    </row>
    <row r="2980" spans="1:11" x14ac:dyDescent="0.25">
      <c r="A2980" s="64">
        <v>126600</v>
      </c>
      <c r="B2980" t="s">
        <v>940</v>
      </c>
      <c r="C2980" s="75">
        <v>3.17</v>
      </c>
      <c r="D2980" s="75">
        <v>9.51</v>
      </c>
      <c r="E2980" s="75">
        <v>6.34</v>
      </c>
      <c r="F2980" s="75">
        <v>6.34</v>
      </c>
      <c r="G2980" s="75"/>
      <c r="H2980" s="50"/>
      <c r="I2980" s="50"/>
      <c r="J2980" s="50"/>
      <c r="K2980" s="50"/>
    </row>
    <row r="2981" spans="1:11" x14ac:dyDescent="0.25">
      <c r="A2981" s="64">
        <v>132509</v>
      </c>
      <c r="B2981" t="s">
        <v>1520</v>
      </c>
      <c r="C2981" s="75">
        <v>6.34</v>
      </c>
      <c r="D2981" s="75">
        <v>3.17</v>
      </c>
      <c r="E2981" s="75">
        <v>3.17</v>
      </c>
      <c r="F2981" s="75">
        <v>6.34</v>
      </c>
      <c r="G2981" s="75">
        <v>6.34</v>
      </c>
      <c r="H2981" s="50"/>
      <c r="I2981" s="50"/>
      <c r="J2981" s="50"/>
      <c r="K2981" s="50"/>
    </row>
    <row r="2982" spans="1:11" x14ac:dyDescent="0.25">
      <c r="A2982" s="64">
        <v>131338</v>
      </c>
      <c r="B2982" t="s">
        <v>2142</v>
      </c>
      <c r="C2982" s="75">
        <v>3.17</v>
      </c>
      <c r="D2982" s="75">
        <v>9.51</v>
      </c>
      <c r="E2982" s="75"/>
      <c r="F2982" s="75">
        <v>6.34</v>
      </c>
      <c r="G2982" s="75">
        <v>6.34</v>
      </c>
      <c r="H2982" s="50"/>
      <c r="I2982" s="50"/>
      <c r="J2982" s="50"/>
      <c r="K2982" s="50"/>
    </row>
    <row r="2983" spans="1:11" x14ac:dyDescent="0.25">
      <c r="A2983" s="64">
        <v>130911</v>
      </c>
      <c r="B2983" t="s">
        <v>1142</v>
      </c>
      <c r="C2983" s="75">
        <v>12.68</v>
      </c>
      <c r="D2983" s="75"/>
      <c r="E2983" s="75"/>
      <c r="F2983" s="75"/>
      <c r="G2983" s="75">
        <v>12.68</v>
      </c>
      <c r="H2983" s="50"/>
      <c r="I2983" s="50"/>
      <c r="J2983" s="50"/>
      <c r="K2983" s="50"/>
    </row>
    <row r="2984" spans="1:11" x14ac:dyDescent="0.25">
      <c r="A2984" s="64">
        <v>122955</v>
      </c>
      <c r="B2984" t="s">
        <v>4202</v>
      </c>
      <c r="C2984" s="75"/>
      <c r="D2984" s="75"/>
      <c r="E2984" s="75">
        <v>9.51</v>
      </c>
      <c r="F2984" s="75">
        <v>9.51</v>
      </c>
      <c r="G2984" s="75">
        <v>6.34</v>
      </c>
      <c r="H2984" s="50"/>
      <c r="I2984" s="50"/>
      <c r="J2984" s="50"/>
      <c r="K2984" s="50"/>
    </row>
    <row r="2985" spans="1:11" x14ac:dyDescent="0.25">
      <c r="A2985" s="64">
        <v>122899</v>
      </c>
      <c r="B2985" t="s">
        <v>1134</v>
      </c>
      <c r="C2985" s="75">
        <v>12.68</v>
      </c>
      <c r="D2985" s="75">
        <v>6.34</v>
      </c>
      <c r="E2985" s="75">
        <v>3.17</v>
      </c>
      <c r="F2985" s="75">
        <v>3.17</v>
      </c>
      <c r="G2985" s="75"/>
      <c r="H2985" s="50"/>
      <c r="I2985" s="50"/>
      <c r="J2985" s="50"/>
      <c r="K2985" s="50"/>
    </row>
    <row r="2986" spans="1:11" x14ac:dyDescent="0.25">
      <c r="A2986" s="64">
        <v>103717</v>
      </c>
      <c r="B2986" t="s">
        <v>2037</v>
      </c>
      <c r="C2986" s="75">
        <v>15.85</v>
      </c>
      <c r="D2986" s="75"/>
      <c r="E2986" s="75"/>
      <c r="F2986" s="75">
        <v>3.17</v>
      </c>
      <c r="G2986" s="75">
        <v>6.34</v>
      </c>
      <c r="H2986" s="50"/>
      <c r="I2986" s="50"/>
      <c r="J2986" s="50"/>
      <c r="K2986" s="50"/>
    </row>
    <row r="2987" spans="1:11" x14ac:dyDescent="0.25">
      <c r="A2987" s="64">
        <v>124021</v>
      </c>
      <c r="B2987" t="s">
        <v>1424</v>
      </c>
      <c r="C2987" s="75">
        <v>3.17</v>
      </c>
      <c r="D2987" s="75">
        <v>9.51</v>
      </c>
      <c r="E2987" s="75">
        <v>6.34</v>
      </c>
      <c r="F2987" s="75">
        <v>3.17</v>
      </c>
      <c r="G2987" s="75">
        <v>3.17</v>
      </c>
      <c r="H2987" s="50"/>
      <c r="I2987" s="50"/>
      <c r="J2987" s="50"/>
      <c r="K2987" s="50"/>
    </row>
    <row r="2988" spans="1:11" x14ac:dyDescent="0.25">
      <c r="A2988" s="64">
        <v>124544</v>
      </c>
      <c r="B2988" t="s">
        <v>996</v>
      </c>
      <c r="C2988" s="75">
        <v>6.34</v>
      </c>
      <c r="D2988" s="75">
        <v>6.34</v>
      </c>
      <c r="E2988" s="75">
        <v>3.17</v>
      </c>
      <c r="F2988" s="75">
        <v>6.34</v>
      </c>
      <c r="G2988" s="75">
        <v>3.17</v>
      </c>
      <c r="H2988" s="50"/>
      <c r="I2988" s="50"/>
      <c r="J2988" s="50"/>
      <c r="K2988" s="50"/>
    </row>
    <row r="2989" spans="1:11" x14ac:dyDescent="0.25">
      <c r="A2989" s="64">
        <v>111417</v>
      </c>
      <c r="B2989" t="s">
        <v>3772</v>
      </c>
      <c r="C2989" s="75">
        <v>6.34</v>
      </c>
      <c r="D2989" s="75">
        <v>3.17</v>
      </c>
      <c r="E2989" s="75">
        <v>0</v>
      </c>
      <c r="F2989" s="75">
        <v>12.68</v>
      </c>
      <c r="G2989" s="75">
        <v>3.17</v>
      </c>
      <c r="H2989" s="50"/>
      <c r="I2989" s="50"/>
      <c r="J2989" s="50"/>
      <c r="K2989" s="50"/>
    </row>
    <row r="2990" spans="1:11" x14ac:dyDescent="0.25">
      <c r="A2990" s="64">
        <v>121859</v>
      </c>
      <c r="B2990" t="s">
        <v>1061</v>
      </c>
      <c r="C2990" s="75">
        <v>3.17</v>
      </c>
      <c r="D2990" s="75">
        <v>15.85</v>
      </c>
      <c r="E2990" s="75">
        <v>6.34</v>
      </c>
      <c r="F2990" s="75"/>
      <c r="G2990" s="75"/>
      <c r="H2990" s="50"/>
      <c r="I2990" s="50"/>
      <c r="J2990" s="50"/>
      <c r="K2990" s="50"/>
    </row>
    <row r="2991" spans="1:11" x14ac:dyDescent="0.25">
      <c r="A2991" s="64">
        <v>122814</v>
      </c>
      <c r="B2991" t="s">
        <v>2849</v>
      </c>
      <c r="C2991" s="75"/>
      <c r="D2991" s="75">
        <v>9.51</v>
      </c>
      <c r="E2991" s="75">
        <v>9.51</v>
      </c>
      <c r="F2991" s="75">
        <v>3.17</v>
      </c>
      <c r="G2991" s="75">
        <v>3.17</v>
      </c>
      <c r="H2991" s="50"/>
      <c r="I2991" s="50"/>
      <c r="J2991" s="50"/>
      <c r="K2991" s="50"/>
    </row>
    <row r="2992" spans="1:11" x14ac:dyDescent="0.25">
      <c r="A2992" s="64">
        <v>120097</v>
      </c>
      <c r="B2992" t="s">
        <v>2261</v>
      </c>
      <c r="C2992" s="75">
        <v>12.68</v>
      </c>
      <c r="D2992" s="75"/>
      <c r="E2992" s="75"/>
      <c r="F2992" s="75">
        <v>12.68</v>
      </c>
      <c r="G2992" s="75"/>
      <c r="H2992" s="50"/>
      <c r="I2992" s="50"/>
      <c r="J2992" s="50"/>
      <c r="K2992" s="50"/>
    </row>
    <row r="2993" spans="1:11" x14ac:dyDescent="0.25">
      <c r="A2993" s="64">
        <v>122379</v>
      </c>
      <c r="B2993" t="s">
        <v>925</v>
      </c>
      <c r="C2993" s="75">
        <v>9.51</v>
      </c>
      <c r="D2993" s="75">
        <v>3.17</v>
      </c>
      <c r="E2993" s="75">
        <v>6.34</v>
      </c>
      <c r="F2993" s="75">
        <v>3.17</v>
      </c>
      <c r="G2993" s="75">
        <v>3.17</v>
      </c>
      <c r="H2993" s="50"/>
      <c r="I2993" s="50"/>
      <c r="J2993" s="50"/>
      <c r="K2993" s="50"/>
    </row>
    <row r="2994" spans="1:11" x14ac:dyDescent="0.25">
      <c r="A2994" s="64">
        <v>118078</v>
      </c>
      <c r="B2994" t="s">
        <v>879</v>
      </c>
      <c r="C2994" s="75">
        <v>3.17</v>
      </c>
      <c r="D2994" s="75">
        <v>6.34</v>
      </c>
      <c r="E2994" s="75">
        <v>3.17</v>
      </c>
      <c r="F2994" s="75">
        <v>9.51</v>
      </c>
      <c r="G2994" s="75">
        <v>3.17</v>
      </c>
      <c r="H2994" s="50"/>
      <c r="I2994" s="50"/>
      <c r="J2994" s="50"/>
      <c r="K2994" s="50"/>
    </row>
    <row r="2995" spans="1:11" x14ac:dyDescent="0.25">
      <c r="A2995" s="64">
        <v>124214</v>
      </c>
      <c r="B2995" t="s">
        <v>1086</v>
      </c>
      <c r="C2995" s="75">
        <v>9.51</v>
      </c>
      <c r="D2995" s="75"/>
      <c r="E2995" s="75">
        <v>6.34</v>
      </c>
      <c r="F2995" s="75">
        <v>6.34</v>
      </c>
      <c r="G2995" s="75">
        <v>3.17</v>
      </c>
      <c r="H2995" s="50"/>
      <c r="I2995" s="50"/>
      <c r="J2995" s="50"/>
      <c r="K2995" s="50"/>
    </row>
    <row r="2996" spans="1:11" x14ac:dyDescent="0.25">
      <c r="A2996" s="64">
        <v>123148</v>
      </c>
      <c r="B2996" t="s">
        <v>1273</v>
      </c>
      <c r="C2996" s="75">
        <v>6.17</v>
      </c>
      <c r="D2996" s="75">
        <v>0.16999999999999993</v>
      </c>
      <c r="E2996" s="75">
        <v>6.34</v>
      </c>
      <c r="F2996" s="75">
        <v>6.34</v>
      </c>
      <c r="G2996" s="75">
        <v>6.34</v>
      </c>
      <c r="H2996" s="50"/>
      <c r="I2996" s="50"/>
      <c r="J2996" s="50"/>
      <c r="K2996" s="50"/>
    </row>
    <row r="2997" spans="1:11" x14ac:dyDescent="0.25">
      <c r="A2997" s="64">
        <v>123145</v>
      </c>
      <c r="B2997" t="s">
        <v>869</v>
      </c>
      <c r="C2997" s="75">
        <v>6.34</v>
      </c>
      <c r="D2997" s="75">
        <v>3.17</v>
      </c>
      <c r="E2997" s="75">
        <v>6.34</v>
      </c>
      <c r="F2997" s="75">
        <v>6.34</v>
      </c>
      <c r="G2997" s="75">
        <v>3.17</v>
      </c>
      <c r="H2997" s="50"/>
      <c r="I2997" s="50"/>
      <c r="J2997" s="50"/>
      <c r="K2997" s="50"/>
    </row>
    <row r="2998" spans="1:11" x14ac:dyDescent="0.25">
      <c r="A2998" s="64">
        <v>103774</v>
      </c>
      <c r="B2998" t="s">
        <v>1069</v>
      </c>
      <c r="C2998" s="75">
        <v>3.17</v>
      </c>
      <c r="D2998" s="75">
        <v>6.34</v>
      </c>
      <c r="E2998" s="75">
        <v>6.34</v>
      </c>
      <c r="F2998" s="75">
        <v>3.17</v>
      </c>
      <c r="G2998" s="75">
        <v>6.34</v>
      </c>
      <c r="H2998" s="50"/>
      <c r="I2998" s="50"/>
      <c r="J2998" s="50"/>
      <c r="K2998" s="50"/>
    </row>
    <row r="2999" spans="1:11" x14ac:dyDescent="0.25">
      <c r="A2999" s="64">
        <v>116564</v>
      </c>
      <c r="B2999" t="s">
        <v>1425</v>
      </c>
      <c r="C2999" s="75">
        <v>6.34</v>
      </c>
      <c r="D2999" s="75">
        <v>3.17</v>
      </c>
      <c r="E2999" s="75">
        <v>9.51</v>
      </c>
      <c r="F2999" s="75">
        <v>6.34</v>
      </c>
      <c r="G2999" s="75"/>
      <c r="H2999" s="50"/>
      <c r="I2999" s="50"/>
      <c r="J2999" s="50"/>
      <c r="K2999" s="50"/>
    </row>
    <row r="3000" spans="1:11" x14ac:dyDescent="0.25">
      <c r="A3000" s="64">
        <v>112028</v>
      </c>
      <c r="B3000" t="s">
        <v>955</v>
      </c>
      <c r="C3000" s="75">
        <v>9.51</v>
      </c>
      <c r="D3000" s="75">
        <v>3.17</v>
      </c>
      <c r="E3000" s="75">
        <v>6.34</v>
      </c>
      <c r="F3000" s="75">
        <v>6.34</v>
      </c>
      <c r="G3000" s="75"/>
      <c r="H3000" s="50"/>
      <c r="I3000" s="50"/>
      <c r="J3000" s="50"/>
      <c r="K3000" s="50"/>
    </row>
    <row r="3001" spans="1:11" x14ac:dyDescent="0.25">
      <c r="A3001" s="64">
        <v>144219</v>
      </c>
      <c r="B3001" t="s">
        <v>4595</v>
      </c>
      <c r="C3001" s="75"/>
      <c r="D3001" s="75"/>
      <c r="E3001" s="75"/>
      <c r="F3001" s="75"/>
      <c r="G3001" s="75">
        <v>25.190000000000005</v>
      </c>
      <c r="H3001" s="50"/>
      <c r="I3001" s="50"/>
      <c r="J3001" s="50"/>
      <c r="K3001" s="50"/>
    </row>
    <row r="3002" spans="1:11" x14ac:dyDescent="0.25">
      <c r="A3002" s="64">
        <v>130858</v>
      </c>
      <c r="B3002" t="s">
        <v>958</v>
      </c>
      <c r="C3002" s="75">
        <v>9.51</v>
      </c>
      <c r="D3002" s="75">
        <v>6.17</v>
      </c>
      <c r="E3002" s="75">
        <v>3.17</v>
      </c>
      <c r="F3002" s="75">
        <v>3.17</v>
      </c>
      <c r="G3002" s="75">
        <v>3.17</v>
      </c>
      <c r="H3002" s="50"/>
      <c r="I3002" s="50"/>
      <c r="J3002" s="50"/>
      <c r="K3002" s="50"/>
    </row>
    <row r="3003" spans="1:11" x14ac:dyDescent="0.25">
      <c r="A3003" s="64">
        <v>141222</v>
      </c>
      <c r="B3003" t="s">
        <v>3954</v>
      </c>
      <c r="C3003" s="75"/>
      <c r="D3003" s="75">
        <v>9.34</v>
      </c>
      <c r="E3003" s="75">
        <v>6.34</v>
      </c>
      <c r="F3003" s="75">
        <v>3.17</v>
      </c>
      <c r="G3003" s="75">
        <v>6.34</v>
      </c>
      <c r="H3003" s="50"/>
      <c r="I3003" s="50"/>
      <c r="J3003" s="50"/>
      <c r="K3003" s="50"/>
    </row>
    <row r="3004" spans="1:11" x14ac:dyDescent="0.25">
      <c r="A3004" s="64">
        <v>134016</v>
      </c>
      <c r="B3004" t="s">
        <v>1733</v>
      </c>
      <c r="C3004" s="75">
        <v>3.17</v>
      </c>
      <c r="D3004" s="75">
        <v>6.34</v>
      </c>
      <c r="E3004" s="75">
        <v>9.34</v>
      </c>
      <c r="F3004" s="75">
        <v>-3.17</v>
      </c>
      <c r="G3004" s="75">
        <v>9.51</v>
      </c>
      <c r="H3004" s="50"/>
      <c r="I3004" s="50"/>
      <c r="J3004" s="50"/>
      <c r="K3004" s="50"/>
    </row>
    <row r="3005" spans="1:11" x14ac:dyDescent="0.25">
      <c r="A3005" s="64">
        <v>141894</v>
      </c>
      <c r="B3005" t="s">
        <v>2697</v>
      </c>
      <c r="C3005" s="75">
        <v>6.34</v>
      </c>
      <c r="D3005" s="75">
        <v>6.17</v>
      </c>
      <c r="E3005" s="75">
        <v>3.17</v>
      </c>
      <c r="F3005" s="75">
        <v>3.17</v>
      </c>
      <c r="G3005" s="75">
        <v>6.34</v>
      </c>
      <c r="H3005" s="50"/>
      <c r="I3005" s="50"/>
      <c r="J3005" s="50"/>
      <c r="K3005" s="50"/>
    </row>
    <row r="3006" spans="1:11" x14ac:dyDescent="0.25">
      <c r="A3006" s="64">
        <v>132849</v>
      </c>
      <c r="B3006" t="s">
        <v>2809</v>
      </c>
      <c r="C3006" s="75">
        <v>6.34</v>
      </c>
      <c r="D3006" s="75">
        <v>3.17</v>
      </c>
      <c r="E3006" s="75">
        <v>3.17</v>
      </c>
      <c r="F3006" s="75">
        <v>6.17</v>
      </c>
      <c r="G3006" s="75">
        <v>6.34</v>
      </c>
      <c r="H3006" s="50"/>
      <c r="I3006" s="50"/>
      <c r="J3006" s="50"/>
      <c r="K3006" s="50"/>
    </row>
    <row r="3007" spans="1:11" x14ac:dyDescent="0.25">
      <c r="A3007" s="64">
        <v>123807</v>
      </c>
      <c r="B3007" t="s">
        <v>670</v>
      </c>
      <c r="C3007" s="75">
        <v>3.17</v>
      </c>
      <c r="D3007" s="75">
        <v>6.34</v>
      </c>
      <c r="E3007" s="75">
        <v>6.17</v>
      </c>
      <c r="F3007" s="75">
        <v>3.17</v>
      </c>
      <c r="G3007" s="75">
        <v>6.34</v>
      </c>
      <c r="H3007" s="50"/>
      <c r="I3007" s="50"/>
      <c r="J3007" s="50"/>
      <c r="K3007" s="50"/>
    </row>
    <row r="3008" spans="1:11" x14ac:dyDescent="0.25">
      <c r="A3008" s="64">
        <v>143598</v>
      </c>
      <c r="B3008" t="s">
        <v>4198</v>
      </c>
      <c r="C3008" s="75"/>
      <c r="D3008" s="75"/>
      <c r="E3008" s="75">
        <v>9.51</v>
      </c>
      <c r="F3008" s="75">
        <v>6.34</v>
      </c>
      <c r="G3008" s="75">
        <v>9.34</v>
      </c>
      <c r="H3008" s="50"/>
      <c r="I3008" s="50"/>
      <c r="J3008" s="50"/>
      <c r="K3008" s="50"/>
    </row>
    <row r="3009" spans="1:11" x14ac:dyDescent="0.25">
      <c r="A3009" s="64">
        <v>135927</v>
      </c>
      <c r="B3009" t="s">
        <v>3351</v>
      </c>
      <c r="C3009" s="75">
        <v>3</v>
      </c>
      <c r="D3009" s="75">
        <v>9.51</v>
      </c>
      <c r="E3009" s="75">
        <v>12.68</v>
      </c>
      <c r="F3009" s="75"/>
      <c r="G3009" s="75"/>
      <c r="H3009" s="50"/>
      <c r="I3009" s="50"/>
      <c r="J3009" s="50"/>
      <c r="K3009" s="50"/>
    </row>
    <row r="3010" spans="1:11" x14ac:dyDescent="0.25">
      <c r="A3010" s="64">
        <v>141517</v>
      </c>
      <c r="B3010" t="s">
        <v>2678</v>
      </c>
      <c r="C3010" s="75"/>
      <c r="D3010" s="75"/>
      <c r="E3010" s="75">
        <v>25.189999999999998</v>
      </c>
      <c r="F3010" s="75"/>
      <c r="G3010" s="75"/>
      <c r="H3010" s="50"/>
      <c r="I3010" s="50"/>
      <c r="J3010" s="50"/>
      <c r="K3010" s="50"/>
    </row>
    <row r="3011" spans="1:11" x14ac:dyDescent="0.25">
      <c r="A3011" s="64">
        <v>141811</v>
      </c>
      <c r="B3011" t="s">
        <v>2660</v>
      </c>
      <c r="C3011" s="75">
        <v>6.34</v>
      </c>
      <c r="D3011" s="75"/>
      <c r="E3011" s="75">
        <v>6.17</v>
      </c>
      <c r="F3011" s="75">
        <v>12.68</v>
      </c>
      <c r="G3011" s="75"/>
      <c r="H3011" s="50"/>
      <c r="I3011" s="50"/>
      <c r="J3011" s="50"/>
      <c r="K3011" s="50"/>
    </row>
    <row r="3012" spans="1:11" x14ac:dyDescent="0.25">
      <c r="A3012" s="64">
        <v>130470</v>
      </c>
      <c r="B3012" t="s">
        <v>641</v>
      </c>
      <c r="C3012" s="75">
        <v>6.34</v>
      </c>
      <c r="D3012" s="75">
        <v>6.34</v>
      </c>
      <c r="E3012" s="75"/>
      <c r="F3012" s="75"/>
      <c r="G3012" s="75">
        <v>12.51</v>
      </c>
      <c r="H3012" s="50"/>
      <c r="I3012" s="50"/>
      <c r="J3012" s="50"/>
      <c r="K3012" s="50"/>
    </row>
    <row r="3013" spans="1:11" x14ac:dyDescent="0.25">
      <c r="A3013" s="64">
        <v>133382</v>
      </c>
      <c r="B3013" t="s">
        <v>1602</v>
      </c>
      <c r="C3013" s="75"/>
      <c r="D3013" s="75">
        <v>15.68</v>
      </c>
      <c r="E3013" s="75"/>
      <c r="F3013" s="75">
        <v>6.34</v>
      </c>
      <c r="G3013" s="75">
        <v>3.17</v>
      </c>
      <c r="H3013" s="50"/>
      <c r="I3013" s="50"/>
      <c r="J3013" s="50"/>
      <c r="K3013" s="50"/>
    </row>
    <row r="3014" spans="1:11" x14ac:dyDescent="0.25">
      <c r="A3014" s="64">
        <v>131363</v>
      </c>
      <c r="B3014" t="s">
        <v>1327</v>
      </c>
      <c r="C3014" s="75">
        <v>3.17</v>
      </c>
      <c r="D3014" s="75">
        <v>6.34</v>
      </c>
      <c r="E3014" s="75">
        <v>3.17</v>
      </c>
      <c r="F3014" s="75">
        <v>6.34</v>
      </c>
      <c r="G3014" s="75">
        <v>6.17</v>
      </c>
      <c r="H3014" s="50"/>
      <c r="I3014" s="50"/>
      <c r="J3014" s="50"/>
      <c r="K3014" s="50"/>
    </row>
    <row r="3015" spans="1:11" x14ac:dyDescent="0.25">
      <c r="A3015" s="64">
        <v>122883</v>
      </c>
      <c r="B3015" t="s">
        <v>3430</v>
      </c>
      <c r="C3015" s="75">
        <v>6.17</v>
      </c>
      <c r="D3015" s="75"/>
      <c r="E3015" s="75"/>
      <c r="F3015" s="75">
        <v>6.34</v>
      </c>
      <c r="G3015" s="75">
        <v>12.68</v>
      </c>
      <c r="H3015" s="50"/>
      <c r="I3015" s="50"/>
      <c r="J3015" s="50"/>
      <c r="K3015" s="50"/>
    </row>
    <row r="3016" spans="1:11" x14ac:dyDescent="0.25">
      <c r="A3016" s="64">
        <v>144249</v>
      </c>
      <c r="B3016" t="s">
        <v>4596</v>
      </c>
      <c r="C3016" s="75"/>
      <c r="D3016" s="75"/>
      <c r="E3016" s="75"/>
      <c r="F3016" s="75"/>
      <c r="G3016" s="75">
        <v>25.17</v>
      </c>
      <c r="H3016" s="50"/>
      <c r="I3016" s="50"/>
      <c r="J3016" s="50"/>
      <c r="K3016" s="50"/>
    </row>
    <row r="3017" spans="1:11" x14ac:dyDescent="0.25">
      <c r="A3017" s="64">
        <v>134020</v>
      </c>
      <c r="B3017" t="s">
        <v>1712</v>
      </c>
      <c r="C3017" s="75"/>
      <c r="D3017" s="75">
        <v>10</v>
      </c>
      <c r="E3017" s="75">
        <v>4</v>
      </c>
      <c r="F3017" s="75">
        <v>7.17</v>
      </c>
      <c r="G3017" s="75">
        <v>4</v>
      </c>
      <c r="H3017" s="50"/>
      <c r="I3017" s="50"/>
      <c r="J3017" s="50"/>
      <c r="K3017" s="50"/>
    </row>
    <row r="3018" spans="1:11" x14ac:dyDescent="0.25">
      <c r="A3018" s="64">
        <v>134534</v>
      </c>
      <c r="B3018" t="s">
        <v>1751</v>
      </c>
      <c r="C3018" s="75"/>
      <c r="D3018" s="75">
        <v>8</v>
      </c>
      <c r="E3018" s="75">
        <v>17.170000000000002</v>
      </c>
      <c r="F3018" s="75"/>
      <c r="G3018" s="75"/>
      <c r="H3018" s="50"/>
      <c r="I3018" s="50"/>
      <c r="J3018" s="50"/>
      <c r="K3018" s="50"/>
    </row>
    <row r="3019" spans="1:11" x14ac:dyDescent="0.25">
      <c r="A3019" s="64">
        <v>142803</v>
      </c>
      <c r="B3019" t="s">
        <v>3374</v>
      </c>
      <c r="C3019" s="75"/>
      <c r="D3019" s="75">
        <v>10.039999999999999</v>
      </c>
      <c r="E3019" s="75">
        <v>10.039999999999999</v>
      </c>
      <c r="F3019" s="75"/>
      <c r="G3019" s="75">
        <v>5.0199999999999996</v>
      </c>
      <c r="H3019" s="50"/>
      <c r="I3019" s="50"/>
      <c r="J3019" s="50"/>
      <c r="K3019" s="50"/>
    </row>
    <row r="3020" spans="1:11" x14ac:dyDescent="0.25">
      <c r="A3020" s="64">
        <v>121926</v>
      </c>
      <c r="B3020" t="s">
        <v>2355</v>
      </c>
      <c r="C3020" s="75">
        <v>15.06</v>
      </c>
      <c r="D3020" s="75"/>
      <c r="E3020" s="75"/>
      <c r="F3020" s="75">
        <v>10</v>
      </c>
      <c r="G3020" s="75"/>
      <c r="H3020" s="50"/>
      <c r="I3020" s="50"/>
      <c r="J3020" s="50"/>
      <c r="K3020" s="50"/>
    </row>
    <row r="3021" spans="1:11" x14ac:dyDescent="0.25">
      <c r="A3021" s="64">
        <v>143969</v>
      </c>
      <c r="B3021" t="s">
        <v>4597</v>
      </c>
      <c r="C3021" s="75"/>
      <c r="D3021" s="75"/>
      <c r="E3021" s="75"/>
      <c r="F3021" s="75"/>
      <c r="G3021" s="75">
        <v>25.020000000000003</v>
      </c>
      <c r="H3021" s="50"/>
      <c r="I3021" s="50"/>
      <c r="J3021" s="50"/>
      <c r="K3021" s="50"/>
    </row>
    <row r="3022" spans="1:11" x14ac:dyDescent="0.25">
      <c r="A3022" s="64">
        <v>143263</v>
      </c>
      <c r="B3022" t="s">
        <v>3681</v>
      </c>
      <c r="C3022" s="75">
        <v>28.190000000000005</v>
      </c>
      <c r="D3022" s="75">
        <v>-3.17</v>
      </c>
      <c r="E3022" s="75"/>
      <c r="F3022" s="75"/>
      <c r="G3022" s="75"/>
      <c r="H3022" s="50"/>
      <c r="I3022" s="50"/>
      <c r="J3022" s="50"/>
      <c r="K3022" s="50"/>
    </row>
    <row r="3023" spans="1:11" x14ac:dyDescent="0.25">
      <c r="A3023" s="64">
        <v>136923</v>
      </c>
      <c r="B3023" t="s">
        <v>2251</v>
      </c>
      <c r="C3023" s="75">
        <v>6.34</v>
      </c>
      <c r="D3023" s="75">
        <v>6.17</v>
      </c>
      <c r="E3023" s="75"/>
      <c r="F3023" s="75">
        <v>6.34</v>
      </c>
      <c r="G3023" s="75">
        <v>6.17</v>
      </c>
      <c r="H3023" s="50"/>
      <c r="I3023" s="50"/>
      <c r="J3023" s="50"/>
      <c r="K3023" s="50"/>
    </row>
    <row r="3024" spans="1:11" x14ac:dyDescent="0.25">
      <c r="A3024" s="64">
        <v>142953</v>
      </c>
      <c r="B3024" t="s">
        <v>3724</v>
      </c>
      <c r="C3024" s="75">
        <v>12.34</v>
      </c>
      <c r="D3024" s="75"/>
      <c r="E3024" s="75"/>
      <c r="F3024" s="75">
        <v>3.17</v>
      </c>
      <c r="G3024" s="75">
        <v>9.51</v>
      </c>
      <c r="H3024" s="50"/>
      <c r="I3024" s="50"/>
      <c r="J3024" s="50"/>
      <c r="K3024" s="50"/>
    </row>
    <row r="3025" spans="1:11" x14ac:dyDescent="0.25">
      <c r="A3025" s="64">
        <v>143320</v>
      </c>
      <c r="B3025" t="s">
        <v>3765</v>
      </c>
      <c r="C3025" s="75">
        <v>6.34</v>
      </c>
      <c r="D3025" s="75"/>
      <c r="E3025" s="75"/>
      <c r="F3025" s="75">
        <v>3.17</v>
      </c>
      <c r="G3025" s="75">
        <v>15.51</v>
      </c>
      <c r="H3025" s="50"/>
      <c r="I3025" s="50"/>
      <c r="J3025" s="50"/>
      <c r="K3025" s="50"/>
    </row>
    <row r="3026" spans="1:11" x14ac:dyDescent="0.25">
      <c r="A3026" s="64">
        <v>143385</v>
      </c>
      <c r="B3026" t="s">
        <v>3926</v>
      </c>
      <c r="C3026" s="75"/>
      <c r="D3026" s="75">
        <v>12.51</v>
      </c>
      <c r="E3026" s="75"/>
      <c r="F3026" s="75">
        <v>12.51</v>
      </c>
      <c r="G3026" s="75"/>
      <c r="H3026" s="50"/>
      <c r="I3026" s="50"/>
      <c r="J3026" s="50"/>
      <c r="K3026" s="50"/>
    </row>
    <row r="3027" spans="1:11" x14ac:dyDescent="0.25">
      <c r="A3027" s="64">
        <v>133527</v>
      </c>
      <c r="B3027" t="s">
        <v>2569</v>
      </c>
      <c r="C3027" s="75"/>
      <c r="D3027" s="75">
        <v>6.17</v>
      </c>
      <c r="E3027" s="75">
        <v>6.17</v>
      </c>
      <c r="F3027" s="75"/>
      <c r="G3027" s="75">
        <v>12.68</v>
      </c>
      <c r="H3027" s="50"/>
      <c r="I3027" s="50"/>
      <c r="J3027" s="50"/>
      <c r="K3027" s="50"/>
    </row>
    <row r="3028" spans="1:11" x14ac:dyDescent="0.25">
      <c r="A3028" s="64">
        <v>132146</v>
      </c>
      <c r="B3028" t="s">
        <v>1469</v>
      </c>
      <c r="C3028" s="75"/>
      <c r="D3028" s="75"/>
      <c r="E3028" s="75">
        <v>6</v>
      </c>
      <c r="F3028" s="75">
        <v>19.02</v>
      </c>
      <c r="G3028" s="75"/>
      <c r="H3028" s="50"/>
      <c r="I3028" s="50"/>
      <c r="J3028" s="50"/>
      <c r="K3028" s="50"/>
    </row>
    <row r="3029" spans="1:11" x14ac:dyDescent="0.25">
      <c r="A3029" s="64">
        <v>130562</v>
      </c>
      <c r="B3029" t="s">
        <v>4124</v>
      </c>
      <c r="C3029" s="75"/>
      <c r="D3029" s="75"/>
      <c r="E3029" s="75">
        <v>18.68</v>
      </c>
      <c r="F3029" s="75"/>
      <c r="G3029" s="75">
        <v>6.34</v>
      </c>
      <c r="H3029" s="50"/>
      <c r="I3029" s="50"/>
      <c r="J3029" s="50"/>
      <c r="K3029" s="50"/>
    </row>
    <row r="3030" spans="1:11" x14ac:dyDescent="0.25">
      <c r="A3030" s="64">
        <v>131014</v>
      </c>
      <c r="B3030" t="s">
        <v>900</v>
      </c>
      <c r="C3030" s="75"/>
      <c r="D3030" s="75">
        <v>6.34</v>
      </c>
      <c r="E3030" s="75">
        <v>6.34</v>
      </c>
      <c r="F3030" s="75"/>
      <c r="G3030" s="75">
        <v>12.34</v>
      </c>
      <c r="H3030" s="50"/>
      <c r="I3030" s="50"/>
      <c r="J3030" s="50"/>
      <c r="K3030" s="50"/>
    </row>
    <row r="3031" spans="1:11" x14ac:dyDescent="0.25">
      <c r="A3031" s="64">
        <v>120797</v>
      </c>
      <c r="B3031" t="s">
        <v>4207</v>
      </c>
      <c r="C3031" s="75"/>
      <c r="D3031" s="75"/>
      <c r="E3031" s="75">
        <v>9.34</v>
      </c>
      <c r="F3031" s="75">
        <v>9.34</v>
      </c>
      <c r="G3031" s="75">
        <v>6.34</v>
      </c>
      <c r="H3031" s="50"/>
      <c r="I3031" s="50"/>
      <c r="J3031" s="50"/>
      <c r="K3031" s="50"/>
    </row>
    <row r="3032" spans="1:11" x14ac:dyDescent="0.25">
      <c r="A3032" s="64">
        <v>142585</v>
      </c>
      <c r="B3032" t="s">
        <v>3233</v>
      </c>
      <c r="C3032" s="75">
        <v>8</v>
      </c>
      <c r="D3032" s="75"/>
      <c r="E3032" s="75">
        <v>7</v>
      </c>
      <c r="F3032" s="75">
        <v>6</v>
      </c>
      <c r="G3032" s="75">
        <v>4</v>
      </c>
      <c r="H3032" s="50"/>
      <c r="I3032" s="50"/>
      <c r="J3032" s="50"/>
      <c r="K3032" s="50"/>
    </row>
    <row r="3033" spans="1:11" x14ac:dyDescent="0.25">
      <c r="A3033" s="64">
        <v>202664</v>
      </c>
      <c r="B3033" t="s">
        <v>2337</v>
      </c>
      <c r="C3033" s="75">
        <v>20</v>
      </c>
      <c r="D3033" s="75"/>
      <c r="E3033" s="75">
        <v>5</v>
      </c>
      <c r="F3033" s="75"/>
      <c r="G3033" s="75"/>
      <c r="H3033" s="50"/>
      <c r="I3033" s="50"/>
      <c r="J3033" s="50"/>
      <c r="K3033" s="50"/>
    </row>
    <row r="3034" spans="1:11" x14ac:dyDescent="0.25">
      <c r="A3034" s="64">
        <v>140537</v>
      </c>
      <c r="B3034" t="s">
        <v>2399</v>
      </c>
      <c r="C3034" s="75"/>
      <c r="D3034" s="75">
        <v>7</v>
      </c>
      <c r="E3034" s="75">
        <v>6</v>
      </c>
      <c r="F3034" s="75">
        <v>12</v>
      </c>
      <c r="G3034" s="75"/>
      <c r="H3034" s="50"/>
      <c r="I3034" s="50"/>
      <c r="J3034" s="50"/>
      <c r="K3034" s="50"/>
    </row>
    <row r="3035" spans="1:11" x14ac:dyDescent="0.25">
      <c r="A3035" s="64">
        <v>136470</v>
      </c>
      <c r="B3035" t="s">
        <v>2112</v>
      </c>
      <c r="C3035" s="75">
        <v>7</v>
      </c>
      <c r="D3035" s="75"/>
      <c r="E3035" s="75">
        <v>11</v>
      </c>
      <c r="F3035" s="75"/>
      <c r="G3035" s="75">
        <v>7</v>
      </c>
      <c r="H3035" s="50"/>
      <c r="I3035" s="50"/>
      <c r="J3035" s="50"/>
      <c r="K3035" s="50"/>
    </row>
    <row r="3036" spans="1:11" x14ac:dyDescent="0.25">
      <c r="A3036" s="64">
        <v>125563</v>
      </c>
      <c r="B3036" t="s">
        <v>3131</v>
      </c>
      <c r="C3036" s="75">
        <v>15</v>
      </c>
      <c r="D3036" s="75"/>
      <c r="E3036" s="75"/>
      <c r="F3036" s="75">
        <v>10</v>
      </c>
      <c r="G3036" s="75"/>
      <c r="H3036" s="50"/>
      <c r="I3036" s="50"/>
      <c r="J3036" s="50"/>
      <c r="K3036" s="50"/>
    </row>
    <row r="3037" spans="1:11" x14ac:dyDescent="0.25">
      <c r="A3037" s="64">
        <v>131790</v>
      </c>
      <c r="B3037" t="s">
        <v>3112</v>
      </c>
      <c r="C3037" s="75">
        <v>25</v>
      </c>
      <c r="D3037" s="75"/>
      <c r="E3037" s="75"/>
      <c r="F3037" s="75">
        <v>0</v>
      </c>
      <c r="G3037" s="75"/>
      <c r="H3037" s="50"/>
      <c r="I3037" s="50"/>
      <c r="J3037" s="50"/>
      <c r="K3037" s="50"/>
    </row>
    <row r="3038" spans="1:11" x14ac:dyDescent="0.25">
      <c r="A3038" s="64">
        <v>120213</v>
      </c>
      <c r="B3038" t="s">
        <v>1068</v>
      </c>
      <c r="C3038" s="75">
        <v>13</v>
      </c>
      <c r="D3038" s="75">
        <v>8</v>
      </c>
      <c r="E3038" s="75"/>
      <c r="F3038" s="75">
        <v>4</v>
      </c>
      <c r="G3038" s="75"/>
      <c r="H3038" s="50"/>
      <c r="I3038" s="50"/>
      <c r="J3038" s="50"/>
      <c r="K3038" s="50"/>
    </row>
    <row r="3039" spans="1:11" x14ac:dyDescent="0.25">
      <c r="A3039" s="64">
        <v>142998</v>
      </c>
      <c r="B3039" t="s">
        <v>3625</v>
      </c>
      <c r="C3039" s="75">
        <v>6.34</v>
      </c>
      <c r="D3039" s="75">
        <v>6.34</v>
      </c>
      <c r="E3039" s="75"/>
      <c r="F3039" s="75">
        <v>12.28</v>
      </c>
      <c r="G3039" s="75"/>
      <c r="H3039" s="50"/>
      <c r="I3039" s="50"/>
      <c r="J3039" s="50"/>
      <c r="K3039" s="50"/>
    </row>
    <row r="3040" spans="1:11" x14ac:dyDescent="0.25">
      <c r="A3040" s="64">
        <v>142615</v>
      </c>
      <c r="B3040" t="s">
        <v>3159</v>
      </c>
      <c r="C3040" s="75"/>
      <c r="D3040" s="75">
        <v>9.51</v>
      </c>
      <c r="E3040" s="75"/>
      <c r="F3040" s="75">
        <v>15.34</v>
      </c>
      <c r="G3040" s="75"/>
      <c r="H3040" s="50"/>
      <c r="I3040" s="50"/>
      <c r="J3040" s="50"/>
      <c r="K3040" s="50"/>
    </row>
    <row r="3041" spans="1:11" x14ac:dyDescent="0.25">
      <c r="A3041" s="64">
        <v>142527</v>
      </c>
      <c r="B3041" t="s">
        <v>3702</v>
      </c>
      <c r="C3041" s="75">
        <v>15.85</v>
      </c>
      <c r="D3041" s="75"/>
      <c r="E3041" s="75">
        <v>12.68</v>
      </c>
      <c r="F3041" s="75">
        <v>-3.6799999999999997</v>
      </c>
      <c r="G3041" s="75"/>
      <c r="H3041" s="50"/>
      <c r="I3041" s="50"/>
      <c r="J3041" s="50"/>
      <c r="K3041" s="50"/>
    </row>
    <row r="3042" spans="1:11" x14ac:dyDescent="0.25">
      <c r="A3042" s="64">
        <v>143490</v>
      </c>
      <c r="B3042" t="s">
        <v>3997</v>
      </c>
      <c r="C3042" s="75"/>
      <c r="D3042" s="75">
        <v>6</v>
      </c>
      <c r="E3042" s="75">
        <v>3.17</v>
      </c>
      <c r="F3042" s="75">
        <v>9.51</v>
      </c>
      <c r="G3042" s="75">
        <v>6.17</v>
      </c>
      <c r="H3042" s="50"/>
      <c r="I3042" s="50"/>
      <c r="J3042" s="50"/>
      <c r="K3042" s="50"/>
    </row>
    <row r="3043" spans="1:11" x14ac:dyDescent="0.25">
      <c r="A3043" s="64">
        <v>126653</v>
      </c>
      <c r="B3043" t="s">
        <v>1940</v>
      </c>
      <c r="C3043" s="75">
        <v>6.17</v>
      </c>
      <c r="D3043" s="75">
        <v>6.17</v>
      </c>
      <c r="E3043" s="75"/>
      <c r="F3043" s="75">
        <v>9.34</v>
      </c>
      <c r="G3043" s="75">
        <v>3.17</v>
      </c>
      <c r="H3043" s="50"/>
      <c r="I3043" s="50"/>
      <c r="J3043" s="50"/>
      <c r="K3043" s="50"/>
    </row>
    <row r="3044" spans="1:11" x14ac:dyDescent="0.25">
      <c r="A3044" s="64">
        <v>129031</v>
      </c>
      <c r="B3044" t="s">
        <v>1263</v>
      </c>
      <c r="C3044" s="75">
        <v>9.51</v>
      </c>
      <c r="D3044" s="75">
        <v>9.17</v>
      </c>
      <c r="E3044" s="75">
        <v>6.17</v>
      </c>
      <c r="F3044" s="75"/>
      <c r="G3044" s="75"/>
      <c r="H3044" s="50"/>
      <c r="I3044" s="50"/>
      <c r="J3044" s="50"/>
      <c r="K3044" s="50"/>
    </row>
    <row r="3045" spans="1:11" x14ac:dyDescent="0.25">
      <c r="A3045" s="64">
        <v>132623</v>
      </c>
      <c r="B3045" t="s">
        <v>1628</v>
      </c>
      <c r="C3045" s="75"/>
      <c r="D3045" s="75"/>
      <c r="E3045" s="75">
        <v>9.34</v>
      </c>
      <c r="F3045" s="75">
        <v>9.51</v>
      </c>
      <c r="G3045" s="75">
        <v>6</v>
      </c>
      <c r="H3045" s="50"/>
      <c r="I3045" s="50"/>
      <c r="J3045" s="50"/>
      <c r="K3045" s="50"/>
    </row>
    <row r="3046" spans="1:11" x14ac:dyDescent="0.25">
      <c r="A3046" s="64">
        <v>103888</v>
      </c>
      <c r="B3046" t="s">
        <v>1359</v>
      </c>
      <c r="C3046" s="75">
        <v>3.17</v>
      </c>
      <c r="D3046" s="75">
        <v>6.34</v>
      </c>
      <c r="E3046" s="75">
        <v>6.17</v>
      </c>
      <c r="F3046" s="75">
        <v>6.17</v>
      </c>
      <c r="G3046" s="75">
        <v>3</v>
      </c>
      <c r="H3046" s="50"/>
      <c r="I3046" s="50"/>
      <c r="J3046" s="50"/>
      <c r="K3046" s="50"/>
    </row>
    <row r="3047" spans="1:11" x14ac:dyDescent="0.25">
      <c r="A3047" s="64">
        <v>126717</v>
      </c>
      <c r="B3047" t="s">
        <v>2794</v>
      </c>
      <c r="C3047" s="75">
        <v>11.28</v>
      </c>
      <c r="D3047" s="75">
        <v>5.2799999999999994</v>
      </c>
      <c r="E3047" s="75"/>
      <c r="F3047" s="75">
        <v>3.17</v>
      </c>
      <c r="G3047" s="75">
        <v>5.1099999999999994</v>
      </c>
      <c r="H3047" s="50"/>
      <c r="I3047" s="50"/>
      <c r="J3047" s="50"/>
      <c r="K3047" s="50"/>
    </row>
    <row r="3048" spans="1:11" x14ac:dyDescent="0.25">
      <c r="A3048" s="64">
        <v>142578</v>
      </c>
      <c r="B3048" t="s">
        <v>3220</v>
      </c>
      <c r="C3048" s="75">
        <v>6.17</v>
      </c>
      <c r="D3048" s="75">
        <v>3.17</v>
      </c>
      <c r="E3048" s="75">
        <v>3</v>
      </c>
      <c r="F3048" s="75">
        <v>9.17</v>
      </c>
      <c r="G3048" s="75">
        <v>3.17</v>
      </c>
      <c r="H3048" s="50"/>
      <c r="I3048" s="50"/>
      <c r="J3048" s="50"/>
      <c r="K3048" s="50"/>
    </row>
    <row r="3049" spans="1:11" x14ac:dyDescent="0.25">
      <c r="A3049" s="64">
        <v>143047</v>
      </c>
      <c r="B3049" t="s">
        <v>3559</v>
      </c>
      <c r="C3049" s="75">
        <v>12.17</v>
      </c>
      <c r="D3049" s="75"/>
      <c r="E3049" s="75">
        <v>6.17</v>
      </c>
      <c r="F3049" s="75">
        <v>3.17</v>
      </c>
      <c r="G3049" s="75">
        <v>3.17</v>
      </c>
      <c r="H3049" s="50"/>
      <c r="I3049" s="50"/>
      <c r="J3049" s="50"/>
      <c r="K3049" s="50"/>
    </row>
    <row r="3050" spans="1:11" x14ac:dyDescent="0.25">
      <c r="A3050" s="64">
        <v>142569</v>
      </c>
      <c r="B3050" t="s">
        <v>3281</v>
      </c>
      <c r="C3050" s="75">
        <v>6.17</v>
      </c>
      <c r="D3050" s="75">
        <v>3.17</v>
      </c>
      <c r="E3050" s="75"/>
      <c r="F3050" s="75">
        <v>3.17</v>
      </c>
      <c r="G3050" s="75">
        <v>12.17</v>
      </c>
      <c r="H3050" s="50"/>
      <c r="I3050" s="50"/>
      <c r="J3050" s="50"/>
      <c r="K3050" s="50"/>
    </row>
    <row r="3051" spans="1:11" x14ac:dyDescent="0.25">
      <c r="A3051" s="64">
        <v>137297</v>
      </c>
      <c r="B3051" t="s">
        <v>4397</v>
      </c>
      <c r="C3051" s="75"/>
      <c r="D3051" s="75"/>
      <c r="E3051" s="75"/>
      <c r="F3051" s="75">
        <v>15.51</v>
      </c>
      <c r="G3051" s="75">
        <v>9.17</v>
      </c>
      <c r="H3051" s="50"/>
      <c r="I3051" s="50"/>
      <c r="J3051" s="50"/>
      <c r="K3051" s="50"/>
    </row>
    <row r="3052" spans="1:11" x14ac:dyDescent="0.25">
      <c r="A3052" s="64">
        <v>123320</v>
      </c>
      <c r="B3052" t="s">
        <v>934</v>
      </c>
      <c r="C3052" s="75">
        <v>6.34</v>
      </c>
      <c r="D3052" s="75">
        <v>7.17</v>
      </c>
      <c r="E3052" s="75">
        <v>4</v>
      </c>
      <c r="F3052" s="75">
        <v>7.17</v>
      </c>
      <c r="G3052" s="75"/>
      <c r="H3052" s="50"/>
      <c r="I3052" s="50"/>
      <c r="J3052" s="50"/>
      <c r="K3052" s="50"/>
    </row>
    <row r="3053" spans="1:11" x14ac:dyDescent="0.25">
      <c r="A3053" s="64">
        <v>110500</v>
      </c>
      <c r="B3053" t="s">
        <v>1137</v>
      </c>
      <c r="C3053" s="75">
        <v>3.17</v>
      </c>
      <c r="D3053" s="75"/>
      <c r="E3053" s="75">
        <v>18.34</v>
      </c>
      <c r="F3053" s="75">
        <v>3.17</v>
      </c>
      <c r="G3053" s="75"/>
      <c r="H3053" s="50"/>
      <c r="I3053" s="50"/>
      <c r="J3053" s="50"/>
      <c r="K3053" s="50"/>
    </row>
    <row r="3054" spans="1:11" x14ac:dyDescent="0.25">
      <c r="A3054" s="64">
        <v>200468</v>
      </c>
      <c r="B3054" t="s">
        <v>3127</v>
      </c>
      <c r="C3054" s="75"/>
      <c r="D3054" s="75"/>
      <c r="E3054" s="75">
        <v>24.65</v>
      </c>
      <c r="F3054" s="75"/>
      <c r="G3054" s="75"/>
      <c r="H3054" s="50"/>
      <c r="I3054" s="50"/>
      <c r="J3054" s="50"/>
      <c r="K3054" s="50"/>
    </row>
    <row r="3055" spans="1:11" x14ac:dyDescent="0.25">
      <c r="A3055" s="64">
        <v>137370</v>
      </c>
      <c r="B3055" t="s">
        <v>2248</v>
      </c>
      <c r="C3055" s="75">
        <v>0</v>
      </c>
      <c r="D3055" s="75">
        <v>9.17</v>
      </c>
      <c r="E3055" s="75">
        <v>3</v>
      </c>
      <c r="F3055" s="75">
        <v>6.17</v>
      </c>
      <c r="G3055" s="75">
        <v>6.17</v>
      </c>
      <c r="H3055" s="50"/>
      <c r="I3055" s="50"/>
      <c r="J3055" s="50"/>
      <c r="K3055" s="50"/>
    </row>
    <row r="3056" spans="1:11" x14ac:dyDescent="0.25">
      <c r="A3056" s="64">
        <v>128485</v>
      </c>
      <c r="B3056" t="s">
        <v>1155</v>
      </c>
      <c r="C3056" s="75">
        <v>12.34</v>
      </c>
      <c r="D3056" s="75">
        <v>3.17</v>
      </c>
      <c r="E3056" s="75"/>
      <c r="F3056" s="75">
        <v>3</v>
      </c>
      <c r="G3056" s="75">
        <v>6</v>
      </c>
      <c r="H3056" s="50"/>
      <c r="I3056" s="50"/>
      <c r="J3056" s="50"/>
      <c r="K3056" s="50"/>
    </row>
    <row r="3057" spans="1:11" x14ac:dyDescent="0.25">
      <c r="A3057" s="64">
        <v>104136</v>
      </c>
      <c r="B3057" t="s">
        <v>733</v>
      </c>
      <c r="C3057" s="75">
        <v>6</v>
      </c>
      <c r="D3057" s="75"/>
      <c r="E3057" s="75">
        <v>3</v>
      </c>
      <c r="F3057" s="75">
        <v>9.17</v>
      </c>
      <c r="G3057" s="75">
        <v>6.17</v>
      </c>
      <c r="H3057" s="50"/>
      <c r="I3057" s="50"/>
      <c r="J3057" s="50"/>
      <c r="K3057" s="50"/>
    </row>
    <row r="3058" spans="1:11" x14ac:dyDescent="0.25">
      <c r="A3058" s="64">
        <v>143930</v>
      </c>
      <c r="B3058" t="s">
        <v>4378</v>
      </c>
      <c r="C3058" s="75"/>
      <c r="D3058" s="75"/>
      <c r="E3058" s="75"/>
      <c r="F3058" s="75">
        <v>24.34</v>
      </c>
      <c r="G3058" s="75"/>
      <c r="H3058" s="50"/>
      <c r="I3058" s="50"/>
      <c r="J3058" s="50"/>
      <c r="K3058" s="50"/>
    </row>
    <row r="3059" spans="1:11" x14ac:dyDescent="0.25">
      <c r="A3059" s="64">
        <v>202418</v>
      </c>
      <c r="B3059" t="s">
        <v>2289</v>
      </c>
      <c r="C3059" s="75"/>
      <c r="D3059" s="75"/>
      <c r="E3059" s="75">
        <v>24.34</v>
      </c>
      <c r="F3059" s="75"/>
      <c r="G3059" s="75"/>
      <c r="H3059" s="50"/>
      <c r="I3059" s="50"/>
      <c r="J3059" s="50"/>
      <c r="K3059" s="50"/>
    </row>
    <row r="3060" spans="1:11" x14ac:dyDescent="0.25">
      <c r="A3060" s="64">
        <v>142468</v>
      </c>
      <c r="B3060" t="s">
        <v>2939</v>
      </c>
      <c r="C3060" s="75">
        <v>9.17</v>
      </c>
      <c r="D3060" s="75">
        <v>6.17</v>
      </c>
      <c r="E3060" s="75">
        <v>3</v>
      </c>
      <c r="F3060" s="75">
        <v>3</v>
      </c>
      <c r="G3060" s="75">
        <v>3</v>
      </c>
      <c r="H3060" s="50"/>
      <c r="I3060" s="50"/>
      <c r="J3060" s="50"/>
      <c r="K3060" s="50"/>
    </row>
    <row r="3061" spans="1:11" x14ac:dyDescent="0.25">
      <c r="A3061" s="64">
        <v>118338</v>
      </c>
      <c r="B3061" t="s">
        <v>2847</v>
      </c>
      <c r="C3061" s="75">
        <v>3.17</v>
      </c>
      <c r="D3061" s="75">
        <v>6.34</v>
      </c>
      <c r="E3061" s="75">
        <v>5.2799999999999994</v>
      </c>
      <c r="F3061" s="75">
        <v>9.51</v>
      </c>
      <c r="G3061" s="75"/>
      <c r="H3061" s="50"/>
      <c r="I3061" s="50"/>
      <c r="J3061" s="50"/>
      <c r="K3061" s="50"/>
    </row>
    <row r="3062" spans="1:11" x14ac:dyDescent="0.25">
      <c r="A3062" s="64">
        <v>131869</v>
      </c>
      <c r="B3062" t="s">
        <v>2143</v>
      </c>
      <c r="C3062" s="75">
        <v>4.22</v>
      </c>
      <c r="D3062" s="75"/>
      <c r="E3062" s="75"/>
      <c r="F3062" s="75">
        <v>20</v>
      </c>
      <c r="G3062" s="75"/>
      <c r="H3062" s="50"/>
      <c r="I3062" s="50"/>
      <c r="J3062" s="50"/>
      <c r="K3062" s="50"/>
    </row>
    <row r="3063" spans="1:11" x14ac:dyDescent="0.25">
      <c r="A3063" s="64">
        <v>137590</v>
      </c>
      <c r="B3063" t="s">
        <v>2285</v>
      </c>
      <c r="C3063" s="75">
        <v>15.17</v>
      </c>
      <c r="D3063" s="75">
        <v>9</v>
      </c>
      <c r="E3063" s="75"/>
      <c r="F3063" s="75"/>
      <c r="G3063" s="75"/>
      <c r="H3063" s="50"/>
      <c r="I3063" s="50"/>
      <c r="J3063" s="50"/>
      <c r="K3063" s="50"/>
    </row>
    <row r="3064" spans="1:11" x14ac:dyDescent="0.25">
      <c r="A3064" s="64">
        <v>141369</v>
      </c>
      <c r="B3064" t="s">
        <v>2534</v>
      </c>
      <c r="C3064" s="75">
        <v>15</v>
      </c>
      <c r="D3064" s="75">
        <v>9.17</v>
      </c>
      <c r="E3064" s="75"/>
      <c r="F3064" s="75"/>
      <c r="G3064" s="75"/>
      <c r="H3064" s="50"/>
      <c r="I3064" s="50"/>
      <c r="J3064" s="50"/>
      <c r="K3064" s="50"/>
    </row>
    <row r="3065" spans="1:11" x14ac:dyDescent="0.25">
      <c r="A3065" s="64">
        <v>136868</v>
      </c>
      <c r="B3065" t="s">
        <v>2932</v>
      </c>
      <c r="C3065" s="75">
        <v>11.45</v>
      </c>
      <c r="D3065" s="75">
        <v>3.17</v>
      </c>
      <c r="E3065" s="75">
        <v>6.34</v>
      </c>
      <c r="F3065" s="75">
        <v>3.17</v>
      </c>
      <c r="G3065" s="75"/>
      <c r="H3065" s="50"/>
      <c r="I3065" s="50"/>
      <c r="J3065" s="50"/>
      <c r="K3065" s="50"/>
    </row>
    <row r="3066" spans="1:11" x14ac:dyDescent="0.25">
      <c r="A3066" s="64">
        <v>118909</v>
      </c>
      <c r="B3066" t="s">
        <v>2201</v>
      </c>
      <c r="C3066" s="75"/>
      <c r="D3066" s="75">
        <v>10.039999999999999</v>
      </c>
      <c r="E3066" s="75"/>
      <c r="F3066" s="75">
        <v>9</v>
      </c>
      <c r="G3066" s="75">
        <v>5</v>
      </c>
      <c r="H3066" s="50"/>
      <c r="I3066" s="50"/>
      <c r="J3066" s="50"/>
      <c r="K3066" s="50"/>
    </row>
    <row r="3067" spans="1:11" x14ac:dyDescent="0.25">
      <c r="A3067" s="64">
        <v>202420</v>
      </c>
      <c r="B3067" t="s">
        <v>640</v>
      </c>
      <c r="C3067" s="75">
        <v>12</v>
      </c>
      <c r="D3067" s="75"/>
      <c r="E3067" s="75">
        <v>4</v>
      </c>
      <c r="F3067" s="75">
        <v>8</v>
      </c>
      <c r="G3067" s="75"/>
      <c r="H3067" s="50"/>
      <c r="I3067" s="50"/>
      <c r="J3067" s="50"/>
      <c r="K3067" s="50"/>
    </row>
    <row r="3068" spans="1:11" x14ac:dyDescent="0.25">
      <c r="A3068" s="64">
        <v>143241</v>
      </c>
      <c r="B3068" t="s">
        <v>3917</v>
      </c>
      <c r="C3068" s="75"/>
      <c r="D3068" s="75">
        <v>14</v>
      </c>
      <c r="E3068" s="75"/>
      <c r="F3068" s="75">
        <v>10</v>
      </c>
      <c r="G3068" s="75"/>
      <c r="H3068" s="50"/>
      <c r="I3068" s="50"/>
      <c r="J3068" s="50"/>
      <c r="K3068" s="50"/>
    </row>
    <row r="3069" spans="1:11" x14ac:dyDescent="0.25">
      <c r="A3069" s="64">
        <v>143340</v>
      </c>
      <c r="B3069" t="s">
        <v>3964</v>
      </c>
      <c r="C3069" s="75"/>
      <c r="D3069" s="75">
        <v>7.5</v>
      </c>
      <c r="E3069" s="75"/>
      <c r="F3069" s="75">
        <v>16.5</v>
      </c>
      <c r="G3069" s="75"/>
      <c r="H3069" s="50"/>
      <c r="I3069" s="50"/>
      <c r="J3069" s="50"/>
      <c r="K3069" s="50"/>
    </row>
    <row r="3070" spans="1:11" x14ac:dyDescent="0.25">
      <c r="A3070" s="64">
        <v>141310</v>
      </c>
      <c r="B3070" t="s">
        <v>2528</v>
      </c>
      <c r="C3070" s="75">
        <v>6</v>
      </c>
      <c r="D3070" s="75"/>
      <c r="E3070" s="75">
        <v>18</v>
      </c>
      <c r="F3070" s="75"/>
      <c r="G3070" s="75"/>
      <c r="H3070" s="50"/>
      <c r="I3070" s="50"/>
      <c r="J3070" s="50"/>
      <c r="K3070" s="50"/>
    </row>
    <row r="3071" spans="1:11" x14ac:dyDescent="0.25">
      <c r="A3071" s="64">
        <v>133343</v>
      </c>
      <c r="B3071" t="s">
        <v>1597</v>
      </c>
      <c r="C3071" s="75"/>
      <c r="D3071" s="75">
        <v>24</v>
      </c>
      <c r="E3071" s="75"/>
      <c r="F3071" s="75"/>
      <c r="G3071" s="75"/>
      <c r="H3071" s="50"/>
      <c r="I3071" s="50"/>
      <c r="J3071" s="50"/>
      <c r="K3071" s="50"/>
    </row>
    <row r="3072" spans="1:11" x14ac:dyDescent="0.25">
      <c r="A3072" s="64">
        <v>133670</v>
      </c>
      <c r="B3072" t="s">
        <v>3526</v>
      </c>
      <c r="C3072" s="75"/>
      <c r="D3072" s="75"/>
      <c r="E3072" s="75">
        <v>24</v>
      </c>
      <c r="F3072" s="75"/>
      <c r="G3072" s="75"/>
      <c r="H3072" s="50"/>
      <c r="I3072" s="50"/>
      <c r="J3072" s="50"/>
      <c r="K3072" s="50"/>
    </row>
    <row r="3073" spans="1:11" x14ac:dyDescent="0.25">
      <c r="A3073" s="64">
        <v>132827</v>
      </c>
      <c r="B3073" t="s">
        <v>3232</v>
      </c>
      <c r="C3073" s="75">
        <v>6</v>
      </c>
      <c r="D3073" s="75">
        <v>3</v>
      </c>
      <c r="E3073" s="75">
        <v>4</v>
      </c>
      <c r="F3073" s="75">
        <v>14</v>
      </c>
      <c r="G3073" s="75">
        <v>-3</v>
      </c>
      <c r="H3073" s="50"/>
      <c r="I3073" s="50"/>
      <c r="J3073" s="50"/>
      <c r="K3073" s="50"/>
    </row>
    <row r="3074" spans="1:11" x14ac:dyDescent="0.25">
      <c r="A3074" s="64">
        <v>120187</v>
      </c>
      <c r="B3074" t="s">
        <v>1399</v>
      </c>
      <c r="C3074" s="75"/>
      <c r="D3074" s="75">
        <v>3</v>
      </c>
      <c r="E3074" s="75">
        <v>7</v>
      </c>
      <c r="F3074" s="75">
        <v>8</v>
      </c>
      <c r="G3074" s="75">
        <v>6</v>
      </c>
      <c r="H3074" s="50"/>
      <c r="I3074" s="50"/>
      <c r="J3074" s="50"/>
      <c r="K3074" s="50"/>
    </row>
    <row r="3075" spans="1:11" x14ac:dyDescent="0.25">
      <c r="A3075" s="64">
        <v>123873</v>
      </c>
      <c r="B3075" t="s">
        <v>3904</v>
      </c>
      <c r="C3075" s="75"/>
      <c r="D3075" s="75">
        <v>20</v>
      </c>
      <c r="E3075" s="75">
        <v>4</v>
      </c>
      <c r="F3075" s="75"/>
      <c r="G3075" s="75"/>
      <c r="H3075" s="50"/>
      <c r="I3075" s="50"/>
      <c r="J3075" s="50"/>
      <c r="K3075" s="50"/>
    </row>
    <row r="3076" spans="1:11" x14ac:dyDescent="0.25">
      <c r="A3076" s="64">
        <v>103685</v>
      </c>
      <c r="B3076" t="s">
        <v>4598</v>
      </c>
      <c r="C3076" s="75"/>
      <c r="D3076" s="75"/>
      <c r="E3076" s="75"/>
      <c r="F3076" s="75"/>
      <c r="G3076" s="75">
        <v>24</v>
      </c>
      <c r="H3076" s="50"/>
      <c r="I3076" s="50"/>
      <c r="J3076" s="50"/>
      <c r="K3076" s="50"/>
    </row>
    <row r="3077" spans="1:11" x14ac:dyDescent="0.25">
      <c r="A3077" s="64">
        <v>116159</v>
      </c>
      <c r="B3077" t="s">
        <v>2170</v>
      </c>
      <c r="C3077" s="75"/>
      <c r="D3077" s="75"/>
      <c r="E3077" s="75"/>
      <c r="F3077" s="75"/>
      <c r="G3077" s="75">
        <v>24</v>
      </c>
      <c r="H3077" s="50"/>
      <c r="I3077" s="50"/>
      <c r="J3077" s="50"/>
      <c r="K3077" s="50"/>
    </row>
    <row r="3078" spans="1:11" x14ac:dyDescent="0.25">
      <c r="A3078" s="64">
        <v>133471</v>
      </c>
      <c r="B3078" t="s">
        <v>1664</v>
      </c>
      <c r="C3078" s="75">
        <v>23.86</v>
      </c>
      <c r="D3078" s="75"/>
      <c r="E3078" s="75"/>
      <c r="F3078" s="75"/>
      <c r="G3078" s="75"/>
      <c r="H3078" s="50"/>
      <c r="I3078" s="50"/>
      <c r="J3078" s="50"/>
      <c r="K3078" s="50"/>
    </row>
    <row r="3079" spans="1:11" x14ac:dyDescent="0.25">
      <c r="A3079" s="64">
        <v>130720</v>
      </c>
      <c r="B3079" t="s">
        <v>3743</v>
      </c>
      <c r="C3079" s="75">
        <v>14.51</v>
      </c>
      <c r="D3079" s="75">
        <v>3</v>
      </c>
      <c r="E3079" s="75">
        <v>0</v>
      </c>
      <c r="F3079" s="75"/>
      <c r="G3079" s="75">
        <v>6.34</v>
      </c>
      <c r="H3079" s="50"/>
      <c r="I3079" s="50"/>
      <c r="J3079" s="50"/>
      <c r="K3079" s="50"/>
    </row>
    <row r="3080" spans="1:11" x14ac:dyDescent="0.25">
      <c r="A3080" s="64">
        <v>128900</v>
      </c>
      <c r="B3080" t="s">
        <v>2374</v>
      </c>
      <c r="C3080" s="75"/>
      <c r="D3080" s="75">
        <v>20.619999999999997</v>
      </c>
      <c r="E3080" s="75"/>
      <c r="F3080" s="75"/>
      <c r="G3080" s="75">
        <v>3.17</v>
      </c>
      <c r="H3080" s="50"/>
      <c r="I3080" s="50"/>
      <c r="J3080" s="50"/>
      <c r="K3080" s="50"/>
    </row>
    <row r="3081" spans="1:11" x14ac:dyDescent="0.25">
      <c r="A3081" s="64">
        <v>141889</v>
      </c>
      <c r="B3081" t="s">
        <v>2693</v>
      </c>
      <c r="C3081" s="75"/>
      <c r="D3081" s="75">
        <v>14.34</v>
      </c>
      <c r="E3081" s="75">
        <v>3</v>
      </c>
      <c r="F3081" s="75">
        <v>6.34</v>
      </c>
      <c r="G3081" s="75"/>
      <c r="H3081" s="50"/>
      <c r="I3081" s="50"/>
      <c r="J3081" s="50"/>
      <c r="K3081" s="50"/>
    </row>
    <row r="3082" spans="1:11" x14ac:dyDescent="0.25">
      <c r="A3082" s="64">
        <v>135462</v>
      </c>
      <c r="B3082" t="s">
        <v>1931</v>
      </c>
      <c r="C3082" s="75">
        <v>6.17</v>
      </c>
      <c r="D3082" s="75">
        <v>17.509999999999998</v>
      </c>
      <c r="E3082" s="75"/>
      <c r="F3082" s="75"/>
      <c r="G3082" s="75"/>
      <c r="H3082" s="50"/>
      <c r="I3082" s="50"/>
      <c r="J3082" s="50"/>
      <c r="K3082" s="50"/>
    </row>
    <row r="3083" spans="1:11" x14ac:dyDescent="0.25">
      <c r="A3083" s="64">
        <v>141707</v>
      </c>
      <c r="B3083" t="s">
        <v>2588</v>
      </c>
      <c r="C3083" s="75">
        <v>17.34</v>
      </c>
      <c r="D3083" s="75">
        <v>6.34</v>
      </c>
      <c r="E3083" s="75"/>
      <c r="F3083" s="75"/>
      <c r="G3083" s="75"/>
      <c r="H3083" s="50"/>
      <c r="I3083" s="50"/>
      <c r="J3083" s="50"/>
      <c r="K3083" s="50"/>
    </row>
    <row r="3084" spans="1:11" x14ac:dyDescent="0.25">
      <c r="A3084" s="64">
        <v>121485</v>
      </c>
      <c r="B3084" t="s">
        <v>523</v>
      </c>
      <c r="C3084" s="75">
        <v>3</v>
      </c>
      <c r="D3084" s="75"/>
      <c r="E3084" s="75">
        <v>6.17</v>
      </c>
      <c r="F3084" s="75">
        <v>8.2799999999999994</v>
      </c>
      <c r="G3084" s="75">
        <v>6</v>
      </c>
      <c r="H3084" s="50"/>
      <c r="I3084" s="50"/>
      <c r="J3084" s="50"/>
      <c r="K3084" s="50"/>
    </row>
    <row r="3085" spans="1:11" x14ac:dyDescent="0.25">
      <c r="A3085" s="64">
        <v>133502</v>
      </c>
      <c r="B3085" t="s">
        <v>1633</v>
      </c>
      <c r="C3085" s="75"/>
      <c r="D3085" s="75"/>
      <c r="E3085" s="75">
        <v>18.850000000000001</v>
      </c>
      <c r="F3085" s="75"/>
      <c r="G3085" s="75">
        <v>4.5</v>
      </c>
      <c r="H3085" s="50"/>
      <c r="I3085" s="50"/>
      <c r="J3085" s="50"/>
      <c r="K3085" s="50"/>
    </row>
    <row r="3086" spans="1:11" x14ac:dyDescent="0.25">
      <c r="A3086" s="64">
        <v>131141</v>
      </c>
      <c r="B3086" t="s">
        <v>1372</v>
      </c>
      <c r="C3086" s="75">
        <v>3.17</v>
      </c>
      <c r="D3086" s="75">
        <v>6.17</v>
      </c>
      <c r="E3086" s="75">
        <v>3.17</v>
      </c>
      <c r="F3086" s="75">
        <v>7.67</v>
      </c>
      <c r="G3086" s="75">
        <v>3.17</v>
      </c>
      <c r="H3086" s="50"/>
      <c r="I3086" s="50"/>
      <c r="J3086" s="50"/>
      <c r="K3086" s="50"/>
    </row>
    <row r="3087" spans="1:11" x14ac:dyDescent="0.25">
      <c r="A3087" s="64">
        <v>127859</v>
      </c>
      <c r="B3087" t="s">
        <v>4380</v>
      </c>
      <c r="C3087" s="75"/>
      <c r="D3087" s="75"/>
      <c r="E3087" s="75"/>
      <c r="F3087" s="75">
        <v>23.340000000000003</v>
      </c>
      <c r="G3087" s="75"/>
      <c r="H3087" s="50"/>
      <c r="I3087" s="50"/>
      <c r="J3087" s="50"/>
      <c r="K3087" s="50"/>
    </row>
    <row r="3088" spans="1:11" x14ac:dyDescent="0.25">
      <c r="A3088" s="64">
        <v>144033</v>
      </c>
      <c r="B3088" t="s">
        <v>4478</v>
      </c>
      <c r="C3088" s="75"/>
      <c r="D3088" s="75"/>
      <c r="E3088" s="75"/>
      <c r="F3088" s="75">
        <v>6</v>
      </c>
      <c r="G3088" s="75">
        <v>17.34</v>
      </c>
      <c r="H3088" s="50"/>
      <c r="I3088" s="50"/>
      <c r="J3088" s="50"/>
      <c r="K3088" s="50"/>
    </row>
    <row r="3089" spans="1:11" x14ac:dyDescent="0.25">
      <c r="A3089" s="64">
        <v>104688</v>
      </c>
      <c r="B3089" t="s">
        <v>2996</v>
      </c>
      <c r="C3089" s="75">
        <v>9.3236000000000008</v>
      </c>
      <c r="D3089" s="75"/>
      <c r="E3089" s="75"/>
      <c r="F3089" s="75">
        <v>13.985400000000002</v>
      </c>
      <c r="G3089" s="75"/>
      <c r="H3089" s="50"/>
      <c r="I3089" s="50"/>
      <c r="J3089" s="50"/>
      <c r="K3089" s="50"/>
    </row>
    <row r="3090" spans="1:11" x14ac:dyDescent="0.25">
      <c r="A3090" s="64">
        <v>143264</v>
      </c>
      <c r="B3090" t="s">
        <v>3688</v>
      </c>
      <c r="C3090" s="75">
        <v>23.24</v>
      </c>
      <c r="D3090" s="75"/>
      <c r="E3090" s="75"/>
      <c r="F3090" s="75"/>
      <c r="G3090" s="75"/>
      <c r="H3090" s="50"/>
      <c r="I3090" s="50"/>
      <c r="J3090" s="50"/>
      <c r="K3090" s="50"/>
    </row>
    <row r="3091" spans="1:11" x14ac:dyDescent="0.25">
      <c r="A3091" s="64">
        <v>104640</v>
      </c>
      <c r="B3091" t="s">
        <v>4381</v>
      </c>
      <c r="C3091" s="75"/>
      <c r="D3091" s="75"/>
      <c r="E3091" s="75"/>
      <c r="F3091" s="75">
        <v>23.17</v>
      </c>
      <c r="G3091" s="75"/>
      <c r="H3091" s="50"/>
      <c r="I3091" s="50"/>
      <c r="J3091" s="50"/>
      <c r="K3091" s="50"/>
    </row>
    <row r="3092" spans="1:11" x14ac:dyDescent="0.25">
      <c r="A3092" s="64">
        <v>118041</v>
      </c>
      <c r="B3092" t="s">
        <v>1241</v>
      </c>
      <c r="C3092" s="75">
        <v>8</v>
      </c>
      <c r="D3092" s="75">
        <v>3.17</v>
      </c>
      <c r="E3092" s="75">
        <v>8</v>
      </c>
      <c r="F3092" s="75"/>
      <c r="G3092" s="75">
        <v>4</v>
      </c>
      <c r="H3092" s="50"/>
      <c r="I3092" s="50"/>
      <c r="J3092" s="50"/>
      <c r="K3092" s="50"/>
    </row>
    <row r="3093" spans="1:11" x14ac:dyDescent="0.25">
      <c r="A3093" s="64">
        <v>130242</v>
      </c>
      <c r="B3093" t="s">
        <v>1243</v>
      </c>
      <c r="C3093" s="75">
        <v>3.17</v>
      </c>
      <c r="D3093" s="75"/>
      <c r="E3093" s="75"/>
      <c r="F3093" s="75"/>
      <c r="G3093" s="75">
        <v>19.850000000000001</v>
      </c>
      <c r="H3093" s="50"/>
      <c r="I3093" s="50"/>
      <c r="J3093" s="50"/>
      <c r="K3093" s="50"/>
    </row>
    <row r="3094" spans="1:11" x14ac:dyDescent="0.25">
      <c r="A3094" s="64">
        <v>142308</v>
      </c>
      <c r="B3094" t="s">
        <v>3553</v>
      </c>
      <c r="C3094" s="75">
        <v>23.02</v>
      </c>
      <c r="D3094" s="75"/>
      <c r="E3094" s="75"/>
      <c r="F3094" s="75"/>
      <c r="G3094" s="75"/>
      <c r="H3094" s="50"/>
      <c r="I3094" s="50"/>
      <c r="J3094" s="50"/>
      <c r="K3094" s="50"/>
    </row>
    <row r="3095" spans="1:11" x14ac:dyDescent="0.25">
      <c r="A3095" s="64">
        <v>132782</v>
      </c>
      <c r="B3095" t="s">
        <v>1624</v>
      </c>
      <c r="C3095" s="75">
        <v>5</v>
      </c>
      <c r="D3095" s="75"/>
      <c r="E3095" s="75"/>
      <c r="F3095" s="75"/>
      <c r="G3095" s="75">
        <v>18.009999999999998</v>
      </c>
      <c r="H3095" s="50"/>
      <c r="I3095" s="50"/>
      <c r="J3095" s="50"/>
      <c r="K3095" s="50"/>
    </row>
    <row r="3096" spans="1:11" x14ac:dyDescent="0.25">
      <c r="A3096" s="64">
        <v>112882</v>
      </c>
      <c r="B3096" t="s">
        <v>4403</v>
      </c>
      <c r="C3096" s="75"/>
      <c r="D3096" s="75"/>
      <c r="E3096" s="75"/>
      <c r="F3096" s="75">
        <v>14</v>
      </c>
      <c r="G3096" s="75">
        <v>9</v>
      </c>
      <c r="H3096" s="50"/>
      <c r="I3096" s="50"/>
      <c r="J3096" s="50"/>
      <c r="K3096" s="50"/>
    </row>
    <row r="3097" spans="1:11" x14ac:dyDescent="0.25">
      <c r="A3097" s="64">
        <v>142304</v>
      </c>
      <c r="B3097" t="s">
        <v>2768</v>
      </c>
      <c r="C3097" s="75">
        <v>4</v>
      </c>
      <c r="D3097" s="75"/>
      <c r="E3097" s="75">
        <v>8</v>
      </c>
      <c r="F3097" s="75"/>
      <c r="G3097" s="75">
        <v>11</v>
      </c>
      <c r="H3097" s="50"/>
      <c r="I3097" s="50"/>
      <c r="J3097" s="50"/>
      <c r="K3097" s="50"/>
    </row>
    <row r="3098" spans="1:11" x14ac:dyDescent="0.25">
      <c r="A3098" s="64">
        <v>123567</v>
      </c>
      <c r="B3098" t="s">
        <v>1194</v>
      </c>
      <c r="C3098" s="75"/>
      <c r="D3098" s="75">
        <v>10</v>
      </c>
      <c r="E3098" s="75"/>
      <c r="F3098" s="75">
        <v>13</v>
      </c>
      <c r="G3098" s="75"/>
      <c r="H3098" s="50"/>
      <c r="I3098" s="50"/>
      <c r="J3098" s="50"/>
      <c r="K3098" s="50"/>
    </row>
    <row r="3099" spans="1:11" x14ac:dyDescent="0.25">
      <c r="A3099" s="64">
        <v>135337</v>
      </c>
      <c r="B3099" t="s">
        <v>1961</v>
      </c>
      <c r="C3099" s="75"/>
      <c r="D3099" s="75">
        <v>11.45</v>
      </c>
      <c r="E3099" s="75"/>
      <c r="F3099" s="75">
        <v>5.2799999999999994</v>
      </c>
      <c r="G3099" s="75">
        <v>6.17</v>
      </c>
      <c r="H3099" s="50"/>
      <c r="I3099" s="50"/>
      <c r="J3099" s="50"/>
      <c r="K3099" s="50"/>
    </row>
    <row r="3100" spans="1:11" x14ac:dyDescent="0.25">
      <c r="A3100" s="64">
        <v>104489</v>
      </c>
      <c r="B3100" t="s">
        <v>4174</v>
      </c>
      <c r="C3100" s="75"/>
      <c r="D3100" s="75"/>
      <c r="E3100" s="75">
        <v>12.51</v>
      </c>
      <c r="F3100" s="75">
        <v>7.17</v>
      </c>
      <c r="G3100" s="75">
        <v>3.17</v>
      </c>
      <c r="H3100" s="50"/>
      <c r="I3100" s="50"/>
      <c r="J3100" s="50"/>
      <c r="K3100" s="50"/>
    </row>
    <row r="3101" spans="1:11" x14ac:dyDescent="0.25">
      <c r="A3101" s="64">
        <v>143259</v>
      </c>
      <c r="B3101" t="s">
        <v>3794</v>
      </c>
      <c r="C3101" s="75">
        <v>3.17</v>
      </c>
      <c r="D3101" s="75">
        <v>10</v>
      </c>
      <c r="E3101" s="75">
        <v>3.17</v>
      </c>
      <c r="F3101" s="75"/>
      <c r="G3101" s="75">
        <v>6.34</v>
      </c>
      <c r="H3101" s="50"/>
      <c r="I3101" s="50"/>
      <c r="J3101" s="50"/>
      <c r="K3101" s="50"/>
    </row>
    <row r="3102" spans="1:11" x14ac:dyDescent="0.25">
      <c r="A3102" s="64">
        <v>143738</v>
      </c>
      <c r="B3102" t="s">
        <v>4129</v>
      </c>
      <c r="C3102" s="75"/>
      <c r="D3102" s="75"/>
      <c r="E3102" s="75">
        <v>22.6</v>
      </c>
      <c r="F3102" s="75"/>
      <c r="G3102" s="75"/>
      <c r="H3102" s="50"/>
      <c r="I3102" s="50"/>
      <c r="J3102" s="50"/>
      <c r="K3102" s="50"/>
    </row>
    <row r="3103" spans="1:11" x14ac:dyDescent="0.25">
      <c r="A3103" s="64">
        <v>104881</v>
      </c>
      <c r="B3103" t="s">
        <v>533</v>
      </c>
      <c r="C3103" s="75">
        <v>12.51</v>
      </c>
      <c r="D3103" s="75"/>
      <c r="E3103" s="75"/>
      <c r="F3103" s="75"/>
      <c r="G3103" s="75">
        <v>10</v>
      </c>
      <c r="H3103" s="50"/>
      <c r="I3103" s="50"/>
      <c r="J3103" s="50"/>
      <c r="K3103" s="50"/>
    </row>
    <row r="3104" spans="1:11" x14ac:dyDescent="0.25">
      <c r="A3104" s="64">
        <v>134238</v>
      </c>
      <c r="B3104" t="s">
        <v>4599</v>
      </c>
      <c r="C3104" s="75"/>
      <c r="D3104" s="75"/>
      <c r="E3104" s="75"/>
      <c r="F3104" s="75"/>
      <c r="G3104" s="75">
        <v>22.5</v>
      </c>
      <c r="H3104" s="50"/>
      <c r="I3104" s="50"/>
      <c r="J3104" s="50"/>
      <c r="K3104" s="50"/>
    </row>
    <row r="3105" spans="1:11" x14ac:dyDescent="0.25">
      <c r="A3105" s="64">
        <v>131902</v>
      </c>
      <c r="B3105" t="s">
        <v>1395</v>
      </c>
      <c r="C3105" s="75">
        <v>7.17</v>
      </c>
      <c r="D3105" s="75"/>
      <c r="E3105" s="75"/>
      <c r="F3105" s="75">
        <v>12</v>
      </c>
      <c r="G3105" s="75">
        <v>3.17</v>
      </c>
      <c r="H3105" s="50"/>
      <c r="I3105" s="50"/>
      <c r="J3105" s="50"/>
      <c r="K3105" s="50"/>
    </row>
    <row r="3106" spans="1:11" x14ac:dyDescent="0.25">
      <c r="A3106" s="64">
        <v>135977</v>
      </c>
      <c r="B3106" t="s">
        <v>1982</v>
      </c>
      <c r="C3106" s="75"/>
      <c r="D3106" s="75"/>
      <c r="E3106" s="75"/>
      <c r="F3106" s="75"/>
      <c r="G3106" s="75">
        <v>22.34</v>
      </c>
      <c r="H3106" s="50"/>
      <c r="I3106" s="50"/>
      <c r="J3106" s="50"/>
      <c r="K3106" s="50"/>
    </row>
    <row r="3107" spans="1:11" x14ac:dyDescent="0.25">
      <c r="A3107" s="64">
        <v>134814</v>
      </c>
      <c r="B3107" t="s">
        <v>3346</v>
      </c>
      <c r="C3107" s="75">
        <v>12.68</v>
      </c>
      <c r="D3107" s="75">
        <v>6.34</v>
      </c>
      <c r="E3107" s="75">
        <v>12.51</v>
      </c>
      <c r="F3107" s="75">
        <v>-9.34</v>
      </c>
      <c r="G3107" s="75"/>
      <c r="H3107" s="50"/>
      <c r="I3107" s="50"/>
      <c r="J3107" s="50"/>
      <c r="K3107" s="50"/>
    </row>
    <row r="3108" spans="1:11" x14ac:dyDescent="0.25">
      <c r="A3108" s="64">
        <v>126342</v>
      </c>
      <c r="B3108" t="s">
        <v>4382</v>
      </c>
      <c r="C3108" s="75"/>
      <c r="D3108" s="75"/>
      <c r="E3108" s="75"/>
      <c r="F3108" s="75">
        <v>22.19</v>
      </c>
      <c r="G3108" s="75"/>
      <c r="H3108" s="50"/>
      <c r="I3108" s="50"/>
      <c r="J3108" s="50"/>
      <c r="K3108" s="50"/>
    </row>
    <row r="3109" spans="1:11" x14ac:dyDescent="0.25">
      <c r="A3109" s="64">
        <v>142668</v>
      </c>
      <c r="B3109" t="s">
        <v>3401</v>
      </c>
      <c r="C3109" s="75">
        <v>6.34</v>
      </c>
      <c r="D3109" s="75"/>
      <c r="E3109" s="75">
        <v>15.85</v>
      </c>
      <c r="F3109" s="75"/>
      <c r="G3109" s="75"/>
      <c r="H3109" s="50"/>
      <c r="I3109" s="50"/>
      <c r="J3109" s="50"/>
      <c r="K3109" s="50"/>
    </row>
    <row r="3110" spans="1:11" x14ac:dyDescent="0.25">
      <c r="A3110" s="64">
        <v>142768</v>
      </c>
      <c r="B3110" t="s">
        <v>3398</v>
      </c>
      <c r="C3110" s="75">
        <v>3.17</v>
      </c>
      <c r="D3110" s="75">
        <v>3.17</v>
      </c>
      <c r="E3110" s="75">
        <v>3.17</v>
      </c>
      <c r="F3110" s="75">
        <v>6.34</v>
      </c>
      <c r="G3110" s="75">
        <v>6.34</v>
      </c>
      <c r="H3110" s="50"/>
      <c r="I3110" s="50"/>
      <c r="J3110" s="50"/>
      <c r="K3110" s="50"/>
    </row>
    <row r="3111" spans="1:11" x14ac:dyDescent="0.25">
      <c r="A3111" s="64">
        <v>144015</v>
      </c>
      <c r="B3111" t="s">
        <v>4383</v>
      </c>
      <c r="C3111" s="75"/>
      <c r="D3111" s="75"/>
      <c r="E3111" s="75"/>
      <c r="F3111" s="75">
        <v>22.189999999999998</v>
      </c>
      <c r="G3111" s="75"/>
      <c r="H3111" s="50"/>
      <c r="I3111" s="50"/>
      <c r="J3111" s="50"/>
      <c r="K3111" s="50"/>
    </row>
    <row r="3112" spans="1:11" x14ac:dyDescent="0.25">
      <c r="A3112" s="64">
        <v>143962</v>
      </c>
      <c r="B3112" t="s">
        <v>4408</v>
      </c>
      <c r="C3112" s="75"/>
      <c r="D3112" s="75"/>
      <c r="E3112" s="75"/>
      <c r="F3112" s="75">
        <v>12.68</v>
      </c>
      <c r="G3112" s="75">
        <v>9.51</v>
      </c>
      <c r="H3112" s="50"/>
      <c r="I3112" s="50"/>
      <c r="J3112" s="50"/>
      <c r="K3112" s="50"/>
    </row>
    <row r="3113" spans="1:11" x14ac:dyDescent="0.25">
      <c r="A3113" s="64">
        <v>142542</v>
      </c>
      <c r="B3113" t="s">
        <v>3612</v>
      </c>
      <c r="C3113" s="75">
        <v>6.34</v>
      </c>
      <c r="D3113" s="75">
        <v>3.17</v>
      </c>
      <c r="E3113" s="75"/>
      <c r="F3113" s="75">
        <v>9.51</v>
      </c>
      <c r="G3113" s="75">
        <v>3.17</v>
      </c>
      <c r="H3113" s="50"/>
      <c r="I3113" s="50"/>
      <c r="J3113" s="50"/>
      <c r="K3113" s="50"/>
    </row>
    <row r="3114" spans="1:11" x14ac:dyDescent="0.25">
      <c r="A3114" s="64">
        <v>143290</v>
      </c>
      <c r="B3114" t="s">
        <v>3793</v>
      </c>
      <c r="C3114" s="75">
        <v>3.17</v>
      </c>
      <c r="D3114" s="75">
        <v>3.17</v>
      </c>
      <c r="E3114" s="75">
        <v>6.34</v>
      </c>
      <c r="F3114" s="75">
        <v>3.17</v>
      </c>
      <c r="G3114" s="75">
        <v>6.34</v>
      </c>
      <c r="H3114" s="50"/>
      <c r="I3114" s="50"/>
      <c r="J3114" s="50"/>
      <c r="K3114" s="50"/>
    </row>
    <row r="3115" spans="1:11" x14ac:dyDescent="0.25">
      <c r="A3115" s="64">
        <v>144038</v>
      </c>
      <c r="B3115" t="s">
        <v>4391</v>
      </c>
      <c r="C3115" s="75"/>
      <c r="D3115" s="75"/>
      <c r="E3115" s="75"/>
      <c r="F3115" s="75">
        <v>15.85</v>
      </c>
      <c r="G3115" s="75">
        <v>6.34</v>
      </c>
      <c r="H3115" s="50"/>
      <c r="I3115" s="50"/>
      <c r="J3115" s="50"/>
      <c r="K3115" s="50"/>
    </row>
    <row r="3116" spans="1:11" x14ac:dyDescent="0.25">
      <c r="A3116" s="64">
        <v>142674</v>
      </c>
      <c r="B3116" t="s">
        <v>3447</v>
      </c>
      <c r="C3116" s="75">
        <v>3.17</v>
      </c>
      <c r="D3116" s="75">
        <v>3.17</v>
      </c>
      <c r="E3116" s="75">
        <v>3.17</v>
      </c>
      <c r="F3116" s="75">
        <v>3.17</v>
      </c>
      <c r="G3116" s="75">
        <v>9.51</v>
      </c>
      <c r="H3116" s="50"/>
      <c r="I3116" s="50"/>
      <c r="J3116" s="50"/>
      <c r="K3116" s="50"/>
    </row>
    <row r="3117" spans="1:11" x14ac:dyDescent="0.25">
      <c r="A3117" s="64">
        <v>143270</v>
      </c>
      <c r="B3117" t="s">
        <v>3755</v>
      </c>
      <c r="C3117" s="75">
        <v>6.34</v>
      </c>
      <c r="D3117" s="75">
        <v>3.17</v>
      </c>
      <c r="E3117" s="75">
        <v>3.17</v>
      </c>
      <c r="F3117" s="75">
        <v>6.34</v>
      </c>
      <c r="G3117" s="75">
        <v>3.17</v>
      </c>
      <c r="H3117" s="50"/>
      <c r="I3117" s="50"/>
      <c r="J3117" s="50"/>
      <c r="K3117" s="50"/>
    </row>
    <row r="3118" spans="1:11" x14ac:dyDescent="0.25">
      <c r="A3118" s="64">
        <v>143474</v>
      </c>
      <c r="B3118" t="s">
        <v>4016</v>
      </c>
      <c r="C3118" s="75"/>
      <c r="D3118" s="75">
        <v>3.17</v>
      </c>
      <c r="E3118" s="75">
        <v>6.34</v>
      </c>
      <c r="F3118" s="75">
        <v>9.51</v>
      </c>
      <c r="G3118" s="75">
        <v>3.17</v>
      </c>
      <c r="H3118" s="50"/>
      <c r="I3118" s="50"/>
      <c r="J3118" s="50"/>
      <c r="K3118" s="50"/>
    </row>
    <row r="3119" spans="1:11" x14ac:dyDescent="0.25">
      <c r="A3119" s="64">
        <v>121383</v>
      </c>
      <c r="B3119" t="s">
        <v>3974</v>
      </c>
      <c r="C3119" s="75"/>
      <c r="D3119" s="75">
        <v>6.34</v>
      </c>
      <c r="E3119" s="75">
        <v>6.34</v>
      </c>
      <c r="F3119" s="75"/>
      <c r="G3119" s="75">
        <v>9.51</v>
      </c>
      <c r="H3119" s="50"/>
      <c r="I3119" s="50"/>
      <c r="J3119" s="50"/>
      <c r="K3119" s="50"/>
    </row>
    <row r="3120" spans="1:11" x14ac:dyDescent="0.25">
      <c r="A3120" s="64">
        <v>143103</v>
      </c>
      <c r="B3120" t="s">
        <v>3551</v>
      </c>
      <c r="C3120" s="75"/>
      <c r="D3120" s="75"/>
      <c r="E3120" s="75">
        <v>3.17</v>
      </c>
      <c r="F3120" s="75">
        <v>6.34</v>
      </c>
      <c r="G3120" s="75">
        <v>12.68</v>
      </c>
      <c r="H3120" s="50"/>
      <c r="I3120" s="50"/>
      <c r="J3120" s="50"/>
      <c r="K3120" s="50"/>
    </row>
    <row r="3121" spans="1:11" x14ac:dyDescent="0.25">
      <c r="A3121" s="64">
        <v>143091</v>
      </c>
      <c r="B3121" t="s">
        <v>3803</v>
      </c>
      <c r="C3121" s="75">
        <v>3.17</v>
      </c>
      <c r="D3121" s="75">
        <v>9.51</v>
      </c>
      <c r="E3121" s="75">
        <v>6.34</v>
      </c>
      <c r="F3121" s="75">
        <v>3.17</v>
      </c>
      <c r="G3121" s="75"/>
      <c r="H3121" s="50"/>
      <c r="I3121" s="50"/>
      <c r="J3121" s="50"/>
      <c r="K3121" s="50"/>
    </row>
    <row r="3122" spans="1:11" x14ac:dyDescent="0.25">
      <c r="A3122" s="64">
        <v>143833</v>
      </c>
      <c r="B3122" t="s">
        <v>4406</v>
      </c>
      <c r="C3122" s="75"/>
      <c r="D3122" s="75"/>
      <c r="E3122" s="75"/>
      <c r="F3122" s="75">
        <v>12.68</v>
      </c>
      <c r="G3122" s="75">
        <v>9.51</v>
      </c>
      <c r="H3122" s="50"/>
      <c r="I3122" s="50"/>
      <c r="J3122" s="50"/>
      <c r="K3122" s="50"/>
    </row>
    <row r="3123" spans="1:11" x14ac:dyDescent="0.25">
      <c r="A3123" s="64">
        <v>143479</v>
      </c>
      <c r="B3123" t="s">
        <v>3967</v>
      </c>
      <c r="C3123" s="75"/>
      <c r="D3123" s="75">
        <v>6.34</v>
      </c>
      <c r="E3123" s="75">
        <v>9.51</v>
      </c>
      <c r="F3123" s="75">
        <v>6.34</v>
      </c>
      <c r="G3123" s="75"/>
      <c r="H3123" s="50"/>
      <c r="I3123" s="50"/>
      <c r="J3123" s="50"/>
      <c r="K3123" s="50"/>
    </row>
    <row r="3124" spans="1:11" x14ac:dyDescent="0.25">
      <c r="A3124" s="64">
        <v>143641</v>
      </c>
      <c r="B3124" t="s">
        <v>4234</v>
      </c>
      <c r="C3124" s="75"/>
      <c r="D3124" s="75"/>
      <c r="E3124" s="75">
        <v>6.34</v>
      </c>
      <c r="F3124" s="75">
        <v>9.51</v>
      </c>
      <c r="G3124" s="75">
        <v>6.34</v>
      </c>
      <c r="H3124" s="50"/>
      <c r="I3124" s="50"/>
      <c r="J3124" s="50"/>
      <c r="K3124" s="50"/>
    </row>
    <row r="3125" spans="1:11" x14ac:dyDescent="0.25">
      <c r="A3125" s="64">
        <v>144090</v>
      </c>
      <c r="B3125" t="s">
        <v>4600</v>
      </c>
      <c r="C3125" s="75"/>
      <c r="D3125" s="75"/>
      <c r="E3125" s="75"/>
      <c r="F3125" s="75"/>
      <c r="G3125" s="75">
        <v>22.189999999999998</v>
      </c>
      <c r="H3125" s="50"/>
      <c r="I3125" s="50"/>
      <c r="J3125" s="50"/>
      <c r="K3125" s="50"/>
    </row>
    <row r="3126" spans="1:11" x14ac:dyDescent="0.25">
      <c r="A3126" s="64">
        <v>142720</v>
      </c>
      <c r="B3126" t="s">
        <v>3402</v>
      </c>
      <c r="C3126" s="75">
        <v>6.34</v>
      </c>
      <c r="D3126" s="75">
        <v>6.34</v>
      </c>
      <c r="E3126" s="75">
        <v>3.17</v>
      </c>
      <c r="F3126" s="75">
        <v>3.17</v>
      </c>
      <c r="G3126" s="75">
        <v>3.17</v>
      </c>
      <c r="H3126" s="50"/>
      <c r="I3126" s="50"/>
      <c r="J3126" s="50"/>
      <c r="K3126" s="50"/>
    </row>
    <row r="3127" spans="1:11" x14ac:dyDescent="0.25">
      <c r="A3127" s="64">
        <v>143092</v>
      </c>
      <c r="B3127" t="s">
        <v>3737</v>
      </c>
      <c r="C3127" s="75">
        <v>9.51</v>
      </c>
      <c r="D3127" s="75">
        <v>6.34</v>
      </c>
      <c r="E3127" s="75">
        <v>3.17</v>
      </c>
      <c r="F3127" s="75">
        <v>3.17</v>
      </c>
      <c r="G3127" s="75"/>
      <c r="H3127" s="50"/>
      <c r="I3127" s="50"/>
      <c r="J3127" s="50"/>
      <c r="K3127" s="50"/>
    </row>
    <row r="3128" spans="1:11" x14ac:dyDescent="0.25">
      <c r="A3128" s="64">
        <v>143577</v>
      </c>
      <c r="B3128" t="s">
        <v>4031</v>
      </c>
      <c r="C3128" s="75"/>
      <c r="D3128" s="75">
        <v>3.17</v>
      </c>
      <c r="E3128" s="75">
        <v>3.17</v>
      </c>
      <c r="F3128" s="75">
        <v>9.51</v>
      </c>
      <c r="G3128" s="75">
        <v>6.34</v>
      </c>
      <c r="H3128" s="50"/>
      <c r="I3128" s="50"/>
      <c r="J3128" s="50"/>
      <c r="K3128" s="50"/>
    </row>
    <row r="3129" spans="1:11" x14ac:dyDescent="0.25">
      <c r="A3129" s="64">
        <v>143590</v>
      </c>
      <c r="B3129" t="s">
        <v>4189</v>
      </c>
      <c r="C3129" s="75"/>
      <c r="D3129" s="75"/>
      <c r="E3129" s="75">
        <v>9.51</v>
      </c>
      <c r="F3129" s="75">
        <v>6.34</v>
      </c>
      <c r="G3129" s="75">
        <v>6.34</v>
      </c>
      <c r="H3129" s="50"/>
      <c r="I3129" s="50"/>
      <c r="J3129" s="50"/>
      <c r="K3129" s="50"/>
    </row>
    <row r="3130" spans="1:11" x14ac:dyDescent="0.25">
      <c r="A3130" s="64">
        <v>134273</v>
      </c>
      <c r="B3130" t="s">
        <v>1738</v>
      </c>
      <c r="C3130" s="75"/>
      <c r="D3130" s="75">
        <v>3.17</v>
      </c>
      <c r="E3130" s="75">
        <v>3.17</v>
      </c>
      <c r="F3130" s="75">
        <v>6.34</v>
      </c>
      <c r="G3130" s="75">
        <v>9.51</v>
      </c>
      <c r="H3130" s="50"/>
      <c r="I3130" s="50"/>
      <c r="J3130" s="50"/>
      <c r="K3130" s="50"/>
    </row>
    <row r="3131" spans="1:11" x14ac:dyDescent="0.25">
      <c r="A3131" s="64">
        <v>141454</v>
      </c>
      <c r="B3131" t="s">
        <v>2632</v>
      </c>
      <c r="C3131" s="75">
        <v>6.34</v>
      </c>
      <c r="D3131" s="75">
        <v>3.17</v>
      </c>
      <c r="E3131" s="75">
        <v>6.34</v>
      </c>
      <c r="F3131" s="75">
        <v>3.17</v>
      </c>
      <c r="G3131" s="75">
        <v>3.17</v>
      </c>
      <c r="H3131" s="50"/>
      <c r="I3131" s="50"/>
      <c r="J3131" s="50"/>
      <c r="K3131" s="50"/>
    </row>
    <row r="3132" spans="1:11" x14ac:dyDescent="0.25">
      <c r="A3132" s="64">
        <v>142293</v>
      </c>
      <c r="B3132" t="s">
        <v>2924</v>
      </c>
      <c r="C3132" s="75"/>
      <c r="D3132" s="75">
        <v>6.34</v>
      </c>
      <c r="E3132" s="75">
        <v>3.17</v>
      </c>
      <c r="F3132" s="75">
        <v>6.34</v>
      </c>
      <c r="G3132" s="75">
        <v>6.34</v>
      </c>
      <c r="H3132" s="50"/>
      <c r="I3132" s="50"/>
      <c r="J3132" s="50"/>
      <c r="K3132" s="50"/>
    </row>
    <row r="3133" spans="1:11" x14ac:dyDescent="0.25">
      <c r="A3133" s="64">
        <v>135134</v>
      </c>
      <c r="B3133" t="s">
        <v>1879</v>
      </c>
      <c r="C3133" s="75">
        <v>6.34</v>
      </c>
      <c r="D3133" s="75">
        <v>3.17</v>
      </c>
      <c r="E3133" s="75">
        <v>3.17</v>
      </c>
      <c r="F3133" s="75">
        <v>6.34</v>
      </c>
      <c r="G3133" s="75">
        <v>3.17</v>
      </c>
      <c r="H3133" s="50"/>
      <c r="I3133" s="50"/>
      <c r="J3133" s="50"/>
      <c r="K3133" s="50"/>
    </row>
    <row r="3134" spans="1:11" x14ac:dyDescent="0.25">
      <c r="A3134" s="64">
        <v>134427</v>
      </c>
      <c r="B3134" t="s">
        <v>1805</v>
      </c>
      <c r="C3134" s="75"/>
      <c r="D3134" s="75">
        <v>9.51</v>
      </c>
      <c r="E3134" s="75">
        <v>3.17</v>
      </c>
      <c r="F3134" s="75">
        <v>3.17</v>
      </c>
      <c r="G3134" s="75">
        <v>6.34</v>
      </c>
      <c r="H3134" s="50"/>
      <c r="I3134" s="50"/>
      <c r="J3134" s="50"/>
      <c r="K3134" s="50"/>
    </row>
    <row r="3135" spans="1:11" x14ac:dyDescent="0.25">
      <c r="A3135" s="64">
        <v>136881</v>
      </c>
      <c r="B3135" t="s">
        <v>2182</v>
      </c>
      <c r="C3135" s="75"/>
      <c r="D3135" s="75"/>
      <c r="E3135" s="75"/>
      <c r="F3135" s="75">
        <v>22.189999999999998</v>
      </c>
      <c r="G3135" s="75"/>
      <c r="H3135" s="50"/>
      <c r="I3135" s="50"/>
      <c r="J3135" s="50"/>
      <c r="K3135" s="50"/>
    </row>
    <row r="3136" spans="1:11" x14ac:dyDescent="0.25">
      <c r="A3136" s="64">
        <v>136680</v>
      </c>
      <c r="B3136" t="s">
        <v>2158</v>
      </c>
      <c r="C3136" s="75">
        <v>3.17</v>
      </c>
      <c r="D3136" s="75">
        <v>6.34</v>
      </c>
      <c r="E3136" s="75">
        <v>3.17</v>
      </c>
      <c r="F3136" s="75">
        <v>3.17</v>
      </c>
      <c r="G3136" s="75">
        <v>6.34</v>
      </c>
      <c r="H3136" s="50"/>
      <c r="I3136" s="50"/>
      <c r="J3136" s="50"/>
      <c r="K3136" s="50"/>
    </row>
    <row r="3137" spans="1:11" x14ac:dyDescent="0.25">
      <c r="A3137" s="64">
        <v>141914</v>
      </c>
      <c r="B3137" t="s">
        <v>2855</v>
      </c>
      <c r="C3137" s="75">
        <v>6.34</v>
      </c>
      <c r="D3137" s="75">
        <v>12.68</v>
      </c>
      <c r="E3137" s="75"/>
      <c r="F3137" s="75"/>
      <c r="G3137" s="75">
        <v>3.17</v>
      </c>
      <c r="H3137" s="50"/>
      <c r="I3137" s="50"/>
      <c r="J3137" s="50"/>
      <c r="K3137" s="50"/>
    </row>
    <row r="3138" spans="1:11" x14ac:dyDescent="0.25">
      <c r="A3138" s="64">
        <v>136883</v>
      </c>
      <c r="B3138" t="s">
        <v>2424</v>
      </c>
      <c r="C3138" s="75">
        <v>3.17</v>
      </c>
      <c r="D3138" s="75">
        <v>3.17</v>
      </c>
      <c r="E3138" s="75">
        <v>3.17</v>
      </c>
      <c r="F3138" s="75">
        <v>6.34</v>
      </c>
      <c r="G3138" s="75">
        <v>6.34</v>
      </c>
      <c r="H3138" s="50"/>
      <c r="I3138" s="50"/>
      <c r="J3138" s="50"/>
      <c r="K3138" s="50"/>
    </row>
    <row r="3139" spans="1:11" x14ac:dyDescent="0.25">
      <c r="A3139" s="64">
        <v>142286</v>
      </c>
      <c r="B3139" t="s">
        <v>2830</v>
      </c>
      <c r="C3139" s="75"/>
      <c r="D3139" s="75">
        <v>6.34</v>
      </c>
      <c r="E3139" s="75">
        <v>3.17</v>
      </c>
      <c r="F3139" s="75">
        <v>12.68</v>
      </c>
      <c r="G3139" s="75"/>
      <c r="H3139" s="50"/>
      <c r="I3139" s="50"/>
      <c r="J3139" s="50"/>
      <c r="K3139" s="50"/>
    </row>
    <row r="3140" spans="1:11" x14ac:dyDescent="0.25">
      <c r="A3140" s="64">
        <v>135436</v>
      </c>
      <c r="B3140" t="s">
        <v>1925</v>
      </c>
      <c r="C3140" s="75"/>
      <c r="D3140" s="75">
        <v>9.51</v>
      </c>
      <c r="E3140" s="75"/>
      <c r="F3140" s="75">
        <v>0</v>
      </c>
      <c r="G3140" s="75">
        <v>12.68</v>
      </c>
      <c r="H3140" s="50"/>
      <c r="I3140" s="50"/>
      <c r="J3140" s="50"/>
      <c r="K3140" s="50"/>
    </row>
    <row r="3141" spans="1:11" x14ac:dyDescent="0.25">
      <c r="A3141" s="64">
        <v>141272</v>
      </c>
      <c r="B3141" t="s">
        <v>3623</v>
      </c>
      <c r="C3141" s="75">
        <v>6.34</v>
      </c>
      <c r="D3141" s="75">
        <v>3.17</v>
      </c>
      <c r="E3141" s="75">
        <v>3.17</v>
      </c>
      <c r="F3141" s="75">
        <v>6.34</v>
      </c>
      <c r="G3141" s="75">
        <v>3.17</v>
      </c>
      <c r="H3141" s="50"/>
      <c r="I3141" s="50"/>
      <c r="J3141" s="50"/>
      <c r="K3141" s="50"/>
    </row>
    <row r="3142" spans="1:11" x14ac:dyDescent="0.25">
      <c r="A3142" s="64">
        <v>135595</v>
      </c>
      <c r="B3142" t="s">
        <v>1946</v>
      </c>
      <c r="C3142" s="75">
        <v>3.17</v>
      </c>
      <c r="D3142" s="75">
        <v>6.34</v>
      </c>
      <c r="E3142" s="75">
        <v>6.34</v>
      </c>
      <c r="F3142" s="75"/>
      <c r="G3142" s="75">
        <v>6.34</v>
      </c>
      <c r="H3142" s="50"/>
      <c r="I3142" s="50"/>
      <c r="J3142" s="50"/>
      <c r="K3142" s="50"/>
    </row>
    <row r="3143" spans="1:11" x14ac:dyDescent="0.25">
      <c r="A3143" s="64">
        <v>130077</v>
      </c>
      <c r="B3143" t="s">
        <v>959</v>
      </c>
      <c r="C3143" s="75">
        <v>6.34</v>
      </c>
      <c r="D3143" s="75">
        <v>3.17</v>
      </c>
      <c r="E3143" s="75"/>
      <c r="F3143" s="75">
        <v>12.68</v>
      </c>
      <c r="G3143" s="75"/>
      <c r="H3143" s="50"/>
      <c r="I3143" s="50"/>
      <c r="J3143" s="50"/>
      <c r="K3143" s="50"/>
    </row>
    <row r="3144" spans="1:11" x14ac:dyDescent="0.25">
      <c r="A3144" s="64">
        <v>132016</v>
      </c>
      <c r="B3144" t="s">
        <v>1472</v>
      </c>
      <c r="C3144" s="75">
        <v>3.17</v>
      </c>
      <c r="D3144" s="75">
        <v>3.17</v>
      </c>
      <c r="E3144" s="75">
        <v>6.34</v>
      </c>
      <c r="F3144" s="75">
        <v>6.34</v>
      </c>
      <c r="G3144" s="75">
        <v>3.17</v>
      </c>
      <c r="H3144" s="50"/>
      <c r="I3144" s="50"/>
      <c r="J3144" s="50"/>
      <c r="K3144" s="50"/>
    </row>
    <row r="3145" spans="1:11" x14ac:dyDescent="0.25">
      <c r="A3145" s="64">
        <v>128653</v>
      </c>
      <c r="B3145" t="s">
        <v>1256</v>
      </c>
      <c r="C3145" s="75">
        <v>3.17</v>
      </c>
      <c r="D3145" s="75">
        <v>6.34</v>
      </c>
      <c r="E3145" s="75">
        <v>6.34</v>
      </c>
      <c r="F3145" s="75">
        <v>6.34</v>
      </c>
      <c r="G3145" s="75"/>
      <c r="H3145" s="50"/>
      <c r="I3145" s="50"/>
      <c r="J3145" s="50"/>
      <c r="K3145" s="50"/>
    </row>
    <row r="3146" spans="1:11" x14ac:dyDescent="0.25">
      <c r="A3146" s="64">
        <v>131640</v>
      </c>
      <c r="B3146" t="s">
        <v>3747</v>
      </c>
      <c r="C3146" s="75">
        <v>9.51</v>
      </c>
      <c r="D3146" s="75"/>
      <c r="E3146" s="75">
        <v>6.34</v>
      </c>
      <c r="F3146" s="75">
        <v>6.34</v>
      </c>
      <c r="G3146" s="75"/>
      <c r="H3146" s="50"/>
      <c r="I3146" s="50"/>
      <c r="J3146" s="50"/>
      <c r="K3146" s="50"/>
    </row>
    <row r="3147" spans="1:11" x14ac:dyDescent="0.25">
      <c r="A3147" s="64">
        <v>131111</v>
      </c>
      <c r="B3147" t="s">
        <v>1379</v>
      </c>
      <c r="C3147" s="75"/>
      <c r="D3147" s="75"/>
      <c r="E3147" s="75">
        <v>15.85</v>
      </c>
      <c r="F3147" s="75"/>
      <c r="G3147" s="75">
        <v>6.34</v>
      </c>
      <c r="H3147" s="50"/>
      <c r="I3147" s="50"/>
      <c r="J3147" s="50"/>
      <c r="K3147" s="50"/>
    </row>
    <row r="3148" spans="1:11" x14ac:dyDescent="0.25">
      <c r="A3148" s="64">
        <v>131969</v>
      </c>
      <c r="B3148" t="s">
        <v>1489</v>
      </c>
      <c r="C3148" s="75">
        <v>6.34</v>
      </c>
      <c r="D3148" s="75"/>
      <c r="E3148" s="75">
        <v>6.34</v>
      </c>
      <c r="F3148" s="75">
        <v>9.51</v>
      </c>
      <c r="G3148" s="75"/>
      <c r="H3148" s="50"/>
      <c r="I3148" s="50"/>
      <c r="J3148" s="50"/>
      <c r="K3148" s="50"/>
    </row>
    <row r="3149" spans="1:11" x14ac:dyDescent="0.25">
      <c r="A3149" s="64">
        <v>128789</v>
      </c>
      <c r="B3149" t="s">
        <v>801</v>
      </c>
      <c r="C3149" s="75">
        <v>9.51</v>
      </c>
      <c r="D3149" s="75">
        <v>9.51</v>
      </c>
      <c r="E3149" s="75">
        <v>3.17</v>
      </c>
      <c r="F3149" s="75"/>
      <c r="G3149" s="75"/>
      <c r="H3149" s="50"/>
      <c r="I3149" s="50"/>
      <c r="J3149" s="50"/>
      <c r="K3149" s="50"/>
    </row>
    <row r="3150" spans="1:11" x14ac:dyDescent="0.25">
      <c r="A3150" s="64">
        <v>127231</v>
      </c>
      <c r="B3150" t="s">
        <v>1342</v>
      </c>
      <c r="C3150" s="75"/>
      <c r="D3150" s="75"/>
      <c r="E3150" s="75"/>
      <c r="F3150" s="75"/>
      <c r="G3150" s="75">
        <v>22.189999999999998</v>
      </c>
      <c r="H3150" s="50"/>
      <c r="I3150" s="50"/>
      <c r="J3150" s="50"/>
      <c r="K3150" s="50"/>
    </row>
    <row r="3151" spans="1:11" x14ac:dyDescent="0.25">
      <c r="A3151" s="64">
        <v>131284</v>
      </c>
      <c r="B3151" t="s">
        <v>3380</v>
      </c>
      <c r="C3151" s="75">
        <v>9.51</v>
      </c>
      <c r="D3151" s="75">
        <v>3.17</v>
      </c>
      <c r="E3151" s="75"/>
      <c r="F3151" s="75"/>
      <c r="G3151" s="75">
        <v>9.51</v>
      </c>
      <c r="H3151" s="50"/>
      <c r="I3151" s="50"/>
      <c r="J3151" s="50"/>
      <c r="K3151" s="50"/>
    </row>
    <row r="3152" spans="1:11" x14ac:dyDescent="0.25">
      <c r="A3152" s="64">
        <v>130804</v>
      </c>
      <c r="B3152" t="s">
        <v>1943</v>
      </c>
      <c r="C3152" s="75">
        <v>3.17</v>
      </c>
      <c r="D3152" s="75">
        <v>6.34</v>
      </c>
      <c r="E3152" s="75"/>
      <c r="F3152" s="75">
        <v>6.34</v>
      </c>
      <c r="G3152" s="75">
        <v>6.34</v>
      </c>
      <c r="H3152" s="50"/>
      <c r="I3152" s="50"/>
      <c r="J3152" s="50"/>
      <c r="K3152" s="50"/>
    </row>
    <row r="3153" spans="1:11" x14ac:dyDescent="0.25">
      <c r="A3153" s="64">
        <v>133364</v>
      </c>
      <c r="B3153" t="s">
        <v>1600</v>
      </c>
      <c r="C3153" s="75">
        <v>6.34</v>
      </c>
      <c r="D3153" s="75"/>
      <c r="E3153" s="75">
        <v>9.34</v>
      </c>
      <c r="F3153" s="75">
        <v>0.16999999999999993</v>
      </c>
      <c r="G3153" s="75">
        <v>6.34</v>
      </c>
      <c r="H3153" s="50"/>
      <c r="I3153" s="50"/>
      <c r="J3153" s="50"/>
      <c r="K3153" s="50"/>
    </row>
    <row r="3154" spans="1:11" x14ac:dyDescent="0.25">
      <c r="A3154" s="64">
        <v>132521</v>
      </c>
      <c r="B3154" t="s">
        <v>1552</v>
      </c>
      <c r="C3154" s="75"/>
      <c r="D3154" s="75">
        <v>9.51</v>
      </c>
      <c r="E3154" s="75">
        <v>6.34</v>
      </c>
      <c r="F3154" s="75">
        <v>6.34</v>
      </c>
      <c r="G3154" s="75"/>
      <c r="H3154" s="50"/>
      <c r="I3154" s="50"/>
      <c r="J3154" s="50"/>
      <c r="K3154" s="50"/>
    </row>
    <row r="3155" spans="1:11" x14ac:dyDescent="0.25">
      <c r="A3155" s="64">
        <v>128562</v>
      </c>
      <c r="B3155" t="s">
        <v>1217</v>
      </c>
      <c r="C3155" s="75"/>
      <c r="D3155" s="75">
        <v>9.51</v>
      </c>
      <c r="E3155" s="75">
        <v>3.17</v>
      </c>
      <c r="F3155" s="75">
        <v>3.17</v>
      </c>
      <c r="G3155" s="75">
        <v>6.34</v>
      </c>
      <c r="H3155" s="50"/>
      <c r="I3155" s="50"/>
      <c r="J3155" s="50"/>
      <c r="K3155" s="50"/>
    </row>
    <row r="3156" spans="1:11" x14ac:dyDescent="0.25">
      <c r="A3156" s="64">
        <v>132377</v>
      </c>
      <c r="B3156" t="s">
        <v>1529</v>
      </c>
      <c r="C3156" s="75"/>
      <c r="D3156" s="75"/>
      <c r="E3156" s="75">
        <v>9.51</v>
      </c>
      <c r="F3156" s="75">
        <v>6.34</v>
      </c>
      <c r="G3156" s="75">
        <v>6.34</v>
      </c>
      <c r="H3156" s="50"/>
      <c r="I3156" s="50"/>
      <c r="J3156" s="50"/>
      <c r="K3156" s="50"/>
    </row>
    <row r="3157" spans="1:11" x14ac:dyDescent="0.25">
      <c r="A3157" s="64">
        <v>132881</v>
      </c>
      <c r="B3157" t="s">
        <v>1646</v>
      </c>
      <c r="C3157" s="75">
        <v>6.34</v>
      </c>
      <c r="D3157" s="75">
        <v>3.17</v>
      </c>
      <c r="E3157" s="75">
        <v>3.17</v>
      </c>
      <c r="F3157" s="75">
        <v>6.34</v>
      </c>
      <c r="G3157" s="75">
        <v>3.17</v>
      </c>
      <c r="H3157" s="50"/>
      <c r="I3157" s="50"/>
      <c r="J3157" s="50"/>
      <c r="K3157" s="50"/>
    </row>
    <row r="3158" spans="1:11" x14ac:dyDescent="0.25">
      <c r="A3158" s="64">
        <v>132594</v>
      </c>
      <c r="B3158" t="s">
        <v>3191</v>
      </c>
      <c r="C3158" s="75"/>
      <c r="D3158" s="75"/>
      <c r="E3158" s="75">
        <v>9.51</v>
      </c>
      <c r="F3158" s="75"/>
      <c r="G3158" s="75">
        <v>12.68</v>
      </c>
      <c r="H3158" s="50"/>
      <c r="I3158" s="50"/>
      <c r="J3158" s="50"/>
      <c r="K3158" s="50"/>
    </row>
    <row r="3159" spans="1:11" x14ac:dyDescent="0.25">
      <c r="A3159" s="64">
        <v>133636</v>
      </c>
      <c r="B3159" t="s">
        <v>4296</v>
      </c>
      <c r="C3159" s="75"/>
      <c r="D3159" s="75"/>
      <c r="E3159" s="75"/>
      <c r="F3159" s="75">
        <v>6.34</v>
      </c>
      <c r="G3159" s="75">
        <v>15.85</v>
      </c>
      <c r="H3159" s="50"/>
      <c r="I3159" s="50"/>
      <c r="J3159" s="50"/>
      <c r="K3159" s="50"/>
    </row>
    <row r="3160" spans="1:11" x14ac:dyDescent="0.25">
      <c r="A3160" s="64">
        <v>131979</v>
      </c>
      <c r="B3160" t="s">
        <v>1953</v>
      </c>
      <c r="C3160" s="75">
        <v>12.68</v>
      </c>
      <c r="D3160" s="75"/>
      <c r="E3160" s="75"/>
      <c r="F3160" s="75"/>
      <c r="G3160" s="75">
        <v>9.51</v>
      </c>
      <c r="H3160" s="50"/>
      <c r="I3160" s="50"/>
      <c r="J3160" s="50"/>
      <c r="K3160" s="50"/>
    </row>
    <row r="3161" spans="1:11" x14ac:dyDescent="0.25">
      <c r="A3161" s="64">
        <v>131268</v>
      </c>
      <c r="B3161" t="s">
        <v>922</v>
      </c>
      <c r="C3161" s="75"/>
      <c r="D3161" s="75"/>
      <c r="E3161" s="75">
        <v>6.34</v>
      </c>
      <c r="F3161" s="75">
        <v>12.68</v>
      </c>
      <c r="G3161" s="75">
        <v>3.17</v>
      </c>
      <c r="H3161" s="50"/>
      <c r="I3161" s="50"/>
      <c r="J3161" s="50"/>
      <c r="K3161" s="50"/>
    </row>
    <row r="3162" spans="1:11" x14ac:dyDescent="0.25">
      <c r="A3162" s="64">
        <v>128241</v>
      </c>
      <c r="B3162" t="s">
        <v>1253</v>
      </c>
      <c r="C3162" s="75">
        <v>3.17</v>
      </c>
      <c r="D3162" s="75">
        <v>6.34</v>
      </c>
      <c r="E3162" s="75">
        <v>3.17</v>
      </c>
      <c r="F3162" s="75">
        <v>6.34</v>
      </c>
      <c r="G3162" s="75">
        <v>3.17</v>
      </c>
      <c r="H3162" s="50"/>
      <c r="I3162" s="50"/>
      <c r="J3162" s="50"/>
      <c r="K3162" s="50"/>
    </row>
    <row r="3163" spans="1:11" x14ac:dyDescent="0.25">
      <c r="A3163" s="64">
        <v>132416</v>
      </c>
      <c r="B3163" t="s">
        <v>1538</v>
      </c>
      <c r="C3163" s="75">
        <v>9.51</v>
      </c>
      <c r="D3163" s="75">
        <v>6.34</v>
      </c>
      <c r="E3163" s="75">
        <v>6.34</v>
      </c>
      <c r="F3163" s="75"/>
      <c r="G3163" s="75"/>
      <c r="H3163" s="50"/>
      <c r="I3163" s="50"/>
      <c r="J3163" s="50"/>
      <c r="K3163" s="50"/>
    </row>
    <row r="3164" spans="1:11" x14ac:dyDescent="0.25">
      <c r="A3164" s="64">
        <v>128190</v>
      </c>
      <c r="B3164" t="s">
        <v>1048</v>
      </c>
      <c r="C3164" s="75"/>
      <c r="D3164" s="75">
        <v>6.34</v>
      </c>
      <c r="E3164" s="75">
        <v>6.34</v>
      </c>
      <c r="F3164" s="75"/>
      <c r="G3164" s="75">
        <v>9.51</v>
      </c>
      <c r="H3164" s="50"/>
      <c r="I3164" s="50"/>
      <c r="J3164" s="50"/>
      <c r="K3164" s="50"/>
    </row>
    <row r="3165" spans="1:11" x14ac:dyDescent="0.25">
      <c r="A3165" s="64">
        <v>125639</v>
      </c>
      <c r="B3165" t="s">
        <v>1102</v>
      </c>
      <c r="C3165" s="75">
        <v>6.34</v>
      </c>
      <c r="D3165" s="75">
        <v>3.17</v>
      </c>
      <c r="E3165" s="75"/>
      <c r="F3165" s="75"/>
      <c r="G3165" s="75">
        <v>12.68</v>
      </c>
      <c r="H3165" s="50"/>
      <c r="I3165" s="50"/>
      <c r="J3165" s="50"/>
      <c r="K3165" s="50"/>
    </row>
    <row r="3166" spans="1:11" x14ac:dyDescent="0.25">
      <c r="A3166" s="64">
        <v>125745</v>
      </c>
      <c r="B3166" t="s">
        <v>1030</v>
      </c>
      <c r="C3166" s="75">
        <v>6.34</v>
      </c>
      <c r="D3166" s="75"/>
      <c r="E3166" s="75">
        <v>9.51</v>
      </c>
      <c r="F3166" s="75">
        <v>6.34</v>
      </c>
      <c r="G3166" s="75"/>
      <c r="H3166" s="50"/>
      <c r="I3166" s="50"/>
      <c r="J3166" s="50"/>
      <c r="K3166" s="50"/>
    </row>
    <row r="3167" spans="1:11" x14ac:dyDescent="0.25">
      <c r="A3167" s="64">
        <v>132198</v>
      </c>
      <c r="B3167" t="s">
        <v>1484</v>
      </c>
      <c r="C3167" s="75">
        <v>12.68</v>
      </c>
      <c r="D3167" s="75">
        <v>6.34</v>
      </c>
      <c r="E3167" s="75">
        <v>3.17</v>
      </c>
      <c r="F3167" s="75"/>
      <c r="G3167" s="75"/>
      <c r="H3167" s="50"/>
      <c r="I3167" s="50"/>
      <c r="J3167" s="50"/>
      <c r="K3167" s="50"/>
    </row>
    <row r="3168" spans="1:11" x14ac:dyDescent="0.25">
      <c r="A3168" s="64">
        <v>130852</v>
      </c>
      <c r="B3168" t="s">
        <v>3419</v>
      </c>
      <c r="C3168" s="75">
        <v>9.51</v>
      </c>
      <c r="D3168" s="75"/>
      <c r="E3168" s="75"/>
      <c r="F3168" s="75"/>
      <c r="G3168" s="75">
        <v>12.68</v>
      </c>
      <c r="H3168" s="50"/>
      <c r="I3168" s="50"/>
      <c r="J3168" s="50"/>
      <c r="K3168" s="50"/>
    </row>
    <row r="3169" spans="1:11" x14ac:dyDescent="0.25">
      <c r="A3169" s="64">
        <v>127826</v>
      </c>
      <c r="B3169" t="s">
        <v>865</v>
      </c>
      <c r="C3169" s="75"/>
      <c r="D3169" s="75"/>
      <c r="E3169" s="75">
        <v>6.34</v>
      </c>
      <c r="F3169" s="75">
        <v>6.34</v>
      </c>
      <c r="G3169" s="75">
        <v>9.51</v>
      </c>
      <c r="H3169" s="50"/>
      <c r="I3169" s="50"/>
      <c r="J3169" s="50"/>
      <c r="K3169" s="50"/>
    </row>
    <row r="3170" spans="1:11" x14ac:dyDescent="0.25">
      <c r="A3170" s="64">
        <v>126372</v>
      </c>
      <c r="B3170" t="s">
        <v>961</v>
      </c>
      <c r="C3170" s="75">
        <v>-3.17</v>
      </c>
      <c r="D3170" s="75">
        <v>6.34</v>
      </c>
      <c r="E3170" s="75">
        <v>6.34</v>
      </c>
      <c r="F3170" s="75">
        <v>6.34</v>
      </c>
      <c r="G3170" s="75">
        <v>6.34</v>
      </c>
      <c r="H3170" s="50"/>
      <c r="I3170" s="50"/>
      <c r="J3170" s="50"/>
      <c r="K3170" s="50"/>
    </row>
    <row r="3171" spans="1:11" x14ac:dyDescent="0.25">
      <c r="A3171" s="64">
        <v>133087</v>
      </c>
      <c r="B3171" t="s">
        <v>1667</v>
      </c>
      <c r="C3171" s="75"/>
      <c r="D3171" s="75">
        <v>6.34</v>
      </c>
      <c r="E3171" s="75">
        <v>6.34</v>
      </c>
      <c r="F3171" s="75">
        <v>6.34</v>
      </c>
      <c r="G3171" s="75">
        <v>3.17</v>
      </c>
      <c r="H3171" s="50"/>
      <c r="I3171" s="50"/>
      <c r="J3171" s="50"/>
      <c r="K3171" s="50"/>
    </row>
    <row r="3172" spans="1:11" x14ac:dyDescent="0.25">
      <c r="A3172" s="64">
        <v>131602</v>
      </c>
      <c r="B3172" t="s">
        <v>2909</v>
      </c>
      <c r="C3172" s="75">
        <v>12.68</v>
      </c>
      <c r="D3172" s="75"/>
      <c r="E3172" s="75">
        <v>3.17</v>
      </c>
      <c r="F3172" s="75">
        <v>3.17</v>
      </c>
      <c r="G3172" s="75">
        <v>3.17</v>
      </c>
      <c r="H3172" s="50"/>
      <c r="I3172" s="50"/>
      <c r="J3172" s="50"/>
      <c r="K3172" s="50"/>
    </row>
    <row r="3173" spans="1:11" x14ac:dyDescent="0.25">
      <c r="A3173" s="64">
        <v>103617</v>
      </c>
      <c r="B3173" t="s">
        <v>2029</v>
      </c>
      <c r="C3173" s="75"/>
      <c r="D3173" s="75">
        <v>3.17</v>
      </c>
      <c r="E3173" s="75">
        <v>6.34</v>
      </c>
      <c r="F3173" s="75">
        <v>6.34</v>
      </c>
      <c r="G3173" s="75">
        <v>6.34</v>
      </c>
      <c r="H3173" s="50"/>
      <c r="I3173" s="50"/>
      <c r="J3173" s="50"/>
      <c r="K3173" s="50"/>
    </row>
    <row r="3174" spans="1:11" x14ac:dyDescent="0.25">
      <c r="A3174" s="64">
        <v>123031</v>
      </c>
      <c r="B3174" t="s">
        <v>1446</v>
      </c>
      <c r="C3174" s="75">
        <v>9.51</v>
      </c>
      <c r="D3174" s="75"/>
      <c r="E3174" s="75">
        <v>6.34</v>
      </c>
      <c r="F3174" s="75"/>
      <c r="G3174" s="75">
        <v>6.34</v>
      </c>
      <c r="H3174" s="50"/>
      <c r="I3174" s="50"/>
      <c r="J3174" s="50"/>
      <c r="K3174" s="50"/>
    </row>
    <row r="3175" spans="1:11" x14ac:dyDescent="0.25">
      <c r="A3175" s="64">
        <v>123219</v>
      </c>
      <c r="B3175" t="s">
        <v>997</v>
      </c>
      <c r="C3175" s="75">
        <v>15.85</v>
      </c>
      <c r="D3175" s="75"/>
      <c r="E3175" s="75"/>
      <c r="F3175" s="75"/>
      <c r="G3175" s="75">
        <v>6.34</v>
      </c>
      <c r="H3175" s="50"/>
      <c r="I3175" s="50"/>
      <c r="J3175" s="50"/>
      <c r="K3175" s="50"/>
    </row>
    <row r="3176" spans="1:11" x14ac:dyDescent="0.25">
      <c r="A3176" s="64">
        <v>120107</v>
      </c>
      <c r="B3176" t="s">
        <v>1391</v>
      </c>
      <c r="C3176" s="75">
        <v>3.17</v>
      </c>
      <c r="D3176" s="75">
        <v>6.34</v>
      </c>
      <c r="E3176" s="75"/>
      <c r="F3176" s="75"/>
      <c r="G3176" s="75">
        <v>12.68</v>
      </c>
      <c r="H3176" s="50"/>
      <c r="I3176" s="50"/>
      <c r="J3176" s="50"/>
      <c r="K3176" s="50"/>
    </row>
    <row r="3177" spans="1:11" x14ac:dyDescent="0.25">
      <c r="A3177" s="64">
        <v>122839</v>
      </c>
      <c r="B3177" t="s">
        <v>968</v>
      </c>
      <c r="C3177" s="75"/>
      <c r="D3177" s="75">
        <v>9.51</v>
      </c>
      <c r="E3177" s="75"/>
      <c r="F3177" s="75">
        <v>12.68</v>
      </c>
      <c r="G3177" s="75"/>
      <c r="H3177" s="50"/>
      <c r="I3177" s="50"/>
      <c r="J3177" s="50"/>
      <c r="K3177" s="50"/>
    </row>
    <row r="3178" spans="1:11" x14ac:dyDescent="0.25">
      <c r="A3178" s="64">
        <v>123365</v>
      </c>
      <c r="B3178" t="s">
        <v>623</v>
      </c>
      <c r="C3178" s="75">
        <v>6.34</v>
      </c>
      <c r="D3178" s="75">
        <v>9.51</v>
      </c>
      <c r="E3178" s="75"/>
      <c r="F3178" s="75">
        <v>6.34</v>
      </c>
      <c r="G3178" s="75"/>
      <c r="H3178" s="50"/>
      <c r="I3178" s="50"/>
      <c r="J3178" s="50"/>
      <c r="K3178" s="50"/>
    </row>
    <row r="3179" spans="1:11" x14ac:dyDescent="0.25">
      <c r="A3179" s="64">
        <v>123345</v>
      </c>
      <c r="B3179" t="s">
        <v>999</v>
      </c>
      <c r="C3179" s="75">
        <v>6.34</v>
      </c>
      <c r="D3179" s="75">
        <v>3.17</v>
      </c>
      <c r="E3179" s="75">
        <v>6.34</v>
      </c>
      <c r="F3179" s="75">
        <v>3.17</v>
      </c>
      <c r="G3179" s="75">
        <v>3.17</v>
      </c>
      <c r="H3179" s="50"/>
      <c r="I3179" s="50"/>
      <c r="J3179" s="50"/>
      <c r="K3179" s="50"/>
    </row>
    <row r="3180" spans="1:11" x14ac:dyDescent="0.25">
      <c r="A3180" s="64">
        <v>124730</v>
      </c>
      <c r="B3180" t="s">
        <v>1794</v>
      </c>
      <c r="C3180" s="75"/>
      <c r="D3180" s="75">
        <v>6.34</v>
      </c>
      <c r="E3180" s="75">
        <v>3.17</v>
      </c>
      <c r="F3180" s="75">
        <v>12.68</v>
      </c>
      <c r="G3180" s="75"/>
      <c r="H3180" s="50"/>
      <c r="I3180" s="50"/>
      <c r="J3180" s="50"/>
      <c r="K3180" s="50"/>
    </row>
    <row r="3181" spans="1:11" x14ac:dyDescent="0.25">
      <c r="A3181" s="64">
        <v>111516</v>
      </c>
      <c r="B3181" t="s">
        <v>1427</v>
      </c>
      <c r="C3181" s="75">
        <v>6.34</v>
      </c>
      <c r="D3181" s="75">
        <v>6.34</v>
      </c>
      <c r="E3181" s="75">
        <v>3.17</v>
      </c>
      <c r="F3181" s="75">
        <v>3.17</v>
      </c>
      <c r="G3181" s="75">
        <v>3.17</v>
      </c>
      <c r="H3181" s="50"/>
      <c r="I3181" s="50"/>
      <c r="J3181" s="50"/>
      <c r="K3181" s="50"/>
    </row>
    <row r="3182" spans="1:11" x14ac:dyDescent="0.25">
      <c r="A3182" s="64">
        <v>120220</v>
      </c>
      <c r="B3182" t="s">
        <v>816</v>
      </c>
      <c r="C3182" s="75">
        <v>6.34</v>
      </c>
      <c r="D3182" s="75"/>
      <c r="E3182" s="75">
        <v>9.51</v>
      </c>
      <c r="F3182" s="75"/>
      <c r="G3182" s="75">
        <v>6.34</v>
      </c>
      <c r="H3182" s="50"/>
      <c r="I3182" s="50"/>
      <c r="J3182" s="50"/>
      <c r="K3182" s="50"/>
    </row>
    <row r="3183" spans="1:11" x14ac:dyDescent="0.25">
      <c r="A3183" s="64">
        <v>133407</v>
      </c>
      <c r="B3183" t="s">
        <v>1641</v>
      </c>
      <c r="C3183" s="75">
        <v>8</v>
      </c>
      <c r="D3183" s="75">
        <v>7.17</v>
      </c>
      <c r="E3183" s="75">
        <v>-4</v>
      </c>
      <c r="F3183" s="75">
        <v>4</v>
      </c>
      <c r="G3183" s="75">
        <v>7</v>
      </c>
      <c r="H3183" s="50"/>
      <c r="I3183" s="50"/>
      <c r="J3183" s="50"/>
      <c r="K3183" s="50"/>
    </row>
    <row r="3184" spans="1:11" x14ac:dyDescent="0.25">
      <c r="A3184" s="64">
        <v>143560</v>
      </c>
      <c r="B3184" t="s">
        <v>3900</v>
      </c>
      <c r="C3184" s="75"/>
      <c r="D3184" s="75">
        <v>22.04</v>
      </c>
      <c r="E3184" s="75"/>
      <c r="F3184" s="75"/>
      <c r="G3184" s="75"/>
      <c r="H3184" s="50"/>
      <c r="I3184" s="50"/>
      <c r="J3184" s="50"/>
      <c r="K3184" s="50"/>
    </row>
    <row r="3185" spans="1:11" x14ac:dyDescent="0.25">
      <c r="A3185" s="64">
        <v>142529</v>
      </c>
      <c r="B3185" t="s">
        <v>3168</v>
      </c>
      <c r="C3185" s="75">
        <v>6.34</v>
      </c>
      <c r="D3185" s="75">
        <v>3.17</v>
      </c>
      <c r="E3185" s="75">
        <v>9.34</v>
      </c>
      <c r="F3185" s="75">
        <v>3.17</v>
      </c>
      <c r="G3185" s="75"/>
      <c r="H3185" s="50"/>
      <c r="I3185" s="50"/>
      <c r="J3185" s="50"/>
      <c r="K3185" s="50"/>
    </row>
    <row r="3186" spans="1:11" x14ac:dyDescent="0.25">
      <c r="A3186" s="64">
        <v>142626</v>
      </c>
      <c r="B3186" t="s">
        <v>3207</v>
      </c>
      <c r="C3186" s="75">
        <v>9.34</v>
      </c>
      <c r="D3186" s="75"/>
      <c r="E3186" s="75">
        <v>9.51</v>
      </c>
      <c r="F3186" s="75">
        <v>3.17</v>
      </c>
      <c r="G3186" s="75"/>
      <c r="H3186" s="50"/>
      <c r="I3186" s="50"/>
      <c r="J3186" s="50"/>
      <c r="K3186" s="50"/>
    </row>
    <row r="3187" spans="1:11" x14ac:dyDescent="0.25">
      <c r="A3187" s="64">
        <v>142941</v>
      </c>
      <c r="B3187" t="s">
        <v>3532</v>
      </c>
      <c r="C3187" s="75">
        <v>3</v>
      </c>
      <c r="D3187" s="75">
        <v>6.34</v>
      </c>
      <c r="E3187" s="75">
        <v>9.51</v>
      </c>
      <c r="F3187" s="75">
        <v>3.17</v>
      </c>
      <c r="G3187" s="75"/>
      <c r="H3187" s="50"/>
      <c r="I3187" s="50"/>
      <c r="J3187" s="50"/>
      <c r="K3187" s="50"/>
    </row>
    <row r="3188" spans="1:11" x14ac:dyDescent="0.25">
      <c r="A3188" s="64">
        <v>141872</v>
      </c>
      <c r="B3188" t="s">
        <v>2670</v>
      </c>
      <c r="C3188" s="75">
        <v>3</v>
      </c>
      <c r="D3188" s="75">
        <v>15.85</v>
      </c>
      <c r="E3188" s="75"/>
      <c r="F3188" s="75"/>
      <c r="G3188" s="75">
        <v>3.17</v>
      </c>
      <c r="H3188" s="50"/>
      <c r="I3188" s="50"/>
      <c r="J3188" s="50"/>
      <c r="K3188" s="50"/>
    </row>
    <row r="3189" spans="1:11" x14ac:dyDescent="0.25">
      <c r="A3189" s="64">
        <v>140912</v>
      </c>
      <c r="B3189" t="s">
        <v>2433</v>
      </c>
      <c r="C3189" s="75">
        <v>6.34</v>
      </c>
      <c r="D3189" s="75">
        <v>6.17</v>
      </c>
      <c r="E3189" s="75">
        <v>6.34</v>
      </c>
      <c r="F3189" s="75"/>
      <c r="G3189" s="75">
        <v>3.17</v>
      </c>
      <c r="H3189" s="50"/>
      <c r="I3189" s="50"/>
      <c r="J3189" s="50"/>
      <c r="K3189" s="50"/>
    </row>
    <row r="3190" spans="1:11" x14ac:dyDescent="0.25">
      <c r="A3190" s="64">
        <v>136141</v>
      </c>
      <c r="B3190" t="s">
        <v>2055</v>
      </c>
      <c r="C3190" s="75"/>
      <c r="D3190" s="75">
        <v>3.17</v>
      </c>
      <c r="E3190" s="75">
        <v>9.34</v>
      </c>
      <c r="F3190" s="75">
        <v>6.34</v>
      </c>
      <c r="G3190" s="75">
        <v>3.17</v>
      </c>
      <c r="H3190" s="50"/>
      <c r="I3190" s="50"/>
      <c r="J3190" s="50"/>
      <c r="K3190" s="50"/>
    </row>
    <row r="3191" spans="1:11" x14ac:dyDescent="0.25">
      <c r="A3191" s="64">
        <v>137633</v>
      </c>
      <c r="B3191" t="s">
        <v>3465</v>
      </c>
      <c r="C3191" s="75">
        <v>3.17</v>
      </c>
      <c r="D3191" s="75">
        <v>3.17</v>
      </c>
      <c r="E3191" s="75">
        <v>6.17</v>
      </c>
      <c r="F3191" s="75">
        <v>6.34</v>
      </c>
      <c r="G3191" s="75">
        <v>3.17</v>
      </c>
      <c r="H3191" s="50"/>
      <c r="I3191" s="50"/>
      <c r="J3191" s="50"/>
      <c r="K3191" s="50"/>
    </row>
    <row r="3192" spans="1:11" x14ac:dyDescent="0.25">
      <c r="A3192" s="64">
        <v>133121</v>
      </c>
      <c r="B3192" t="s">
        <v>1583</v>
      </c>
      <c r="C3192" s="75">
        <v>3.17</v>
      </c>
      <c r="D3192" s="75">
        <v>3.17</v>
      </c>
      <c r="E3192" s="75">
        <v>9.34</v>
      </c>
      <c r="F3192" s="75">
        <v>3.17</v>
      </c>
      <c r="G3192" s="75">
        <v>3.17</v>
      </c>
      <c r="H3192" s="50"/>
      <c r="I3192" s="50"/>
      <c r="J3192" s="50"/>
      <c r="K3192" s="50"/>
    </row>
    <row r="3193" spans="1:11" x14ac:dyDescent="0.25">
      <c r="A3193" s="64">
        <v>131818</v>
      </c>
      <c r="B3193" t="s">
        <v>3262</v>
      </c>
      <c r="C3193" s="75">
        <v>3.17</v>
      </c>
      <c r="D3193" s="75">
        <v>6.17</v>
      </c>
      <c r="E3193" s="75">
        <v>6.34</v>
      </c>
      <c r="F3193" s="75">
        <v>3.17</v>
      </c>
      <c r="G3193" s="75">
        <v>3.17</v>
      </c>
      <c r="H3193" s="50"/>
      <c r="I3193" s="50"/>
      <c r="J3193" s="50"/>
      <c r="K3193" s="50"/>
    </row>
    <row r="3194" spans="1:11" x14ac:dyDescent="0.25">
      <c r="A3194" s="64">
        <v>143856</v>
      </c>
      <c r="B3194" t="s">
        <v>4407</v>
      </c>
      <c r="C3194" s="75"/>
      <c r="D3194" s="75"/>
      <c r="E3194" s="75"/>
      <c r="F3194" s="75">
        <v>12.68</v>
      </c>
      <c r="G3194" s="75">
        <v>9.34</v>
      </c>
      <c r="H3194" s="50"/>
      <c r="I3194" s="50"/>
      <c r="J3194" s="50"/>
      <c r="K3194" s="50"/>
    </row>
    <row r="3195" spans="1:11" x14ac:dyDescent="0.25">
      <c r="A3195" s="64">
        <v>142673</v>
      </c>
      <c r="B3195" t="s">
        <v>3210</v>
      </c>
      <c r="C3195" s="75">
        <v>9.34</v>
      </c>
      <c r="D3195" s="75"/>
      <c r="E3195" s="75">
        <v>6.34</v>
      </c>
      <c r="F3195" s="75"/>
      <c r="G3195" s="75">
        <v>6.34</v>
      </c>
      <c r="H3195" s="50"/>
      <c r="I3195" s="50"/>
      <c r="J3195" s="50"/>
      <c r="K3195" s="50"/>
    </row>
    <row r="3196" spans="1:11" x14ac:dyDescent="0.25">
      <c r="A3196" s="64">
        <v>202633</v>
      </c>
      <c r="B3196" t="s">
        <v>184</v>
      </c>
      <c r="C3196" s="75">
        <v>12.51</v>
      </c>
      <c r="D3196" s="75"/>
      <c r="E3196" s="75"/>
      <c r="F3196" s="75">
        <v>9.51</v>
      </c>
      <c r="G3196" s="75"/>
      <c r="H3196" s="50"/>
      <c r="I3196" s="50"/>
      <c r="J3196" s="50"/>
      <c r="K3196" s="50"/>
    </row>
    <row r="3197" spans="1:11" x14ac:dyDescent="0.25">
      <c r="A3197" s="64">
        <v>144107</v>
      </c>
      <c r="B3197" t="s">
        <v>4601</v>
      </c>
      <c r="C3197" s="75"/>
      <c r="D3197" s="75"/>
      <c r="E3197" s="75"/>
      <c r="F3197" s="75"/>
      <c r="G3197" s="75">
        <v>22.02</v>
      </c>
      <c r="H3197" s="50"/>
      <c r="I3197" s="50"/>
      <c r="J3197" s="50"/>
      <c r="K3197" s="50"/>
    </row>
    <row r="3198" spans="1:11" x14ac:dyDescent="0.25">
      <c r="A3198" s="64">
        <v>141028</v>
      </c>
      <c r="B3198" t="s">
        <v>2561</v>
      </c>
      <c r="C3198" s="75"/>
      <c r="D3198" s="75">
        <v>3.17</v>
      </c>
      <c r="E3198" s="75">
        <v>6.34</v>
      </c>
      <c r="F3198" s="75"/>
      <c r="G3198" s="75">
        <v>12.51</v>
      </c>
      <c r="H3198" s="50"/>
      <c r="I3198" s="50"/>
      <c r="J3198" s="50"/>
      <c r="K3198" s="50"/>
    </row>
    <row r="3199" spans="1:11" x14ac:dyDescent="0.25">
      <c r="A3199" s="64">
        <v>134672</v>
      </c>
      <c r="B3199" t="s">
        <v>1806</v>
      </c>
      <c r="C3199" s="75"/>
      <c r="D3199" s="75">
        <v>6.34</v>
      </c>
      <c r="E3199" s="75">
        <v>9.34</v>
      </c>
      <c r="F3199" s="75"/>
      <c r="G3199" s="75">
        <v>6.34</v>
      </c>
      <c r="H3199" s="50"/>
      <c r="I3199" s="50"/>
      <c r="J3199" s="50"/>
      <c r="K3199" s="50"/>
    </row>
    <row r="3200" spans="1:11" x14ac:dyDescent="0.25">
      <c r="A3200" s="64">
        <v>141598</v>
      </c>
      <c r="B3200" t="s">
        <v>2591</v>
      </c>
      <c r="C3200" s="75"/>
      <c r="D3200" s="75">
        <v>9.51</v>
      </c>
      <c r="E3200" s="75"/>
      <c r="F3200" s="75">
        <v>12.51</v>
      </c>
      <c r="G3200" s="75"/>
      <c r="H3200" s="50"/>
      <c r="I3200" s="50"/>
      <c r="J3200" s="50"/>
      <c r="K3200" s="50"/>
    </row>
    <row r="3201" spans="1:11" x14ac:dyDescent="0.25">
      <c r="A3201" s="64">
        <v>142227</v>
      </c>
      <c r="B3201" t="s">
        <v>2802</v>
      </c>
      <c r="C3201" s="75">
        <v>6.34</v>
      </c>
      <c r="D3201" s="75"/>
      <c r="E3201" s="75"/>
      <c r="F3201" s="75">
        <v>9.34</v>
      </c>
      <c r="G3201" s="75">
        <v>6.34</v>
      </c>
      <c r="H3201" s="50"/>
      <c r="I3201" s="50"/>
      <c r="J3201" s="50"/>
      <c r="K3201" s="50"/>
    </row>
    <row r="3202" spans="1:11" x14ac:dyDescent="0.25">
      <c r="A3202" s="64">
        <v>142213</v>
      </c>
      <c r="B3202" t="s">
        <v>4126</v>
      </c>
      <c r="C3202" s="75"/>
      <c r="D3202" s="75"/>
      <c r="E3202" s="75">
        <v>19.02</v>
      </c>
      <c r="F3202" s="75"/>
      <c r="G3202" s="75">
        <v>3</v>
      </c>
      <c r="H3202" s="50"/>
      <c r="I3202" s="50"/>
      <c r="J3202" s="50"/>
      <c r="K3202" s="50"/>
    </row>
    <row r="3203" spans="1:11" x14ac:dyDescent="0.25">
      <c r="A3203" s="64">
        <v>140549</v>
      </c>
      <c r="B3203" t="s">
        <v>2377</v>
      </c>
      <c r="C3203" s="75"/>
      <c r="D3203" s="75"/>
      <c r="E3203" s="75">
        <v>6.34</v>
      </c>
      <c r="F3203" s="75">
        <v>9.34</v>
      </c>
      <c r="G3203" s="75">
        <v>6.34</v>
      </c>
      <c r="H3203" s="50"/>
      <c r="I3203" s="50"/>
      <c r="J3203" s="50"/>
      <c r="K3203" s="50"/>
    </row>
    <row r="3204" spans="1:11" x14ac:dyDescent="0.25">
      <c r="A3204" s="64">
        <v>141152</v>
      </c>
      <c r="B3204" t="s">
        <v>2472</v>
      </c>
      <c r="C3204" s="75"/>
      <c r="D3204" s="75">
        <v>12.51</v>
      </c>
      <c r="E3204" s="75">
        <v>3.17</v>
      </c>
      <c r="F3204" s="75">
        <v>6.34</v>
      </c>
      <c r="G3204" s="75"/>
      <c r="H3204" s="50"/>
      <c r="I3204" s="50"/>
      <c r="J3204" s="50"/>
      <c r="K3204" s="50"/>
    </row>
    <row r="3205" spans="1:11" x14ac:dyDescent="0.25">
      <c r="A3205" s="64">
        <v>142380</v>
      </c>
      <c r="B3205" t="s">
        <v>2920</v>
      </c>
      <c r="C3205" s="75">
        <v>9.34</v>
      </c>
      <c r="D3205" s="75"/>
      <c r="E3205" s="75"/>
      <c r="F3205" s="75">
        <v>6.34</v>
      </c>
      <c r="G3205" s="75">
        <v>6.34</v>
      </c>
      <c r="H3205" s="50"/>
      <c r="I3205" s="50"/>
      <c r="J3205" s="50"/>
      <c r="K3205" s="50"/>
    </row>
    <row r="3206" spans="1:11" x14ac:dyDescent="0.25">
      <c r="A3206" s="64">
        <v>136391</v>
      </c>
      <c r="B3206" t="s">
        <v>2094</v>
      </c>
      <c r="C3206" s="75">
        <v>15.68</v>
      </c>
      <c r="D3206" s="75">
        <v>6.34</v>
      </c>
      <c r="E3206" s="75"/>
      <c r="F3206" s="75"/>
      <c r="G3206" s="75"/>
      <c r="H3206" s="50"/>
      <c r="I3206" s="50"/>
      <c r="J3206" s="50"/>
      <c r="K3206" s="50"/>
    </row>
    <row r="3207" spans="1:11" x14ac:dyDescent="0.25">
      <c r="A3207" s="64">
        <v>131376</v>
      </c>
      <c r="B3207" t="s">
        <v>1411</v>
      </c>
      <c r="C3207" s="75"/>
      <c r="D3207" s="75">
        <v>6.34</v>
      </c>
      <c r="E3207" s="75">
        <v>3</v>
      </c>
      <c r="F3207" s="75">
        <v>3.17</v>
      </c>
      <c r="G3207" s="75">
        <v>9.51</v>
      </c>
      <c r="H3207" s="50"/>
      <c r="I3207" s="50"/>
      <c r="J3207" s="50"/>
      <c r="K3207" s="50"/>
    </row>
    <row r="3208" spans="1:11" x14ac:dyDescent="0.25">
      <c r="A3208" s="64">
        <v>127791</v>
      </c>
      <c r="B3208" t="s">
        <v>1709</v>
      </c>
      <c r="C3208" s="75"/>
      <c r="D3208" s="75">
        <v>6.34</v>
      </c>
      <c r="E3208" s="75">
        <v>6.34</v>
      </c>
      <c r="F3208" s="75"/>
      <c r="G3208" s="75">
        <v>9.34</v>
      </c>
      <c r="H3208" s="50"/>
      <c r="I3208" s="50"/>
      <c r="J3208" s="50"/>
      <c r="K3208" s="50"/>
    </row>
    <row r="3209" spans="1:11" x14ac:dyDescent="0.25">
      <c r="A3209" s="64">
        <v>127514</v>
      </c>
      <c r="B3209" t="s">
        <v>2572</v>
      </c>
      <c r="C3209" s="75">
        <v>6.17</v>
      </c>
      <c r="D3209" s="75"/>
      <c r="E3209" s="75"/>
      <c r="F3209" s="75">
        <v>6.34</v>
      </c>
      <c r="G3209" s="75">
        <v>9.51</v>
      </c>
      <c r="H3209" s="50"/>
      <c r="I3209" s="50"/>
      <c r="J3209" s="50"/>
      <c r="K3209" s="50"/>
    </row>
    <row r="3210" spans="1:11" x14ac:dyDescent="0.25">
      <c r="A3210" s="64">
        <v>133773</v>
      </c>
      <c r="B3210" t="s">
        <v>2351</v>
      </c>
      <c r="C3210" s="75"/>
      <c r="D3210" s="75">
        <v>6.17</v>
      </c>
      <c r="E3210" s="75"/>
      <c r="F3210" s="75">
        <v>15.85</v>
      </c>
      <c r="G3210" s="75"/>
      <c r="H3210" s="50"/>
      <c r="I3210" s="50"/>
      <c r="J3210" s="50"/>
      <c r="K3210" s="50"/>
    </row>
    <row r="3211" spans="1:11" x14ac:dyDescent="0.25">
      <c r="A3211" s="64">
        <v>128734</v>
      </c>
      <c r="B3211" t="s">
        <v>3352</v>
      </c>
      <c r="C3211" s="75"/>
      <c r="D3211" s="75">
        <v>22.02</v>
      </c>
      <c r="E3211" s="75"/>
      <c r="F3211" s="75"/>
      <c r="G3211" s="75"/>
      <c r="H3211" s="50"/>
      <c r="I3211" s="50"/>
      <c r="J3211" s="50"/>
      <c r="K3211" s="50"/>
    </row>
    <row r="3212" spans="1:11" x14ac:dyDescent="0.25">
      <c r="A3212" s="64">
        <v>131438</v>
      </c>
      <c r="B3212" t="s">
        <v>2944</v>
      </c>
      <c r="C3212" s="75">
        <v>12.68</v>
      </c>
      <c r="D3212" s="75"/>
      <c r="E3212" s="75"/>
      <c r="F3212" s="75">
        <v>9.34</v>
      </c>
      <c r="G3212" s="75"/>
      <c r="H3212" s="50"/>
      <c r="I3212" s="50"/>
      <c r="J3212" s="50"/>
      <c r="K3212" s="50"/>
    </row>
    <row r="3213" spans="1:11" x14ac:dyDescent="0.25">
      <c r="A3213" s="64">
        <v>118077</v>
      </c>
      <c r="B3213" t="s">
        <v>1006</v>
      </c>
      <c r="C3213" s="75">
        <v>3.17</v>
      </c>
      <c r="D3213" s="75"/>
      <c r="E3213" s="75">
        <v>3.17</v>
      </c>
      <c r="F3213" s="75">
        <v>6.34</v>
      </c>
      <c r="G3213" s="75">
        <v>9.34</v>
      </c>
      <c r="H3213" s="50"/>
      <c r="I3213" s="50"/>
      <c r="J3213" s="50"/>
      <c r="K3213" s="50"/>
    </row>
    <row r="3214" spans="1:11" x14ac:dyDescent="0.25">
      <c r="A3214" s="64">
        <v>118064</v>
      </c>
      <c r="B3214" t="s">
        <v>2230</v>
      </c>
      <c r="C3214" s="75"/>
      <c r="D3214" s="75">
        <v>6.34</v>
      </c>
      <c r="E3214" s="75">
        <v>6.34</v>
      </c>
      <c r="F3214" s="75">
        <v>3.17</v>
      </c>
      <c r="G3214" s="75">
        <v>6.17</v>
      </c>
      <c r="H3214" s="50"/>
      <c r="I3214" s="50"/>
      <c r="J3214" s="50"/>
      <c r="K3214" s="50"/>
    </row>
    <row r="3215" spans="1:11" x14ac:dyDescent="0.25">
      <c r="A3215" s="64">
        <v>124912</v>
      </c>
      <c r="B3215" t="s">
        <v>3828</v>
      </c>
      <c r="C3215" s="75">
        <v>3.17</v>
      </c>
      <c r="D3215" s="75">
        <v>6.17</v>
      </c>
      <c r="E3215" s="75">
        <v>3.17</v>
      </c>
      <c r="F3215" s="75">
        <v>3.17</v>
      </c>
      <c r="G3215" s="75">
        <v>6.34</v>
      </c>
      <c r="H3215" s="50"/>
      <c r="I3215" s="50"/>
      <c r="J3215" s="50"/>
      <c r="K3215" s="50"/>
    </row>
    <row r="3216" spans="1:11" x14ac:dyDescent="0.25">
      <c r="A3216" s="64">
        <v>112970</v>
      </c>
      <c r="B3216" t="s">
        <v>2715</v>
      </c>
      <c r="C3216" s="75">
        <v>3.17</v>
      </c>
      <c r="D3216" s="75">
        <v>3</v>
      </c>
      <c r="E3216" s="75">
        <v>15.85</v>
      </c>
      <c r="F3216" s="75"/>
      <c r="G3216" s="75"/>
      <c r="H3216" s="50"/>
      <c r="I3216" s="50"/>
      <c r="J3216" s="50"/>
      <c r="K3216" s="50"/>
    </row>
    <row r="3217" spans="1:11" x14ac:dyDescent="0.25">
      <c r="A3217" s="64">
        <v>120928</v>
      </c>
      <c r="B3217" t="s">
        <v>1388</v>
      </c>
      <c r="C3217" s="75"/>
      <c r="D3217" s="75">
        <v>9.34</v>
      </c>
      <c r="E3217" s="75">
        <v>6.34</v>
      </c>
      <c r="F3217" s="75">
        <v>6.34</v>
      </c>
      <c r="G3217" s="75"/>
      <c r="H3217" s="50"/>
      <c r="I3217" s="50"/>
      <c r="J3217" s="50"/>
      <c r="K3217" s="50"/>
    </row>
    <row r="3218" spans="1:11" x14ac:dyDescent="0.25">
      <c r="A3218" s="64">
        <v>118252</v>
      </c>
      <c r="B3218" t="s">
        <v>1165</v>
      </c>
      <c r="C3218" s="75"/>
      <c r="D3218" s="75">
        <v>12.51</v>
      </c>
      <c r="E3218" s="75"/>
      <c r="F3218" s="75">
        <v>9.51</v>
      </c>
      <c r="G3218" s="75"/>
      <c r="H3218" s="50"/>
      <c r="I3218" s="50"/>
      <c r="J3218" s="50"/>
      <c r="K3218" s="50"/>
    </row>
    <row r="3219" spans="1:11" x14ac:dyDescent="0.25">
      <c r="A3219" s="64">
        <v>119490</v>
      </c>
      <c r="B3219" t="s">
        <v>4602</v>
      </c>
      <c r="C3219" s="75"/>
      <c r="D3219" s="75"/>
      <c r="E3219" s="75"/>
      <c r="F3219" s="75"/>
      <c r="G3219" s="75">
        <v>22.02</v>
      </c>
      <c r="H3219" s="50"/>
      <c r="I3219" s="50"/>
      <c r="J3219" s="50"/>
      <c r="K3219" s="50"/>
    </row>
    <row r="3220" spans="1:11" x14ac:dyDescent="0.25">
      <c r="A3220" s="64">
        <v>120750</v>
      </c>
      <c r="B3220" t="s">
        <v>1028</v>
      </c>
      <c r="C3220" s="75">
        <v>6.34</v>
      </c>
      <c r="D3220" s="75">
        <v>3.17</v>
      </c>
      <c r="E3220" s="75">
        <v>3.17</v>
      </c>
      <c r="F3220" s="75">
        <v>12.34</v>
      </c>
      <c r="G3220" s="75">
        <v>-3</v>
      </c>
      <c r="H3220" s="50"/>
      <c r="I3220" s="50"/>
      <c r="J3220" s="50"/>
      <c r="K3220" s="50"/>
    </row>
    <row r="3221" spans="1:11" x14ac:dyDescent="0.25">
      <c r="A3221" s="64">
        <v>143905</v>
      </c>
      <c r="B3221" t="s">
        <v>4400</v>
      </c>
      <c r="C3221" s="75"/>
      <c r="D3221" s="75"/>
      <c r="E3221" s="75"/>
      <c r="F3221" s="75">
        <v>15</v>
      </c>
      <c r="G3221" s="75">
        <v>7</v>
      </c>
      <c r="H3221" s="50"/>
      <c r="I3221" s="50"/>
      <c r="J3221" s="50"/>
      <c r="K3221" s="50"/>
    </row>
    <row r="3222" spans="1:11" x14ac:dyDescent="0.25">
      <c r="A3222" s="64">
        <v>137233</v>
      </c>
      <c r="B3222" t="s">
        <v>2229</v>
      </c>
      <c r="C3222" s="75"/>
      <c r="D3222" s="75">
        <v>22</v>
      </c>
      <c r="E3222" s="75"/>
      <c r="F3222" s="75"/>
      <c r="G3222" s="75"/>
      <c r="H3222" s="50"/>
      <c r="I3222" s="50"/>
      <c r="J3222" s="50"/>
      <c r="K3222" s="50"/>
    </row>
    <row r="3223" spans="1:11" x14ac:dyDescent="0.25">
      <c r="A3223" s="64">
        <v>136360</v>
      </c>
      <c r="B3223" t="s">
        <v>2463</v>
      </c>
      <c r="C3223" s="75"/>
      <c r="D3223" s="75"/>
      <c r="E3223" s="75">
        <v>11</v>
      </c>
      <c r="F3223" s="75">
        <v>11</v>
      </c>
      <c r="G3223" s="75"/>
      <c r="H3223" s="50"/>
      <c r="I3223" s="50"/>
      <c r="J3223" s="50"/>
      <c r="K3223" s="50"/>
    </row>
    <row r="3224" spans="1:11" x14ac:dyDescent="0.25">
      <c r="A3224" s="64">
        <v>130420</v>
      </c>
      <c r="B3224" t="s">
        <v>1236</v>
      </c>
      <c r="C3224" s="75">
        <v>16</v>
      </c>
      <c r="D3224" s="75">
        <v>6</v>
      </c>
      <c r="E3224" s="75"/>
      <c r="F3224" s="75"/>
      <c r="G3224" s="75"/>
      <c r="H3224" s="50"/>
      <c r="I3224" s="50"/>
      <c r="J3224" s="50"/>
      <c r="K3224" s="50"/>
    </row>
    <row r="3225" spans="1:11" x14ac:dyDescent="0.25">
      <c r="A3225" s="64">
        <v>103695</v>
      </c>
      <c r="B3225" t="s">
        <v>861</v>
      </c>
      <c r="C3225" s="75"/>
      <c r="D3225" s="75"/>
      <c r="E3225" s="75">
        <v>11</v>
      </c>
      <c r="F3225" s="75"/>
      <c r="G3225" s="75">
        <v>11</v>
      </c>
      <c r="H3225" s="50"/>
      <c r="I3225" s="50"/>
      <c r="J3225" s="50"/>
      <c r="K3225" s="50"/>
    </row>
    <row r="3226" spans="1:11" x14ac:dyDescent="0.25">
      <c r="A3226" s="64">
        <v>143820</v>
      </c>
      <c r="B3226" t="s">
        <v>4396</v>
      </c>
      <c r="C3226" s="75"/>
      <c r="D3226" s="75"/>
      <c r="E3226" s="75"/>
      <c r="F3226" s="75">
        <v>15.51</v>
      </c>
      <c r="G3226" s="75">
        <v>6.34</v>
      </c>
      <c r="H3226" s="50"/>
      <c r="I3226" s="50"/>
      <c r="J3226" s="50"/>
      <c r="K3226" s="50"/>
    </row>
    <row r="3227" spans="1:11" x14ac:dyDescent="0.25">
      <c r="A3227" s="64">
        <v>137898</v>
      </c>
      <c r="B3227" t="s">
        <v>4603</v>
      </c>
      <c r="C3227" s="75"/>
      <c r="D3227" s="75"/>
      <c r="E3227" s="75"/>
      <c r="F3227" s="75"/>
      <c r="G3227" s="75">
        <v>21.85</v>
      </c>
      <c r="H3227" s="50"/>
      <c r="I3227" s="50"/>
      <c r="J3227" s="50"/>
      <c r="K3227" s="50"/>
    </row>
    <row r="3228" spans="1:11" x14ac:dyDescent="0.25">
      <c r="A3228" s="64">
        <v>141802</v>
      </c>
      <c r="B3228" t="s">
        <v>3511</v>
      </c>
      <c r="C3228" s="75"/>
      <c r="D3228" s="75"/>
      <c r="E3228" s="75">
        <v>21.85</v>
      </c>
      <c r="F3228" s="75"/>
      <c r="G3228" s="75"/>
      <c r="H3228" s="50"/>
      <c r="I3228" s="50"/>
      <c r="J3228" s="50"/>
      <c r="K3228" s="50"/>
    </row>
    <row r="3229" spans="1:11" x14ac:dyDescent="0.25">
      <c r="A3229" s="64">
        <v>137965</v>
      </c>
      <c r="B3229" t="s">
        <v>2359</v>
      </c>
      <c r="C3229" s="75"/>
      <c r="D3229" s="75">
        <v>6.34</v>
      </c>
      <c r="E3229" s="75">
        <v>6.34</v>
      </c>
      <c r="F3229" s="75">
        <v>9.17</v>
      </c>
      <c r="G3229" s="75"/>
      <c r="H3229" s="50"/>
      <c r="I3229" s="50"/>
      <c r="J3229" s="50"/>
      <c r="K3229" s="50"/>
    </row>
    <row r="3230" spans="1:11" x14ac:dyDescent="0.25">
      <c r="A3230" s="64">
        <v>136302</v>
      </c>
      <c r="B3230" t="s">
        <v>3227</v>
      </c>
      <c r="C3230" s="75"/>
      <c r="D3230" s="75">
        <v>12.34</v>
      </c>
      <c r="E3230" s="75">
        <v>3.17</v>
      </c>
      <c r="F3230" s="75">
        <v>6.34</v>
      </c>
      <c r="G3230" s="75"/>
      <c r="H3230" s="50"/>
      <c r="I3230" s="50"/>
      <c r="J3230" s="50"/>
      <c r="K3230" s="50"/>
    </row>
    <row r="3231" spans="1:11" x14ac:dyDescent="0.25">
      <c r="A3231" s="64">
        <v>129430</v>
      </c>
      <c r="B3231" t="s">
        <v>1222</v>
      </c>
      <c r="C3231" s="75">
        <v>3.17</v>
      </c>
      <c r="D3231" s="75">
        <v>6.17</v>
      </c>
      <c r="E3231" s="75"/>
      <c r="F3231" s="75">
        <v>6.34</v>
      </c>
      <c r="G3231" s="75">
        <v>6.17</v>
      </c>
      <c r="H3231" s="50"/>
      <c r="I3231" s="50"/>
      <c r="J3231" s="50"/>
      <c r="K3231" s="50"/>
    </row>
    <row r="3232" spans="1:11" x14ac:dyDescent="0.25">
      <c r="A3232" s="64">
        <v>129177</v>
      </c>
      <c r="B3232" t="s">
        <v>1338</v>
      </c>
      <c r="C3232" s="75"/>
      <c r="D3232" s="75"/>
      <c r="E3232" s="75">
        <v>12.68</v>
      </c>
      <c r="F3232" s="75">
        <v>9.17</v>
      </c>
      <c r="G3232" s="75"/>
      <c r="H3232" s="50"/>
      <c r="I3232" s="50"/>
      <c r="J3232" s="50"/>
      <c r="K3232" s="50"/>
    </row>
    <row r="3233" spans="1:11" x14ac:dyDescent="0.25">
      <c r="A3233" s="64">
        <v>143801</v>
      </c>
      <c r="B3233" t="s">
        <v>4249</v>
      </c>
      <c r="C3233" s="75"/>
      <c r="D3233" s="75"/>
      <c r="E3233" s="75">
        <v>6.17</v>
      </c>
      <c r="F3233" s="75">
        <v>9.34</v>
      </c>
      <c r="G3233" s="75">
        <v>6.17</v>
      </c>
      <c r="H3233" s="50"/>
      <c r="I3233" s="50"/>
      <c r="J3233" s="50"/>
      <c r="K3233" s="50"/>
    </row>
    <row r="3234" spans="1:11" x14ac:dyDescent="0.25">
      <c r="A3234" s="64">
        <v>143690</v>
      </c>
      <c r="B3234" t="s">
        <v>4131</v>
      </c>
      <c r="C3234" s="75"/>
      <c r="D3234" s="75"/>
      <c r="E3234" s="75">
        <v>21.68</v>
      </c>
      <c r="F3234" s="75"/>
      <c r="G3234" s="75"/>
      <c r="H3234" s="50"/>
      <c r="I3234" s="50"/>
      <c r="J3234" s="50"/>
      <c r="K3234" s="50"/>
    </row>
    <row r="3235" spans="1:11" x14ac:dyDescent="0.25">
      <c r="A3235" s="64">
        <v>135274</v>
      </c>
      <c r="B3235" t="s">
        <v>1889</v>
      </c>
      <c r="C3235" s="75">
        <v>9.34</v>
      </c>
      <c r="D3235" s="75"/>
      <c r="E3235" s="75">
        <v>12.34</v>
      </c>
      <c r="F3235" s="75"/>
      <c r="G3235" s="75"/>
      <c r="H3235" s="50"/>
      <c r="I3235" s="50"/>
      <c r="J3235" s="50"/>
      <c r="K3235" s="50"/>
    </row>
    <row r="3236" spans="1:11" x14ac:dyDescent="0.25">
      <c r="A3236" s="64">
        <v>135176</v>
      </c>
      <c r="B3236" t="s">
        <v>1861</v>
      </c>
      <c r="C3236" s="75">
        <v>12.17</v>
      </c>
      <c r="D3236" s="75"/>
      <c r="E3236" s="75">
        <v>6.34</v>
      </c>
      <c r="F3236" s="75"/>
      <c r="G3236" s="75">
        <v>3.17</v>
      </c>
      <c r="H3236" s="50"/>
      <c r="I3236" s="50"/>
      <c r="J3236" s="50"/>
      <c r="K3236" s="50"/>
    </row>
    <row r="3237" spans="1:11" x14ac:dyDescent="0.25">
      <c r="A3237" s="64">
        <v>132130</v>
      </c>
      <c r="B3237" t="s">
        <v>1459</v>
      </c>
      <c r="C3237" s="75">
        <v>6</v>
      </c>
      <c r="D3237" s="75"/>
      <c r="E3237" s="75"/>
      <c r="F3237" s="75">
        <v>9.34</v>
      </c>
      <c r="G3237" s="75">
        <v>6.34</v>
      </c>
      <c r="H3237" s="50"/>
      <c r="I3237" s="50"/>
      <c r="J3237" s="50"/>
      <c r="K3237" s="50"/>
    </row>
    <row r="3238" spans="1:11" x14ac:dyDescent="0.25">
      <c r="A3238" s="64">
        <v>109379</v>
      </c>
      <c r="B3238" t="s">
        <v>876</v>
      </c>
      <c r="C3238" s="75">
        <v>9.34</v>
      </c>
      <c r="D3238" s="75"/>
      <c r="E3238" s="75">
        <v>6.34</v>
      </c>
      <c r="F3238" s="75"/>
      <c r="G3238" s="75">
        <v>6</v>
      </c>
      <c r="H3238" s="50"/>
      <c r="I3238" s="50"/>
      <c r="J3238" s="50"/>
      <c r="K3238" s="50"/>
    </row>
    <row r="3239" spans="1:11" x14ac:dyDescent="0.25">
      <c r="A3239" s="64">
        <v>119876</v>
      </c>
      <c r="B3239" t="s">
        <v>1065</v>
      </c>
      <c r="C3239" s="75">
        <v>3</v>
      </c>
      <c r="D3239" s="75"/>
      <c r="E3239" s="75">
        <v>3</v>
      </c>
      <c r="F3239" s="75"/>
      <c r="G3239" s="75">
        <v>15.68</v>
      </c>
      <c r="H3239" s="50"/>
      <c r="I3239" s="50"/>
      <c r="J3239" s="50"/>
      <c r="K3239" s="50"/>
    </row>
    <row r="3240" spans="1:11" x14ac:dyDescent="0.25">
      <c r="A3240" s="64">
        <v>134394</v>
      </c>
      <c r="B3240" t="s">
        <v>3783</v>
      </c>
      <c r="C3240" s="75">
        <v>6</v>
      </c>
      <c r="D3240" s="75"/>
      <c r="E3240" s="75">
        <v>3</v>
      </c>
      <c r="F3240" s="75"/>
      <c r="G3240" s="75">
        <v>12.51</v>
      </c>
      <c r="H3240" s="50"/>
      <c r="I3240" s="50"/>
      <c r="J3240" s="50"/>
      <c r="K3240" s="50"/>
    </row>
    <row r="3241" spans="1:11" x14ac:dyDescent="0.25">
      <c r="A3241" s="64">
        <v>126732</v>
      </c>
      <c r="B3241" t="s">
        <v>1417</v>
      </c>
      <c r="C3241" s="75">
        <v>6.17</v>
      </c>
      <c r="D3241" s="75">
        <v>3</v>
      </c>
      <c r="E3241" s="75">
        <v>6.34</v>
      </c>
      <c r="F3241" s="75">
        <v>3</v>
      </c>
      <c r="G3241" s="75">
        <v>3</v>
      </c>
      <c r="H3241" s="50"/>
      <c r="I3241" s="50"/>
      <c r="J3241" s="50"/>
      <c r="K3241" s="50"/>
    </row>
    <row r="3242" spans="1:11" x14ac:dyDescent="0.25">
      <c r="A3242" s="64">
        <v>128275</v>
      </c>
      <c r="B3242" t="s">
        <v>341</v>
      </c>
      <c r="C3242" s="75"/>
      <c r="D3242" s="75"/>
      <c r="E3242" s="75"/>
      <c r="F3242" s="75">
        <v>12.17</v>
      </c>
      <c r="G3242" s="75">
        <v>9.34</v>
      </c>
      <c r="H3242" s="50"/>
      <c r="I3242" s="50"/>
      <c r="J3242" s="50"/>
      <c r="K3242" s="50"/>
    </row>
    <row r="3243" spans="1:11" x14ac:dyDescent="0.25">
      <c r="A3243" s="64">
        <v>125002</v>
      </c>
      <c r="B3243" t="s">
        <v>2342</v>
      </c>
      <c r="C3243" s="75">
        <v>6.17</v>
      </c>
      <c r="D3243" s="75"/>
      <c r="E3243" s="75">
        <v>6.17</v>
      </c>
      <c r="F3243" s="75">
        <v>9.17</v>
      </c>
      <c r="G3243" s="75"/>
      <c r="H3243" s="50"/>
      <c r="I3243" s="50"/>
      <c r="J3243" s="50"/>
      <c r="K3243" s="50"/>
    </row>
    <row r="3244" spans="1:11" x14ac:dyDescent="0.25">
      <c r="A3244" s="64">
        <v>137419</v>
      </c>
      <c r="B3244" t="s">
        <v>2252</v>
      </c>
      <c r="C3244" s="75"/>
      <c r="D3244" s="75">
        <v>14</v>
      </c>
      <c r="E3244" s="75">
        <v>3.5</v>
      </c>
      <c r="F3244" s="75"/>
      <c r="G3244" s="75">
        <v>4</v>
      </c>
      <c r="H3244" s="50"/>
      <c r="I3244" s="50"/>
      <c r="J3244" s="50"/>
      <c r="K3244" s="50"/>
    </row>
    <row r="3245" spans="1:11" x14ac:dyDescent="0.25">
      <c r="A3245" s="64">
        <v>133597</v>
      </c>
      <c r="B3245" t="s">
        <v>3918</v>
      </c>
      <c r="C3245" s="75"/>
      <c r="D3245" s="75">
        <v>13</v>
      </c>
      <c r="E3245" s="75">
        <v>1.5</v>
      </c>
      <c r="F3245" s="75">
        <v>3</v>
      </c>
      <c r="G3245" s="75">
        <v>4</v>
      </c>
      <c r="H3245" s="50"/>
      <c r="I3245" s="50"/>
      <c r="J3245" s="50"/>
      <c r="K3245" s="50"/>
    </row>
    <row r="3246" spans="1:11" x14ac:dyDescent="0.25">
      <c r="A3246" s="64">
        <v>143250</v>
      </c>
      <c r="B3246" t="s">
        <v>3725</v>
      </c>
      <c r="C3246" s="75">
        <v>15.17</v>
      </c>
      <c r="D3246" s="75"/>
      <c r="E3246" s="75"/>
      <c r="F3246" s="75">
        <v>6</v>
      </c>
      <c r="G3246" s="75"/>
      <c r="H3246" s="50"/>
      <c r="I3246" s="50"/>
      <c r="J3246" s="50"/>
      <c r="K3246" s="50"/>
    </row>
    <row r="3247" spans="1:11" x14ac:dyDescent="0.25">
      <c r="A3247" s="64">
        <v>142605</v>
      </c>
      <c r="B3247" t="s">
        <v>3275</v>
      </c>
      <c r="C3247" s="75">
        <v>3</v>
      </c>
      <c r="D3247" s="75">
        <v>6</v>
      </c>
      <c r="E3247" s="75">
        <v>3</v>
      </c>
      <c r="F3247" s="75"/>
      <c r="G3247" s="75">
        <v>9.17</v>
      </c>
      <c r="H3247" s="50"/>
      <c r="I3247" s="50"/>
      <c r="J3247" s="50"/>
      <c r="K3247" s="50"/>
    </row>
    <row r="3248" spans="1:11" x14ac:dyDescent="0.25">
      <c r="A3248" s="64">
        <v>144062</v>
      </c>
      <c r="B3248" t="s">
        <v>4604</v>
      </c>
      <c r="C3248" s="75"/>
      <c r="D3248" s="75"/>
      <c r="E3248" s="75"/>
      <c r="F3248" s="75"/>
      <c r="G3248" s="75">
        <v>21.17</v>
      </c>
      <c r="H3248" s="50"/>
      <c r="I3248" s="50"/>
      <c r="J3248" s="50"/>
      <c r="K3248" s="50"/>
    </row>
    <row r="3249" spans="1:11" x14ac:dyDescent="0.25">
      <c r="A3249" s="64">
        <v>142513</v>
      </c>
      <c r="B3249" t="s">
        <v>3175</v>
      </c>
      <c r="C3249" s="75">
        <v>10.17</v>
      </c>
      <c r="D3249" s="75">
        <v>7</v>
      </c>
      <c r="E3249" s="75">
        <v>4</v>
      </c>
      <c r="F3249" s="75"/>
      <c r="G3249" s="75"/>
      <c r="H3249" s="50"/>
      <c r="I3249" s="50"/>
      <c r="J3249" s="50"/>
      <c r="K3249" s="50"/>
    </row>
    <row r="3250" spans="1:11" x14ac:dyDescent="0.25">
      <c r="A3250" s="64">
        <v>125962</v>
      </c>
      <c r="B3250" t="s">
        <v>4162</v>
      </c>
      <c r="C3250" s="75"/>
      <c r="D3250" s="75"/>
      <c r="E3250" s="75">
        <v>15.17</v>
      </c>
      <c r="F3250" s="75">
        <v>6</v>
      </c>
      <c r="G3250" s="75"/>
      <c r="H3250" s="50"/>
      <c r="I3250" s="50"/>
      <c r="J3250" s="50"/>
      <c r="K3250" s="50"/>
    </row>
    <row r="3251" spans="1:11" x14ac:dyDescent="0.25">
      <c r="A3251" s="64">
        <v>125336</v>
      </c>
      <c r="B3251" t="s">
        <v>846</v>
      </c>
      <c r="C3251" s="75">
        <v>6</v>
      </c>
      <c r="D3251" s="75"/>
      <c r="E3251" s="75">
        <v>3</v>
      </c>
      <c r="F3251" s="75">
        <v>6.17</v>
      </c>
      <c r="G3251" s="75">
        <v>6</v>
      </c>
      <c r="H3251" s="50"/>
      <c r="I3251" s="50"/>
      <c r="J3251" s="50"/>
      <c r="K3251" s="50"/>
    </row>
    <row r="3252" spans="1:11" x14ac:dyDescent="0.25">
      <c r="A3252" s="64">
        <v>104794</v>
      </c>
      <c r="B3252" t="s">
        <v>4605</v>
      </c>
      <c r="C3252" s="75"/>
      <c r="D3252" s="75"/>
      <c r="E3252" s="75"/>
      <c r="F3252" s="75"/>
      <c r="G3252" s="75">
        <v>21.15</v>
      </c>
      <c r="H3252" s="50"/>
      <c r="I3252" s="50"/>
      <c r="J3252" s="50"/>
      <c r="K3252" s="50"/>
    </row>
    <row r="3253" spans="1:11" x14ac:dyDescent="0.25">
      <c r="A3253" s="64">
        <v>135612</v>
      </c>
      <c r="B3253" t="s">
        <v>1906</v>
      </c>
      <c r="C3253" s="75">
        <v>9.51</v>
      </c>
      <c r="D3253" s="75">
        <v>8.4499999999999993</v>
      </c>
      <c r="E3253" s="75">
        <v>-6.34</v>
      </c>
      <c r="F3253" s="75">
        <v>9.51</v>
      </c>
      <c r="G3253" s="75"/>
      <c r="H3253" s="50"/>
      <c r="I3253" s="50"/>
      <c r="J3253" s="50"/>
      <c r="K3253" s="50"/>
    </row>
    <row r="3254" spans="1:11" x14ac:dyDescent="0.25">
      <c r="A3254" s="64">
        <v>119613</v>
      </c>
      <c r="B3254" t="s">
        <v>1123</v>
      </c>
      <c r="C3254" s="75">
        <v>6.34</v>
      </c>
      <c r="D3254" s="75">
        <v>6.34</v>
      </c>
      <c r="E3254" s="75">
        <v>2.11</v>
      </c>
      <c r="F3254" s="75">
        <v>6.34</v>
      </c>
      <c r="G3254" s="75"/>
      <c r="H3254" s="50"/>
      <c r="I3254" s="50"/>
      <c r="J3254" s="50"/>
      <c r="K3254" s="50"/>
    </row>
    <row r="3255" spans="1:11" x14ac:dyDescent="0.25">
      <c r="A3255" s="64">
        <v>143764</v>
      </c>
      <c r="B3255" t="s">
        <v>4209</v>
      </c>
      <c r="C3255" s="75"/>
      <c r="D3255" s="75"/>
      <c r="E3255" s="75">
        <v>9.01</v>
      </c>
      <c r="F3255" s="75">
        <v>6</v>
      </c>
      <c r="G3255" s="75">
        <v>6.01</v>
      </c>
      <c r="H3255" s="50"/>
      <c r="I3255" s="50"/>
      <c r="J3255" s="50"/>
      <c r="K3255" s="50"/>
    </row>
    <row r="3256" spans="1:11" x14ac:dyDescent="0.25">
      <c r="A3256" s="64">
        <v>143821</v>
      </c>
      <c r="B3256" t="s">
        <v>4376</v>
      </c>
      <c r="C3256" s="75"/>
      <c r="D3256" s="75"/>
      <c r="E3256" s="75"/>
      <c r="F3256" s="75">
        <v>25</v>
      </c>
      <c r="G3256" s="75">
        <v>-4</v>
      </c>
      <c r="H3256" s="50"/>
      <c r="I3256" s="50"/>
      <c r="J3256" s="50"/>
      <c r="K3256" s="50"/>
    </row>
    <row r="3257" spans="1:11" x14ac:dyDescent="0.25">
      <c r="A3257" s="64">
        <v>143981</v>
      </c>
      <c r="B3257" t="s">
        <v>4606</v>
      </c>
      <c r="C3257" s="75"/>
      <c r="D3257" s="75"/>
      <c r="E3257" s="75"/>
      <c r="F3257" s="75"/>
      <c r="G3257" s="75">
        <v>21</v>
      </c>
      <c r="H3257" s="50"/>
      <c r="I3257" s="50"/>
      <c r="J3257" s="50"/>
      <c r="K3257" s="50"/>
    </row>
    <row r="3258" spans="1:11" x14ac:dyDescent="0.25">
      <c r="A3258" s="64">
        <v>141307</v>
      </c>
      <c r="B3258" t="s">
        <v>2556</v>
      </c>
      <c r="C3258" s="75"/>
      <c r="D3258" s="75"/>
      <c r="E3258" s="75">
        <v>9</v>
      </c>
      <c r="F3258" s="75">
        <v>12</v>
      </c>
      <c r="G3258" s="75"/>
      <c r="H3258" s="50"/>
      <c r="I3258" s="50"/>
      <c r="J3258" s="50"/>
      <c r="K3258" s="50"/>
    </row>
    <row r="3259" spans="1:11" x14ac:dyDescent="0.25">
      <c r="A3259" s="64">
        <v>126851</v>
      </c>
      <c r="B3259" t="s">
        <v>917</v>
      </c>
      <c r="C3259" s="75">
        <v>6</v>
      </c>
      <c r="D3259" s="75">
        <v>3</v>
      </c>
      <c r="E3259" s="75">
        <v>3</v>
      </c>
      <c r="F3259" s="75">
        <v>3</v>
      </c>
      <c r="G3259" s="75">
        <v>6</v>
      </c>
      <c r="H3259" s="50"/>
      <c r="I3259" s="50"/>
      <c r="J3259" s="50"/>
      <c r="K3259" s="50"/>
    </row>
    <row r="3260" spans="1:11" x14ac:dyDescent="0.25">
      <c r="A3260" s="64">
        <v>141037</v>
      </c>
      <c r="B3260" t="s">
        <v>2475</v>
      </c>
      <c r="C3260" s="75"/>
      <c r="D3260" s="75"/>
      <c r="E3260" s="75">
        <v>20.96</v>
      </c>
      <c r="F3260" s="75"/>
      <c r="G3260" s="75"/>
      <c r="H3260" s="50"/>
      <c r="I3260" s="50"/>
      <c r="J3260" s="50"/>
      <c r="K3260" s="50"/>
    </row>
    <row r="3261" spans="1:11" x14ac:dyDescent="0.25">
      <c r="A3261" s="64">
        <v>144092</v>
      </c>
      <c r="B3261" t="s">
        <v>4607</v>
      </c>
      <c r="C3261" s="75"/>
      <c r="D3261" s="75"/>
      <c r="E3261" s="75"/>
      <c r="F3261" s="75"/>
      <c r="G3261" s="75">
        <v>20.68</v>
      </c>
      <c r="H3261" s="50"/>
      <c r="I3261" s="50"/>
      <c r="J3261" s="50"/>
      <c r="K3261" s="50"/>
    </row>
    <row r="3262" spans="1:11" x14ac:dyDescent="0.25">
      <c r="A3262" s="64">
        <v>137413</v>
      </c>
      <c r="B3262" t="s">
        <v>2257</v>
      </c>
      <c r="C3262" s="75">
        <v>6.34</v>
      </c>
      <c r="D3262" s="75"/>
      <c r="E3262" s="75">
        <v>7.84</v>
      </c>
      <c r="F3262" s="75">
        <v>3.17</v>
      </c>
      <c r="G3262" s="75">
        <v>3.17</v>
      </c>
      <c r="H3262" s="50"/>
      <c r="I3262" s="50"/>
      <c r="J3262" s="50"/>
      <c r="K3262" s="50"/>
    </row>
    <row r="3263" spans="1:11" x14ac:dyDescent="0.25">
      <c r="A3263" s="64">
        <v>123042</v>
      </c>
      <c r="B3263" t="s">
        <v>4111</v>
      </c>
      <c r="C3263" s="75"/>
      <c r="D3263" s="75"/>
      <c r="E3263" s="75">
        <v>9.51</v>
      </c>
      <c r="F3263" s="75">
        <v>11.01</v>
      </c>
      <c r="G3263" s="75"/>
      <c r="H3263" s="50"/>
      <c r="I3263" s="50"/>
      <c r="J3263" s="50"/>
      <c r="K3263" s="50"/>
    </row>
    <row r="3264" spans="1:11" x14ac:dyDescent="0.25">
      <c r="A3264" s="64">
        <v>119414</v>
      </c>
      <c r="B3264" t="s">
        <v>1363</v>
      </c>
      <c r="C3264" s="75"/>
      <c r="D3264" s="75">
        <v>10.17</v>
      </c>
      <c r="E3264" s="75"/>
      <c r="F3264" s="75">
        <v>10.34</v>
      </c>
      <c r="G3264" s="75"/>
      <c r="H3264" s="50"/>
      <c r="I3264" s="50"/>
      <c r="J3264" s="50"/>
      <c r="K3264" s="50"/>
    </row>
    <row r="3265" spans="1:11" x14ac:dyDescent="0.25">
      <c r="A3265" s="64">
        <v>144161</v>
      </c>
      <c r="B3265" t="s">
        <v>4608</v>
      </c>
      <c r="C3265" s="75"/>
      <c r="D3265" s="75"/>
      <c r="E3265" s="75"/>
      <c r="F3265" s="75"/>
      <c r="G3265" s="75">
        <v>20.450000000000003</v>
      </c>
      <c r="H3265" s="50"/>
      <c r="I3265" s="50"/>
      <c r="J3265" s="50"/>
      <c r="K3265" s="50"/>
    </row>
    <row r="3266" spans="1:11" x14ac:dyDescent="0.25">
      <c r="A3266" s="64">
        <v>121267</v>
      </c>
      <c r="B3266" t="s">
        <v>529</v>
      </c>
      <c r="C3266" s="75">
        <v>3</v>
      </c>
      <c r="D3266" s="75">
        <v>6.17</v>
      </c>
      <c r="E3266" s="75">
        <v>2.11</v>
      </c>
      <c r="F3266" s="75">
        <v>9.17</v>
      </c>
      <c r="G3266" s="75"/>
      <c r="H3266" s="50"/>
      <c r="I3266" s="50"/>
      <c r="J3266" s="50"/>
      <c r="K3266" s="50"/>
    </row>
    <row r="3267" spans="1:11" x14ac:dyDescent="0.25">
      <c r="A3267" s="64">
        <v>128615</v>
      </c>
      <c r="B3267" t="s">
        <v>3996</v>
      </c>
      <c r="C3267" s="75"/>
      <c r="D3267" s="75">
        <v>6.17</v>
      </c>
      <c r="E3267" s="75"/>
      <c r="F3267" s="75">
        <v>4.67</v>
      </c>
      <c r="G3267" s="75">
        <v>9.51</v>
      </c>
      <c r="H3267" s="50"/>
      <c r="I3267" s="50"/>
      <c r="J3267" s="50"/>
      <c r="K3267" s="50"/>
    </row>
    <row r="3268" spans="1:11" x14ac:dyDescent="0.25">
      <c r="A3268" s="64">
        <v>133614</v>
      </c>
      <c r="B3268" t="s">
        <v>3154</v>
      </c>
      <c r="C3268" s="75">
        <v>5.0199999999999996</v>
      </c>
      <c r="D3268" s="75">
        <v>15.02</v>
      </c>
      <c r="E3268" s="75"/>
      <c r="F3268" s="75"/>
      <c r="G3268" s="75"/>
      <c r="H3268" s="50"/>
      <c r="I3268" s="50"/>
      <c r="J3268" s="50"/>
      <c r="K3268" s="50"/>
    </row>
    <row r="3269" spans="1:11" x14ac:dyDescent="0.25">
      <c r="A3269" s="64">
        <v>143549</v>
      </c>
      <c r="B3269" t="s">
        <v>4007</v>
      </c>
      <c r="C3269" s="75"/>
      <c r="D3269" s="75">
        <v>4</v>
      </c>
      <c r="E3269" s="75">
        <v>4</v>
      </c>
      <c r="F3269" s="75">
        <v>8</v>
      </c>
      <c r="G3269" s="75">
        <v>4</v>
      </c>
      <c r="H3269" s="50"/>
      <c r="I3269" s="50"/>
      <c r="J3269" s="50"/>
      <c r="K3269" s="50"/>
    </row>
    <row r="3270" spans="1:11" x14ac:dyDescent="0.25">
      <c r="A3270" s="64">
        <v>143233</v>
      </c>
      <c r="B3270" t="s">
        <v>3695</v>
      </c>
      <c r="C3270" s="75">
        <v>20</v>
      </c>
      <c r="D3270" s="75"/>
      <c r="E3270" s="75"/>
      <c r="F3270" s="75"/>
      <c r="G3270" s="75"/>
      <c r="H3270" s="50"/>
      <c r="I3270" s="50"/>
      <c r="J3270" s="50"/>
      <c r="K3270" s="50"/>
    </row>
    <row r="3271" spans="1:11" x14ac:dyDescent="0.25">
      <c r="A3271" s="64">
        <v>143305</v>
      </c>
      <c r="B3271" t="s">
        <v>3727</v>
      </c>
      <c r="C3271" s="75">
        <v>12</v>
      </c>
      <c r="D3271" s="75"/>
      <c r="E3271" s="75"/>
      <c r="F3271" s="75">
        <v>8</v>
      </c>
      <c r="G3271" s="75"/>
      <c r="H3271" s="50"/>
      <c r="I3271" s="50"/>
      <c r="J3271" s="50"/>
      <c r="K3271" s="50"/>
    </row>
    <row r="3272" spans="1:11" x14ac:dyDescent="0.25">
      <c r="A3272" s="64">
        <v>142831</v>
      </c>
      <c r="B3272" t="s">
        <v>3604</v>
      </c>
      <c r="C3272" s="75">
        <v>10</v>
      </c>
      <c r="D3272" s="75">
        <v>10</v>
      </c>
      <c r="E3272" s="75"/>
      <c r="F3272" s="75"/>
      <c r="G3272" s="75"/>
      <c r="H3272" s="50"/>
      <c r="I3272" s="50"/>
      <c r="J3272" s="50"/>
      <c r="K3272" s="50"/>
    </row>
    <row r="3273" spans="1:11" x14ac:dyDescent="0.25">
      <c r="A3273" s="64">
        <v>202644</v>
      </c>
      <c r="B3273" t="s">
        <v>2402</v>
      </c>
      <c r="C3273" s="75"/>
      <c r="D3273" s="75"/>
      <c r="E3273" s="75">
        <v>20</v>
      </c>
      <c r="F3273" s="75"/>
      <c r="G3273" s="75"/>
      <c r="H3273" s="50"/>
      <c r="I3273" s="50"/>
      <c r="J3273" s="50"/>
      <c r="K3273" s="50"/>
    </row>
    <row r="3274" spans="1:11" x14ac:dyDescent="0.25">
      <c r="A3274" s="64">
        <v>144127</v>
      </c>
      <c r="B3274" t="s">
        <v>4609</v>
      </c>
      <c r="C3274" s="75"/>
      <c r="D3274" s="75"/>
      <c r="E3274" s="75"/>
      <c r="F3274" s="75"/>
      <c r="G3274" s="75">
        <v>20</v>
      </c>
      <c r="H3274" s="50"/>
      <c r="I3274" s="50"/>
      <c r="J3274" s="50"/>
      <c r="K3274" s="50"/>
    </row>
    <row r="3275" spans="1:11" x14ac:dyDescent="0.25">
      <c r="A3275" s="64">
        <v>142060</v>
      </c>
      <c r="B3275" t="s">
        <v>3139</v>
      </c>
      <c r="C3275" s="75"/>
      <c r="D3275" s="75"/>
      <c r="E3275" s="75">
        <v>20</v>
      </c>
      <c r="F3275" s="75"/>
      <c r="G3275" s="75"/>
      <c r="H3275" s="50"/>
      <c r="I3275" s="50"/>
      <c r="J3275" s="50"/>
      <c r="K3275" s="50"/>
    </row>
    <row r="3276" spans="1:11" x14ac:dyDescent="0.25">
      <c r="A3276" s="64">
        <v>134865</v>
      </c>
      <c r="B3276" t="s">
        <v>1826</v>
      </c>
      <c r="C3276" s="75">
        <v>16</v>
      </c>
      <c r="D3276" s="75">
        <v>-16</v>
      </c>
      <c r="E3276" s="75">
        <v>20</v>
      </c>
      <c r="F3276" s="75"/>
      <c r="G3276" s="75"/>
      <c r="H3276" s="50"/>
      <c r="I3276" s="50"/>
      <c r="J3276" s="50"/>
      <c r="K3276" s="50"/>
    </row>
    <row r="3277" spans="1:11" x14ac:dyDescent="0.25">
      <c r="A3277" s="64">
        <v>136807</v>
      </c>
      <c r="B3277" t="s">
        <v>2138</v>
      </c>
      <c r="C3277" s="75">
        <v>0</v>
      </c>
      <c r="D3277" s="75">
        <v>3</v>
      </c>
      <c r="E3277" s="75">
        <v>10</v>
      </c>
      <c r="F3277" s="75">
        <v>7</v>
      </c>
      <c r="G3277" s="75"/>
      <c r="H3277" s="50"/>
      <c r="I3277" s="50"/>
      <c r="J3277" s="50"/>
      <c r="K3277" s="50"/>
    </row>
    <row r="3278" spans="1:11" x14ac:dyDescent="0.25">
      <c r="A3278" s="64">
        <v>142205</v>
      </c>
      <c r="B3278" t="s">
        <v>2965</v>
      </c>
      <c r="C3278" s="75">
        <v>20</v>
      </c>
      <c r="D3278" s="75"/>
      <c r="E3278" s="75"/>
      <c r="F3278" s="75"/>
      <c r="G3278" s="75"/>
      <c r="H3278" s="50"/>
      <c r="I3278" s="50"/>
      <c r="J3278" s="50"/>
      <c r="K3278" s="50"/>
    </row>
    <row r="3279" spans="1:11" x14ac:dyDescent="0.25">
      <c r="A3279" s="64">
        <v>141680</v>
      </c>
      <c r="B3279" t="s">
        <v>4385</v>
      </c>
      <c r="C3279" s="75"/>
      <c r="D3279" s="75"/>
      <c r="E3279" s="75"/>
      <c r="F3279" s="75">
        <v>20</v>
      </c>
      <c r="G3279" s="75"/>
      <c r="H3279" s="50"/>
      <c r="I3279" s="50"/>
      <c r="J3279" s="50"/>
      <c r="K3279" s="50"/>
    </row>
    <row r="3280" spans="1:11" x14ac:dyDescent="0.25">
      <c r="A3280" s="64">
        <v>136172</v>
      </c>
      <c r="B3280" t="s">
        <v>2048</v>
      </c>
      <c r="C3280" s="75">
        <v>8</v>
      </c>
      <c r="D3280" s="75"/>
      <c r="E3280" s="75"/>
      <c r="F3280" s="75">
        <v>12</v>
      </c>
      <c r="G3280" s="75"/>
      <c r="H3280" s="50"/>
      <c r="I3280" s="50"/>
      <c r="J3280" s="50"/>
      <c r="K3280" s="50"/>
    </row>
    <row r="3281" spans="1:11" x14ac:dyDescent="0.25">
      <c r="A3281" s="64">
        <v>132191</v>
      </c>
      <c r="B3281" t="s">
        <v>3357</v>
      </c>
      <c r="C3281" s="75">
        <v>10</v>
      </c>
      <c r="D3281" s="75"/>
      <c r="E3281" s="75"/>
      <c r="F3281" s="75"/>
      <c r="G3281" s="75">
        <v>10</v>
      </c>
      <c r="H3281" s="50"/>
      <c r="I3281" s="50"/>
      <c r="J3281" s="50"/>
      <c r="K3281" s="50"/>
    </row>
    <row r="3282" spans="1:11" x14ac:dyDescent="0.25">
      <c r="A3282" s="64">
        <v>116510</v>
      </c>
      <c r="B3282" t="s">
        <v>1367</v>
      </c>
      <c r="C3282" s="75">
        <v>8</v>
      </c>
      <c r="D3282" s="75">
        <v>4</v>
      </c>
      <c r="E3282" s="75"/>
      <c r="F3282" s="75"/>
      <c r="G3282" s="75">
        <v>8</v>
      </c>
      <c r="H3282" s="50"/>
      <c r="I3282" s="50"/>
      <c r="J3282" s="50"/>
      <c r="K3282" s="50"/>
    </row>
    <row r="3283" spans="1:11" x14ac:dyDescent="0.25">
      <c r="A3283" s="64">
        <v>142712</v>
      </c>
      <c r="B3283" t="s">
        <v>3372</v>
      </c>
      <c r="C3283" s="75">
        <v>6.34</v>
      </c>
      <c r="D3283" s="75">
        <v>4</v>
      </c>
      <c r="E3283" s="75"/>
      <c r="F3283" s="75">
        <v>6.34</v>
      </c>
      <c r="G3283" s="75">
        <v>3.17</v>
      </c>
      <c r="H3283" s="50"/>
      <c r="I3283" s="50"/>
      <c r="J3283" s="50"/>
      <c r="K3283" s="50"/>
    </row>
    <row r="3284" spans="1:11" x14ac:dyDescent="0.25">
      <c r="A3284" s="64">
        <v>141612</v>
      </c>
      <c r="B3284" t="s">
        <v>2624</v>
      </c>
      <c r="C3284" s="75">
        <v>7.17</v>
      </c>
      <c r="D3284" s="75">
        <v>3.17</v>
      </c>
      <c r="E3284" s="75"/>
      <c r="F3284" s="75">
        <v>6.34</v>
      </c>
      <c r="G3284" s="75">
        <v>3.17</v>
      </c>
      <c r="H3284" s="50"/>
      <c r="I3284" s="50"/>
      <c r="J3284" s="50"/>
      <c r="K3284" s="50"/>
    </row>
    <row r="3285" spans="1:11" x14ac:dyDescent="0.25">
      <c r="A3285" s="64">
        <v>136078</v>
      </c>
      <c r="B3285" t="s">
        <v>2912</v>
      </c>
      <c r="C3285" s="75"/>
      <c r="D3285" s="75"/>
      <c r="E3285" s="75">
        <v>6.17</v>
      </c>
      <c r="F3285" s="75"/>
      <c r="G3285" s="75">
        <v>13.51</v>
      </c>
      <c r="H3285" s="50"/>
      <c r="I3285" s="50"/>
      <c r="J3285" s="50"/>
      <c r="K3285" s="50"/>
    </row>
    <row r="3286" spans="1:11" x14ac:dyDescent="0.25">
      <c r="A3286" s="64">
        <v>141634</v>
      </c>
      <c r="B3286" t="s">
        <v>2629</v>
      </c>
      <c r="C3286" s="75">
        <v>9.51</v>
      </c>
      <c r="D3286" s="75">
        <v>4</v>
      </c>
      <c r="E3286" s="75"/>
      <c r="F3286" s="75"/>
      <c r="G3286" s="75">
        <v>6.17</v>
      </c>
      <c r="H3286" s="50"/>
      <c r="I3286" s="50"/>
      <c r="J3286" s="50"/>
      <c r="K3286" s="50"/>
    </row>
    <row r="3287" spans="1:11" x14ac:dyDescent="0.25">
      <c r="A3287" s="64">
        <v>133038</v>
      </c>
      <c r="B3287" t="s">
        <v>3213</v>
      </c>
      <c r="C3287" s="75">
        <v>3.17</v>
      </c>
      <c r="D3287" s="75">
        <v>3</v>
      </c>
      <c r="E3287" s="75">
        <v>3.17</v>
      </c>
      <c r="F3287" s="75">
        <v>10.17</v>
      </c>
      <c r="G3287" s="75"/>
      <c r="H3287" s="50"/>
      <c r="I3287" s="50"/>
      <c r="J3287" s="50"/>
      <c r="K3287" s="50"/>
    </row>
    <row r="3288" spans="1:11" x14ac:dyDescent="0.25">
      <c r="A3288" s="64">
        <v>127065</v>
      </c>
      <c r="B3288" t="s">
        <v>763</v>
      </c>
      <c r="C3288" s="75">
        <v>8.2799999999999994</v>
      </c>
      <c r="D3288" s="75">
        <v>3</v>
      </c>
      <c r="E3288" s="75">
        <v>8.11</v>
      </c>
      <c r="F3288" s="75"/>
      <c r="G3288" s="75"/>
      <c r="H3288" s="50"/>
      <c r="I3288" s="50"/>
      <c r="J3288" s="50"/>
      <c r="K3288" s="50"/>
    </row>
    <row r="3289" spans="1:11" x14ac:dyDescent="0.25">
      <c r="A3289" s="64">
        <v>143935</v>
      </c>
      <c r="B3289" t="s">
        <v>4437</v>
      </c>
      <c r="C3289" s="75"/>
      <c r="D3289" s="75"/>
      <c r="E3289" s="75"/>
      <c r="F3289" s="75">
        <v>9.17</v>
      </c>
      <c r="G3289" s="75">
        <v>10.17</v>
      </c>
      <c r="H3289" s="50"/>
      <c r="I3289" s="50"/>
      <c r="J3289" s="50"/>
      <c r="K3289" s="50"/>
    </row>
    <row r="3290" spans="1:11" x14ac:dyDescent="0.25">
      <c r="A3290" s="64">
        <v>134319</v>
      </c>
      <c r="B3290" t="s">
        <v>1791</v>
      </c>
      <c r="C3290" s="75">
        <v>7</v>
      </c>
      <c r="D3290" s="75">
        <v>3</v>
      </c>
      <c r="E3290" s="75"/>
      <c r="F3290" s="75">
        <v>3</v>
      </c>
      <c r="G3290" s="75">
        <v>6.34</v>
      </c>
      <c r="H3290" s="50"/>
      <c r="I3290" s="50"/>
      <c r="J3290" s="50"/>
      <c r="K3290" s="50"/>
    </row>
    <row r="3291" spans="1:11" x14ac:dyDescent="0.25">
      <c r="A3291" s="64">
        <v>137155</v>
      </c>
      <c r="B3291" t="s">
        <v>2281</v>
      </c>
      <c r="C3291" s="75">
        <v>19.34</v>
      </c>
      <c r="D3291" s="75"/>
      <c r="E3291" s="75"/>
      <c r="F3291" s="75"/>
      <c r="G3291" s="75"/>
      <c r="H3291" s="50"/>
      <c r="I3291" s="50"/>
      <c r="J3291" s="50"/>
      <c r="K3291" s="50"/>
    </row>
    <row r="3292" spans="1:11" x14ac:dyDescent="0.25">
      <c r="A3292" s="64">
        <v>144166</v>
      </c>
      <c r="B3292" t="s">
        <v>4610</v>
      </c>
      <c r="C3292" s="75"/>
      <c r="D3292" s="75"/>
      <c r="E3292" s="75"/>
      <c r="F3292" s="75"/>
      <c r="G3292" s="75">
        <v>19.170000000000002</v>
      </c>
      <c r="H3292" s="50"/>
      <c r="I3292" s="50"/>
      <c r="J3292" s="50"/>
      <c r="K3292" s="50"/>
    </row>
    <row r="3293" spans="1:11" x14ac:dyDescent="0.25">
      <c r="A3293" s="64">
        <v>143161</v>
      </c>
      <c r="B3293" t="s">
        <v>3698</v>
      </c>
      <c r="C3293" s="75">
        <v>19.170000000000002</v>
      </c>
      <c r="D3293" s="75"/>
      <c r="E3293" s="75"/>
      <c r="F3293" s="75"/>
      <c r="G3293" s="75"/>
      <c r="H3293" s="50"/>
      <c r="I3293" s="50"/>
      <c r="J3293" s="50"/>
      <c r="K3293" s="50"/>
    </row>
    <row r="3294" spans="1:11" x14ac:dyDescent="0.25">
      <c r="A3294" s="64">
        <v>143958</v>
      </c>
      <c r="B3294" t="s">
        <v>4420</v>
      </c>
      <c r="C3294" s="75"/>
      <c r="D3294" s="75"/>
      <c r="E3294" s="75"/>
      <c r="F3294" s="75">
        <v>9.51</v>
      </c>
      <c r="G3294" s="75">
        <v>9.51</v>
      </c>
      <c r="H3294" s="50"/>
      <c r="I3294" s="50"/>
      <c r="J3294" s="50"/>
      <c r="K3294" s="50"/>
    </row>
    <row r="3295" spans="1:11" x14ac:dyDescent="0.25">
      <c r="A3295" s="64">
        <v>142830</v>
      </c>
      <c r="B3295" t="s">
        <v>3399</v>
      </c>
      <c r="C3295" s="75"/>
      <c r="D3295" s="75">
        <v>6.34</v>
      </c>
      <c r="E3295" s="75">
        <v>6.34</v>
      </c>
      <c r="F3295" s="75">
        <v>6.34</v>
      </c>
      <c r="G3295" s="75"/>
      <c r="H3295" s="50"/>
      <c r="I3295" s="50"/>
      <c r="J3295" s="50"/>
      <c r="K3295" s="50"/>
    </row>
    <row r="3296" spans="1:11" x14ac:dyDescent="0.25">
      <c r="A3296" s="64">
        <v>120337</v>
      </c>
      <c r="B3296" t="s">
        <v>3552</v>
      </c>
      <c r="C3296" s="75"/>
      <c r="D3296" s="75">
        <v>6.34</v>
      </c>
      <c r="E3296" s="75">
        <v>6.34</v>
      </c>
      <c r="F3296" s="75"/>
      <c r="G3296" s="75">
        <v>6.34</v>
      </c>
      <c r="H3296" s="50"/>
      <c r="I3296" s="50"/>
      <c r="J3296" s="50"/>
      <c r="K3296" s="50"/>
    </row>
    <row r="3297" spans="1:11" x14ac:dyDescent="0.25">
      <c r="A3297" s="64">
        <v>142735</v>
      </c>
      <c r="B3297" t="s">
        <v>3448</v>
      </c>
      <c r="C3297" s="75">
        <v>3.17</v>
      </c>
      <c r="D3297" s="75">
        <v>3.17</v>
      </c>
      <c r="E3297" s="75">
        <v>3.17</v>
      </c>
      <c r="F3297" s="75">
        <v>9.51</v>
      </c>
      <c r="G3297" s="75"/>
      <c r="H3297" s="50"/>
      <c r="I3297" s="50"/>
      <c r="J3297" s="50"/>
      <c r="K3297" s="50"/>
    </row>
    <row r="3298" spans="1:11" x14ac:dyDescent="0.25">
      <c r="A3298" s="64">
        <v>143907</v>
      </c>
      <c r="B3298" t="s">
        <v>4418</v>
      </c>
      <c r="C3298" s="75"/>
      <c r="D3298" s="75"/>
      <c r="E3298" s="75"/>
      <c r="F3298" s="75">
        <v>9.51</v>
      </c>
      <c r="G3298" s="75">
        <v>9.51</v>
      </c>
      <c r="H3298" s="50"/>
      <c r="I3298" s="50"/>
      <c r="J3298" s="50"/>
      <c r="K3298" s="50"/>
    </row>
    <row r="3299" spans="1:11" x14ac:dyDescent="0.25">
      <c r="A3299" s="64">
        <v>127592</v>
      </c>
      <c r="B3299" t="s">
        <v>4217</v>
      </c>
      <c r="C3299" s="75"/>
      <c r="D3299" s="75"/>
      <c r="E3299" s="75">
        <v>6.34</v>
      </c>
      <c r="F3299" s="75">
        <v>6.34</v>
      </c>
      <c r="G3299" s="75">
        <v>6.34</v>
      </c>
      <c r="H3299" s="50"/>
      <c r="I3299" s="50"/>
      <c r="J3299" s="50"/>
      <c r="K3299" s="50"/>
    </row>
    <row r="3300" spans="1:11" x14ac:dyDescent="0.25">
      <c r="A3300" s="64">
        <v>143610</v>
      </c>
      <c r="B3300" t="s">
        <v>4193</v>
      </c>
      <c r="C3300" s="75"/>
      <c r="D3300" s="75"/>
      <c r="E3300" s="75">
        <v>9.51</v>
      </c>
      <c r="F3300" s="75">
        <v>9.51</v>
      </c>
      <c r="G3300" s="75"/>
      <c r="H3300" s="50"/>
      <c r="I3300" s="50"/>
      <c r="J3300" s="50"/>
      <c r="K3300" s="50"/>
    </row>
    <row r="3301" spans="1:11" x14ac:dyDescent="0.25">
      <c r="A3301" s="64">
        <v>143706</v>
      </c>
      <c r="B3301" t="s">
        <v>4221</v>
      </c>
      <c r="C3301" s="75"/>
      <c r="D3301" s="75"/>
      <c r="E3301" s="75">
        <v>6.34</v>
      </c>
      <c r="F3301" s="75">
        <v>9.51</v>
      </c>
      <c r="G3301" s="75">
        <v>3.17</v>
      </c>
      <c r="H3301" s="50"/>
      <c r="I3301" s="50"/>
      <c r="J3301" s="50"/>
      <c r="K3301" s="50"/>
    </row>
    <row r="3302" spans="1:11" x14ac:dyDescent="0.25">
      <c r="A3302" s="64">
        <v>144065</v>
      </c>
      <c r="B3302" t="s">
        <v>4611</v>
      </c>
      <c r="C3302" s="75"/>
      <c r="D3302" s="75"/>
      <c r="E3302" s="75"/>
      <c r="F3302" s="75"/>
      <c r="G3302" s="75">
        <v>19.02</v>
      </c>
      <c r="H3302" s="50"/>
      <c r="I3302" s="50"/>
      <c r="J3302" s="50"/>
      <c r="K3302" s="50"/>
    </row>
    <row r="3303" spans="1:11" x14ac:dyDescent="0.25">
      <c r="A3303" s="64">
        <v>143352</v>
      </c>
      <c r="B3303" t="s">
        <v>3814</v>
      </c>
      <c r="C3303" s="75">
        <v>3.17</v>
      </c>
      <c r="D3303" s="75">
        <v>3.17</v>
      </c>
      <c r="E3303" s="75">
        <v>3.17</v>
      </c>
      <c r="F3303" s="75">
        <v>3.17</v>
      </c>
      <c r="G3303" s="75">
        <v>6.34</v>
      </c>
      <c r="H3303" s="50"/>
      <c r="I3303" s="50"/>
      <c r="J3303" s="50"/>
      <c r="K3303" s="50"/>
    </row>
    <row r="3304" spans="1:11" x14ac:dyDescent="0.25">
      <c r="A3304" s="64">
        <v>143575</v>
      </c>
      <c r="B3304" t="s">
        <v>4169</v>
      </c>
      <c r="C3304" s="75"/>
      <c r="D3304" s="75"/>
      <c r="E3304" s="75">
        <v>12.68</v>
      </c>
      <c r="F3304" s="75"/>
      <c r="G3304" s="75">
        <v>6.34</v>
      </c>
      <c r="H3304" s="50"/>
      <c r="I3304" s="50"/>
      <c r="J3304" s="50"/>
      <c r="K3304" s="50"/>
    </row>
    <row r="3305" spans="1:11" x14ac:dyDescent="0.25">
      <c r="A3305" s="64">
        <v>143498</v>
      </c>
      <c r="B3305" t="s">
        <v>3906</v>
      </c>
      <c r="C3305" s="75"/>
      <c r="D3305" s="75">
        <v>19.02</v>
      </c>
      <c r="E3305" s="75"/>
      <c r="F3305" s="75"/>
      <c r="G3305" s="75"/>
      <c r="H3305" s="50"/>
      <c r="I3305" s="50"/>
      <c r="J3305" s="50"/>
      <c r="K3305" s="50"/>
    </row>
    <row r="3306" spans="1:11" x14ac:dyDescent="0.25">
      <c r="A3306" s="64">
        <v>143952</v>
      </c>
      <c r="B3306" t="s">
        <v>4446</v>
      </c>
      <c r="C3306" s="75"/>
      <c r="D3306" s="75"/>
      <c r="E3306" s="75"/>
      <c r="F3306" s="75">
        <v>6.34</v>
      </c>
      <c r="G3306" s="75">
        <v>12.68</v>
      </c>
      <c r="H3306" s="50"/>
      <c r="I3306" s="50"/>
      <c r="J3306" s="50"/>
      <c r="K3306" s="50"/>
    </row>
    <row r="3307" spans="1:11" x14ac:dyDescent="0.25">
      <c r="A3307" s="64">
        <v>122364</v>
      </c>
      <c r="B3307" t="s">
        <v>3574</v>
      </c>
      <c r="C3307" s="75">
        <v>6.34</v>
      </c>
      <c r="D3307" s="75">
        <v>3.17</v>
      </c>
      <c r="E3307" s="75">
        <v>6.34</v>
      </c>
      <c r="F3307" s="75"/>
      <c r="G3307" s="75">
        <v>3.17</v>
      </c>
      <c r="H3307" s="50"/>
      <c r="I3307" s="50"/>
      <c r="J3307" s="50"/>
      <c r="K3307" s="50"/>
    </row>
    <row r="3308" spans="1:11" x14ac:dyDescent="0.25">
      <c r="A3308" s="64">
        <v>143253</v>
      </c>
      <c r="B3308" t="s">
        <v>4192</v>
      </c>
      <c r="C3308" s="75"/>
      <c r="D3308" s="75"/>
      <c r="E3308" s="75">
        <v>9.51</v>
      </c>
      <c r="F3308" s="75">
        <v>3.17</v>
      </c>
      <c r="G3308" s="75">
        <v>6.34</v>
      </c>
      <c r="H3308" s="50"/>
      <c r="I3308" s="50"/>
      <c r="J3308" s="50"/>
      <c r="K3308" s="50"/>
    </row>
    <row r="3309" spans="1:11" x14ac:dyDescent="0.25">
      <c r="A3309" s="64">
        <v>143262</v>
      </c>
      <c r="B3309" t="s">
        <v>3815</v>
      </c>
      <c r="C3309" s="75">
        <v>3.17</v>
      </c>
      <c r="D3309" s="75">
        <v>6.34</v>
      </c>
      <c r="E3309" s="75">
        <v>3.17</v>
      </c>
      <c r="F3309" s="75"/>
      <c r="G3309" s="75">
        <v>6.34</v>
      </c>
      <c r="H3309" s="50"/>
      <c r="I3309" s="50"/>
      <c r="J3309" s="50"/>
      <c r="K3309" s="50"/>
    </row>
    <row r="3310" spans="1:11" x14ac:dyDescent="0.25">
      <c r="A3310" s="64">
        <v>142550</v>
      </c>
      <c r="B3310" t="s">
        <v>3179</v>
      </c>
      <c r="C3310" s="75"/>
      <c r="D3310" s="75">
        <v>6.34</v>
      </c>
      <c r="E3310" s="75">
        <v>12.68</v>
      </c>
      <c r="F3310" s="75"/>
      <c r="G3310" s="75"/>
      <c r="H3310" s="50"/>
      <c r="I3310" s="50"/>
      <c r="J3310" s="50"/>
      <c r="K3310" s="50"/>
    </row>
    <row r="3311" spans="1:11" x14ac:dyDescent="0.25">
      <c r="A3311" s="64">
        <v>135987</v>
      </c>
      <c r="B3311" t="s">
        <v>4018</v>
      </c>
      <c r="C3311" s="75"/>
      <c r="D3311" s="75">
        <v>3.17</v>
      </c>
      <c r="E3311" s="75">
        <v>6.34</v>
      </c>
      <c r="F3311" s="75"/>
      <c r="G3311" s="75">
        <v>9.51</v>
      </c>
      <c r="H3311" s="50"/>
      <c r="I3311" s="50"/>
      <c r="J3311" s="50"/>
      <c r="K3311" s="50"/>
    </row>
    <row r="3312" spans="1:11" x14ac:dyDescent="0.25">
      <c r="A3312" s="64">
        <v>143561</v>
      </c>
      <c r="B3312" t="s">
        <v>4138</v>
      </c>
      <c r="C3312" s="75"/>
      <c r="D3312" s="75"/>
      <c r="E3312" s="75">
        <v>19.02</v>
      </c>
      <c r="F3312" s="75"/>
      <c r="G3312" s="75"/>
      <c r="H3312" s="50"/>
      <c r="I3312" s="50"/>
      <c r="J3312" s="50"/>
      <c r="K3312" s="50"/>
    </row>
    <row r="3313" spans="1:11" x14ac:dyDescent="0.25">
      <c r="A3313" s="64">
        <v>143368</v>
      </c>
      <c r="B3313" t="s">
        <v>3972</v>
      </c>
      <c r="C3313" s="75"/>
      <c r="D3313" s="75">
        <v>6.34</v>
      </c>
      <c r="E3313" s="75">
        <v>9.51</v>
      </c>
      <c r="F3313" s="75"/>
      <c r="G3313" s="75">
        <v>3.17</v>
      </c>
      <c r="H3313" s="50"/>
      <c r="I3313" s="50"/>
      <c r="J3313" s="50"/>
      <c r="K3313" s="50"/>
    </row>
    <row r="3314" spans="1:11" x14ac:dyDescent="0.25">
      <c r="A3314" s="64">
        <v>143655</v>
      </c>
      <c r="B3314" t="s">
        <v>4290</v>
      </c>
      <c r="C3314" s="75"/>
      <c r="D3314" s="75"/>
      <c r="E3314" s="75">
        <v>3.17</v>
      </c>
      <c r="F3314" s="75">
        <v>6.34</v>
      </c>
      <c r="G3314" s="75">
        <v>9.51</v>
      </c>
      <c r="H3314" s="50"/>
      <c r="I3314" s="50"/>
      <c r="J3314" s="50"/>
      <c r="K3314" s="50"/>
    </row>
    <row r="3315" spans="1:11" x14ac:dyDescent="0.25">
      <c r="A3315" s="64">
        <v>142546</v>
      </c>
      <c r="B3315" t="s">
        <v>3253</v>
      </c>
      <c r="C3315" s="75">
        <v>3.17</v>
      </c>
      <c r="D3315" s="75">
        <v>9.51</v>
      </c>
      <c r="E3315" s="75">
        <v>3.17</v>
      </c>
      <c r="F3315" s="75">
        <v>3.17</v>
      </c>
      <c r="G3315" s="75"/>
      <c r="H3315" s="50"/>
      <c r="I3315" s="50"/>
      <c r="J3315" s="50"/>
      <c r="K3315" s="50"/>
    </row>
    <row r="3316" spans="1:11" x14ac:dyDescent="0.25">
      <c r="A3316" s="64">
        <v>118759</v>
      </c>
      <c r="B3316" t="s">
        <v>4419</v>
      </c>
      <c r="C3316" s="75"/>
      <c r="D3316" s="75"/>
      <c r="E3316" s="75"/>
      <c r="F3316" s="75">
        <v>9.51</v>
      </c>
      <c r="G3316" s="75">
        <v>9.51</v>
      </c>
      <c r="H3316" s="50"/>
      <c r="I3316" s="50"/>
      <c r="J3316" s="50"/>
      <c r="K3316" s="50"/>
    </row>
    <row r="3317" spans="1:11" x14ac:dyDescent="0.25">
      <c r="A3317" s="64">
        <v>135653</v>
      </c>
      <c r="B3317" t="s">
        <v>1944</v>
      </c>
      <c r="C3317" s="75">
        <v>6.34</v>
      </c>
      <c r="D3317" s="75">
        <v>9.51</v>
      </c>
      <c r="E3317" s="75">
        <v>3.17</v>
      </c>
      <c r="F3317" s="75"/>
      <c r="G3317" s="75"/>
      <c r="H3317" s="50"/>
      <c r="I3317" s="50"/>
      <c r="J3317" s="50"/>
      <c r="K3317" s="50"/>
    </row>
    <row r="3318" spans="1:11" x14ac:dyDescent="0.25">
      <c r="A3318" s="64">
        <v>140965</v>
      </c>
      <c r="B3318" t="s">
        <v>2435</v>
      </c>
      <c r="C3318" s="75">
        <v>3.17</v>
      </c>
      <c r="D3318" s="75"/>
      <c r="E3318" s="75">
        <v>6.34</v>
      </c>
      <c r="F3318" s="75">
        <v>3.17</v>
      </c>
      <c r="G3318" s="75">
        <v>6.34</v>
      </c>
      <c r="H3318" s="50"/>
      <c r="I3318" s="50"/>
      <c r="J3318" s="50"/>
      <c r="K3318" s="50"/>
    </row>
    <row r="3319" spans="1:11" x14ac:dyDescent="0.25">
      <c r="A3319" s="64">
        <v>141201</v>
      </c>
      <c r="B3319" t="s">
        <v>2480</v>
      </c>
      <c r="C3319" s="75">
        <v>6.34</v>
      </c>
      <c r="D3319" s="75">
        <v>3.17</v>
      </c>
      <c r="E3319" s="75"/>
      <c r="F3319" s="75">
        <v>6.34</v>
      </c>
      <c r="G3319" s="75">
        <v>3.17</v>
      </c>
      <c r="H3319" s="50"/>
      <c r="I3319" s="50"/>
      <c r="J3319" s="50"/>
      <c r="K3319" s="50"/>
    </row>
    <row r="3320" spans="1:11" x14ac:dyDescent="0.25">
      <c r="A3320" s="64">
        <v>137057</v>
      </c>
      <c r="B3320" t="s">
        <v>2197</v>
      </c>
      <c r="C3320" s="75">
        <v>6.34</v>
      </c>
      <c r="D3320" s="75"/>
      <c r="E3320" s="75"/>
      <c r="F3320" s="75">
        <v>3.17</v>
      </c>
      <c r="G3320" s="75">
        <v>9.51</v>
      </c>
      <c r="H3320" s="50"/>
      <c r="I3320" s="50"/>
      <c r="J3320" s="50"/>
      <c r="K3320" s="50"/>
    </row>
    <row r="3321" spans="1:11" x14ac:dyDescent="0.25">
      <c r="A3321" s="64">
        <v>142062</v>
      </c>
      <c r="B3321" t="s">
        <v>2798</v>
      </c>
      <c r="C3321" s="75">
        <v>9.51</v>
      </c>
      <c r="D3321" s="75">
        <v>-3.17</v>
      </c>
      <c r="E3321" s="75"/>
      <c r="F3321" s="75">
        <v>6.34</v>
      </c>
      <c r="G3321" s="75">
        <v>6.34</v>
      </c>
      <c r="H3321" s="50"/>
      <c r="I3321" s="50"/>
      <c r="J3321" s="50"/>
      <c r="K3321" s="50"/>
    </row>
    <row r="3322" spans="1:11" x14ac:dyDescent="0.25">
      <c r="A3322" s="64">
        <v>141321</v>
      </c>
      <c r="B3322" t="s">
        <v>3944</v>
      </c>
      <c r="C3322" s="75"/>
      <c r="D3322" s="75">
        <v>9.51</v>
      </c>
      <c r="E3322" s="75"/>
      <c r="F3322" s="75">
        <v>9.51</v>
      </c>
      <c r="G3322" s="75"/>
      <c r="H3322" s="50"/>
      <c r="I3322" s="50"/>
      <c r="J3322" s="50"/>
      <c r="K3322" s="50"/>
    </row>
    <row r="3323" spans="1:11" x14ac:dyDescent="0.25">
      <c r="A3323" s="64">
        <v>134137</v>
      </c>
      <c r="B3323" t="s">
        <v>1731</v>
      </c>
      <c r="C3323" s="75"/>
      <c r="D3323" s="75"/>
      <c r="E3323" s="75">
        <v>3.17</v>
      </c>
      <c r="F3323" s="75">
        <v>9.51</v>
      </c>
      <c r="G3323" s="75">
        <v>6.34</v>
      </c>
      <c r="H3323" s="50"/>
      <c r="I3323" s="50"/>
      <c r="J3323" s="50"/>
      <c r="K3323" s="50"/>
    </row>
    <row r="3324" spans="1:11" x14ac:dyDescent="0.25">
      <c r="A3324" s="64">
        <v>135341</v>
      </c>
      <c r="B3324" t="s">
        <v>1934</v>
      </c>
      <c r="C3324" s="75">
        <v>6.34</v>
      </c>
      <c r="D3324" s="75">
        <v>3.17</v>
      </c>
      <c r="E3324" s="75">
        <v>6.34</v>
      </c>
      <c r="F3324" s="75"/>
      <c r="G3324" s="75">
        <v>3.17</v>
      </c>
      <c r="H3324" s="50"/>
      <c r="I3324" s="50"/>
      <c r="J3324" s="50"/>
      <c r="K3324" s="50"/>
    </row>
    <row r="3325" spans="1:11" x14ac:dyDescent="0.25">
      <c r="A3325" s="64">
        <v>142257</v>
      </c>
      <c r="B3325" t="s">
        <v>2771</v>
      </c>
      <c r="C3325" s="75">
        <v>3.17</v>
      </c>
      <c r="D3325" s="75"/>
      <c r="E3325" s="75"/>
      <c r="F3325" s="75">
        <v>9.51</v>
      </c>
      <c r="G3325" s="75">
        <v>6.34</v>
      </c>
      <c r="H3325" s="50"/>
      <c r="I3325" s="50"/>
      <c r="J3325" s="50"/>
      <c r="K3325" s="50"/>
    </row>
    <row r="3326" spans="1:11" x14ac:dyDescent="0.25">
      <c r="A3326" s="64">
        <v>135711</v>
      </c>
      <c r="B3326" t="s">
        <v>1949</v>
      </c>
      <c r="C3326" s="75"/>
      <c r="D3326" s="75">
        <v>6.34</v>
      </c>
      <c r="E3326" s="75">
        <v>6.34</v>
      </c>
      <c r="F3326" s="75"/>
      <c r="G3326" s="75">
        <v>6.34</v>
      </c>
      <c r="H3326" s="50"/>
      <c r="I3326" s="50"/>
      <c r="J3326" s="50"/>
      <c r="K3326" s="50"/>
    </row>
    <row r="3327" spans="1:11" x14ac:dyDescent="0.25">
      <c r="A3327" s="64">
        <v>136384</v>
      </c>
      <c r="B3327" t="s">
        <v>2069</v>
      </c>
      <c r="C3327" s="75">
        <v>6.34</v>
      </c>
      <c r="D3327" s="75">
        <v>6.34</v>
      </c>
      <c r="E3327" s="75"/>
      <c r="F3327" s="75">
        <v>6.34</v>
      </c>
      <c r="G3327" s="75"/>
      <c r="H3327" s="50"/>
      <c r="I3327" s="50"/>
      <c r="J3327" s="50"/>
      <c r="K3327" s="50"/>
    </row>
    <row r="3328" spans="1:11" x14ac:dyDescent="0.25">
      <c r="A3328" s="64">
        <v>136959</v>
      </c>
      <c r="B3328" t="s">
        <v>2203</v>
      </c>
      <c r="C3328" s="75">
        <v>6.34</v>
      </c>
      <c r="D3328" s="75"/>
      <c r="E3328" s="75"/>
      <c r="F3328" s="75">
        <v>6.34</v>
      </c>
      <c r="G3328" s="75">
        <v>6.34</v>
      </c>
      <c r="H3328" s="50"/>
      <c r="I3328" s="50"/>
      <c r="J3328" s="50"/>
      <c r="K3328" s="50"/>
    </row>
    <row r="3329" spans="1:11" x14ac:dyDescent="0.25">
      <c r="A3329" s="64">
        <v>133979</v>
      </c>
      <c r="B3329" t="s">
        <v>3502</v>
      </c>
      <c r="C3329" s="75">
        <v>19.02</v>
      </c>
      <c r="D3329" s="75"/>
      <c r="E3329" s="75"/>
      <c r="F3329" s="75"/>
      <c r="G3329" s="75"/>
      <c r="H3329" s="50"/>
      <c r="I3329" s="50"/>
      <c r="J3329" s="50"/>
      <c r="K3329" s="50"/>
    </row>
    <row r="3330" spans="1:11" x14ac:dyDescent="0.25">
      <c r="A3330" s="64">
        <v>136864</v>
      </c>
      <c r="B3330" t="s">
        <v>3822</v>
      </c>
      <c r="C3330" s="75">
        <v>3.17</v>
      </c>
      <c r="D3330" s="75"/>
      <c r="E3330" s="75">
        <v>6.34</v>
      </c>
      <c r="F3330" s="75">
        <v>6.34</v>
      </c>
      <c r="G3330" s="75">
        <v>3.17</v>
      </c>
      <c r="H3330" s="50"/>
      <c r="I3330" s="50"/>
      <c r="J3330" s="50"/>
      <c r="K3330" s="50"/>
    </row>
    <row r="3331" spans="1:11" x14ac:dyDescent="0.25">
      <c r="A3331" s="64">
        <v>134378</v>
      </c>
      <c r="B3331" t="s">
        <v>3379</v>
      </c>
      <c r="C3331" s="75">
        <v>6.34</v>
      </c>
      <c r="D3331" s="75">
        <v>6.34</v>
      </c>
      <c r="E3331" s="75"/>
      <c r="F3331" s="75"/>
      <c r="G3331" s="75">
        <v>6.34</v>
      </c>
      <c r="H3331" s="50"/>
      <c r="I3331" s="50"/>
      <c r="J3331" s="50"/>
      <c r="K3331" s="50"/>
    </row>
    <row r="3332" spans="1:11" x14ac:dyDescent="0.25">
      <c r="A3332" s="64">
        <v>141484</v>
      </c>
      <c r="B3332" t="s">
        <v>2618</v>
      </c>
      <c r="C3332" s="75">
        <v>6.34</v>
      </c>
      <c r="D3332" s="75"/>
      <c r="E3332" s="75">
        <v>6.34</v>
      </c>
      <c r="F3332" s="75">
        <v>3.17</v>
      </c>
      <c r="G3332" s="75">
        <v>3.17</v>
      </c>
      <c r="H3332" s="50"/>
      <c r="I3332" s="50"/>
      <c r="J3332" s="50"/>
      <c r="K3332" s="50"/>
    </row>
    <row r="3333" spans="1:11" x14ac:dyDescent="0.25">
      <c r="A3333" s="64">
        <v>135895</v>
      </c>
      <c r="B3333" t="s">
        <v>2032</v>
      </c>
      <c r="C3333" s="75"/>
      <c r="D3333" s="75">
        <v>6.34</v>
      </c>
      <c r="E3333" s="75"/>
      <c r="F3333" s="75">
        <v>6.34</v>
      </c>
      <c r="G3333" s="75">
        <v>6.34</v>
      </c>
      <c r="H3333" s="50"/>
      <c r="I3333" s="50"/>
      <c r="J3333" s="50"/>
      <c r="K3333" s="50"/>
    </row>
    <row r="3334" spans="1:11" x14ac:dyDescent="0.25">
      <c r="A3334" s="64">
        <v>135914</v>
      </c>
      <c r="B3334" t="s">
        <v>2003</v>
      </c>
      <c r="C3334" s="75">
        <v>6.34</v>
      </c>
      <c r="D3334" s="75">
        <v>6.34</v>
      </c>
      <c r="E3334" s="75"/>
      <c r="F3334" s="75">
        <v>6.34</v>
      </c>
      <c r="G3334" s="75"/>
      <c r="H3334" s="50"/>
      <c r="I3334" s="50"/>
      <c r="J3334" s="50"/>
      <c r="K3334" s="50"/>
    </row>
    <row r="3335" spans="1:11" x14ac:dyDescent="0.25">
      <c r="A3335" s="64">
        <v>134231</v>
      </c>
      <c r="B3335" t="s">
        <v>1828</v>
      </c>
      <c r="C3335" s="75"/>
      <c r="D3335" s="75"/>
      <c r="E3335" s="75">
        <v>6.34</v>
      </c>
      <c r="F3335" s="75">
        <v>12.68</v>
      </c>
      <c r="G3335" s="75"/>
      <c r="H3335" s="50"/>
      <c r="I3335" s="50"/>
      <c r="J3335" s="50"/>
      <c r="K3335" s="50"/>
    </row>
    <row r="3336" spans="1:11" x14ac:dyDescent="0.25">
      <c r="A3336" s="64">
        <v>136196</v>
      </c>
      <c r="B3336" t="s">
        <v>2056</v>
      </c>
      <c r="C3336" s="75">
        <v>9.51</v>
      </c>
      <c r="D3336" s="75"/>
      <c r="E3336" s="75"/>
      <c r="F3336" s="75">
        <v>9.51</v>
      </c>
      <c r="G3336" s="75"/>
      <c r="H3336" s="50"/>
      <c r="I3336" s="50"/>
      <c r="J3336" s="50"/>
      <c r="K3336" s="50"/>
    </row>
    <row r="3337" spans="1:11" x14ac:dyDescent="0.25">
      <c r="A3337" s="64">
        <v>133842</v>
      </c>
      <c r="B3337" t="s">
        <v>4201</v>
      </c>
      <c r="C3337" s="75"/>
      <c r="D3337" s="75"/>
      <c r="E3337" s="75">
        <v>9.51</v>
      </c>
      <c r="F3337" s="75">
        <v>6.34</v>
      </c>
      <c r="G3337" s="75">
        <v>3.17</v>
      </c>
      <c r="H3337" s="50"/>
      <c r="I3337" s="50"/>
      <c r="J3337" s="50"/>
      <c r="K3337" s="50"/>
    </row>
    <row r="3338" spans="1:11" x14ac:dyDescent="0.25">
      <c r="A3338" s="64">
        <v>135129</v>
      </c>
      <c r="B3338" t="s">
        <v>2034</v>
      </c>
      <c r="C3338" s="75">
        <v>6.34</v>
      </c>
      <c r="D3338" s="75">
        <v>3.17</v>
      </c>
      <c r="E3338" s="75">
        <v>3.17</v>
      </c>
      <c r="F3338" s="75">
        <v>3.17</v>
      </c>
      <c r="G3338" s="75">
        <v>3.17</v>
      </c>
      <c r="H3338" s="50"/>
      <c r="I3338" s="50"/>
      <c r="J3338" s="50"/>
      <c r="K3338" s="50"/>
    </row>
    <row r="3339" spans="1:11" x14ac:dyDescent="0.25">
      <c r="A3339" s="64">
        <v>135965</v>
      </c>
      <c r="B3339" t="s">
        <v>2023</v>
      </c>
      <c r="C3339" s="75"/>
      <c r="D3339" s="75">
        <v>6.34</v>
      </c>
      <c r="E3339" s="75">
        <v>6.34</v>
      </c>
      <c r="F3339" s="75">
        <v>6.34</v>
      </c>
      <c r="G3339" s="75"/>
      <c r="H3339" s="50"/>
      <c r="I3339" s="50"/>
      <c r="J3339" s="50"/>
      <c r="K3339" s="50"/>
    </row>
    <row r="3340" spans="1:11" x14ac:dyDescent="0.25">
      <c r="A3340" s="64">
        <v>141994</v>
      </c>
      <c r="B3340" t="s">
        <v>2685</v>
      </c>
      <c r="C3340" s="75"/>
      <c r="D3340" s="75">
        <v>3.17</v>
      </c>
      <c r="E3340" s="75">
        <v>3.17</v>
      </c>
      <c r="F3340" s="75">
        <v>6.34</v>
      </c>
      <c r="G3340" s="75">
        <v>6.34</v>
      </c>
      <c r="H3340" s="50"/>
      <c r="I3340" s="50"/>
      <c r="J3340" s="50"/>
      <c r="K3340" s="50"/>
    </row>
    <row r="3341" spans="1:11" x14ac:dyDescent="0.25">
      <c r="A3341" s="64">
        <v>137942</v>
      </c>
      <c r="B3341" t="s">
        <v>2420</v>
      </c>
      <c r="C3341" s="75"/>
      <c r="D3341" s="75"/>
      <c r="E3341" s="75">
        <v>12.68</v>
      </c>
      <c r="F3341" s="75">
        <v>6.34</v>
      </c>
      <c r="G3341" s="75"/>
      <c r="H3341" s="50"/>
      <c r="I3341" s="50"/>
      <c r="J3341" s="50"/>
      <c r="K3341" s="50"/>
    </row>
    <row r="3342" spans="1:11" x14ac:dyDescent="0.25">
      <c r="A3342" s="64">
        <v>137379</v>
      </c>
      <c r="B3342" t="s">
        <v>2250</v>
      </c>
      <c r="C3342" s="75">
        <v>6.34</v>
      </c>
      <c r="D3342" s="75">
        <v>9.51</v>
      </c>
      <c r="E3342" s="75"/>
      <c r="F3342" s="75"/>
      <c r="G3342" s="75">
        <v>3.17</v>
      </c>
      <c r="H3342" s="50"/>
      <c r="I3342" s="50"/>
      <c r="J3342" s="50"/>
      <c r="K3342" s="50"/>
    </row>
    <row r="3343" spans="1:11" x14ac:dyDescent="0.25">
      <c r="A3343" s="64">
        <v>141635</v>
      </c>
      <c r="B3343" t="s">
        <v>3458</v>
      </c>
      <c r="C3343" s="75">
        <v>6.34</v>
      </c>
      <c r="D3343" s="75"/>
      <c r="E3343" s="75"/>
      <c r="F3343" s="75"/>
      <c r="G3343" s="75">
        <v>12.68</v>
      </c>
      <c r="H3343" s="50"/>
      <c r="I3343" s="50"/>
      <c r="J3343" s="50"/>
      <c r="K3343" s="50"/>
    </row>
    <row r="3344" spans="1:11" x14ac:dyDescent="0.25">
      <c r="A3344" s="64">
        <v>127821</v>
      </c>
      <c r="B3344" t="s">
        <v>1862</v>
      </c>
      <c r="C3344" s="75">
        <v>6.34</v>
      </c>
      <c r="D3344" s="75">
        <v>12.68</v>
      </c>
      <c r="E3344" s="75"/>
      <c r="F3344" s="75"/>
      <c r="G3344" s="75"/>
      <c r="H3344" s="50"/>
      <c r="I3344" s="50"/>
      <c r="J3344" s="50"/>
      <c r="K3344" s="50"/>
    </row>
    <row r="3345" spans="1:11" x14ac:dyDescent="0.25">
      <c r="A3345" s="64">
        <v>131509</v>
      </c>
      <c r="B3345" t="s">
        <v>1413</v>
      </c>
      <c r="C3345" s="75"/>
      <c r="D3345" s="75">
        <v>6.34</v>
      </c>
      <c r="E3345" s="75">
        <v>3.17</v>
      </c>
      <c r="F3345" s="75">
        <v>3.17</v>
      </c>
      <c r="G3345" s="75">
        <v>6.34</v>
      </c>
      <c r="H3345" s="50"/>
      <c r="I3345" s="50"/>
      <c r="J3345" s="50"/>
      <c r="K3345" s="50"/>
    </row>
    <row r="3346" spans="1:11" x14ac:dyDescent="0.25">
      <c r="A3346" s="64">
        <v>130894</v>
      </c>
      <c r="B3346" t="s">
        <v>1140</v>
      </c>
      <c r="C3346" s="75"/>
      <c r="D3346" s="75"/>
      <c r="E3346" s="75">
        <v>9.51</v>
      </c>
      <c r="F3346" s="75"/>
      <c r="G3346" s="75">
        <v>9.51</v>
      </c>
      <c r="H3346" s="50"/>
      <c r="I3346" s="50"/>
      <c r="J3346" s="50"/>
      <c r="K3346" s="50"/>
    </row>
    <row r="3347" spans="1:11" x14ac:dyDescent="0.25">
      <c r="A3347" s="64">
        <v>131010</v>
      </c>
      <c r="B3347" t="s">
        <v>2811</v>
      </c>
      <c r="C3347" s="75">
        <v>6.34</v>
      </c>
      <c r="D3347" s="75"/>
      <c r="E3347" s="75">
        <v>12.68</v>
      </c>
      <c r="F3347" s="75"/>
      <c r="G3347" s="75"/>
      <c r="H3347" s="50"/>
      <c r="I3347" s="50"/>
      <c r="J3347" s="50"/>
      <c r="K3347" s="50"/>
    </row>
    <row r="3348" spans="1:11" x14ac:dyDescent="0.25">
      <c r="A3348" s="64">
        <v>129953</v>
      </c>
      <c r="B3348" t="s">
        <v>1403</v>
      </c>
      <c r="C3348" s="75">
        <v>3.17</v>
      </c>
      <c r="D3348" s="75">
        <v>3.17</v>
      </c>
      <c r="E3348" s="75">
        <v>3.17</v>
      </c>
      <c r="F3348" s="75">
        <v>6.34</v>
      </c>
      <c r="G3348" s="75">
        <v>3.17</v>
      </c>
      <c r="H3348" s="50"/>
      <c r="I3348" s="50"/>
      <c r="J3348" s="50"/>
      <c r="K3348" s="50"/>
    </row>
    <row r="3349" spans="1:11" x14ac:dyDescent="0.25">
      <c r="A3349" s="64">
        <v>132499</v>
      </c>
      <c r="B3349" t="s">
        <v>2837</v>
      </c>
      <c r="C3349" s="75"/>
      <c r="D3349" s="75">
        <v>6.34</v>
      </c>
      <c r="E3349" s="75">
        <v>3.17</v>
      </c>
      <c r="F3349" s="75"/>
      <c r="G3349" s="75">
        <v>9.51</v>
      </c>
      <c r="H3349" s="50"/>
      <c r="I3349" s="50"/>
      <c r="J3349" s="50"/>
      <c r="K3349" s="50"/>
    </row>
    <row r="3350" spans="1:11" x14ac:dyDescent="0.25">
      <c r="A3350" s="64">
        <v>127848</v>
      </c>
      <c r="B3350" t="s">
        <v>1183</v>
      </c>
      <c r="C3350" s="75">
        <v>6.34</v>
      </c>
      <c r="D3350" s="75">
        <v>12.68</v>
      </c>
      <c r="E3350" s="75"/>
      <c r="F3350" s="75"/>
      <c r="G3350" s="75"/>
      <c r="H3350" s="50"/>
      <c r="I3350" s="50"/>
      <c r="J3350" s="50"/>
      <c r="K3350" s="50"/>
    </row>
    <row r="3351" spans="1:11" x14ac:dyDescent="0.25">
      <c r="A3351" s="64">
        <v>126514</v>
      </c>
      <c r="B3351" t="s">
        <v>1337</v>
      </c>
      <c r="C3351" s="75">
        <v>6.34</v>
      </c>
      <c r="D3351" s="75">
        <v>3.17</v>
      </c>
      <c r="E3351" s="75"/>
      <c r="F3351" s="75">
        <v>9.51</v>
      </c>
      <c r="G3351" s="75"/>
      <c r="H3351" s="50"/>
      <c r="I3351" s="50"/>
      <c r="J3351" s="50"/>
      <c r="K3351" s="50"/>
    </row>
    <row r="3352" spans="1:11" x14ac:dyDescent="0.25">
      <c r="A3352" s="64">
        <v>127693</v>
      </c>
      <c r="B3352" t="s">
        <v>1702</v>
      </c>
      <c r="C3352" s="75">
        <v>12.68</v>
      </c>
      <c r="D3352" s="75"/>
      <c r="E3352" s="75"/>
      <c r="F3352" s="75">
        <v>6.34</v>
      </c>
      <c r="G3352" s="75"/>
      <c r="H3352" s="50"/>
      <c r="I3352" s="50"/>
      <c r="J3352" s="50"/>
      <c r="K3352" s="50"/>
    </row>
    <row r="3353" spans="1:11" x14ac:dyDescent="0.25">
      <c r="A3353" s="64">
        <v>125917</v>
      </c>
      <c r="B3353" t="s">
        <v>1159</v>
      </c>
      <c r="C3353" s="75">
        <v>3.17</v>
      </c>
      <c r="D3353" s="75">
        <v>3.17</v>
      </c>
      <c r="E3353" s="75">
        <v>3.17</v>
      </c>
      <c r="F3353" s="75">
        <v>3.17</v>
      </c>
      <c r="G3353" s="75">
        <v>6.34</v>
      </c>
      <c r="H3353" s="50"/>
      <c r="I3353" s="50"/>
      <c r="J3353" s="50"/>
      <c r="K3353" s="50"/>
    </row>
    <row r="3354" spans="1:11" x14ac:dyDescent="0.25">
      <c r="A3354" s="64">
        <v>125705</v>
      </c>
      <c r="B3354" t="s">
        <v>3586</v>
      </c>
      <c r="C3354" s="75">
        <v>9.51</v>
      </c>
      <c r="D3354" s="75">
        <v>6.34</v>
      </c>
      <c r="E3354" s="75"/>
      <c r="F3354" s="75">
        <v>3.17</v>
      </c>
      <c r="G3354" s="75"/>
      <c r="H3354" s="50"/>
      <c r="I3354" s="50"/>
      <c r="J3354" s="50"/>
      <c r="K3354" s="50"/>
    </row>
    <row r="3355" spans="1:11" x14ac:dyDescent="0.25">
      <c r="A3355" s="64">
        <v>125844</v>
      </c>
      <c r="B3355" t="s">
        <v>1004</v>
      </c>
      <c r="C3355" s="75">
        <v>6.34</v>
      </c>
      <c r="D3355" s="75">
        <v>6.34</v>
      </c>
      <c r="E3355" s="75">
        <v>6.34</v>
      </c>
      <c r="F3355" s="75"/>
      <c r="G3355" s="75"/>
      <c r="H3355" s="50"/>
      <c r="I3355" s="50"/>
      <c r="J3355" s="50"/>
      <c r="K3355" s="50"/>
    </row>
    <row r="3356" spans="1:11" x14ac:dyDescent="0.25">
      <c r="A3356" s="64">
        <v>131510</v>
      </c>
      <c r="B3356" t="s">
        <v>1374</v>
      </c>
      <c r="C3356" s="75"/>
      <c r="D3356" s="75">
        <v>9.51</v>
      </c>
      <c r="E3356" s="75">
        <v>9.51</v>
      </c>
      <c r="F3356" s="75"/>
      <c r="G3356" s="75"/>
      <c r="H3356" s="50"/>
      <c r="I3356" s="50"/>
      <c r="J3356" s="50"/>
      <c r="K3356" s="50"/>
    </row>
    <row r="3357" spans="1:11" x14ac:dyDescent="0.25">
      <c r="A3357" s="64">
        <v>128327</v>
      </c>
      <c r="B3357" t="s">
        <v>1258</v>
      </c>
      <c r="C3357" s="75"/>
      <c r="D3357" s="75">
        <v>9.51</v>
      </c>
      <c r="E3357" s="75"/>
      <c r="F3357" s="75">
        <v>9.51</v>
      </c>
      <c r="G3357" s="75"/>
      <c r="H3357" s="50"/>
      <c r="I3357" s="50"/>
      <c r="J3357" s="50"/>
      <c r="K3357" s="50"/>
    </row>
    <row r="3358" spans="1:11" x14ac:dyDescent="0.25">
      <c r="A3358" s="64">
        <v>126760</v>
      </c>
      <c r="B3358" t="s">
        <v>2769</v>
      </c>
      <c r="C3358" s="75">
        <v>19.02</v>
      </c>
      <c r="D3358" s="75"/>
      <c r="E3358" s="75"/>
      <c r="F3358" s="75"/>
      <c r="G3358" s="75"/>
      <c r="H3358" s="50"/>
      <c r="I3358" s="50"/>
      <c r="J3358" s="50"/>
      <c r="K3358" s="50"/>
    </row>
    <row r="3359" spans="1:11" x14ac:dyDescent="0.25">
      <c r="A3359" s="64">
        <v>128328</v>
      </c>
      <c r="B3359" t="s">
        <v>1185</v>
      </c>
      <c r="C3359" s="75">
        <v>6.34</v>
      </c>
      <c r="D3359" s="75"/>
      <c r="E3359" s="75">
        <v>6.34</v>
      </c>
      <c r="F3359" s="75"/>
      <c r="G3359" s="75">
        <v>6.34</v>
      </c>
      <c r="H3359" s="50"/>
      <c r="I3359" s="50"/>
      <c r="J3359" s="50"/>
      <c r="K3359" s="50"/>
    </row>
    <row r="3360" spans="1:11" x14ac:dyDescent="0.25">
      <c r="A3360" s="64">
        <v>127275</v>
      </c>
      <c r="B3360" t="s">
        <v>1213</v>
      </c>
      <c r="C3360" s="75">
        <v>9.51</v>
      </c>
      <c r="D3360" s="75"/>
      <c r="E3360" s="75"/>
      <c r="F3360" s="75">
        <v>9.51</v>
      </c>
      <c r="G3360" s="75"/>
      <c r="H3360" s="50"/>
      <c r="I3360" s="50"/>
      <c r="J3360" s="50"/>
      <c r="K3360" s="50"/>
    </row>
    <row r="3361" spans="1:11" x14ac:dyDescent="0.25">
      <c r="A3361" s="64">
        <v>128148</v>
      </c>
      <c r="B3361" t="s">
        <v>1047</v>
      </c>
      <c r="C3361" s="75">
        <v>3.17</v>
      </c>
      <c r="D3361" s="75">
        <v>3.17</v>
      </c>
      <c r="E3361" s="75">
        <v>3.17</v>
      </c>
      <c r="F3361" s="75">
        <v>3.17</v>
      </c>
      <c r="G3361" s="75">
        <v>6.34</v>
      </c>
      <c r="H3361" s="50"/>
      <c r="I3361" s="50"/>
      <c r="J3361" s="50"/>
      <c r="K3361" s="50"/>
    </row>
    <row r="3362" spans="1:11" x14ac:dyDescent="0.25">
      <c r="A3362" s="64">
        <v>130987</v>
      </c>
      <c r="B3362" t="s">
        <v>609</v>
      </c>
      <c r="C3362" s="75">
        <v>9.51</v>
      </c>
      <c r="D3362" s="75"/>
      <c r="E3362" s="75"/>
      <c r="F3362" s="75">
        <v>9.51</v>
      </c>
      <c r="G3362" s="75"/>
      <c r="H3362" s="50"/>
      <c r="I3362" s="50"/>
      <c r="J3362" s="50"/>
      <c r="K3362" s="50"/>
    </row>
    <row r="3363" spans="1:11" x14ac:dyDescent="0.25">
      <c r="A3363" s="64">
        <v>133059</v>
      </c>
      <c r="B3363" t="s">
        <v>3545</v>
      </c>
      <c r="C3363" s="75"/>
      <c r="D3363" s="75"/>
      <c r="E3363" s="75">
        <v>12.68</v>
      </c>
      <c r="F3363" s="75"/>
      <c r="G3363" s="75">
        <v>6.34</v>
      </c>
      <c r="H3363" s="50"/>
      <c r="I3363" s="50"/>
      <c r="J3363" s="50"/>
      <c r="K3363" s="50"/>
    </row>
    <row r="3364" spans="1:11" x14ac:dyDescent="0.25">
      <c r="A3364" s="64">
        <v>128169</v>
      </c>
      <c r="B3364" t="s">
        <v>1079</v>
      </c>
      <c r="C3364" s="75">
        <v>6.34</v>
      </c>
      <c r="D3364" s="75">
        <v>6.34</v>
      </c>
      <c r="E3364" s="75">
        <v>6.34</v>
      </c>
      <c r="F3364" s="75"/>
      <c r="G3364" s="75"/>
      <c r="H3364" s="50"/>
      <c r="I3364" s="50"/>
      <c r="J3364" s="50"/>
      <c r="K3364" s="50"/>
    </row>
    <row r="3365" spans="1:11" x14ac:dyDescent="0.25">
      <c r="A3365" s="64">
        <v>124796</v>
      </c>
      <c r="B3365" t="s">
        <v>1729</v>
      </c>
      <c r="C3365" s="75">
        <v>6.34</v>
      </c>
      <c r="D3365" s="75">
        <v>3.17</v>
      </c>
      <c r="E3365" s="75"/>
      <c r="F3365" s="75"/>
      <c r="G3365" s="75">
        <v>9.51</v>
      </c>
      <c r="H3365" s="50"/>
      <c r="I3365" s="50"/>
      <c r="J3365" s="50"/>
      <c r="K3365" s="50"/>
    </row>
    <row r="3366" spans="1:11" x14ac:dyDescent="0.25">
      <c r="A3366" s="64">
        <v>117928</v>
      </c>
      <c r="B3366" t="s">
        <v>1812</v>
      </c>
      <c r="C3366" s="75"/>
      <c r="D3366" s="75">
        <v>6.34</v>
      </c>
      <c r="E3366" s="75"/>
      <c r="F3366" s="75">
        <v>12.68</v>
      </c>
      <c r="G3366" s="75"/>
      <c r="H3366" s="50"/>
      <c r="I3366" s="50"/>
      <c r="J3366" s="50"/>
      <c r="K3366" s="50"/>
    </row>
    <row r="3367" spans="1:11" x14ac:dyDescent="0.25">
      <c r="A3367" s="64">
        <v>123850</v>
      </c>
      <c r="B3367" t="s">
        <v>306</v>
      </c>
      <c r="C3367" s="75"/>
      <c r="D3367" s="75"/>
      <c r="E3367" s="75"/>
      <c r="F3367" s="75"/>
      <c r="G3367" s="75">
        <v>19.02</v>
      </c>
      <c r="H3367" s="50"/>
      <c r="I3367" s="50"/>
      <c r="J3367" s="50"/>
      <c r="K3367" s="50"/>
    </row>
    <row r="3368" spans="1:11" x14ac:dyDescent="0.25">
      <c r="A3368" s="64">
        <v>122660</v>
      </c>
      <c r="B3368" t="s">
        <v>682</v>
      </c>
      <c r="C3368" s="75"/>
      <c r="D3368" s="75">
        <v>3.17</v>
      </c>
      <c r="E3368" s="75">
        <v>6.34</v>
      </c>
      <c r="F3368" s="75">
        <v>3.17</v>
      </c>
      <c r="G3368" s="75">
        <v>6.34</v>
      </c>
      <c r="H3368" s="50"/>
      <c r="I3368" s="50"/>
      <c r="J3368" s="50"/>
      <c r="K3368" s="50"/>
    </row>
    <row r="3369" spans="1:11" x14ac:dyDescent="0.25">
      <c r="A3369" s="64">
        <v>112519</v>
      </c>
      <c r="B3369" t="s">
        <v>2157</v>
      </c>
      <c r="C3369" s="75">
        <v>9.51</v>
      </c>
      <c r="D3369" s="75"/>
      <c r="E3369" s="75">
        <v>3.17</v>
      </c>
      <c r="F3369" s="75">
        <v>3.17</v>
      </c>
      <c r="G3369" s="75">
        <v>3.17</v>
      </c>
      <c r="H3369" s="50"/>
      <c r="I3369" s="50"/>
      <c r="J3369" s="50"/>
      <c r="K3369" s="50"/>
    </row>
    <row r="3370" spans="1:11" x14ac:dyDescent="0.25">
      <c r="A3370" s="64">
        <v>120148</v>
      </c>
      <c r="B3370" t="s">
        <v>4612</v>
      </c>
      <c r="C3370" s="75"/>
      <c r="D3370" s="75"/>
      <c r="E3370" s="75"/>
      <c r="F3370" s="75"/>
      <c r="G3370" s="75">
        <v>19.02</v>
      </c>
      <c r="H3370" s="50"/>
      <c r="I3370" s="50"/>
      <c r="J3370" s="50"/>
      <c r="K3370" s="50"/>
    </row>
    <row r="3371" spans="1:11" x14ac:dyDescent="0.25">
      <c r="A3371" s="64">
        <v>119562</v>
      </c>
      <c r="B3371" t="s">
        <v>1357</v>
      </c>
      <c r="C3371" s="75">
        <v>6.34</v>
      </c>
      <c r="D3371" s="75"/>
      <c r="E3371" s="75">
        <v>6.34</v>
      </c>
      <c r="F3371" s="75">
        <v>6.34</v>
      </c>
      <c r="G3371" s="75"/>
      <c r="H3371" s="50"/>
      <c r="I3371" s="50"/>
      <c r="J3371" s="50"/>
      <c r="K3371" s="50"/>
    </row>
    <row r="3372" spans="1:11" x14ac:dyDescent="0.25">
      <c r="A3372" s="64">
        <v>121774</v>
      </c>
      <c r="B3372" t="s">
        <v>720</v>
      </c>
      <c r="C3372" s="75"/>
      <c r="D3372" s="75">
        <v>9.51</v>
      </c>
      <c r="E3372" s="75">
        <v>6.34</v>
      </c>
      <c r="F3372" s="75">
        <v>3.17</v>
      </c>
      <c r="G3372" s="75"/>
      <c r="H3372" s="50"/>
      <c r="I3372" s="50"/>
      <c r="J3372" s="50"/>
      <c r="K3372" s="50"/>
    </row>
    <row r="3373" spans="1:11" x14ac:dyDescent="0.25">
      <c r="A3373" s="64">
        <v>119143</v>
      </c>
      <c r="B3373" t="s">
        <v>3923</v>
      </c>
      <c r="C3373" s="75"/>
      <c r="D3373" s="75">
        <v>12.68</v>
      </c>
      <c r="E3373" s="75"/>
      <c r="F3373" s="75">
        <v>6.34</v>
      </c>
      <c r="G3373" s="75"/>
      <c r="H3373" s="50"/>
      <c r="I3373" s="50"/>
      <c r="J3373" s="50"/>
      <c r="K3373" s="50"/>
    </row>
    <row r="3374" spans="1:11" x14ac:dyDescent="0.25">
      <c r="A3374" s="64">
        <v>122657</v>
      </c>
      <c r="B3374" t="s">
        <v>2843</v>
      </c>
      <c r="C3374" s="75"/>
      <c r="D3374" s="75">
        <v>3.17</v>
      </c>
      <c r="E3374" s="75">
        <v>6.34</v>
      </c>
      <c r="F3374" s="75">
        <v>3.17</v>
      </c>
      <c r="G3374" s="75">
        <v>6.34</v>
      </c>
      <c r="H3374" s="50"/>
      <c r="I3374" s="50"/>
      <c r="J3374" s="50"/>
      <c r="K3374" s="50"/>
    </row>
    <row r="3375" spans="1:11" x14ac:dyDescent="0.25">
      <c r="A3375" s="64">
        <v>103463</v>
      </c>
      <c r="B3375" t="s">
        <v>976</v>
      </c>
      <c r="C3375" s="75">
        <v>3.17</v>
      </c>
      <c r="D3375" s="75">
        <v>6.34</v>
      </c>
      <c r="E3375" s="75"/>
      <c r="F3375" s="75">
        <v>3.17</v>
      </c>
      <c r="G3375" s="75">
        <v>6.34</v>
      </c>
      <c r="H3375" s="50"/>
      <c r="I3375" s="50"/>
      <c r="J3375" s="50"/>
      <c r="K3375" s="50"/>
    </row>
    <row r="3376" spans="1:11" x14ac:dyDescent="0.25">
      <c r="A3376" s="64">
        <v>118044</v>
      </c>
      <c r="B3376" t="s">
        <v>1229</v>
      </c>
      <c r="C3376" s="75">
        <v>3.17</v>
      </c>
      <c r="D3376" s="75">
        <v>6.34</v>
      </c>
      <c r="E3376" s="75">
        <v>6.34</v>
      </c>
      <c r="F3376" s="75">
        <v>3.17</v>
      </c>
      <c r="G3376" s="75"/>
      <c r="H3376" s="50"/>
      <c r="I3376" s="50"/>
      <c r="J3376" s="50"/>
      <c r="K3376" s="50"/>
    </row>
    <row r="3377" spans="1:11" x14ac:dyDescent="0.25">
      <c r="A3377" s="64">
        <v>121713</v>
      </c>
      <c r="B3377" t="s">
        <v>1190</v>
      </c>
      <c r="C3377" s="75">
        <v>3.17</v>
      </c>
      <c r="D3377" s="75"/>
      <c r="E3377" s="75">
        <v>6.34</v>
      </c>
      <c r="F3377" s="75">
        <v>3.17</v>
      </c>
      <c r="G3377" s="75">
        <v>6.34</v>
      </c>
      <c r="H3377" s="50"/>
      <c r="I3377" s="50"/>
      <c r="J3377" s="50"/>
      <c r="K3377" s="50"/>
    </row>
    <row r="3378" spans="1:11" x14ac:dyDescent="0.25">
      <c r="A3378" s="64">
        <v>122197</v>
      </c>
      <c r="B3378" t="s">
        <v>3951</v>
      </c>
      <c r="C3378" s="75"/>
      <c r="D3378" s="75">
        <v>9.51</v>
      </c>
      <c r="E3378" s="75"/>
      <c r="F3378" s="75">
        <v>9.51</v>
      </c>
      <c r="G3378" s="75"/>
      <c r="H3378" s="50"/>
      <c r="I3378" s="50"/>
      <c r="J3378" s="50"/>
      <c r="K3378" s="50"/>
    </row>
    <row r="3379" spans="1:11" x14ac:dyDescent="0.25">
      <c r="A3379" s="64">
        <v>125007</v>
      </c>
      <c r="B3379" t="s">
        <v>2841</v>
      </c>
      <c r="C3379" s="75"/>
      <c r="D3379" s="75">
        <v>9.51</v>
      </c>
      <c r="E3379" s="75"/>
      <c r="F3379" s="75"/>
      <c r="G3379" s="75">
        <v>9.51</v>
      </c>
      <c r="H3379" s="50"/>
      <c r="I3379" s="50"/>
      <c r="J3379" s="50"/>
      <c r="K3379" s="50"/>
    </row>
    <row r="3380" spans="1:11" x14ac:dyDescent="0.25">
      <c r="A3380" s="64">
        <v>122963</v>
      </c>
      <c r="B3380" t="s">
        <v>3218</v>
      </c>
      <c r="C3380" s="75">
        <v>9.51</v>
      </c>
      <c r="D3380" s="75"/>
      <c r="E3380" s="75">
        <v>3.17</v>
      </c>
      <c r="F3380" s="75">
        <v>3.17</v>
      </c>
      <c r="G3380" s="75">
        <v>3.17</v>
      </c>
      <c r="H3380" s="50"/>
      <c r="I3380" s="50"/>
      <c r="J3380" s="50"/>
      <c r="K3380" s="50"/>
    </row>
    <row r="3381" spans="1:11" x14ac:dyDescent="0.25">
      <c r="A3381" s="64">
        <v>111452</v>
      </c>
      <c r="B3381" t="s">
        <v>982</v>
      </c>
      <c r="C3381" s="75">
        <v>15.85</v>
      </c>
      <c r="D3381" s="75"/>
      <c r="E3381" s="75"/>
      <c r="F3381" s="75"/>
      <c r="G3381" s="75">
        <v>3.17</v>
      </c>
      <c r="H3381" s="50"/>
      <c r="I3381" s="50"/>
      <c r="J3381" s="50"/>
      <c r="K3381" s="50"/>
    </row>
    <row r="3382" spans="1:11" x14ac:dyDescent="0.25">
      <c r="A3382" s="64">
        <v>124703</v>
      </c>
      <c r="B3382" t="s">
        <v>3510</v>
      </c>
      <c r="C3382" s="75"/>
      <c r="D3382" s="75"/>
      <c r="E3382" s="75">
        <v>15.85</v>
      </c>
      <c r="F3382" s="75"/>
      <c r="G3382" s="75">
        <v>3.17</v>
      </c>
      <c r="H3382" s="50"/>
      <c r="I3382" s="50"/>
      <c r="J3382" s="50"/>
      <c r="K3382" s="50"/>
    </row>
    <row r="3383" spans="1:11" x14ac:dyDescent="0.25">
      <c r="A3383" s="64">
        <v>140886</v>
      </c>
      <c r="B3383" t="s">
        <v>2796</v>
      </c>
      <c r="C3383" s="75"/>
      <c r="D3383" s="75">
        <v>9.51</v>
      </c>
      <c r="E3383" s="75">
        <v>6.34</v>
      </c>
      <c r="F3383" s="75">
        <v>6.34</v>
      </c>
      <c r="G3383" s="75">
        <v>-3.17</v>
      </c>
      <c r="H3383" s="50"/>
      <c r="I3383" s="50"/>
      <c r="J3383" s="50"/>
      <c r="K3383" s="50"/>
    </row>
    <row r="3384" spans="1:11" x14ac:dyDescent="0.25">
      <c r="A3384" s="64">
        <v>144012</v>
      </c>
      <c r="B3384" t="s">
        <v>4441</v>
      </c>
      <c r="C3384" s="75"/>
      <c r="D3384" s="75"/>
      <c r="E3384" s="75"/>
      <c r="F3384" s="75">
        <v>8</v>
      </c>
      <c r="G3384" s="75">
        <v>11</v>
      </c>
      <c r="H3384" s="50"/>
      <c r="I3384" s="50"/>
      <c r="J3384" s="50"/>
      <c r="K3384" s="50"/>
    </row>
    <row r="3385" spans="1:11" x14ac:dyDescent="0.25">
      <c r="A3385" s="64">
        <v>137954</v>
      </c>
      <c r="B3385" t="s">
        <v>2915</v>
      </c>
      <c r="C3385" s="75">
        <v>8</v>
      </c>
      <c r="D3385" s="75"/>
      <c r="E3385" s="75"/>
      <c r="F3385" s="75">
        <v>3</v>
      </c>
      <c r="G3385" s="75">
        <v>8</v>
      </c>
      <c r="H3385" s="50"/>
      <c r="I3385" s="50"/>
      <c r="J3385" s="50"/>
      <c r="K3385" s="50"/>
    </row>
    <row r="3386" spans="1:11" x14ac:dyDescent="0.25">
      <c r="A3386" s="64">
        <v>131179</v>
      </c>
      <c r="B3386" t="s">
        <v>2026</v>
      </c>
      <c r="C3386" s="75">
        <v>19</v>
      </c>
      <c r="D3386" s="75"/>
      <c r="E3386" s="75"/>
      <c r="F3386" s="75"/>
      <c r="G3386" s="75"/>
      <c r="H3386" s="50"/>
      <c r="I3386" s="50"/>
      <c r="J3386" s="50"/>
      <c r="K3386" s="50"/>
    </row>
    <row r="3387" spans="1:11" x14ac:dyDescent="0.25">
      <c r="A3387" s="64">
        <v>103856</v>
      </c>
      <c r="B3387" t="s">
        <v>578</v>
      </c>
      <c r="C3387" s="75"/>
      <c r="D3387" s="75"/>
      <c r="E3387" s="75"/>
      <c r="F3387" s="75"/>
      <c r="G3387" s="75">
        <v>19</v>
      </c>
      <c r="H3387" s="50"/>
      <c r="I3387" s="50"/>
      <c r="J3387" s="50"/>
      <c r="K3387" s="50"/>
    </row>
    <row r="3388" spans="1:11" x14ac:dyDescent="0.25">
      <c r="A3388" s="64">
        <v>144165</v>
      </c>
      <c r="B3388" t="s">
        <v>4613</v>
      </c>
      <c r="C3388" s="75"/>
      <c r="D3388" s="75"/>
      <c r="E3388" s="75"/>
      <c r="F3388" s="75"/>
      <c r="G3388" s="75">
        <v>18.850000000000001</v>
      </c>
      <c r="H3388" s="50"/>
      <c r="I3388" s="50"/>
      <c r="J3388" s="50"/>
      <c r="K3388" s="50"/>
    </row>
    <row r="3389" spans="1:11" x14ac:dyDescent="0.25">
      <c r="A3389" s="64">
        <v>143954</v>
      </c>
      <c r="B3389" t="s">
        <v>4425</v>
      </c>
      <c r="C3389" s="75"/>
      <c r="D3389" s="75"/>
      <c r="E3389" s="75"/>
      <c r="F3389" s="75">
        <v>9.51</v>
      </c>
      <c r="G3389" s="75">
        <v>9.34</v>
      </c>
      <c r="H3389" s="50"/>
      <c r="I3389" s="50"/>
      <c r="J3389" s="50"/>
      <c r="K3389" s="50"/>
    </row>
    <row r="3390" spans="1:11" x14ac:dyDescent="0.25">
      <c r="A3390" s="64">
        <v>142686</v>
      </c>
      <c r="B3390" t="s">
        <v>3404</v>
      </c>
      <c r="C3390" s="75">
        <v>6.34</v>
      </c>
      <c r="D3390" s="75">
        <v>6.17</v>
      </c>
      <c r="E3390" s="75"/>
      <c r="F3390" s="75">
        <v>6.34</v>
      </c>
      <c r="G3390" s="75"/>
      <c r="H3390" s="50"/>
      <c r="I3390" s="50"/>
      <c r="J3390" s="50"/>
      <c r="K3390" s="50"/>
    </row>
    <row r="3391" spans="1:11" x14ac:dyDescent="0.25">
      <c r="A3391" s="64">
        <v>142491</v>
      </c>
      <c r="B3391" t="s">
        <v>3258</v>
      </c>
      <c r="C3391" s="75">
        <v>3.17</v>
      </c>
      <c r="D3391" s="75">
        <v>3.17</v>
      </c>
      <c r="E3391" s="75">
        <v>6.17</v>
      </c>
      <c r="F3391" s="75">
        <v>3.17</v>
      </c>
      <c r="G3391" s="75">
        <v>3.17</v>
      </c>
      <c r="H3391" s="50"/>
      <c r="I3391" s="50"/>
      <c r="J3391" s="50"/>
      <c r="K3391" s="50"/>
    </row>
    <row r="3392" spans="1:11" x14ac:dyDescent="0.25">
      <c r="A3392" s="64">
        <v>143727</v>
      </c>
      <c r="B3392" t="s">
        <v>4251</v>
      </c>
      <c r="C3392" s="75"/>
      <c r="D3392" s="75"/>
      <c r="E3392" s="75">
        <v>6.17</v>
      </c>
      <c r="F3392" s="75">
        <v>9.51</v>
      </c>
      <c r="G3392" s="75">
        <v>3.17</v>
      </c>
      <c r="H3392" s="50"/>
      <c r="I3392" s="50"/>
      <c r="J3392" s="50"/>
      <c r="K3392" s="50"/>
    </row>
    <row r="3393" spans="1:11" x14ac:dyDescent="0.25">
      <c r="A3393" s="64">
        <v>143597</v>
      </c>
      <c r="B3393" t="s">
        <v>4173</v>
      </c>
      <c r="C3393" s="75"/>
      <c r="D3393" s="75"/>
      <c r="E3393" s="75">
        <v>12.51</v>
      </c>
      <c r="F3393" s="75">
        <v>3.17</v>
      </c>
      <c r="G3393" s="75">
        <v>3.17</v>
      </c>
      <c r="H3393" s="50"/>
      <c r="I3393" s="50"/>
      <c r="J3393" s="50"/>
      <c r="K3393" s="50"/>
    </row>
    <row r="3394" spans="1:11" x14ac:dyDescent="0.25">
      <c r="A3394" s="64">
        <v>143351</v>
      </c>
      <c r="B3394" t="s">
        <v>3705</v>
      </c>
      <c r="C3394" s="75">
        <v>15.85</v>
      </c>
      <c r="D3394" s="75">
        <v>3</v>
      </c>
      <c r="E3394" s="75"/>
      <c r="F3394" s="75"/>
      <c r="G3394" s="75"/>
      <c r="H3394" s="50"/>
      <c r="I3394" s="50"/>
      <c r="J3394" s="50"/>
      <c r="K3394" s="50"/>
    </row>
    <row r="3395" spans="1:11" x14ac:dyDescent="0.25">
      <c r="A3395" s="64">
        <v>134961</v>
      </c>
      <c r="B3395" t="s">
        <v>2114</v>
      </c>
      <c r="C3395" s="75">
        <v>3.17</v>
      </c>
      <c r="D3395" s="75">
        <v>3.17</v>
      </c>
      <c r="E3395" s="75"/>
      <c r="F3395" s="75">
        <v>6.34</v>
      </c>
      <c r="G3395" s="75">
        <v>6.17</v>
      </c>
      <c r="H3395" s="50"/>
      <c r="I3395" s="50"/>
      <c r="J3395" s="50"/>
      <c r="K3395" s="50"/>
    </row>
    <row r="3396" spans="1:11" x14ac:dyDescent="0.25">
      <c r="A3396" s="64">
        <v>136803</v>
      </c>
      <c r="B3396" t="s">
        <v>2204</v>
      </c>
      <c r="C3396" s="75"/>
      <c r="D3396" s="75"/>
      <c r="E3396" s="75"/>
      <c r="F3396" s="75">
        <v>6.34</v>
      </c>
      <c r="G3396" s="75">
        <v>12.51</v>
      </c>
      <c r="H3396" s="50"/>
      <c r="I3396" s="50"/>
      <c r="J3396" s="50"/>
      <c r="K3396" s="50"/>
    </row>
    <row r="3397" spans="1:11" x14ac:dyDescent="0.25">
      <c r="A3397" s="64">
        <v>136915</v>
      </c>
      <c r="B3397" t="s">
        <v>2241</v>
      </c>
      <c r="C3397" s="75">
        <v>3.17</v>
      </c>
      <c r="D3397" s="75">
        <v>6.17</v>
      </c>
      <c r="E3397" s="75">
        <v>6.34</v>
      </c>
      <c r="F3397" s="75">
        <v>3.17</v>
      </c>
      <c r="G3397" s="75"/>
      <c r="H3397" s="50"/>
      <c r="I3397" s="50"/>
      <c r="J3397" s="50"/>
      <c r="K3397" s="50"/>
    </row>
    <row r="3398" spans="1:11" x14ac:dyDescent="0.25">
      <c r="A3398" s="64">
        <v>142301</v>
      </c>
      <c r="B3398" t="s">
        <v>2919</v>
      </c>
      <c r="C3398" s="75">
        <v>9.51</v>
      </c>
      <c r="D3398" s="75">
        <v>3</v>
      </c>
      <c r="E3398" s="75">
        <v>6.34</v>
      </c>
      <c r="F3398" s="75"/>
      <c r="G3398" s="75"/>
      <c r="H3398" s="50"/>
      <c r="I3398" s="50"/>
      <c r="J3398" s="50"/>
      <c r="K3398" s="50"/>
    </row>
    <row r="3399" spans="1:11" x14ac:dyDescent="0.25">
      <c r="A3399" s="64">
        <v>134488</v>
      </c>
      <c r="B3399" t="s">
        <v>1799</v>
      </c>
      <c r="C3399" s="75"/>
      <c r="D3399" s="75">
        <v>3.17</v>
      </c>
      <c r="E3399" s="75">
        <v>6.17</v>
      </c>
      <c r="F3399" s="75">
        <v>3.17</v>
      </c>
      <c r="G3399" s="75">
        <v>6.34</v>
      </c>
      <c r="H3399" s="50"/>
      <c r="I3399" s="50"/>
      <c r="J3399" s="50"/>
      <c r="K3399" s="50"/>
    </row>
    <row r="3400" spans="1:11" x14ac:dyDescent="0.25">
      <c r="A3400" s="64">
        <v>136160</v>
      </c>
      <c r="B3400" t="s">
        <v>4046</v>
      </c>
      <c r="C3400" s="75"/>
      <c r="D3400" s="75">
        <v>3.17</v>
      </c>
      <c r="E3400" s="75"/>
      <c r="F3400" s="75">
        <v>6.17</v>
      </c>
      <c r="G3400" s="75">
        <v>9.51</v>
      </c>
      <c r="H3400" s="50"/>
      <c r="I3400" s="50"/>
      <c r="J3400" s="50"/>
      <c r="K3400" s="50"/>
    </row>
    <row r="3401" spans="1:11" x14ac:dyDescent="0.25">
      <c r="A3401" s="64">
        <v>128001</v>
      </c>
      <c r="B3401" t="s">
        <v>1476</v>
      </c>
      <c r="C3401" s="75"/>
      <c r="D3401" s="75">
        <v>3.17</v>
      </c>
      <c r="E3401" s="75">
        <v>3</v>
      </c>
      <c r="F3401" s="75"/>
      <c r="G3401" s="75">
        <v>12.68</v>
      </c>
      <c r="H3401" s="50"/>
      <c r="I3401" s="50"/>
      <c r="J3401" s="50"/>
      <c r="K3401" s="50"/>
    </row>
    <row r="3402" spans="1:11" x14ac:dyDescent="0.25">
      <c r="A3402" s="64">
        <v>133542</v>
      </c>
      <c r="B3402" t="s">
        <v>1685</v>
      </c>
      <c r="C3402" s="75">
        <v>3.17</v>
      </c>
      <c r="D3402" s="75"/>
      <c r="E3402" s="75">
        <v>3.17</v>
      </c>
      <c r="F3402" s="75">
        <v>9.34</v>
      </c>
      <c r="G3402" s="75">
        <v>3.17</v>
      </c>
      <c r="H3402" s="50"/>
      <c r="I3402" s="50"/>
      <c r="J3402" s="50"/>
      <c r="K3402" s="50"/>
    </row>
    <row r="3403" spans="1:11" x14ac:dyDescent="0.25">
      <c r="A3403" s="64">
        <v>128829</v>
      </c>
      <c r="B3403" t="s">
        <v>1381</v>
      </c>
      <c r="C3403" s="75">
        <v>6.17</v>
      </c>
      <c r="D3403" s="75"/>
      <c r="E3403" s="75">
        <v>6.34</v>
      </c>
      <c r="F3403" s="75">
        <v>6.34</v>
      </c>
      <c r="G3403" s="75"/>
      <c r="H3403" s="50"/>
      <c r="I3403" s="50"/>
      <c r="J3403" s="50"/>
      <c r="K3403" s="50"/>
    </row>
    <row r="3404" spans="1:11" x14ac:dyDescent="0.25">
      <c r="A3404" s="64">
        <v>130491</v>
      </c>
      <c r="B3404" t="s">
        <v>3215</v>
      </c>
      <c r="C3404" s="75">
        <v>9.34</v>
      </c>
      <c r="D3404" s="75"/>
      <c r="E3404" s="75"/>
      <c r="F3404" s="75">
        <v>3.17</v>
      </c>
      <c r="G3404" s="75">
        <v>6.34</v>
      </c>
      <c r="H3404" s="50"/>
      <c r="I3404" s="50"/>
      <c r="J3404" s="50"/>
      <c r="K3404" s="50"/>
    </row>
    <row r="3405" spans="1:11" x14ac:dyDescent="0.25">
      <c r="A3405" s="64">
        <v>129830</v>
      </c>
      <c r="B3405" t="s">
        <v>888</v>
      </c>
      <c r="C3405" s="75"/>
      <c r="D3405" s="75">
        <v>9.51</v>
      </c>
      <c r="E3405" s="75"/>
      <c r="F3405" s="75"/>
      <c r="G3405" s="75">
        <v>9.34</v>
      </c>
      <c r="H3405" s="50"/>
      <c r="I3405" s="50"/>
      <c r="J3405" s="50"/>
      <c r="K3405" s="50"/>
    </row>
    <row r="3406" spans="1:11" x14ac:dyDescent="0.25">
      <c r="A3406" s="64">
        <v>116952</v>
      </c>
      <c r="B3406" t="s">
        <v>450</v>
      </c>
      <c r="C3406" s="75">
        <v>3.17</v>
      </c>
      <c r="D3406" s="75">
        <v>0</v>
      </c>
      <c r="E3406" s="75"/>
      <c r="F3406" s="75">
        <v>3</v>
      </c>
      <c r="G3406" s="75">
        <v>12.68</v>
      </c>
      <c r="H3406" s="50"/>
      <c r="I3406" s="50"/>
      <c r="J3406" s="50"/>
      <c r="K3406" s="50"/>
    </row>
    <row r="3407" spans="1:11" x14ac:dyDescent="0.25">
      <c r="A3407" s="64">
        <v>108310</v>
      </c>
      <c r="B3407" t="s">
        <v>1497</v>
      </c>
      <c r="C3407" s="75">
        <v>3.17</v>
      </c>
      <c r="D3407" s="75"/>
      <c r="E3407" s="75"/>
      <c r="F3407" s="75"/>
      <c r="G3407" s="75">
        <v>15.68</v>
      </c>
      <c r="H3407" s="50"/>
      <c r="I3407" s="50"/>
      <c r="J3407" s="50"/>
      <c r="K3407" s="50"/>
    </row>
    <row r="3408" spans="1:11" x14ac:dyDescent="0.25">
      <c r="A3408" s="64">
        <v>122792</v>
      </c>
      <c r="B3408" t="s">
        <v>1160</v>
      </c>
      <c r="C3408" s="75">
        <v>6.17</v>
      </c>
      <c r="D3408" s="75"/>
      <c r="E3408" s="75">
        <v>6.34</v>
      </c>
      <c r="F3408" s="75">
        <v>6.34</v>
      </c>
      <c r="G3408" s="75"/>
      <c r="H3408" s="50"/>
      <c r="I3408" s="50"/>
      <c r="J3408" s="50"/>
      <c r="K3408" s="50"/>
    </row>
    <row r="3409" spans="1:11" x14ac:dyDescent="0.25">
      <c r="A3409" s="64">
        <v>123201</v>
      </c>
      <c r="B3409" t="s">
        <v>1445</v>
      </c>
      <c r="C3409" s="75"/>
      <c r="D3409" s="75"/>
      <c r="E3409" s="75">
        <v>9.51</v>
      </c>
      <c r="F3409" s="75">
        <v>9.34</v>
      </c>
      <c r="G3409" s="75"/>
      <c r="H3409" s="50"/>
      <c r="I3409" s="50"/>
      <c r="J3409" s="50"/>
      <c r="K3409" s="50"/>
    </row>
    <row r="3410" spans="1:11" x14ac:dyDescent="0.25">
      <c r="A3410" s="64">
        <v>125397</v>
      </c>
      <c r="B3410" t="s">
        <v>141</v>
      </c>
      <c r="C3410" s="75">
        <v>18.850000000000001</v>
      </c>
      <c r="D3410" s="75"/>
      <c r="E3410" s="75"/>
      <c r="F3410" s="75"/>
      <c r="G3410" s="75"/>
      <c r="H3410" s="50"/>
      <c r="I3410" s="50"/>
      <c r="J3410" s="50"/>
      <c r="K3410" s="50"/>
    </row>
    <row r="3411" spans="1:11" x14ac:dyDescent="0.25">
      <c r="A3411" s="64">
        <v>110661</v>
      </c>
      <c r="B3411" t="s">
        <v>1005</v>
      </c>
      <c r="C3411" s="75">
        <v>3.17</v>
      </c>
      <c r="D3411" s="75">
        <v>3</v>
      </c>
      <c r="E3411" s="75">
        <v>9.51</v>
      </c>
      <c r="F3411" s="75"/>
      <c r="G3411" s="75">
        <v>3.17</v>
      </c>
      <c r="H3411" s="50"/>
      <c r="I3411" s="50"/>
      <c r="J3411" s="50"/>
      <c r="K3411" s="50"/>
    </row>
    <row r="3412" spans="1:11" x14ac:dyDescent="0.25">
      <c r="A3412" s="64">
        <v>143191</v>
      </c>
      <c r="B3412" t="s">
        <v>3800</v>
      </c>
      <c r="C3412" s="75">
        <v>3.17</v>
      </c>
      <c r="D3412" s="75">
        <v>3</v>
      </c>
      <c r="E3412" s="75">
        <v>6.17</v>
      </c>
      <c r="F3412" s="75">
        <v>3.17</v>
      </c>
      <c r="G3412" s="75">
        <v>3.17</v>
      </c>
      <c r="H3412" s="50"/>
      <c r="I3412" s="50"/>
      <c r="J3412" s="50"/>
      <c r="K3412" s="50"/>
    </row>
    <row r="3413" spans="1:11" x14ac:dyDescent="0.25">
      <c r="A3413" s="64">
        <v>142576</v>
      </c>
      <c r="B3413" t="s">
        <v>3206</v>
      </c>
      <c r="C3413" s="75">
        <v>6.34</v>
      </c>
      <c r="D3413" s="75"/>
      <c r="E3413" s="75">
        <v>3.17</v>
      </c>
      <c r="F3413" s="75">
        <v>3</v>
      </c>
      <c r="G3413" s="75">
        <v>6.17</v>
      </c>
      <c r="H3413" s="50"/>
      <c r="I3413" s="50"/>
      <c r="J3413" s="50"/>
      <c r="K3413" s="50"/>
    </row>
    <row r="3414" spans="1:11" x14ac:dyDescent="0.25">
      <c r="A3414" s="64">
        <v>143072</v>
      </c>
      <c r="B3414" t="s">
        <v>3757</v>
      </c>
      <c r="C3414" s="75">
        <v>6.34</v>
      </c>
      <c r="D3414" s="75">
        <v>3</v>
      </c>
      <c r="E3414" s="75">
        <v>6.17</v>
      </c>
      <c r="F3414" s="75"/>
      <c r="G3414" s="75">
        <v>3.17</v>
      </c>
      <c r="H3414" s="50"/>
      <c r="I3414" s="50"/>
      <c r="J3414" s="50"/>
      <c r="K3414" s="50"/>
    </row>
    <row r="3415" spans="1:11" x14ac:dyDescent="0.25">
      <c r="A3415" s="64">
        <v>135284</v>
      </c>
      <c r="B3415" t="s">
        <v>1894</v>
      </c>
      <c r="C3415" s="75"/>
      <c r="D3415" s="75">
        <v>3.17</v>
      </c>
      <c r="E3415" s="75">
        <v>3</v>
      </c>
      <c r="F3415" s="75">
        <v>6.34</v>
      </c>
      <c r="G3415" s="75">
        <v>6.17</v>
      </c>
      <c r="H3415" s="50"/>
      <c r="I3415" s="50"/>
      <c r="J3415" s="50"/>
      <c r="K3415" s="50"/>
    </row>
    <row r="3416" spans="1:11" x14ac:dyDescent="0.25">
      <c r="A3416" s="64">
        <v>141675</v>
      </c>
      <c r="B3416" t="s">
        <v>2595</v>
      </c>
      <c r="C3416" s="75"/>
      <c r="D3416" s="75"/>
      <c r="E3416" s="75">
        <v>9.34</v>
      </c>
      <c r="F3416" s="75">
        <v>6.34</v>
      </c>
      <c r="G3416" s="75">
        <v>3</v>
      </c>
      <c r="H3416" s="50"/>
      <c r="I3416" s="50"/>
      <c r="J3416" s="50"/>
      <c r="K3416" s="50"/>
    </row>
    <row r="3417" spans="1:11" x14ac:dyDescent="0.25">
      <c r="A3417" s="64">
        <v>137621</v>
      </c>
      <c r="B3417" t="s">
        <v>4145</v>
      </c>
      <c r="C3417" s="75"/>
      <c r="D3417" s="75"/>
      <c r="E3417" s="75">
        <v>6.34</v>
      </c>
      <c r="F3417" s="75">
        <v>9.34</v>
      </c>
      <c r="G3417" s="75">
        <v>3</v>
      </c>
      <c r="H3417" s="50"/>
      <c r="I3417" s="50"/>
      <c r="J3417" s="50"/>
      <c r="K3417" s="50"/>
    </row>
    <row r="3418" spans="1:11" x14ac:dyDescent="0.25">
      <c r="A3418" s="64">
        <v>142144</v>
      </c>
      <c r="B3418" t="s">
        <v>2706</v>
      </c>
      <c r="C3418" s="75">
        <v>12.34</v>
      </c>
      <c r="D3418" s="75">
        <v>0</v>
      </c>
      <c r="E3418" s="75">
        <v>9.51</v>
      </c>
      <c r="F3418" s="75">
        <v>-6.34</v>
      </c>
      <c r="G3418" s="75">
        <v>3.17</v>
      </c>
      <c r="H3418" s="50"/>
      <c r="I3418" s="50"/>
      <c r="J3418" s="50"/>
      <c r="K3418" s="50"/>
    </row>
    <row r="3419" spans="1:11" x14ac:dyDescent="0.25">
      <c r="A3419" s="64">
        <v>134332</v>
      </c>
      <c r="B3419" t="s">
        <v>1790</v>
      </c>
      <c r="C3419" s="75"/>
      <c r="D3419" s="75">
        <v>9.34</v>
      </c>
      <c r="E3419" s="75"/>
      <c r="F3419" s="75">
        <v>3</v>
      </c>
      <c r="G3419" s="75">
        <v>6.34</v>
      </c>
      <c r="H3419" s="50"/>
      <c r="I3419" s="50"/>
      <c r="J3419" s="50"/>
      <c r="K3419" s="50"/>
    </row>
    <row r="3420" spans="1:11" x14ac:dyDescent="0.25">
      <c r="A3420" s="64">
        <v>135599</v>
      </c>
      <c r="B3420" t="s">
        <v>1941</v>
      </c>
      <c r="C3420" s="75"/>
      <c r="D3420" s="75">
        <v>12.34</v>
      </c>
      <c r="E3420" s="75"/>
      <c r="F3420" s="75">
        <v>6.34</v>
      </c>
      <c r="G3420" s="75"/>
      <c r="H3420" s="50"/>
      <c r="I3420" s="50"/>
      <c r="J3420" s="50"/>
      <c r="K3420" s="50"/>
    </row>
    <row r="3421" spans="1:11" x14ac:dyDescent="0.25">
      <c r="A3421" s="64">
        <v>126068</v>
      </c>
      <c r="B3421" t="s">
        <v>2949</v>
      </c>
      <c r="C3421" s="75"/>
      <c r="D3421" s="75">
        <v>18.68</v>
      </c>
      <c r="E3421" s="75"/>
      <c r="F3421" s="75"/>
      <c r="G3421" s="75"/>
      <c r="H3421" s="50"/>
      <c r="I3421" s="50"/>
      <c r="J3421" s="50"/>
      <c r="K3421" s="50"/>
    </row>
    <row r="3422" spans="1:11" x14ac:dyDescent="0.25">
      <c r="A3422" s="64">
        <v>133784</v>
      </c>
      <c r="B3422" t="s">
        <v>1682</v>
      </c>
      <c r="C3422" s="75">
        <v>9.17</v>
      </c>
      <c r="D3422" s="75">
        <v>-6</v>
      </c>
      <c r="E3422" s="75">
        <v>6.34</v>
      </c>
      <c r="F3422" s="75">
        <v>3</v>
      </c>
      <c r="G3422" s="75">
        <v>6.17</v>
      </c>
      <c r="H3422" s="50"/>
      <c r="I3422" s="50"/>
      <c r="J3422" s="50"/>
      <c r="K3422" s="50"/>
    </row>
    <row r="3423" spans="1:11" x14ac:dyDescent="0.25">
      <c r="A3423" s="64">
        <v>132506</v>
      </c>
      <c r="B3423" t="s">
        <v>4303</v>
      </c>
      <c r="C3423" s="75"/>
      <c r="D3423" s="75"/>
      <c r="E3423" s="75">
        <v>3.17</v>
      </c>
      <c r="F3423" s="75"/>
      <c r="G3423" s="75">
        <v>15.51</v>
      </c>
      <c r="H3423" s="50"/>
      <c r="I3423" s="50"/>
      <c r="J3423" s="50"/>
      <c r="K3423" s="50"/>
    </row>
    <row r="3424" spans="1:11" x14ac:dyDescent="0.25">
      <c r="A3424" s="64">
        <v>125794</v>
      </c>
      <c r="B3424" t="s">
        <v>1087</v>
      </c>
      <c r="C3424" s="75"/>
      <c r="D3424" s="75">
        <v>6.17</v>
      </c>
      <c r="E3424" s="75"/>
      <c r="F3424" s="75">
        <v>9.51</v>
      </c>
      <c r="G3424" s="75">
        <v>3</v>
      </c>
      <c r="H3424" s="50"/>
      <c r="I3424" s="50"/>
      <c r="J3424" s="50"/>
      <c r="K3424" s="50"/>
    </row>
    <row r="3425" spans="1:11" x14ac:dyDescent="0.25">
      <c r="A3425" s="64">
        <v>121976</v>
      </c>
      <c r="B3425" t="s">
        <v>995</v>
      </c>
      <c r="C3425" s="75">
        <v>3.17</v>
      </c>
      <c r="D3425" s="75">
        <v>6.34</v>
      </c>
      <c r="E3425" s="75">
        <v>9.17</v>
      </c>
      <c r="F3425" s="75"/>
      <c r="G3425" s="75"/>
      <c r="H3425" s="50"/>
      <c r="I3425" s="50"/>
      <c r="J3425" s="50"/>
      <c r="K3425" s="50"/>
    </row>
    <row r="3426" spans="1:11" x14ac:dyDescent="0.25">
      <c r="A3426" s="64">
        <v>142517</v>
      </c>
      <c r="B3426" t="s">
        <v>3223</v>
      </c>
      <c r="C3426" s="75">
        <v>6</v>
      </c>
      <c r="D3426" s="75"/>
      <c r="E3426" s="75">
        <v>6.34</v>
      </c>
      <c r="F3426" s="75"/>
      <c r="G3426" s="75">
        <v>6.17</v>
      </c>
      <c r="H3426" s="50"/>
      <c r="I3426" s="50"/>
      <c r="J3426" s="50"/>
      <c r="K3426" s="50"/>
    </row>
    <row r="3427" spans="1:11" x14ac:dyDescent="0.25">
      <c r="A3427" s="64">
        <v>143953</v>
      </c>
      <c r="B3427" t="s">
        <v>4388</v>
      </c>
      <c r="C3427" s="75"/>
      <c r="D3427" s="75"/>
      <c r="E3427" s="75"/>
      <c r="F3427" s="75">
        <v>18.509999999999998</v>
      </c>
      <c r="G3427" s="75"/>
      <c r="H3427" s="50"/>
      <c r="I3427" s="50"/>
      <c r="J3427" s="50"/>
      <c r="K3427" s="50"/>
    </row>
    <row r="3428" spans="1:11" x14ac:dyDescent="0.25">
      <c r="A3428" s="64">
        <v>137999</v>
      </c>
      <c r="B3428" t="s">
        <v>2379</v>
      </c>
      <c r="C3428" s="75"/>
      <c r="D3428" s="75"/>
      <c r="E3428" s="75">
        <v>6</v>
      </c>
      <c r="F3428" s="75"/>
      <c r="G3428" s="75">
        <v>12.51</v>
      </c>
      <c r="H3428" s="50"/>
      <c r="I3428" s="50"/>
      <c r="J3428" s="50"/>
      <c r="K3428" s="50"/>
    </row>
    <row r="3429" spans="1:11" x14ac:dyDescent="0.25">
      <c r="A3429" s="64">
        <v>141202</v>
      </c>
      <c r="B3429" t="s">
        <v>2496</v>
      </c>
      <c r="C3429" s="75"/>
      <c r="D3429" s="75">
        <v>3.17</v>
      </c>
      <c r="E3429" s="75"/>
      <c r="F3429" s="75">
        <v>15.34</v>
      </c>
      <c r="G3429" s="75"/>
      <c r="H3429" s="50"/>
      <c r="I3429" s="50"/>
      <c r="J3429" s="50"/>
      <c r="K3429" s="50"/>
    </row>
    <row r="3430" spans="1:11" x14ac:dyDescent="0.25">
      <c r="A3430" s="64">
        <v>121925</v>
      </c>
      <c r="B3430" t="s">
        <v>1315</v>
      </c>
      <c r="C3430" s="75">
        <v>6.34</v>
      </c>
      <c r="D3430" s="75">
        <v>3</v>
      </c>
      <c r="E3430" s="75"/>
      <c r="F3430" s="75">
        <v>6</v>
      </c>
      <c r="G3430" s="75">
        <v>3.17</v>
      </c>
      <c r="H3430" s="50"/>
      <c r="I3430" s="50"/>
      <c r="J3430" s="50"/>
      <c r="K3430" s="50"/>
    </row>
    <row r="3431" spans="1:11" x14ac:dyDescent="0.25">
      <c r="A3431" s="64">
        <v>142310</v>
      </c>
      <c r="B3431" t="s">
        <v>2856</v>
      </c>
      <c r="C3431" s="75">
        <v>11</v>
      </c>
      <c r="D3431" s="75"/>
      <c r="E3431" s="75"/>
      <c r="F3431" s="75">
        <v>4.5</v>
      </c>
      <c r="G3431" s="75">
        <v>3</v>
      </c>
      <c r="H3431" s="50"/>
      <c r="I3431" s="50"/>
      <c r="J3431" s="50"/>
      <c r="K3431" s="50"/>
    </row>
    <row r="3432" spans="1:11" x14ac:dyDescent="0.25">
      <c r="A3432" s="64">
        <v>143364</v>
      </c>
      <c r="B3432" t="s">
        <v>3929</v>
      </c>
      <c r="C3432" s="75"/>
      <c r="D3432" s="75">
        <v>12.17</v>
      </c>
      <c r="E3432" s="75"/>
      <c r="F3432" s="75">
        <v>6.17</v>
      </c>
      <c r="G3432" s="75"/>
      <c r="H3432" s="50"/>
      <c r="I3432" s="50"/>
      <c r="J3432" s="50"/>
      <c r="K3432" s="50"/>
    </row>
    <row r="3433" spans="1:11" x14ac:dyDescent="0.25">
      <c r="A3433" s="64">
        <v>143303</v>
      </c>
      <c r="B3433" t="s">
        <v>3761</v>
      </c>
      <c r="C3433" s="75">
        <v>6.34</v>
      </c>
      <c r="D3433" s="75"/>
      <c r="E3433" s="75"/>
      <c r="F3433" s="75">
        <v>12</v>
      </c>
      <c r="G3433" s="75"/>
      <c r="H3433" s="50"/>
      <c r="I3433" s="50"/>
      <c r="J3433" s="50"/>
      <c r="K3433" s="50"/>
    </row>
    <row r="3434" spans="1:11" x14ac:dyDescent="0.25">
      <c r="A3434" s="64">
        <v>141301</v>
      </c>
      <c r="B3434" t="s">
        <v>2551</v>
      </c>
      <c r="C3434" s="75">
        <v>3</v>
      </c>
      <c r="D3434" s="75">
        <v>12.17</v>
      </c>
      <c r="E3434" s="75"/>
      <c r="F3434" s="75">
        <v>3.17</v>
      </c>
      <c r="G3434" s="75"/>
      <c r="H3434" s="50"/>
      <c r="I3434" s="50"/>
      <c r="J3434" s="50"/>
      <c r="K3434" s="50"/>
    </row>
    <row r="3435" spans="1:11" x14ac:dyDescent="0.25">
      <c r="A3435" s="64">
        <v>135434</v>
      </c>
      <c r="B3435" t="s">
        <v>1937</v>
      </c>
      <c r="C3435" s="75">
        <v>12.34</v>
      </c>
      <c r="D3435" s="75"/>
      <c r="E3435" s="75">
        <v>6</v>
      </c>
      <c r="F3435" s="75"/>
      <c r="G3435" s="75"/>
      <c r="H3435" s="50"/>
      <c r="I3435" s="50"/>
      <c r="J3435" s="50"/>
      <c r="K3435" s="50"/>
    </row>
    <row r="3436" spans="1:11" x14ac:dyDescent="0.25">
      <c r="A3436" s="64">
        <v>120368</v>
      </c>
      <c r="B3436" t="s">
        <v>724</v>
      </c>
      <c r="C3436" s="75"/>
      <c r="D3436" s="75">
        <v>3.17</v>
      </c>
      <c r="E3436" s="75">
        <v>9.17</v>
      </c>
      <c r="F3436" s="75">
        <v>6</v>
      </c>
      <c r="G3436" s="75"/>
      <c r="H3436" s="50"/>
      <c r="I3436" s="50"/>
      <c r="J3436" s="50"/>
      <c r="K3436" s="50"/>
    </row>
    <row r="3437" spans="1:11" x14ac:dyDescent="0.25">
      <c r="A3437" s="64">
        <v>122052</v>
      </c>
      <c r="B3437" t="s">
        <v>1264</v>
      </c>
      <c r="C3437" s="75">
        <v>6.17</v>
      </c>
      <c r="D3437" s="75"/>
      <c r="E3437" s="75">
        <v>12.17</v>
      </c>
      <c r="F3437" s="75"/>
      <c r="G3437" s="75"/>
      <c r="H3437" s="50"/>
      <c r="I3437" s="50"/>
      <c r="J3437" s="50"/>
      <c r="K3437" s="50"/>
    </row>
    <row r="3438" spans="1:11" x14ac:dyDescent="0.25">
      <c r="A3438" s="64">
        <v>125443</v>
      </c>
      <c r="B3438" t="s">
        <v>539</v>
      </c>
      <c r="C3438" s="75">
        <v>6</v>
      </c>
      <c r="D3438" s="75">
        <v>12.34</v>
      </c>
      <c r="E3438" s="75"/>
      <c r="F3438" s="75"/>
      <c r="G3438" s="75"/>
      <c r="H3438" s="50"/>
      <c r="I3438" s="50"/>
      <c r="J3438" s="50"/>
      <c r="K3438" s="50"/>
    </row>
    <row r="3439" spans="1:11" x14ac:dyDescent="0.25">
      <c r="A3439" s="64">
        <v>110509</v>
      </c>
      <c r="B3439" t="s">
        <v>3238</v>
      </c>
      <c r="C3439" s="75">
        <v>4.7</v>
      </c>
      <c r="D3439" s="75">
        <v>4.7</v>
      </c>
      <c r="E3439" s="75"/>
      <c r="F3439" s="75"/>
      <c r="G3439" s="75">
        <v>8.93</v>
      </c>
      <c r="H3439" s="50"/>
      <c r="I3439" s="50"/>
      <c r="J3439" s="50"/>
      <c r="K3439" s="50"/>
    </row>
    <row r="3440" spans="1:11" x14ac:dyDescent="0.25">
      <c r="A3440" s="64">
        <v>143079</v>
      </c>
      <c r="B3440" t="s">
        <v>3726</v>
      </c>
      <c r="C3440" s="75">
        <v>12.17</v>
      </c>
      <c r="D3440" s="75">
        <v>6</v>
      </c>
      <c r="E3440" s="75"/>
      <c r="F3440" s="75"/>
      <c r="G3440" s="75"/>
      <c r="H3440" s="50"/>
      <c r="I3440" s="50"/>
      <c r="J3440" s="50"/>
      <c r="K3440" s="50"/>
    </row>
    <row r="3441" spans="1:11" x14ac:dyDescent="0.25">
      <c r="A3441" s="64">
        <v>143671</v>
      </c>
      <c r="B3441" t="s">
        <v>4256</v>
      </c>
      <c r="C3441" s="75"/>
      <c r="D3441" s="75"/>
      <c r="E3441" s="75">
        <v>6</v>
      </c>
      <c r="F3441" s="75">
        <v>9.17</v>
      </c>
      <c r="G3441" s="75">
        <v>3</v>
      </c>
      <c r="H3441" s="50"/>
      <c r="I3441" s="50"/>
      <c r="J3441" s="50"/>
      <c r="K3441" s="50"/>
    </row>
    <row r="3442" spans="1:11" x14ac:dyDescent="0.25">
      <c r="A3442" s="64">
        <v>137690</v>
      </c>
      <c r="B3442" t="s">
        <v>4259</v>
      </c>
      <c r="C3442" s="75"/>
      <c r="D3442" s="75"/>
      <c r="E3442" s="75"/>
      <c r="F3442" s="75">
        <v>9.17</v>
      </c>
      <c r="G3442" s="75">
        <v>9</v>
      </c>
      <c r="H3442" s="50"/>
      <c r="I3442" s="50"/>
      <c r="J3442" s="50"/>
      <c r="K3442" s="50"/>
    </row>
    <row r="3443" spans="1:11" x14ac:dyDescent="0.25">
      <c r="A3443" s="64">
        <v>126711</v>
      </c>
      <c r="B3443" t="s">
        <v>1514</v>
      </c>
      <c r="C3443" s="75"/>
      <c r="D3443" s="75">
        <v>43.02</v>
      </c>
      <c r="E3443" s="75">
        <v>-24.85</v>
      </c>
      <c r="F3443" s="75"/>
      <c r="G3443" s="75"/>
      <c r="H3443" s="50"/>
      <c r="I3443" s="50"/>
      <c r="J3443" s="50"/>
      <c r="K3443" s="50"/>
    </row>
    <row r="3444" spans="1:11" x14ac:dyDescent="0.25">
      <c r="A3444" s="64">
        <v>133526</v>
      </c>
      <c r="B3444" t="s">
        <v>3930</v>
      </c>
      <c r="C3444" s="75"/>
      <c r="D3444" s="75">
        <v>12.17</v>
      </c>
      <c r="E3444" s="75">
        <v>6</v>
      </c>
      <c r="F3444" s="75"/>
      <c r="G3444" s="75"/>
      <c r="H3444" s="50"/>
      <c r="I3444" s="50"/>
      <c r="J3444" s="50"/>
      <c r="K3444" s="50"/>
    </row>
    <row r="3445" spans="1:11" x14ac:dyDescent="0.25">
      <c r="A3445" s="64">
        <v>126451</v>
      </c>
      <c r="B3445" t="s">
        <v>3170</v>
      </c>
      <c r="C3445" s="75">
        <v>9.0030000000000001</v>
      </c>
      <c r="D3445" s="75"/>
      <c r="E3445" s="75"/>
      <c r="F3445" s="75">
        <v>9.0030000000000001</v>
      </c>
      <c r="G3445" s="75"/>
      <c r="H3445" s="50"/>
      <c r="I3445" s="50"/>
      <c r="J3445" s="50"/>
      <c r="K3445" s="50"/>
    </row>
    <row r="3446" spans="1:11" x14ac:dyDescent="0.25">
      <c r="A3446" s="64">
        <v>143055</v>
      </c>
      <c r="B3446" t="s">
        <v>3602</v>
      </c>
      <c r="C3446" s="75"/>
      <c r="D3446" s="75">
        <v>12</v>
      </c>
      <c r="E3446" s="75"/>
      <c r="F3446" s="75">
        <v>3</v>
      </c>
      <c r="G3446" s="75">
        <v>3</v>
      </c>
      <c r="H3446" s="50"/>
      <c r="I3446" s="50"/>
      <c r="J3446" s="50"/>
      <c r="K3446" s="50"/>
    </row>
    <row r="3447" spans="1:11" x14ac:dyDescent="0.25">
      <c r="A3447" s="64">
        <v>143429</v>
      </c>
      <c r="B3447" t="s">
        <v>3916</v>
      </c>
      <c r="C3447" s="75"/>
      <c r="D3447" s="75">
        <v>14</v>
      </c>
      <c r="E3447" s="75"/>
      <c r="F3447" s="75">
        <v>4</v>
      </c>
      <c r="G3447" s="75"/>
      <c r="H3447" s="50"/>
      <c r="I3447" s="50"/>
      <c r="J3447" s="50"/>
      <c r="K3447" s="50"/>
    </row>
    <row r="3448" spans="1:11" x14ac:dyDescent="0.25">
      <c r="A3448" s="64">
        <v>143805</v>
      </c>
      <c r="B3448" t="s">
        <v>4178</v>
      </c>
      <c r="C3448" s="75"/>
      <c r="D3448" s="75"/>
      <c r="E3448" s="75">
        <v>15</v>
      </c>
      <c r="F3448" s="75">
        <v>-3</v>
      </c>
      <c r="G3448" s="75">
        <v>6</v>
      </c>
      <c r="H3448" s="50"/>
      <c r="I3448" s="50"/>
      <c r="J3448" s="50"/>
      <c r="K3448" s="50"/>
    </row>
    <row r="3449" spans="1:11" x14ac:dyDescent="0.25">
      <c r="A3449" s="64">
        <v>201882</v>
      </c>
      <c r="B3449" t="s">
        <v>31</v>
      </c>
      <c r="C3449" s="75">
        <v>18</v>
      </c>
      <c r="D3449" s="75"/>
      <c r="E3449" s="75"/>
      <c r="F3449" s="75"/>
      <c r="G3449" s="75"/>
      <c r="H3449" s="50"/>
      <c r="I3449" s="50"/>
      <c r="J3449" s="50"/>
      <c r="K3449" s="50"/>
    </row>
    <row r="3450" spans="1:11" x14ac:dyDescent="0.25">
      <c r="A3450" s="64">
        <v>143266</v>
      </c>
      <c r="B3450" t="s">
        <v>3782</v>
      </c>
      <c r="C3450" s="75">
        <v>6</v>
      </c>
      <c r="D3450" s="75"/>
      <c r="E3450" s="75">
        <v>12</v>
      </c>
      <c r="F3450" s="75"/>
      <c r="G3450" s="75"/>
      <c r="H3450" s="50"/>
      <c r="I3450" s="50"/>
      <c r="J3450" s="50"/>
      <c r="K3450" s="50"/>
    </row>
    <row r="3451" spans="1:11" x14ac:dyDescent="0.25">
      <c r="A3451" s="64">
        <v>132773</v>
      </c>
      <c r="B3451" t="s">
        <v>1565</v>
      </c>
      <c r="C3451" s="75">
        <v>8</v>
      </c>
      <c r="D3451" s="75">
        <v>10</v>
      </c>
      <c r="E3451" s="75"/>
      <c r="F3451" s="75"/>
      <c r="G3451" s="75"/>
      <c r="H3451" s="50"/>
      <c r="I3451" s="50"/>
      <c r="J3451" s="50"/>
      <c r="K3451" s="50"/>
    </row>
    <row r="3452" spans="1:11" x14ac:dyDescent="0.25">
      <c r="A3452" s="64">
        <v>133524</v>
      </c>
      <c r="B3452" t="s">
        <v>1640</v>
      </c>
      <c r="C3452" s="75">
        <v>6</v>
      </c>
      <c r="D3452" s="75">
        <v>12</v>
      </c>
      <c r="E3452" s="75"/>
      <c r="F3452" s="75"/>
      <c r="G3452" s="75"/>
      <c r="H3452" s="50"/>
      <c r="I3452" s="50"/>
      <c r="J3452" s="50"/>
      <c r="K3452" s="50"/>
    </row>
    <row r="3453" spans="1:11" x14ac:dyDescent="0.25">
      <c r="A3453" s="64">
        <v>132938</v>
      </c>
      <c r="B3453" t="s">
        <v>2362</v>
      </c>
      <c r="C3453" s="75">
        <v>9</v>
      </c>
      <c r="D3453" s="75">
        <v>3</v>
      </c>
      <c r="E3453" s="75">
        <v>3</v>
      </c>
      <c r="F3453" s="75"/>
      <c r="G3453" s="75">
        <v>3</v>
      </c>
      <c r="H3453" s="50"/>
      <c r="I3453" s="50"/>
      <c r="J3453" s="50"/>
      <c r="K3453" s="50"/>
    </row>
    <row r="3454" spans="1:11" x14ac:dyDescent="0.25">
      <c r="A3454" s="64">
        <v>117814</v>
      </c>
      <c r="B3454" t="s">
        <v>2289</v>
      </c>
      <c r="C3454" s="75">
        <v>9</v>
      </c>
      <c r="D3454" s="75"/>
      <c r="E3454" s="75">
        <v>9</v>
      </c>
      <c r="F3454" s="75"/>
      <c r="G3454" s="75"/>
      <c r="H3454" s="50"/>
      <c r="I3454" s="50"/>
      <c r="J3454" s="50"/>
      <c r="K3454" s="50"/>
    </row>
    <row r="3455" spans="1:11" x14ac:dyDescent="0.25">
      <c r="A3455" s="64">
        <v>104462</v>
      </c>
      <c r="B3455" t="s">
        <v>177</v>
      </c>
      <c r="C3455" s="75">
        <v>18</v>
      </c>
      <c r="D3455" s="75"/>
      <c r="E3455" s="75"/>
      <c r="F3455" s="75"/>
      <c r="G3455" s="75"/>
      <c r="H3455" s="50"/>
      <c r="I3455" s="50"/>
      <c r="J3455" s="50"/>
      <c r="K3455" s="50"/>
    </row>
    <row r="3456" spans="1:11" x14ac:dyDescent="0.25">
      <c r="A3456" s="64">
        <v>124723</v>
      </c>
      <c r="B3456" t="s">
        <v>2559</v>
      </c>
      <c r="C3456" s="75"/>
      <c r="D3456" s="75"/>
      <c r="E3456" s="75">
        <v>10</v>
      </c>
      <c r="F3456" s="75">
        <v>8</v>
      </c>
      <c r="G3456" s="75"/>
      <c r="H3456" s="50"/>
      <c r="I3456" s="50"/>
      <c r="J3456" s="50"/>
      <c r="K3456" s="50"/>
    </row>
    <row r="3457" spans="1:11" x14ac:dyDescent="0.25">
      <c r="A3457" s="64">
        <v>143746</v>
      </c>
      <c r="B3457" t="s">
        <v>4179</v>
      </c>
      <c r="C3457" s="75"/>
      <c r="D3457" s="75"/>
      <c r="E3457" s="75">
        <v>11.62</v>
      </c>
      <c r="F3457" s="75"/>
      <c r="G3457" s="75">
        <v>6.34</v>
      </c>
      <c r="H3457" s="50"/>
      <c r="I3457" s="50"/>
      <c r="J3457" s="50"/>
      <c r="K3457" s="50"/>
    </row>
    <row r="3458" spans="1:11" x14ac:dyDescent="0.25">
      <c r="A3458" s="64">
        <v>135126</v>
      </c>
      <c r="B3458" t="s">
        <v>1873</v>
      </c>
      <c r="C3458" s="75">
        <v>3.17</v>
      </c>
      <c r="D3458" s="75"/>
      <c r="E3458" s="75"/>
      <c r="F3458" s="75"/>
      <c r="G3458" s="75">
        <v>14.79</v>
      </c>
      <c r="H3458" s="50"/>
      <c r="I3458" s="50"/>
      <c r="J3458" s="50"/>
      <c r="K3458" s="50"/>
    </row>
    <row r="3459" spans="1:11" x14ac:dyDescent="0.25">
      <c r="A3459" s="64">
        <v>120202</v>
      </c>
      <c r="B3459" t="s">
        <v>875</v>
      </c>
      <c r="C3459" s="75"/>
      <c r="D3459" s="75"/>
      <c r="E3459" s="75">
        <v>17.79</v>
      </c>
      <c r="F3459" s="75"/>
      <c r="G3459" s="75"/>
      <c r="H3459" s="50"/>
      <c r="I3459" s="50"/>
      <c r="J3459" s="50"/>
      <c r="K3459" s="50"/>
    </row>
    <row r="3460" spans="1:11" x14ac:dyDescent="0.25">
      <c r="A3460" s="64">
        <v>135686</v>
      </c>
      <c r="B3460" t="s">
        <v>2263</v>
      </c>
      <c r="C3460" s="75">
        <v>5.0199999999999996</v>
      </c>
      <c r="D3460" s="75"/>
      <c r="E3460" s="75">
        <v>3.17</v>
      </c>
      <c r="F3460" s="75">
        <v>6.34</v>
      </c>
      <c r="G3460" s="75">
        <v>3.17</v>
      </c>
      <c r="H3460" s="50"/>
      <c r="I3460" s="50"/>
      <c r="J3460" s="50"/>
      <c r="K3460" s="50"/>
    </row>
    <row r="3461" spans="1:11" x14ac:dyDescent="0.25">
      <c r="A3461" s="64">
        <v>143770</v>
      </c>
      <c r="B3461" t="s">
        <v>4270</v>
      </c>
      <c r="C3461" s="75"/>
      <c r="D3461" s="75"/>
      <c r="E3461" s="75">
        <v>3.17</v>
      </c>
      <c r="F3461" s="75">
        <v>3.17</v>
      </c>
      <c r="G3461" s="75">
        <v>11.34</v>
      </c>
      <c r="H3461" s="50"/>
      <c r="I3461" s="50"/>
      <c r="J3461" s="50"/>
      <c r="K3461" s="50"/>
    </row>
    <row r="3462" spans="1:11" x14ac:dyDescent="0.25">
      <c r="A3462" s="64">
        <v>131426</v>
      </c>
      <c r="B3462" t="s">
        <v>1301</v>
      </c>
      <c r="C3462" s="75">
        <v>5</v>
      </c>
      <c r="D3462" s="75">
        <v>6.34</v>
      </c>
      <c r="E3462" s="75"/>
      <c r="F3462" s="75">
        <v>3.17</v>
      </c>
      <c r="G3462" s="75">
        <v>3.17</v>
      </c>
      <c r="H3462" s="50"/>
      <c r="I3462" s="50"/>
      <c r="J3462" s="50"/>
      <c r="K3462" s="50"/>
    </row>
    <row r="3463" spans="1:11" x14ac:dyDescent="0.25">
      <c r="A3463" s="64">
        <v>143843</v>
      </c>
      <c r="B3463" t="s">
        <v>4389</v>
      </c>
      <c r="C3463" s="75"/>
      <c r="D3463" s="75"/>
      <c r="E3463" s="75"/>
      <c r="F3463" s="75">
        <v>17.62</v>
      </c>
      <c r="G3463" s="75"/>
      <c r="H3463" s="50"/>
      <c r="I3463" s="50"/>
      <c r="J3463" s="50"/>
      <c r="K3463" s="50"/>
    </row>
    <row r="3464" spans="1:11" x14ac:dyDescent="0.25">
      <c r="A3464" s="64">
        <v>143624</v>
      </c>
      <c r="B3464" t="s">
        <v>4210</v>
      </c>
      <c r="C3464" s="75"/>
      <c r="D3464" s="75"/>
      <c r="E3464" s="75">
        <v>8.2799999999999994</v>
      </c>
      <c r="F3464" s="75">
        <v>6.17</v>
      </c>
      <c r="G3464" s="75">
        <v>3.17</v>
      </c>
      <c r="H3464" s="50"/>
      <c r="I3464" s="50"/>
      <c r="J3464" s="50"/>
      <c r="K3464" s="50"/>
    </row>
    <row r="3465" spans="1:11" x14ac:dyDescent="0.25">
      <c r="A3465" s="64">
        <v>144025</v>
      </c>
      <c r="B3465" t="s">
        <v>4401</v>
      </c>
      <c r="C3465" s="75"/>
      <c r="D3465" s="75"/>
      <c r="E3465" s="75"/>
      <c r="F3465" s="75">
        <v>14.45</v>
      </c>
      <c r="G3465" s="75">
        <v>3</v>
      </c>
      <c r="H3465" s="50"/>
      <c r="I3465" s="50"/>
      <c r="J3465" s="50"/>
      <c r="K3465" s="50"/>
    </row>
    <row r="3466" spans="1:11" x14ac:dyDescent="0.25">
      <c r="A3466" s="64">
        <v>143824</v>
      </c>
      <c r="B3466" t="s">
        <v>4257</v>
      </c>
      <c r="C3466" s="75"/>
      <c r="D3466" s="75"/>
      <c r="E3466" s="75">
        <v>6</v>
      </c>
      <c r="F3466" s="75">
        <v>3.17</v>
      </c>
      <c r="G3466" s="75">
        <v>8.2799999999999994</v>
      </c>
      <c r="H3466" s="50"/>
      <c r="I3466" s="50"/>
      <c r="J3466" s="50"/>
      <c r="K3466" s="50"/>
    </row>
    <row r="3467" spans="1:11" x14ac:dyDescent="0.25">
      <c r="A3467" s="64">
        <v>142583</v>
      </c>
      <c r="B3467" t="s">
        <v>3196</v>
      </c>
      <c r="C3467" s="75">
        <v>11.28</v>
      </c>
      <c r="D3467" s="75">
        <v>6.17</v>
      </c>
      <c r="E3467" s="75"/>
      <c r="F3467" s="75"/>
      <c r="G3467" s="75"/>
      <c r="H3467" s="50"/>
      <c r="I3467" s="50"/>
      <c r="J3467" s="50"/>
      <c r="K3467" s="50"/>
    </row>
    <row r="3468" spans="1:11" x14ac:dyDescent="0.25">
      <c r="A3468" s="64">
        <v>133988</v>
      </c>
      <c r="B3468" t="s">
        <v>1874</v>
      </c>
      <c r="C3468" s="75">
        <v>5</v>
      </c>
      <c r="D3468" s="75"/>
      <c r="E3468" s="75">
        <v>9.17</v>
      </c>
      <c r="F3468" s="75">
        <v>3.17</v>
      </c>
      <c r="G3468" s="75"/>
      <c r="H3468" s="50"/>
      <c r="I3468" s="50"/>
      <c r="J3468" s="50"/>
      <c r="K3468" s="50"/>
    </row>
    <row r="3469" spans="1:11" x14ac:dyDescent="0.25">
      <c r="A3469" s="64">
        <v>143921</v>
      </c>
      <c r="B3469" t="s">
        <v>4431</v>
      </c>
      <c r="C3469" s="75"/>
      <c r="D3469" s="75"/>
      <c r="E3469" s="75"/>
      <c r="F3469" s="75">
        <v>9.34</v>
      </c>
      <c r="G3469" s="75">
        <v>7.84</v>
      </c>
      <c r="H3469" s="50"/>
      <c r="I3469" s="50"/>
      <c r="J3469" s="50"/>
      <c r="K3469" s="50"/>
    </row>
    <row r="3470" spans="1:11" x14ac:dyDescent="0.25">
      <c r="A3470" s="64">
        <v>134437</v>
      </c>
      <c r="B3470" t="s">
        <v>1804</v>
      </c>
      <c r="C3470" s="75"/>
      <c r="D3470" s="75">
        <v>11</v>
      </c>
      <c r="E3470" s="75">
        <v>3.17</v>
      </c>
      <c r="F3470" s="75"/>
      <c r="G3470" s="75">
        <v>3</v>
      </c>
      <c r="H3470" s="50"/>
      <c r="I3470" s="50"/>
      <c r="J3470" s="50"/>
      <c r="K3470" s="50"/>
    </row>
    <row r="3471" spans="1:11" x14ac:dyDescent="0.25">
      <c r="A3471" s="64">
        <v>136147</v>
      </c>
      <c r="B3471" t="s">
        <v>4110</v>
      </c>
      <c r="C3471" s="75"/>
      <c r="D3471" s="75"/>
      <c r="E3471" s="75">
        <v>17.170000000000002</v>
      </c>
      <c r="F3471" s="75"/>
      <c r="G3471" s="75"/>
      <c r="H3471" s="50"/>
      <c r="I3471" s="50"/>
      <c r="J3471" s="50"/>
      <c r="K3471" s="50"/>
    </row>
    <row r="3472" spans="1:11" x14ac:dyDescent="0.25">
      <c r="A3472" s="64">
        <v>133413</v>
      </c>
      <c r="B3472" t="s">
        <v>4390</v>
      </c>
      <c r="C3472" s="75"/>
      <c r="D3472" s="75"/>
      <c r="E3472" s="75"/>
      <c r="F3472" s="75">
        <v>17.170000000000002</v>
      </c>
      <c r="G3472" s="75">
        <v>0</v>
      </c>
      <c r="H3472" s="50"/>
      <c r="I3472" s="50"/>
      <c r="J3472" s="50"/>
      <c r="K3472" s="50"/>
    </row>
    <row r="3473" spans="1:11" x14ac:dyDescent="0.25">
      <c r="A3473" s="64">
        <v>103493</v>
      </c>
      <c r="B3473" t="s">
        <v>654</v>
      </c>
      <c r="C3473" s="75"/>
      <c r="D3473" s="75">
        <v>3.17</v>
      </c>
      <c r="E3473" s="75">
        <v>11</v>
      </c>
      <c r="F3473" s="75"/>
      <c r="G3473" s="75">
        <v>3</v>
      </c>
      <c r="H3473" s="50"/>
      <c r="I3473" s="50"/>
      <c r="J3473" s="50"/>
      <c r="K3473" s="50"/>
    </row>
    <row r="3474" spans="1:11" x14ac:dyDescent="0.25">
      <c r="A3474" s="64">
        <v>132417</v>
      </c>
      <c r="B3474" t="s">
        <v>1541</v>
      </c>
      <c r="C3474" s="75"/>
      <c r="D3474" s="75">
        <v>3.01</v>
      </c>
      <c r="E3474" s="75"/>
      <c r="F3474" s="75"/>
      <c r="G3474" s="75">
        <v>14</v>
      </c>
      <c r="H3474" s="50"/>
      <c r="I3474" s="50"/>
      <c r="J3474" s="50"/>
      <c r="K3474" s="50"/>
    </row>
    <row r="3475" spans="1:11" x14ac:dyDescent="0.25">
      <c r="A3475" s="64">
        <v>142452</v>
      </c>
      <c r="B3475" t="s">
        <v>2906</v>
      </c>
      <c r="C3475" s="75">
        <v>7</v>
      </c>
      <c r="D3475" s="75">
        <v>3</v>
      </c>
      <c r="E3475" s="75">
        <v>7</v>
      </c>
      <c r="F3475" s="75"/>
      <c r="G3475" s="75"/>
      <c r="H3475" s="50"/>
      <c r="I3475" s="50"/>
      <c r="J3475" s="50"/>
      <c r="K3475" s="50"/>
    </row>
    <row r="3476" spans="1:11" x14ac:dyDescent="0.25">
      <c r="A3476" s="64">
        <v>142532</v>
      </c>
      <c r="B3476" t="s">
        <v>3282</v>
      </c>
      <c r="C3476" s="75">
        <v>10</v>
      </c>
      <c r="D3476" s="75"/>
      <c r="E3476" s="75"/>
      <c r="F3476" s="75"/>
      <c r="G3476" s="75">
        <v>7</v>
      </c>
      <c r="H3476" s="50"/>
      <c r="I3476" s="50"/>
      <c r="J3476" s="50"/>
      <c r="K3476" s="50"/>
    </row>
    <row r="3477" spans="1:11" x14ac:dyDescent="0.25">
      <c r="A3477" s="64">
        <v>141192</v>
      </c>
      <c r="B3477" t="s">
        <v>2464</v>
      </c>
      <c r="C3477" s="75"/>
      <c r="D3477" s="75">
        <v>17</v>
      </c>
      <c r="E3477" s="75"/>
      <c r="F3477" s="75"/>
      <c r="G3477" s="75"/>
      <c r="H3477" s="50"/>
      <c r="I3477" s="50"/>
      <c r="J3477" s="50"/>
      <c r="K3477" s="50"/>
    </row>
    <row r="3478" spans="1:11" x14ac:dyDescent="0.25">
      <c r="A3478" s="64">
        <v>136896</v>
      </c>
      <c r="B3478" t="s">
        <v>2192</v>
      </c>
      <c r="C3478" s="75">
        <v>3</v>
      </c>
      <c r="D3478" s="75"/>
      <c r="E3478" s="75">
        <v>4</v>
      </c>
      <c r="F3478" s="75">
        <v>10</v>
      </c>
      <c r="G3478" s="75"/>
      <c r="H3478" s="50"/>
      <c r="I3478" s="50"/>
      <c r="J3478" s="50"/>
      <c r="K3478" s="50"/>
    </row>
    <row r="3479" spans="1:11" x14ac:dyDescent="0.25">
      <c r="A3479" s="64">
        <v>132431</v>
      </c>
      <c r="B3479" t="s">
        <v>3714</v>
      </c>
      <c r="C3479" s="75">
        <v>13.17</v>
      </c>
      <c r="D3479" s="75">
        <v>3.17</v>
      </c>
      <c r="E3479" s="75"/>
      <c r="F3479" s="75"/>
      <c r="G3479" s="75"/>
      <c r="H3479" s="50"/>
      <c r="I3479" s="50"/>
      <c r="J3479" s="50"/>
      <c r="K3479" s="50"/>
    </row>
    <row r="3480" spans="1:11" x14ac:dyDescent="0.25">
      <c r="A3480" s="64">
        <v>123268</v>
      </c>
      <c r="B3480" t="s">
        <v>1268</v>
      </c>
      <c r="C3480" s="75">
        <v>6.17</v>
      </c>
      <c r="D3480" s="75">
        <v>4</v>
      </c>
      <c r="E3480" s="75">
        <v>6.17</v>
      </c>
      <c r="F3480" s="75"/>
      <c r="G3480" s="75"/>
      <c r="H3480" s="50"/>
      <c r="I3480" s="50"/>
      <c r="J3480" s="50"/>
      <c r="K3480" s="50"/>
    </row>
    <row r="3481" spans="1:11" x14ac:dyDescent="0.25">
      <c r="A3481" s="64">
        <v>143122</v>
      </c>
      <c r="B3481" t="s">
        <v>3542</v>
      </c>
      <c r="C3481" s="75">
        <v>3</v>
      </c>
      <c r="D3481" s="75"/>
      <c r="E3481" s="75">
        <v>10.090199999999999</v>
      </c>
      <c r="F3481" s="75">
        <v>3.17</v>
      </c>
      <c r="G3481" s="75"/>
      <c r="H3481" s="50"/>
      <c r="I3481" s="50"/>
      <c r="J3481" s="50"/>
      <c r="K3481" s="50"/>
    </row>
    <row r="3482" spans="1:11" x14ac:dyDescent="0.25">
      <c r="A3482" s="64">
        <v>143623</v>
      </c>
      <c r="B3482" t="s">
        <v>4180</v>
      </c>
      <c r="C3482" s="75"/>
      <c r="D3482" s="75"/>
      <c r="E3482" s="75">
        <v>11.17</v>
      </c>
      <c r="F3482" s="75">
        <v>5</v>
      </c>
      <c r="G3482" s="75"/>
      <c r="H3482" s="50"/>
      <c r="I3482" s="50"/>
      <c r="J3482" s="50"/>
      <c r="K3482" s="50"/>
    </row>
    <row r="3483" spans="1:11" x14ac:dyDescent="0.25">
      <c r="A3483" s="64">
        <v>133948</v>
      </c>
      <c r="B3483" t="s">
        <v>2897</v>
      </c>
      <c r="C3483" s="75">
        <v>4</v>
      </c>
      <c r="D3483" s="75"/>
      <c r="E3483" s="75"/>
      <c r="F3483" s="75">
        <v>6</v>
      </c>
      <c r="G3483" s="75">
        <v>6.17</v>
      </c>
      <c r="H3483" s="50"/>
      <c r="I3483" s="50"/>
      <c r="J3483" s="50"/>
      <c r="K3483" s="50"/>
    </row>
    <row r="3484" spans="1:11" x14ac:dyDescent="0.25">
      <c r="A3484" s="64">
        <v>137912</v>
      </c>
      <c r="B3484" t="s">
        <v>2354</v>
      </c>
      <c r="C3484" s="75">
        <v>6.17</v>
      </c>
      <c r="D3484" s="75">
        <v>3</v>
      </c>
      <c r="E3484" s="75"/>
      <c r="F3484" s="75"/>
      <c r="G3484" s="75">
        <v>7</v>
      </c>
      <c r="H3484" s="50"/>
      <c r="I3484" s="50"/>
      <c r="J3484" s="50"/>
      <c r="K3484" s="50"/>
    </row>
    <row r="3485" spans="1:11" x14ac:dyDescent="0.25">
      <c r="A3485" s="64">
        <v>119448</v>
      </c>
      <c r="B3485" t="s">
        <v>2214</v>
      </c>
      <c r="C3485" s="75">
        <v>10</v>
      </c>
      <c r="D3485" s="75"/>
      <c r="E3485" s="75">
        <v>3.17</v>
      </c>
      <c r="F3485" s="75">
        <v>3</v>
      </c>
      <c r="G3485" s="75"/>
      <c r="H3485" s="50"/>
      <c r="I3485" s="50"/>
      <c r="J3485" s="50"/>
      <c r="K3485" s="50"/>
    </row>
    <row r="3486" spans="1:11" x14ac:dyDescent="0.25">
      <c r="A3486" s="64">
        <v>111110</v>
      </c>
      <c r="B3486" t="s">
        <v>689</v>
      </c>
      <c r="C3486" s="75">
        <v>5.0199999999999996</v>
      </c>
      <c r="D3486" s="75"/>
      <c r="E3486" s="75"/>
      <c r="F3486" s="75">
        <v>11.02</v>
      </c>
      <c r="G3486" s="75"/>
      <c r="H3486" s="50"/>
      <c r="I3486" s="50"/>
      <c r="J3486" s="50"/>
      <c r="K3486" s="50"/>
    </row>
    <row r="3487" spans="1:11" x14ac:dyDescent="0.25">
      <c r="A3487" s="64">
        <v>143073</v>
      </c>
      <c r="B3487" t="s">
        <v>3568</v>
      </c>
      <c r="C3487" s="75">
        <v>4</v>
      </c>
      <c r="D3487" s="75"/>
      <c r="E3487" s="75">
        <v>8</v>
      </c>
      <c r="F3487" s="75"/>
      <c r="G3487" s="75">
        <v>4</v>
      </c>
      <c r="H3487" s="50"/>
      <c r="I3487" s="50"/>
      <c r="J3487" s="50"/>
      <c r="K3487" s="50"/>
    </row>
    <row r="3488" spans="1:11" x14ac:dyDescent="0.25">
      <c r="A3488" s="64">
        <v>201358</v>
      </c>
      <c r="B3488" t="s">
        <v>23</v>
      </c>
      <c r="C3488" s="75"/>
      <c r="D3488" s="75">
        <v>6</v>
      </c>
      <c r="E3488" s="75"/>
      <c r="F3488" s="75">
        <v>10</v>
      </c>
      <c r="G3488" s="75"/>
      <c r="H3488" s="50"/>
      <c r="I3488" s="50"/>
      <c r="J3488" s="50"/>
      <c r="K3488" s="50"/>
    </row>
    <row r="3489" spans="1:11" x14ac:dyDescent="0.25">
      <c r="A3489" s="64">
        <v>141275</v>
      </c>
      <c r="B3489" t="s">
        <v>2566</v>
      </c>
      <c r="C3489" s="75">
        <v>3</v>
      </c>
      <c r="D3489" s="75"/>
      <c r="E3489" s="75">
        <v>10</v>
      </c>
      <c r="F3489" s="75"/>
      <c r="G3489" s="75">
        <v>3</v>
      </c>
      <c r="H3489" s="50"/>
      <c r="I3489" s="50"/>
      <c r="J3489" s="50"/>
      <c r="K3489" s="50"/>
    </row>
    <row r="3490" spans="1:11" x14ac:dyDescent="0.25">
      <c r="A3490" s="64">
        <v>135538</v>
      </c>
      <c r="B3490" t="s">
        <v>1922</v>
      </c>
      <c r="C3490" s="75"/>
      <c r="D3490" s="75">
        <v>4</v>
      </c>
      <c r="E3490" s="75"/>
      <c r="F3490" s="75">
        <v>8</v>
      </c>
      <c r="G3490" s="75">
        <v>4</v>
      </c>
      <c r="H3490" s="50"/>
      <c r="I3490" s="50"/>
      <c r="J3490" s="50"/>
      <c r="K3490" s="50"/>
    </row>
    <row r="3491" spans="1:11" x14ac:dyDescent="0.25">
      <c r="A3491" s="64">
        <v>128438</v>
      </c>
      <c r="B3491" t="s">
        <v>263</v>
      </c>
      <c r="C3491" s="75">
        <v>4</v>
      </c>
      <c r="D3491" s="75"/>
      <c r="E3491" s="75">
        <v>12</v>
      </c>
      <c r="F3491" s="75"/>
      <c r="G3491" s="75"/>
      <c r="H3491" s="50"/>
      <c r="I3491" s="50"/>
      <c r="J3491" s="50"/>
      <c r="K3491" s="50"/>
    </row>
    <row r="3492" spans="1:11" x14ac:dyDescent="0.25">
      <c r="A3492" s="64">
        <v>143021</v>
      </c>
      <c r="B3492" t="s">
        <v>3557</v>
      </c>
      <c r="C3492" s="75">
        <v>9.51</v>
      </c>
      <c r="D3492" s="75"/>
      <c r="E3492" s="75"/>
      <c r="F3492" s="75">
        <v>6.34</v>
      </c>
      <c r="G3492" s="75"/>
      <c r="H3492" s="50"/>
      <c r="I3492" s="50"/>
      <c r="J3492" s="50"/>
      <c r="K3492" s="50"/>
    </row>
    <row r="3493" spans="1:11" x14ac:dyDescent="0.25">
      <c r="A3493" s="64">
        <v>143213</v>
      </c>
      <c r="B3493" t="s">
        <v>3798</v>
      </c>
      <c r="C3493" s="75">
        <v>3.17</v>
      </c>
      <c r="D3493" s="75"/>
      <c r="E3493" s="75">
        <v>6.34</v>
      </c>
      <c r="F3493" s="75">
        <v>3.17</v>
      </c>
      <c r="G3493" s="75">
        <v>3.17</v>
      </c>
      <c r="H3493" s="50"/>
      <c r="I3493" s="50"/>
      <c r="J3493" s="50"/>
      <c r="K3493" s="50"/>
    </row>
    <row r="3494" spans="1:11" x14ac:dyDescent="0.25">
      <c r="A3494" s="64">
        <v>144150</v>
      </c>
      <c r="B3494" t="s">
        <v>4614</v>
      </c>
      <c r="C3494" s="75"/>
      <c r="D3494" s="75"/>
      <c r="E3494" s="75"/>
      <c r="F3494" s="75"/>
      <c r="G3494" s="75">
        <v>15.85</v>
      </c>
      <c r="H3494" s="50"/>
      <c r="I3494" s="50"/>
      <c r="J3494" s="50"/>
      <c r="K3494" s="50"/>
    </row>
    <row r="3495" spans="1:11" x14ac:dyDescent="0.25">
      <c r="A3495" s="64">
        <v>142683</v>
      </c>
      <c r="B3495" t="s">
        <v>3753</v>
      </c>
      <c r="C3495" s="75">
        <v>6.34</v>
      </c>
      <c r="D3495" s="75">
        <v>6.34</v>
      </c>
      <c r="E3495" s="75"/>
      <c r="F3495" s="75">
        <v>6.34</v>
      </c>
      <c r="G3495" s="75">
        <v>-3.17</v>
      </c>
      <c r="H3495" s="50"/>
      <c r="I3495" s="50"/>
      <c r="J3495" s="50"/>
      <c r="K3495" s="50"/>
    </row>
    <row r="3496" spans="1:11" x14ac:dyDescent="0.25">
      <c r="A3496" s="64">
        <v>143730</v>
      </c>
      <c r="B3496" t="s">
        <v>4151</v>
      </c>
      <c r="C3496" s="75"/>
      <c r="D3496" s="75"/>
      <c r="E3496" s="75">
        <v>15.85</v>
      </c>
      <c r="F3496" s="75"/>
      <c r="G3496" s="75"/>
      <c r="H3496" s="50"/>
      <c r="I3496" s="50"/>
      <c r="J3496" s="50"/>
      <c r="K3496" s="50"/>
    </row>
    <row r="3497" spans="1:11" x14ac:dyDescent="0.25">
      <c r="A3497" s="64">
        <v>142713</v>
      </c>
      <c r="B3497" t="s">
        <v>4225</v>
      </c>
      <c r="C3497" s="75"/>
      <c r="D3497" s="75"/>
      <c r="E3497" s="75">
        <v>6.34</v>
      </c>
      <c r="F3497" s="75"/>
      <c r="G3497" s="75">
        <v>9.51</v>
      </c>
      <c r="H3497" s="50"/>
      <c r="I3497" s="50"/>
      <c r="J3497" s="50"/>
      <c r="K3497" s="50"/>
    </row>
    <row r="3498" spans="1:11" x14ac:dyDescent="0.25">
      <c r="A3498" s="64">
        <v>120113</v>
      </c>
      <c r="B3498" t="s">
        <v>3804</v>
      </c>
      <c r="C3498" s="75">
        <v>3.17</v>
      </c>
      <c r="D3498" s="75">
        <v>3.17</v>
      </c>
      <c r="E3498" s="75">
        <v>3.17</v>
      </c>
      <c r="F3498" s="75">
        <v>3.17</v>
      </c>
      <c r="G3498" s="75">
        <v>3.17</v>
      </c>
      <c r="H3498" s="50"/>
      <c r="I3498" s="50"/>
      <c r="J3498" s="50"/>
      <c r="K3498" s="50"/>
    </row>
    <row r="3499" spans="1:11" x14ac:dyDescent="0.25">
      <c r="A3499" s="64">
        <v>143846</v>
      </c>
      <c r="B3499" t="s">
        <v>4450</v>
      </c>
      <c r="C3499" s="75"/>
      <c r="D3499" s="75"/>
      <c r="E3499" s="75"/>
      <c r="F3499" s="75">
        <v>6.34</v>
      </c>
      <c r="G3499" s="75">
        <v>9.51</v>
      </c>
      <c r="H3499" s="50"/>
      <c r="I3499" s="50"/>
      <c r="J3499" s="50"/>
      <c r="K3499" s="50"/>
    </row>
    <row r="3500" spans="1:11" x14ac:dyDescent="0.25">
      <c r="A3500" s="64">
        <v>142454</v>
      </c>
      <c r="B3500" t="s">
        <v>3576</v>
      </c>
      <c r="C3500" s="75">
        <v>12.68</v>
      </c>
      <c r="D3500" s="75">
        <v>-3.17</v>
      </c>
      <c r="E3500" s="75"/>
      <c r="F3500" s="75">
        <v>6.34</v>
      </c>
      <c r="G3500" s="75"/>
      <c r="H3500" s="50"/>
      <c r="I3500" s="50"/>
      <c r="J3500" s="50"/>
      <c r="K3500" s="50"/>
    </row>
    <row r="3501" spans="1:11" x14ac:dyDescent="0.25">
      <c r="A3501" s="64">
        <v>143885</v>
      </c>
      <c r="B3501" t="s">
        <v>4501</v>
      </c>
      <c r="C3501" s="75"/>
      <c r="D3501" s="75"/>
      <c r="E3501" s="75"/>
      <c r="F3501" s="75">
        <v>3.17</v>
      </c>
      <c r="G3501" s="75">
        <v>12.68</v>
      </c>
      <c r="H3501" s="50"/>
      <c r="I3501" s="50"/>
      <c r="J3501" s="50"/>
      <c r="K3501" s="50"/>
    </row>
    <row r="3502" spans="1:11" x14ac:dyDescent="0.25">
      <c r="A3502" s="64">
        <v>144267</v>
      </c>
      <c r="B3502" t="s">
        <v>4615</v>
      </c>
      <c r="C3502" s="75"/>
      <c r="D3502" s="75"/>
      <c r="E3502" s="75"/>
      <c r="F3502" s="75"/>
      <c r="G3502" s="75">
        <v>15.85</v>
      </c>
      <c r="H3502" s="50"/>
      <c r="I3502" s="50"/>
      <c r="J3502" s="50"/>
      <c r="K3502" s="50"/>
    </row>
    <row r="3503" spans="1:11" x14ac:dyDescent="0.25">
      <c r="A3503" s="64">
        <v>143710</v>
      </c>
      <c r="B3503" t="s">
        <v>4190</v>
      </c>
      <c r="C3503" s="75"/>
      <c r="D3503" s="75"/>
      <c r="E3503" s="75">
        <v>9.51</v>
      </c>
      <c r="F3503" s="75"/>
      <c r="G3503" s="75">
        <v>6.34</v>
      </c>
      <c r="H3503" s="50"/>
      <c r="I3503" s="50"/>
      <c r="J3503" s="50"/>
      <c r="K3503" s="50"/>
    </row>
    <row r="3504" spans="1:11" x14ac:dyDescent="0.25">
      <c r="A3504" s="64">
        <v>143493</v>
      </c>
      <c r="B3504" t="s">
        <v>4279</v>
      </c>
      <c r="C3504" s="75"/>
      <c r="D3504" s="75"/>
      <c r="E3504" s="75">
        <v>3.17</v>
      </c>
      <c r="F3504" s="75">
        <v>3.17</v>
      </c>
      <c r="G3504" s="75">
        <v>9.51</v>
      </c>
      <c r="H3504" s="50"/>
      <c r="I3504" s="50"/>
      <c r="J3504" s="50"/>
      <c r="K3504" s="50"/>
    </row>
    <row r="3505" spans="1:11" x14ac:dyDescent="0.25">
      <c r="A3505" s="64">
        <v>142404</v>
      </c>
      <c r="B3505" t="s">
        <v>3706</v>
      </c>
      <c r="C3505" s="75">
        <v>15.85</v>
      </c>
      <c r="D3505" s="75"/>
      <c r="E3505" s="75"/>
      <c r="F3505" s="75"/>
      <c r="G3505" s="75"/>
      <c r="H3505" s="50"/>
      <c r="I3505" s="50"/>
      <c r="J3505" s="50"/>
      <c r="K3505" s="50"/>
    </row>
    <row r="3506" spans="1:11" x14ac:dyDescent="0.25">
      <c r="A3506" s="64">
        <v>142742</v>
      </c>
      <c r="B3506" t="s">
        <v>3409</v>
      </c>
      <c r="C3506" s="75">
        <v>6.34</v>
      </c>
      <c r="D3506" s="75"/>
      <c r="E3506" s="75">
        <v>9.51</v>
      </c>
      <c r="F3506" s="75"/>
      <c r="G3506" s="75"/>
      <c r="H3506" s="50"/>
      <c r="I3506" s="50"/>
      <c r="J3506" s="50"/>
      <c r="K3506" s="50"/>
    </row>
    <row r="3507" spans="1:11" x14ac:dyDescent="0.25">
      <c r="A3507" s="64">
        <v>143018</v>
      </c>
      <c r="B3507" t="s">
        <v>3966</v>
      </c>
      <c r="C3507" s="75"/>
      <c r="D3507" s="75">
        <v>6.34</v>
      </c>
      <c r="E3507" s="75">
        <v>3.17</v>
      </c>
      <c r="F3507" s="75">
        <v>3.17</v>
      </c>
      <c r="G3507" s="75">
        <v>3.17</v>
      </c>
      <c r="H3507" s="50"/>
      <c r="I3507" s="50"/>
      <c r="J3507" s="50"/>
      <c r="K3507" s="50"/>
    </row>
    <row r="3508" spans="1:11" x14ac:dyDescent="0.25">
      <c r="A3508" s="64">
        <v>142450</v>
      </c>
      <c r="B3508" t="s">
        <v>2960</v>
      </c>
      <c r="C3508" s="75">
        <v>3.17</v>
      </c>
      <c r="D3508" s="75">
        <v>3.17</v>
      </c>
      <c r="E3508" s="75"/>
      <c r="F3508" s="75">
        <v>6.34</v>
      </c>
      <c r="G3508" s="75">
        <v>3.17</v>
      </c>
      <c r="H3508" s="50"/>
      <c r="I3508" s="50"/>
      <c r="J3508" s="50"/>
      <c r="K3508" s="50"/>
    </row>
    <row r="3509" spans="1:11" x14ac:dyDescent="0.25">
      <c r="A3509" s="64">
        <v>142773</v>
      </c>
      <c r="B3509" t="s">
        <v>3508</v>
      </c>
      <c r="C3509" s="75"/>
      <c r="D3509" s="75"/>
      <c r="E3509" s="75"/>
      <c r="F3509" s="75"/>
      <c r="G3509" s="75">
        <v>15.85</v>
      </c>
      <c r="H3509" s="50"/>
      <c r="I3509" s="50"/>
      <c r="J3509" s="50"/>
      <c r="K3509" s="50"/>
    </row>
    <row r="3510" spans="1:11" x14ac:dyDescent="0.25">
      <c r="A3510" s="64">
        <v>142856</v>
      </c>
      <c r="B3510" t="s">
        <v>3354</v>
      </c>
      <c r="C3510" s="75">
        <v>15.85</v>
      </c>
      <c r="D3510" s="75"/>
      <c r="E3510" s="75"/>
      <c r="F3510" s="75"/>
      <c r="G3510" s="75"/>
      <c r="H3510" s="50"/>
      <c r="I3510" s="50"/>
      <c r="J3510" s="50"/>
      <c r="K3510" s="50"/>
    </row>
    <row r="3511" spans="1:11" x14ac:dyDescent="0.25">
      <c r="A3511" s="64">
        <v>143558</v>
      </c>
      <c r="B3511" t="s">
        <v>4027</v>
      </c>
      <c r="C3511" s="75"/>
      <c r="D3511" s="75">
        <v>3.17</v>
      </c>
      <c r="E3511" s="75">
        <v>3.17</v>
      </c>
      <c r="F3511" s="75">
        <v>3.17</v>
      </c>
      <c r="G3511" s="75">
        <v>6.34</v>
      </c>
      <c r="H3511" s="50"/>
      <c r="I3511" s="50"/>
      <c r="J3511" s="50"/>
      <c r="K3511" s="50"/>
    </row>
    <row r="3512" spans="1:11" x14ac:dyDescent="0.25">
      <c r="A3512" s="64">
        <v>143437</v>
      </c>
      <c r="B3512" t="s">
        <v>4224</v>
      </c>
      <c r="C3512" s="75"/>
      <c r="D3512" s="75"/>
      <c r="E3512" s="75">
        <v>6.34</v>
      </c>
      <c r="F3512" s="75">
        <v>3.17</v>
      </c>
      <c r="G3512" s="75">
        <v>6.34</v>
      </c>
      <c r="H3512" s="50"/>
      <c r="I3512" s="50"/>
      <c r="J3512" s="50"/>
      <c r="K3512" s="50"/>
    </row>
    <row r="3513" spans="1:11" x14ac:dyDescent="0.25">
      <c r="A3513" s="64">
        <v>142469</v>
      </c>
      <c r="B3513" t="s">
        <v>2967</v>
      </c>
      <c r="C3513" s="75">
        <v>6.34</v>
      </c>
      <c r="D3513" s="75">
        <v>3.17</v>
      </c>
      <c r="E3513" s="75">
        <v>3.17</v>
      </c>
      <c r="F3513" s="75">
        <v>3.17</v>
      </c>
      <c r="G3513" s="75"/>
      <c r="H3513" s="50"/>
      <c r="I3513" s="50"/>
      <c r="J3513" s="50"/>
      <c r="K3513" s="50"/>
    </row>
    <row r="3514" spans="1:11" x14ac:dyDescent="0.25">
      <c r="A3514" s="64">
        <v>142660</v>
      </c>
      <c r="B3514" t="s">
        <v>3610</v>
      </c>
      <c r="C3514" s="75"/>
      <c r="D3514" s="75">
        <v>3.17</v>
      </c>
      <c r="E3514" s="75">
        <v>3.17</v>
      </c>
      <c r="F3514" s="75">
        <v>6.34</v>
      </c>
      <c r="G3514" s="75">
        <v>3.17</v>
      </c>
      <c r="H3514" s="50"/>
      <c r="I3514" s="50"/>
      <c r="J3514" s="50"/>
      <c r="K3514" s="50"/>
    </row>
    <row r="3515" spans="1:11" x14ac:dyDescent="0.25">
      <c r="A3515" s="64">
        <v>202695</v>
      </c>
      <c r="B3515" t="s">
        <v>1871</v>
      </c>
      <c r="C3515" s="75">
        <v>15.85</v>
      </c>
      <c r="D3515" s="75"/>
      <c r="E3515" s="75"/>
      <c r="F3515" s="75"/>
      <c r="G3515" s="75"/>
      <c r="H3515" s="50"/>
      <c r="I3515" s="50"/>
      <c r="J3515" s="50"/>
      <c r="K3515" s="50"/>
    </row>
    <row r="3516" spans="1:11" x14ac:dyDescent="0.25">
      <c r="A3516" s="64">
        <v>143612</v>
      </c>
      <c r="B3516" t="s">
        <v>4223</v>
      </c>
      <c r="C3516" s="75"/>
      <c r="D3516" s="75"/>
      <c r="E3516" s="75">
        <v>6.34</v>
      </c>
      <c r="F3516" s="75">
        <v>6.34</v>
      </c>
      <c r="G3516" s="75">
        <v>3.17</v>
      </c>
      <c r="H3516" s="50"/>
      <c r="I3516" s="50"/>
      <c r="J3516" s="50"/>
      <c r="K3516" s="50"/>
    </row>
    <row r="3517" spans="1:11" x14ac:dyDescent="0.25">
      <c r="A3517" s="64">
        <v>143688</v>
      </c>
      <c r="B3517" t="s">
        <v>4423</v>
      </c>
      <c r="C3517" s="75"/>
      <c r="D3517" s="75"/>
      <c r="E3517" s="75"/>
      <c r="F3517" s="75">
        <v>9.51</v>
      </c>
      <c r="G3517" s="75">
        <v>6.34</v>
      </c>
      <c r="H3517" s="50"/>
      <c r="I3517" s="50"/>
      <c r="J3517" s="50"/>
      <c r="K3517" s="50"/>
    </row>
    <row r="3518" spans="1:11" x14ac:dyDescent="0.25">
      <c r="A3518" s="64">
        <v>143033</v>
      </c>
      <c r="B3518" t="s">
        <v>3567</v>
      </c>
      <c r="C3518" s="75">
        <v>3.17</v>
      </c>
      <c r="D3518" s="75">
        <v>6.34</v>
      </c>
      <c r="E3518" s="75">
        <v>3.17</v>
      </c>
      <c r="F3518" s="75">
        <v>3.17</v>
      </c>
      <c r="G3518" s="75"/>
      <c r="H3518" s="50"/>
      <c r="I3518" s="50"/>
      <c r="J3518" s="50"/>
      <c r="K3518" s="50"/>
    </row>
    <row r="3519" spans="1:11" x14ac:dyDescent="0.25">
      <c r="A3519" s="64">
        <v>141621</v>
      </c>
      <c r="B3519" t="s">
        <v>2611</v>
      </c>
      <c r="C3519" s="75">
        <v>6.34</v>
      </c>
      <c r="D3519" s="75">
        <v>9.51</v>
      </c>
      <c r="E3519" s="75"/>
      <c r="F3519" s="75"/>
      <c r="G3519" s="75"/>
      <c r="H3519" s="50"/>
      <c r="I3519" s="50"/>
      <c r="J3519" s="50"/>
      <c r="K3519" s="50"/>
    </row>
    <row r="3520" spans="1:11" x14ac:dyDescent="0.25">
      <c r="A3520" s="64">
        <v>141597</v>
      </c>
      <c r="B3520" t="s">
        <v>4158</v>
      </c>
      <c r="C3520" s="75"/>
      <c r="D3520" s="75"/>
      <c r="E3520" s="75">
        <v>6.34</v>
      </c>
      <c r="F3520" s="75">
        <v>3.17</v>
      </c>
      <c r="G3520" s="75">
        <v>6.34</v>
      </c>
      <c r="H3520" s="50"/>
      <c r="I3520" s="50"/>
      <c r="J3520" s="50"/>
      <c r="K3520" s="50"/>
    </row>
    <row r="3521" spans="1:11" x14ac:dyDescent="0.25">
      <c r="A3521" s="64">
        <v>141551</v>
      </c>
      <c r="B3521" t="s">
        <v>2600</v>
      </c>
      <c r="C3521" s="75">
        <v>9.51</v>
      </c>
      <c r="D3521" s="75"/>
      <c r="E3521" s="75">
        <v>3.17</v>
      </c>
      <c r="F3521" s="75">
        <v>3.17</v>
      </c>
      <c r="G3521" s="75"/>
      <c r="H3521" s="50"/>
      <c r="I3521" s="50"/>
      <c r="J3521" s="50"/>
      <c r="K3521" s="50"/>
    </row>
    <row r="3522" spans="1:11" x14ac:dyDescent="0.25">
      <c r="A3522" s="64">
        <v>135824</v>
      </c>
      <c r="B3522" t="s">
        <v>2839</v>
      </c>
      <c r="C3522" s="75">
        <v>9.51</v>
      </c>
      <c r="D3522" s="75"/>
      <c r="E3522" s="75">
        <v>3.17</v>
      </c>
      <c r="F3522" s="75">
        <v>3.17</v>
      </c>
      <c r="G3522" s="75"/>
      <c r="H3522" s="50"/>
      <c r="I3522" s="50"/>
      <c r="J3522" s="50"/>
      <c r="K3522" s="50"/>
    </row>
    <row r="3523" spans="1:11" x14ac:dyDescent="0.25">
      <c r="A3523" s="64">
        <v>141378</v>
      </c>
      <c r="B3523" t="s">
        <v>4153</v>
      </c>
      <c r="C3523" s="75"/>
      <c r="D3523" s="75"/>
      <c r="E3523" s="75">
        <v>15.85</v>
      </c>
      <c r="F3523" s="75"/>
      <c r="G3523" s="75"/>
      <c r="H3523" s="50"/>
      <c r="I3523" s="50"/>
      <c r="J3523" s="50"/>
      <c r="K3523" s="50"/>
    </row>
    <row r="3524" spans="1:11" x14ac:dyDescent="0.25">
      <c r="A3524" s="64">
        <v>134207</v>
      </c>
      <c r="B3524" t="s">
        <v>3920</v>
      </c>
      <c r="C3524" s="75"/>
      <c r="D3524" s="75">
        <v>12.68</v>
      </c>
      <c r="E3524" s="75">
        <v>3.17</v>
      </c>
      <c r="F3524" s="75"/>
      <c r="G3524" s="75"/>
      <c r="H3524" s="50"/>
      <c r="I3524" s="50"/>
      <c r="J3524" s="50"/>
      <c r="K3524" s="50"/>
    </row>
    <row r="3525" spans="1:11" x14ac:dyDescent="0.25">
      <c r="A3525" s="64">
        <v>136859</v>
      </c>
      <c r="B3525" t="s">
        <v>3365</v>
      </c>
      <c r="C3525" s="75"/>
      <c r="D3525" s="75"/>
      <c r="E3525" s="75">
        <v>15.85</v>
      </c>
      <c r="F3525" s="75"/>
      <c r="G3525" s="75"/>
      <c r="H3525" s="50"/>
      <c r="I3525" s="50"/>
      <c r="J3525" s="50"/>
      <c r="K3525" s="50"/>
    </row>
    <row r="3526" spans="1:11" x14ac:dyDescent="0.25">
      <c r="A3526" s="64">
        <v>141211</v>
      </c>
      <c r="B3526" t="s">
        <v>3627</v>
      </c>
      <c r="C3526" s="75">
        <v>3.17</v>
      </c>
      <c r="D3526" s="75">
        <v>3.17</v>
      </c>
      <c r="E3526" s="75">
        <v>6.34</v>
      </c>
      <c r="F3526" s="75">
        <v>3.17</v>
      </c>
      <c r="G3526" s="75"/>
      <c r="H3526" s="50"/>
      <c r="I3526" s="50"/>
      <c r="J3526" s="50"/>
      <c r="K3526" s="50"/>
    </row>
    <row r="3527" spans="1:11" x14ac:dyDescent="0.25">
      <c r="A3527" s="64">
        <v>137274</v>
      </c>
      <c r="B3527" t="s">
        <v>2233</v>
      </c>
      <c r="C3527" s="75">
        <v>6.34</v>
      </c>
      <c r="D3527" s="75"/>
      <c r="E3527" s="75">
        <v>9.51</v>
      </c>
      <c r="F3527" s="75"/>
      <c r="G3527" s="75"/>
      <c r="H3527" s="50"/>
      <c r="I3527" s="50"/>
      <c r="J3527" s="50"/>
      <c r="K3527" s="50"/>
    </row>
    <row r="3528" spans="1:11" x14ac:dyDescent="0.25">
      <c r="A3528" s="64">
        <v>141193</v>
      </c>
      <c r="B3528" t="s">
        <v>3353</v>
      </c>
      <c r="C3528" s="75">
        <v>3.17</v>
      </c>
      <c r="D3528" s="75">
        <v>3.17</v>
      </c>
      <c r="E3528" s="75">
        <v>3.17</v>
      </c>
      <c r="F3528" s="75">
        <v>3.17</v>
      </c>
      <c r="G3528" s="75">
        <v>3.17</v>
      </c>
      <c r="H3528" s="50"/>
      <c r="I3528" s="50"/>
      <c r="J3528" s="50"/>
      <c r="K3528" s="50"/>
    </row>
    <row r="3529" spans="1:11" x14ac:dyDescent="0.25">
      <c r="A3529" s="64">
        <v>141605</v>
      </c>
      <c r="B3529" t="s">
        <v>3909</v>
      </c>
      <c r="C3529" s="75"/>
      <c r="D3529" s="75">
        <v>15.85</v>
      </c>
      <c r="E3529" s="75"/>
      <c r="F3529" s="75"/>
      <c r="G3529" s="75"/>
      <c r="H3529" s="50"/>
      <c r="I3529" s="50"/>
      <c r="J3529" s="50"/>
      <c r="K3529" s="50"/>
    </row>
    <row r="3530" spans="1:11" x14ac:dyDescent="0.25">
      <c r="A3530" s="64">
        <v>136259</v>
      </c>
      <c r="B3530" t="s">
        <v>2075</v>
      </c>
      <c r="C3530" s="75"/>
      <c r="D3530" s="75"/>
      <c r="E3530" s="75">
        <v>12.68</v>
      </c>
      <c r="F3530" s="75">
        <v>3.17</v>
      </c>
      <c r="G3530" s="75"/>
      <c r="H3530" s="50"/>
      <c r="I3530" s="50"/>
      <c r="J3530" s="50"/>
      <c r="K3530" s="50"/>
    </row>
    <row r="3531" spans="1:11" x14ac:dyDescent="0.25">
      <c r="A3531" s="64">
        <v>134464</v>
      </c>
      <c r="B3531" t="s">
        <v>1786</v>
      </c>
      <c r="C3531" s="75">
        <v>3.17</v>
      </c>
      <c r="D3531" s="75"/>
      <c r="E3531" s="75">
        <v>6.34</v>
      </c>
      <c r="F3531" s="75"/>
      <c r="G3531" s="75">
        <v>6.34</v>
      </c>
      <c r="H3531" s="50"/>
      <c r="I3531" s="50"/>
      <c r="J3531" s="50"/>
      <c r="K3531" s="50"/>
    </row>
    <row r="3532" spans="1:11" x14ac:dyDescent="0.25">
      <c r="A3532" s="64">
        <v>137236</v>
      </c>
      <c r="B3532" t="s">
        <v>3212</v>
      </c>
      <c r="C3532" s="75"/>
      <c r="D3532" s="75"/>
      <c r="E3532" s="75"/>
      <c r="F3532" s="75">
        <v>6.34</v>
      </c>
      <c r="G3532" s="75">
        <v>9.51</v>
      </c>
      <c r="H3532" s="50"/>
      <c r="I3532" s="50"/>
      <c r="J3532" s="50"/>
      <c r="K3532" s="50"/>
    </row>
    <row r="3533" spans="1:11" x14ac:dyDescent="0.25">
      <c r="A3533" s="64">
        <v>136645</v>
      </c>
      <c r="B3533" t="s">
        <v>2136</v>
      </c>
      <c r="C3533" s="75">
        <v>6.34</v>
      </c>
      <c r="D3533" s="75"/>
      <c r="E3533" s="75"/>
      <c r="F3533" s="75">
        <v>6.34</v>
      </c>
      <c r="G3533" s="75">
        <v>3.17</v>
      </c>
      <c r="H3533" s="50"/>
      <c r="I3533" s="50"/>
      <c r="J3533" s="50"/>
      <c r="K3533" s="50"/>
    </row>
    <row r="3534" spans="1:11" x14ac:dyDescent="0.25">
      <c r="A3534" s="64">
        <v>137400</v>
      </c>
      <c r="B3534" t="s">
        <v>2255</v>
      </c>
      <c r="C3534" s="75">
        <v>3.17</v>
      </c>
      <c r="D3534" s="75"/>
      <c r="E3534" s="75"/>
      <c r="F3534" s="75">
        <v>9.51</v>
      </c>
      <c r="G3534" s="75">
        <v>3.17</v>
      </c>
      <c r="H3534" s="50"/>
      <c r="I3534" s="50"/>
      <c r="J3534" s="50"/>
      <c r="K3534" s="50"/>
    </row>
    <row r="3535" spans="1:11" x14ac:dyDescent="0.25">
      <c r="A3535" s="64">
        <v>135815</v>
      </c>
      <c r="B3535" t="s">
        <v>3417</v>
      </c>
      <c r="C3535" s="75">
        <v>6.34</v>
      </c>
      <c r="D3535" s="75"/>
      <c r="E3535" s="75"/>
      <c r="F3535" s="75">
        <v>6.34</v>
      </c>
      <c r="G3535" s="75">
        <v>3.17</v>
      </c>
      <c r="H3535" s="50"/>
      <c r="I3535" s="50"/>
      <c r="J3535" s="50"/>
      <c r="K3535" s="50"/>
    </row>
    <row r="3536" spans="1:11" x14ac:dyDescent="0.25">
      <c r="A3536" s="64">
        <v>135994</v>
      </c>
      <c r="B3536" t="s">
        <v>2018</v>
      </c>
      <c r="C3536" s="75">
        <v>15.85</v>
      </c>
      <c r="D3536" s="75"/>
      <c r="E3536" s="75"/>
      <c r="F3536" s="75"/>
      <c r="G3536" s="75"/>
      <c r="H3536" s="50"/>
      <c r="I3536" s="50"/>
      <c r="J3536" s="50"/>
      <c r="K3536" s="50"/>
    </row>
    <row r="3537" spans="1:11" x14ac:dyDescent="0.25">
      <c r="A3537" s="64">
        <v>134769</v>
      </c>
      <c r="B3537" t="s">
        <v>2808</v>
      </c>
      <c r="C3537" s="75">
        <v>3.17</v>
      </c>
      <c r="D3537" s="75">
        <v>6.34</v>
      </c>
      <c r="E3537" s="75">
        <v>6.34</v>
      </c>
      <c r="F3537" s="75"/>
      <c r="G3537" s="75"/>
      <c r="H3537" s="50"/>
      <c r="I3537" s="50"/>
      <c r="J3537" s="50"/>
      <c r="K3537" s="50"/>
    </row>
    <row r="3538" spans="1:11" x14ac:dyDescent="0.25">
      <c r="A3538" s="64">
        <v>137706</v>
      </c>
      <c r="B3538" t="s">
        <v>2319</v>
      </c>
      <c r="C3538" s="75">
        <v>6.34</v>
      </c>
      <c r="D3538" s="75">
        <v>9.51</v>
      </c>
      <c r="E3538" s="75"/>
      <c r="F3538" s="75"/>
      <c r="G3538" s="75"/>
      <c r="H3538" s="50"/>
      <c r="I3538" s="50"/>
      <c r="J3538" s="50"/>
      <c r="K3538" s="50"/>
    </row>
    <row r="3539" spans="1:11" x14ac:dyDescent="0.25">
      <c r="A3539" s="64">
        <v>135193</v>
      </c>
      <c r="B3539" t="s">
        <v>1876</v>
      </c>
      <c r="C3539" s="75">
        <v>3.17</v>
      </c>
      <c r="D3539" s="75">
        <v>3.17</v>
      </c>
      <c r="E3539" s="75">
        <v>3.17</v>
      </c>
      <c r="F3539" s="75">
        <v>6.34</v>
      </c>
      <c r="G3539" s="75"/>
      <c r="H3539" s="50"/>
      <c r="I3539" s="50"/>
      <c r="J3539" s="50"/>
      <c r="K3539" s="50"/>
    </row>
    <row r="3540" spans="1:11" x14ac:dyDescent="0.25">
      <c r="A3540" s="64">
        <v>135730</v>
      </c>
      <c r="B3540" t="s">
        <v>4199</v>
      </c>
      <c r="C3540" s="75"/>
      <c r="D3540" s="75"/>
      <c r="E3540" s="75">
        <v>9.51</v>
      </c>
      <c r="F3540" s="75">
        <v>3.17</v>
      </c>
      <c r="G3540" s="75">
        <v>3.17</v>
      </c>
      <c r="H3540" s="50"/>
      <c r="I3540" s="50"/>
      <c r="J3540" s="50"/>
      <c r="K3540" s="50"/>
    </row>
    <row r="3541" spans="1:11" x14ac:dyDescent="0.25">
      <c r="A3541" s="64">
        <v>135414</v>
      </c>
      <c r="B3541" t="s">
        <v>1914</v>
      </c>
      <c r="C3541" s="75"/>
      <c r="D3541" s="75">
        <v>6.34</v>
      </c>
      <c r="E3541" s="75">
        <v>3.17</v>
      </c>
      <c r="F3541" s="75">
        <v>3.17</v>
      </c>
      <c r="G3541" s="75">
        <v>3.17</v>
      </c>
      <c r="H3541" s="50"/>
      <c r="I3541" s="50"/>
      <c r="J3541" s="50"/>
      <c r="K3541" s="50"/>
    </row>
    <row r="3542" spans="1:11" x14ac:dyDescent="0.25">
      <c r="A3542" s="64">
        <v>141513</v>
      </c>
      <c r="B3542" t="s">
        <v>4616</v>
      </c>
      <c r="C3542" s="75"/>
      <c r="D3542" s="75"/>
      <c r="E3542" s="75"/>
      <c r="F3542" s="75"/>
      <c r="G3542" s="75">
        <v>15.85</v>
      </c>
      <c r="H3542" s="50"/>
      <c r="I3542" s="50"/>
      <c r="J3542" s="50"/>
      <c r="K3542" s="50"/>
    </row>
    <row r="3543" spans="1:11" x14ac:dyDescent="0.25">
      <c r="A3543" s="64">
        <v>141789</v>
      </c>
      <c r="B3543" t="s">
        <v>2668</v>
      </c>
      <c r="C3543" s="75">
        <v>3.17</v>
      </c>
      <c r="D3543" s="75">
        <v>3.17</v>
      </c>
      <c r="E3543" s="75">
        <v>3.17</v>
      </c>
      <c r="F3543" s="75">
        <v>3.17</v>
      </c>
      <c r="G3543" s="75">
        <v>3.17</v>
      </c>
      <c r="H3543" s="50"/>
      <c r="I3543" s="50"/>
      <c r="J3543" s="50"/>
      <c r="K3543" s="50"/>
    </row>
    <row r="3544" spans="1:11" x14ac:dyDescent="0.25">
      <c r="A3544" s="64">
        <v>141715</v>
      </c>
      <c r="B3544" t="s">
        <v>3284</v>
      </c>
      <c r="C3544" s="75">
        <v>3.17</v>
      </c>
      <c r="D3544" s="75"/>
      <c r="E3544" s="75"/>
      <c r="F3544" s="75"/>
      <c r="G3544" s="75">
        <v>12.68</v>
      </c>
      <c r="H3544" s="50"/>
      <c r="I3544" s="50"/>
      <c r="J3544" s="50"/>
      <c r="K3544" s="50"/>
    </row>
    <row r="3545" spans="1:11" x14ac:dyDescent="0.25">
      <c r="A3545" s="64">
        <v>136693</v>
      </c>
      <c r="B3545" t="s">
        <v>2141</v>
      </c>
      <c r="C3545" s="75">
        <v>9.51</v>
      </c>
      <c r="D3545" s="75"/>
      <c r="E3545" s="75"/>
      <c r="F3545" s="75"/>
      <c r="G3545" s="75">
        <v>6.34</v>
      </c>
      <c r="H3545" s="50"/>
      <c r="I3545" s="50"/>
      <c r="J3545" s="50"/>
      <c r="K3545" s="50"/>
    </row>
    <row r="3546" spans="1:11" x14ac:dyDescent="0.25">
      <c r="A3546" s="64">
        <v>142093</v>
      </c>
      <c r="B3546" t="s">
        <v>2717</v>
      </c>
      <c r="C3546" s="75">
        <v>3.17</v>
      </c>
      <c r="D3546" s="75"/>
      <c r="E3546" s="75">
        <v>3.17</v>
      </c>
      <c r="F3546" s="75">
        <v>3.17</v>
      </c>
      <c r="G3546" s="75">
        <v>6.34</v>
      </c>
      <c r="H3546" s="50"/>
      <c r="I3546" s="50"/>
      <c r="J3546" s="50"/>
      <c r="K3546" s="50"/>
    </row>
    <row r="3547" spans="1:11" x14ac:dyDescent="0.25">
      <c r="A3547" s="64">
        <v>136364</v>
      </c>
      <c r="B3547" t="s">
        <v>2078</v>
      </c>
      <c r="C3547" s="75"/>
      <c r="D3547" s="75">
        <v>3.17</v>
      </c>
      <c r="E3547" s="75">
        <v>6.34</v>
      </c>
      <c r="F3547" s="75">
        <v>3.17</v>
      </c>
      <c r="G3547" s="75">
        <v>3.17</v>
      </c>
      <c r="H3547" s="50"/>
      <c r="I3547" s="50"/>
      <c r="J3547" s="50"/>
      <c r="K3547" s="50"/>
    </row>
    <row r="3548" spans="1:11" x14ac:dyDescent="0.25">
      <c r="A3548" s="64">
        <v>135869</v>
      </c>
      <c r="B3548" t="s">
        <v>2010</v>
      </c>
      <c r="C3548" s="75">
        <v>6.34</v>
      </c>
      <c r="D3548" s="75"/>
      <c r="E3548" s="75">
        <v>3.17</v>
      </c>
      <c r="F3548" s="75">
        <v>3.17</v>
      </c>
      <c r="G3548" s="75">
        <v>3.17</v>
      </c>
      <c r="H3548" s="50"/>
      <c r="I3548" s="50"/>
      <c r="J3548" s="50"/>
      <c r="K3548" s="50"/>
    </row>
    <row r="3549" spans="1:11" x14ac:dyDescent="0.25">
      <c r="A3549" s="64">
        <v>142315</v>
      </c>
      <c r="B3549" t="s">
        <v>2824</v>
      </c>
      <c r="C3549" s="75"/>
      <c r="D3549" s="75">
        <v>3.17</v>
      </c>
      <c r="E3549" s="75">
        <v>6.34</v>
      </c>
      <c r="F3549" s="75">
        <v>6.34</v>
      </c>
      <c r="G3549" s="75"/>
      <c r="H3549" s="50"/>
      <c r="I3549" s="50"/>
      <c r="J3549" s="50"/>
      <c r="K3549" s="50"/>
    </row>
    <row r="3550" spans="1:11" x14ac:dyDescent="0.25">
      <c r="A3550" s="64">
        <v>142126</v>
      </c>
      <c r="B3550" t="s">
        <v>2814</v>
      </c>
      <c r="C3550" s="75"/>
      <c r="D3550" s="75">
        <v>9.51</v>
      </c>
      <c r="E3550" s="75">
        <v>6.34</v>
      </c>
      <c r="F3550" s="75"/>
      <c r="G3550" s="75"/>
      <c r="H3550" s="50"/>
      <c r="I3550" s="50"/>
      <c r="J3550" s="50"/>
      <c r="K3550" s="50"/>
    </row>
    <row r="3551" spans="1:11" x14ac:dyDescent="0.25">
      <c r="A3551" s="64">
        <v>136719</v>
      </c>
      <c r="B3551" t="s">
        <v>2207</v>
      </c>
      <c r="C3551" s="75">
        <v>3.17</v>
      </c>
      <c r="D3551" s="75">
        <v>6.34</v>
      </c>
      <c r="E3551" s="75"/>
      <c r="F3551" s="75">
        <v>3.17</v>
      </c>
      <c r="G3551" s="75">
        <v>3.17</v>
      </c>
      <c r="H3551" s="50"/>
      <c r="I3551" s="50"/>
      <c r="J3551" s="50"/>
      <c r="K3551" s="50"/>
    </row>
    <row r="3552" spans="1:11" x14ac:dyDescent="0.25">
      <c r="A3552" s="64">
        <v>137066</v>
      </c>
      <c r="B3552" t="s">
        <v>2245</v>
      </c>
      <c r="C3552" s="75"/>
      <c r="D3552" s="75">
        <v>9.51</v>
      </c>
      <c r="E3552" s="75"/>
      <c r="F3552" s="75">
        <v>6.34</v>
      </c>
      <c r="G3552" s="75"/>
      <c r="H3552" s="50"/>
      <c r="I3552" s="50"/>
      <c r="J3552" s="50"/>
      <c r="K3552" s="50"/>
    </row>
    <row r="3553" spans="1:11" x14ac:dyDescent="0.25">
      <c r="A3553" s="64">
        <v>141520</v>
      </c>
      <c r="B3553" t="s">
        <v>2519</v>
      </c>
      <c r="C3553" s="75">
        <v>15.85</v>
      </c>
      <c r="D3553" s="75"/>
      <c r="E3553" s="75"/>
      <c r="F3553" s="75"/>
      <c r="G3553" s="75"/>
      <c r="H3553" s="50"/>
      <c r="I3553" s="50"/>
      <c r="J3553" s="50"/>
      <c r="K3553" s="50"/>
    </row>
    <row r="3554" spans="1:11" x14ac:dyDescent="0.25">
      <c r="A3554" s="64">
        <v>141336</v>
      </c>
      <c r="B3554" t="s">
        <v>4429</v>
      </c>
      <c r="C3554" s="75"/>
      <c r="D3554" s="75"/>
      <c r="E3554" s="75"/>
      <c r="F3554" s="75">
        <v>9.51</v>
      </c>
      <c r="G3554" s="75">
        <v>6.34</v>
      </c>
      <c r="H3554" s="50"/>
      <c r="I3554" s="50"/>
      <c r="J3554" s="50"/>
      <c r="K3554" s="50"/>
    </row>
    <row r="3555" spans="1:11" x14ac:dyDescent="0.25">
      <c r="A3555" s="64">
        <v>135347</v>
      </c>
      <c r="B3555" t="s">
        <v>3820</v>
      </c>
      <c r="C3555" s="75">
        <v>3.17</v>
      </c>
      <c r="D3555" s="75">
        <v>6.34</v>
      </c>
      <c r="E3555" s="75"/>
      <c r="F3555" s="75"/>
      <c r="G3555" s="75">
        <v>6.34</v>
      </c>
      <c r="H3555" s="50"/>
      <c r="I3555" s="50"/>
      <c r="J3555" s="50"/>
      <c r="K3555" s="50"/>
    </row>
    <row r="3556" spans="1:11" x14ac:dyDescent="0.25">
      <c r="A3556" s="64">
        <v>135602</v>
      </c>
      <c r="B3556" t="s">
        <v>3983</v>
      </c>
      <c r="C3556" s="75"/>
      <c r="D3556" s="75">
        <v>6.34</v>
      </c>
      <c r="E3556" s="75"/>
      <c r="F3556" s="75">
        <v>6.34</v>
      </c>
      <c r="G3556" s="75">
        <v>3.17</v>
      </c>
      <c r="H3556" s="50"/>
      <c r="I3556" s="50"/>
      <c r="J3556" s="50"/>
      <c r="K3556" s="50"/>
    </row>
    <row r="3557" spans="1:11" x14ac:dyDescent="0.25">
      <c r="A3557" s="64">
        <v>132880</v>
      </c>
      <c r="B3557" t="s">
        <v>1637</v>
      </c>
      <c r="C3557" s="75"/>
      <c r="D3557" s="75">
        <v>6.34</v>
      </c>
      <c r="E3557" s="75"/>
      <c r="F3557" s="75">
        <v>6.34</v>
      </c>
      <c r="G3557" s="75">
        <v>3.17</v>
      </c>
      <c r="H3557" s="50"/>
      <c r="I3557" s="50"/>
      <c r="J3557" s="50"/>
      <c r="K3557" s="50"/>
    </row>
    <row r="3558" spans="1:11" x14ac:dyDescent="0.25">
      <c r="A3558" s="64">
        <v>132840</v>
      </c>
      <c r="B3558" t="s">
        <v>1950</v>
      </c>
      <c r="C3558" s="75">
        <v>3.17</v>
      </c>
      <c r="D3558" s="75">
        <v>3.17</v>
      </c>
      <c r="E3558" s="75">
        <v>3.17</v>
      </c>
      <c r="F3558" s="75">
        <v>3.17</v>
      </c>
      <c r="G3558" s="75">
        <v>3.17</v>
      </c>
      <c r="H3558" s="50"/>
      <c r="I3558" s="50"/>
      <c r="J3558" s="50"/>
      <c r="K3558" s="50"/>
    </row>
    <row r="3559" spans="1:11" x14ac:dyDescent="0.25">
      <c r="A3559" s="64">
        <v>127015</v>
      </c>
      <c r="B3559" t="s">
        <v>1223</v>
      </c>
      <c r="C3559" s="75">
        <v>9.51</v>
      </c>
      <c r="D3559" s="75"/>
      <c r="E3559" s="75">
        <v>9.51</v>
      </c>
      <c r="F3559" s="75">
        <v>-9.51</v>
      </c>
      <c r="G3559" s="75">
        <v>6.34</v>
      </c>
      <c r="H3559" s="50"/>
      <c r="I3559" s="50"/>
      <c r="J3559" s="50"/>
      <c r="K3559" s="50"/>
    </row>
    <row r="3560" spans="1:11" x14ac:dyDescent="0.25">
      <c r="A3560" s="64">
        <v>128097</v>
      </c>
      <c r="B3560" t="s">
        <v>89</v>
      </c>
      <c r="C3560" s="75"/>
      <c r="D3560" s="75">
        <v>6.34</v>
      </c>
      <c r="E3560" s="75">
        <v>3.17</v>
      </c>
      <c r="F3560" s="75">
        <v>6.34</v>
      </c>
      <c r="G3560" s="75"/>
      <c r="H3560" s="50"/>
      <c r="I3560" s="50"/>
      <c r="J3560" s="50"/>
      <c r="K3560" s="50"/>
    </row>
    <row r="3561" spans="1:11" x14ac:dyDescent="0.25">
      <c r="A3561" s="64">
        <v>129747</v>
      </c>
      <c r="B3561" t="s">
        <v>1404</v>
      </c>
      <c r="C3561" s="75"/>
      <c r="D3561" s="75">
        <v>6.34</v>
      </c>
      <c r="E3561" s="75">
        <v>3.17</v>
      </c>
      <c r="F3561" s="75">
        <v>3.17</v>
      </c>
      <c r="G3561" s="75">
        <v>3.17</v>
      </c>
      <c r="H3561" s="50"/>
      <c r="I3561" s="50"/>
      <c r="J3561" s="50"/>
      <c r="K3561" s="50"/>
    </row>
    <row r="3562" spans="1:11" x14ac:dyDescent="0.25">
      <c r="A3562" s="64">
        <v>132138</v>
      </c>
      <c r="B3562" t="s">
        <v>2974</v>
      </c>
      <c r="C3562" s="75">
        <v>3.17</v>
      </c>
      <c r="D3562" s="75"/>
      <c r="E3562" s="75">
        <v>3.17</v>
      </c>
      <c r="F3562" s="75">
        <v>3.17</v>
      </c>
      <c r="G3562" s="75">
        <v>6.34</v>
      </c>
      <c r="H3562" s="50"/>
      <c r="I3562" s="50"/>
      <c r="J3562" s="50"/>
      <c r="K3562" s="50"/>
    </row>
    <row r="3563" spans="1:11" x14ac:dyDescent="0.25">
      <c r="A3563" s="64">
        <v>128884</v>
      </c>
      <c r="B3563" t="s">
        <v>1420</v>
      </c>
      <c r="C3563" s="75"/>
      <c r="D3563" s="75">
        <v>6.34</v>
      </c>
      <c r="E3563" s="75">
        <v>3.17</v>
      </c>
      <c r="F3563" s="75">
        <v>6.34</v>
      </c>
      <c r="G3563" s="75"/>
      <c r="H3563" s="50"/>
      <c r="I3563" s="50"/>
      <c r="J3563" s="50"/>
      <c r="K3563" s="50"/>
    </row>
    <row r="3564" spans="1:11" x14ac:dyDescent="0.25">
      <c r="A3564" s="64">
        <v>129729</v>
      </c>
      <c r="B3564" t="s">
        <v>4467</v>
      </c>
      <c r="C3564" s="75"/>
      <c r="D3564" s="75"/>
      <c r="E3564" s="75"/>
      <c r="F3564" s="75">
        <v>6.34</v>
      </c>
      <c r="G3564" s="75">
        <v>9.51</v>
      </c>
      <c r="H3564" s="50"/>
      <c r="I3564" s="50"/>
      <c r="J3564" s="50"/>
      <c r="K3564" s="50"/>
    </row>
    <row r="3565" spans="1:11" x14ac:dyDescent="0.25">
      <c r="A3565" s="64">
        <v>132984</v>
      </c>
      <c r="B3565" t="s">
        <v>1678</v>
      </c>
      <c r="C3565" s="75">
        <v>6.34</v>
      </c>
      <c r="D3565" s="75"/>
      <c r="E3565" s="75">
        <v>3.17</v>
      </c>
      <c r="F3565" s="75">
        <v>3.17</v>
      </c>
      <c r="G3565" s="75">
        <v>3.17</v>
      </c>
      <c r="H3565" s="50"/>
      <c r="I3565" s="50"/>
      <c r="J3565" s="50"/>
      <c r="K3565" s="50"/>
    </row>
    <row r="3566" spans="1:11" x14ac:dyDescent="0.25">
      <c r="A3566" s="64">
        <v>132290</v>
      </c>
      <c r="B3566" t="s">
        <v>4056</v>
      </c>
      <c r="C3566" s="75"/>
      <c r="D3566" s="75">
        <v>3.17</v>
      </c>
      <c r="E3566" s="75">
        <v>3.17</v>
      </c>
      <c r="F3566" s="75">
        <v>6.34</v>
      </c>
      <c r="G3566" s="75">
        <v>3.17</v>
      </c>
      <c r="H3566" s="50"/>
      <c r="I3566" s="50"/>
      <c r="J3566" s="50"/>
      <c r="K3566" s="50"/>
    </row>
    <row r="3567" spans="1:11" x14ac:dyDescent="0.25">
      <c r="A3567" s="64">
        <v>132900</v>
      </c>
      <c r="B3567" t="s">
        <v>1569</v>
      </c>
      <c r="C3567" s="75">
        <v>6.34</v>
      </c>
      <c r="D3567" s="75"/>
      <c r="E3567" s="75"/>
      <c r="F3567" s="75"/>
      <c r="G3567" s="75">
        <v>9.51</v>
      </c>
      <c r="H3567" s="50"/>
      <c r="I3567" s="50"/>
      <c r="J3567" s="50"/>
      <c r="K3567" s="50"/>
    </row>
    <row r="3568" spans="1:11" x14ac:dyDescent="0.25">
      <c r="A3568" s="64">
        <v>131044</v>
      </c>
      <c r="B3568" t="s">
        <v>1370</v>
      </c>
      <c r="C3568" s="75">
        <v>3.17</v>
      </c>
      <c r="D3568" s="75">
        <v>3.17</v>
      </c>
      <c r="E3568" s="75">
        <v>3.17</v>
      </c>
      <c r="F3568" s="75"/>
      <c r="G3568" s="75">
        <v>6.34</v>
      </c>
      <c r="H3568" s="50"/>
      <c r="I3568" s="50"/>
      <c r="J3568" s="50"/>
      <c r="K3568" s="50"/>
    </row>
    <row r="3569" spans="1:11" x14ac:dyDescent="0.25">
      <c r="A3569" s="64">
        <v>130307</v>
      </c>
      <c r="B3569" t="s">
        <v>1175</v>
      </c>
      <c r="C3569" s="75"/>
      <c r="D3569" s="75">
        <v>3.17</v>
      </c>
      <c r="E3569" s="75">
        <v>3.17</v>
      </c>
      <c r="F3569" s="75">
        <v>3.17</v>
      </c>
      <c r="G3569" s="75">
        <v>6.34</v>
      </c>
      <c r="H3569" s="50"/>
      <c r="I3569" s="50"/>
      <c r="J3569" s="50"/>
      <c r="K3569" s="50"/>
    </row>
    <row r="3570" spans="1:11" x14ac:dyDescent="0.25">
      <c r="A3570" s="64">
        <v>133810</v>
      </c>
      <c r="B3570" t="s">
        <v>3264</v>
      </c>
      <c r="C3570" s="75">
        <v>6.34</v>
      </c>
      <c r="D3570" s="75">
        <v>3.17</v>
      </c>
      <c r="E3570" s="75">
        <v>6.34</v>
      </c>
      <c r="F3570" s="75"/>
      <c r="G3570" s="75"/>
      <c r="H3570" s="50"/>
      <c r="I3570" s="50"/>
      <c r="J3570" s="50"/>
      <c r="K3570" s="50"/>
    </row>
    <row r="3571" spans="1:11" x14ac:dyDescent="0.25">
      <c r="A3571" s="64">
        <v>128239</v>
      </c>
      <c r="B3571" t="s">
        <v>1250</v>
      </c>
      <c r="C3571" s="75">
        <v>6.34</v>
      </c>
      <c r="D3571" s="75">
        <v>3.17</v>
      </c>
      <c r="E3571" s="75"/>
      <c r="F3571" s="75">
        <v>3.17</v>
      </c>
      <c r="G3571" s="75">
        <v>3.17</v>
      </c>
      <c r="H3571" s="50"/>
      <c r="I3571" s="50"/>
      <c r="J3571" s="50"/>
      <c r="K3571" s="50"/>
    </row>
    <row r="3572" spans="1:11" x14ac:dyDescent="0.25">
      <c r="A3572" s="64">
        <v>128613</v>
      </c>
      <c r="B3572" t="s">
        <v>1260</v>
      </c>
      <c r="C3572" s="75">
        <v>6.34</v>
      </c>
      <c r="D3572" s="75"/>
      <c r="E3572" s="75">
        <v>3.17</v>
      </c>
      <c r="F3572" s="75">
        <v>3.17</v>
      </c>
      <c r="G3572" s="75">
        <v>3.17</v>
      </c>
      <c r="H3572" s="50"/>
      <c r="I3572" s="50"/>
      <c r="J3572" s="50"/>
      <c r="K3572" s="50"/>
    </row>
    <row r="3573" spans="1:11" x14ac:dyDescent="0.25">
      <c r="A3573" s="64">
        <v>130904</v>
      </c>
      <c r="B3573" t="s">
        <v>1409</v>
      </c>
      <c r="C3573" s="75">
        <v>3.17</v>
      </c>
      <c r="D3573" s="75"/>
      <c r="E3573" s="75">
        <v>6.34</v>
      </c>
      <c r="F3573" s="75">
        <v>3.17</v>
      </c>
      <c r="G3573" s="75">
        <v>3.17</v>
      </c>
      <c r="H3573" s="50"/>
      <c r="I3573" s="50"/>
      <c r="J3573" s="50"/>
      <c r="K3573" s="50"/>
    </row>
    <row r="3574" spans="1:11" x14ac:dyDescent="0.25">
      <c r="A3574" s="64">
        <v>127928</v>
      </c>
      <c r="B3574" t="s">
        <v>3424</v>
      </c>
      <c r="C3574" s="75"/>
      <c r="D3574" s="75">
        <v>12.68</v>
      </c>
      <c r="E3574" s="75">
        <v>3.17</v>
      </c>
      <c r="F3574" s="75"/>
      <c r="G3574" s="75"/>
      <c r="H3574" s="50"/>
      <c r="I3574" s="50"/>
      <c r="J3574" s="50"/>
      <c r="K3574" s="50"/>
    </row>
    <row r="3575" spans="1:11" x14ac:dyDescent="0.25">
      <c r="A3575" s="64">
        <v>131405</v>
      </c>
      <c r="B3575" t="s">
        <v>2364</v>
      </c>
      <c r="C3575" s="75">
        <v>3.17</v>
      </c>
      <c r="D3575" s="75">
        <v>3.17</v>
      </c>
      <c r="E3575" s="75">
        <v>3.17</v>
      </c>
      <c r="F3575" s="75">
        <v>3.17</v>
      </c>
      <c r="G3575" s="75">
        <v>3.17</v>
      </c>
      <c r="H3575" s="50"/>
      <c r="I3575" s="50"/>
      <c r="J3575" s="50"/>
      <c r="K3575" s="50"/>
    </row>
    <row r="3576" spans="1:11" x14ac:dyDescent="0.25">
      <c r="A3576" s="64">
        <v>128350</v>
      </c>
      <c r="B3576" t="s">
        <v>1384</v>
      </c>
      <c r="C3576" s="75">
        <v>3.17</v>
      </c>
      <c r="D3576" s="75">
        <v>3.17</v>
      </c>
      <c r="E3576" s="75">
        <v>3.17</v>
      </c>
      <c r="F3576" s="75">
        <v>3.17</v>
      </c>
      <c r="G3576" s="75">
        <v>3.17</v>
      </c>
      <c r="H3576" s="50"/>
      <c r="I3576" s="50"/>
      <c r="J3576" s="50"/>
      <c r="K3576" s="50"/>
    </row>
    <row r="3577" spans="1:11" x14ac:dyDescent="0.25">
      <c r="A3577" s="64">
        <v>131019</v>
      </c>
      <c r="B3577" t="s">
        <v>4394</v>
      </c>
      <c r="C3577" s="75"/>
      <c r="D3577" s="75"/>
      <c r="E3577" s="75"/>
      <c r="F3577" s="75">
        <v>15.85</v>
      </c>
      <c r="G3577" s="75"/>
      <c r="H3577" s="50"/>
      <c r="I3577" s="50"/>
      <c r="J3577" s="50"/>
      <c r="K3577" s="50"/>
    </row>
    <row r="3578" spans="1:11" x14ac:dyDescent="0.25">
      <c r="A3578" s="64">
        <v>131845</v>
      </c>
      <c r="B3578" t="s">
        <v>1437</v>
      </c>
      <c r="C3578" s="75">
        <v>3.17</v>
      </c>
      <c r="D3578" s="75"/>
      <c r="E3578" s="75">
        <v>6.34</v>
      </c>
      <c r="F3578" s="75"/>
      <c r="G3578" s="75">
        <v>6.34</v>
      </c>
      <c r="H3578" s="50"/>
      <c r="I3578" s="50"/>
      <c r="J3578" s="50"/>
      <c r="K3578" s="50"/>
    </row>
    <row r="3579" spans="1:11" x14ac:dyDescent="0.25">
      <c r="A3579" s="64">
        <v>127371</v>
      </c>
      <c r="B3579" t="s">
        <v>1220</v>
      </c>
      <c r="C3579" s="75">
        <v>6.34</v>
      </c>
      <c r="D3579" s="75"/>
      <c r="E3579" s="75">
        <v>9.51</v>
      </c>
      <c r="F3579" s="75"/>
      <c r="G3579" s="75"/>
      <c r="H3579" s="50"/>
      <c r="I3579" s="50"/>
      <c r="J3579" s="50"/>
      <c r="K3579" s="50"/>
    </row>
    <row r="3580" spans="1:11" x14ac:dyDescent="0.25">
      <c r="A3580" s="64">
        <v>131554</v>
      </c>
      <c r="B3580" t="s">
        <v>4302</v>
      </c>
      <c r="C3580" s="75"/>
      <c r="D3580" s="75"/>
      <c r="E3580" s="75">
        <v>3.17</v>
      </c>
      <c r="F3580" s="75">
        <v>3.17</v>
      </c>
      <c r="G3580" s="75">
        <v>9.51</v>
      </c>
      <c r="H3580" s="50"/>
      <c r="I3580" s="50"/>
      <c r="J3580" s="50"/>
      <c r="K3580" s="50"/>
    </row>
    <row r="3581" spans="1:11" x14ac:dyDescent="0.25">
      <c r="A3581" s="64">
        <v>131273</v>
      </c>
      <c r="B3581" t="s">
        <v>365</v>
      </c>
      <c r="C3581" s="75">
        <v>12.68</v>
      </c>
      <c r="D3581" s="75">
        <v>3.17</v>
      </c>
      <c r="E3581" s="75"/>
      <c r="F3581" s="75">
        <v>0</v>
      </c>
      <c r="G3581" s="75"/>
      <c r="H3581" s="50"/>
      <c r="I3581" s="50"/>
      <c r="J3581" s="50"/>
      <c r="K3581" s="50"/>
    </row>
    <row r="3582" spans="1:11" x14ac:dyDescent="0.25">
      <c r="A3582" s="64">
        <v>131589</v>
      </c>
      <c r="B3582" t="s">
        <v>1334</v>
      </c>
      <c r="C3582" s="75">
        <v>15.85</v>
      </c>
      <c r="D3582" s="75"/>
      <c r="E3582" s="75"/>
      <c r="F3582" s="75"/>
      <c r="G3582" s="75"/>
      <c r="H3582" s="50"/>
      <c r="I3582" s="50"/>
      <c r="J3582" s="50"/>
      <c r="K3582" s="50"/>
    </row>
    <row r="3583" spans="1:11" x14ac:dyDescent="0.25">
      <c r="A3583" s="64">
        <v>111895</v>
      </c>
      <c r="B3583" t="s">
        <v>3469</v>
      </c>
      <c r="C3583" s="75"/>
      <c r="D3583" s="75"/>
      <c r="E3583" s="75"/>
      <c r="F3583" s="75"/>
      <c r="G3583" s="75">
        <v>15.85</v>
      </c>
      <c r="H3583" s="50"/>
      <c r="I3583" s="50"/>
      <c r="J3583" s="50"/>
      <c r="K3583" s="50"/>
    </row>
    <row r="3584" spans="1:11" x14ac:dyDescent="0.25">
      <c r="A3584" s="64">
        <v>119929</v>
      </c>
      <c r="B3584" t="s">
        <v>1392</v>
      </c>
      <c r="C3584" s="75">
        <v>3.17</v>
      </c>
      <c r="D3584" s="75"/>
      <c r="E3584" s="75">
        <v>6.34</v>
      </c>
      <c r="F3584" s="75">
        <v>3.17</v>
      </c>
      <c r="G3584" s="75">
        <v>3.17</v>
      </c>
      <c r="H3584" s="50"/>
      <c r="I3584" s="50"/>
      <c r="J3584" s="50"/>
      <c r="K3584" s="50"/>
    </row>
    <row r="3585" spans="1:11" x14ac:dyDescent="0.25">
      <c r="A3585" s="64">
        <v>120590</v>
      </c>
      <c r="B3585" t="s">
        <v>3639</v>
      </c>
      <c r="C3585" s="75">
        <v>6.34</v>
      </c>
      <c r="D3585" s="75"/>
      <c r="E3585" s="75">
        <v>6.34</v>
      </c>
      <c r="F3585" s="75">
        <v>3.17</v>
      </c>
      <c r="G3585" s="75"/>
      <c r="H3585" s="50"/>
      <c r="I3585" s="50"/>
      <c r="J3585" s="50"/>
      <c r="K3585" s="50"/>
    </row>
    <row r="3586" spans="1:11" x14ac:dyDescent="0.25">
      <c r="A3586" s="64">
        <v>120093</v>
      </c>
      <c r="B3586" t="s">
        <v>978</v>
      </c>
      <c r="C3586" s="75"/>
      <c r="D3586" s="75">
        <v>6.34</v>
      </c>
      <c r="E3586" s="75"/>
      <c r="F3586" s="75">
        <v>3.17</v>
      </c>
      <c r="G3586" s="75">
        <v>6.34</v>
      </c>
      <c r="H3586" s="50"/>
      <c r="I3586" s="50"/>
      <c r="J3586" s="50"/>
      <c r="K3586" s="50"/>
    </row>
    <row r="3587" spans="1:11" x14ac:dyDescent="0.25">
      <c r="A3587" s="64">
        <v>122974</v>
      </c>
      <c r="B3587" t="s">
        <v>3642</v>
      </c>
      <c r="C3587" s="75">
        <v>9.51</v>
      </c>
      <c r="D3587" s="75">
        <v>3.17</v>
      </c>
      <c r="E3587" s="75"/>
      <c r="F3587" s="75"/>
      <c r="G3587" s="75">
        <v>3.17</v>
      </c>
      <c r="H3587" s="50"/>
      <c r="I3587" s="50"/>
      <c r="J3587" s="50"/>
      <c r="K3587" s="50"/>
    </row>
    <row r="3588" spans="1:11" x14ac:dyDescent="0.25">
      <c r="A3588" s="64">
        <v>120177</v>
      </c>
      <c r="B3588" t="s">
        <v>981</v>
      </c>
      <c r="C3588" s="75">
        <v>3.17</v>
      </c>
      <c r="D3588" s="75">
        <v>3.17</v>
      </c>
      <c r="E3588" s="75">
        <v>3.17</v>
      </c>
      <c r="F3588" s="75">
        <v>3.17</v>
      </c>
      <c r="G3588" s="75">
        <v>3.17</v>
      </c>
      <c r="H3588" s="50"/>
      <c r="I3588" s="50"/>
      <c r="J3588" s="50"/>
      <c r="K3588" s="50"/>
    </row>
    <row r="3589" spans="1:11" x14ac:dyDescent="0.25">
      <c r="A3589" s="64">
        <v>121283</v>
      </c>
      <c r="B3589" t="s">
        <v>1002</v>
      </c>
      <c r="C3589" s="75">
        <v>3.17</v>
      </c>
      <c r="D3589" s="75">
        <v>3.17</v>
      </c>
      <c r="E3589" s="75">
        <v>3.17</v>
      </c>
      <c r="F3589" s="75">
        <v>3.17</v>
      </c>
      <c r="G3589" s="75">
        <v>3.17</v>
      </c>
      <c r="H3589" s="50"/>
      <c r="I3589" s="50"/>
      <c r="J3589" s="50"/>
      <c r="K3589" s="50"/>
    </row>
    <row r="3590" spans="1:11" x14ac:dyDescent="0.25">
      <c r="A3590" s="64">
        <v>118315</v>
      </c>
      <c r="B3590" t="s">
        <v>1008</v>
      </c>
      <c r="C3590" s="75"/>
      <c r="D3590" s="75">
        <v>9.51</v>
      </c>
      <c r="E3590" s="75"/>
      <c r="F3590" s="75"/>
      <c r="G3590" s="75">
        <v>6.34</v>
      </c>
      <c r="H3590" s="50"/>
      <c r="I3590" s="50"/>
      <c r="J3590" s="50"/>
      <c r="K3590" s="50"/>
    </row>
    <row r="3591" spans="1:11" x14ac:dyDescent="0.25">
      <c r="A3591" s="64">
        <v>120868</v>
      </c>
      <c r="B3591" t="s">
        <v>1421</v>
      </c>
      <c r="C3591" s="75">
        <v>12.68</v>
      </c>
      <c r="D3591" s="75">
        <v>3.17</v>
      </c>
      <c r="E3591" s="75"/>
      <c r="F3591" s="75"/>
      <c r="G3591" s="75"/>
      <c r="H3591" s="50"/>
      <c r="I3591" s="50"/>
      <c r="J3591" s="50"/>
      <c r="K3591" s="50"/>
    </row>
    <row r="3592" spans="1:11" x14ac:dyDescent="0.25">
      <c r="A3592" s="64">
        <v>118831</v>
      </c>
      <c r="B3592" t="s">
        <v>1499</v>
      </c>
      <c r="C3592" s="75">
        <v>3.17</v>
      </c>
      <c r="D3592" s="75">
        <v>3.17</v>
      </c>
      <c r="E3592" s="75"/>
      <c r="F3592" s="75">
        <v>3.17</v>
      </c>
      <c r="G3592" s="75">
        <v>6.34</v>
      </c>
      <c r="H3592" s="50"/>
      <c r="I3592" s="50"/>
      <c r="J3592" s="50"/>
      <c r="K3592" s="50"/>
    </row>
    <row r="3593" spans="1:11" x14ac:dyDescent="0.25">
      <c r="A3593" s="64">
        <v>123276</v>
      </c>
      <c r="B3593" t="s">
        <v>868</v>
      </c>
      <c r="C3593" s="75">
        <v>9.51</v>
      </c>
      <c r="D3593" s="75">
        <v>3.17</v>
      </c>
      <c r="E3593" s="75"/>
      <c r="F3593" s="75">
        <v>3.17</v>
      </c>
      <c r="G3593" s="75"/>
      <c r="H3593" s="50"/>
      <c r="I3593" s="50"/>
      <c r="J3593" s="50"/>
      <c r="K3593" s="50"/>
    </row>
    <row r="3594" spans="1:11" x14ac:dyDescent="0.25">
      <c r="A3594" s="64">
        <v>123297</v>
      </c>
      <c r="B3594" t="s">
        <v>1122</v>
      </c>
      <c r="C3594" s="75"/>
      <c r="D3594" s="75">
        <v>15.85</v>
      </c>
      <c r="E3594" s="75"/>
      <c r="F3594" s="75"/>
      <c r="G3594" s="75"/>
      <c r="H3594" s="50"/>
      <c r="I3594" s="50"/>
      <c r="J3594" s="50"/>
      <c r="K3594" s="50"/>
    </row>
    <row r="3595" spans="1:11" x14ac:dyDescent="0.25">
      <c r="A3595" s="64">
        <v>123489</v>
      </c>
      <c r="B3595" t="s">
        <v>3192</v>
      </c>
      <c r="C3595" s="75">
        <v>6.34</v>
      </c>
      <c r="D3595" s="75"/>
      <c r="E3595" s="75"/>
      <c r="F3595" s="75">
        <v>9.51</v>
      </c>
      <c r="G3595" s="75"/>
      <c r="H3595" s="50"/>
      <c r="I3595" s="50"/>
      <c r="J3595" s="50"/>
      <c r="K3595" s="50"/>
    </row>
    <row r="3596" spans="1:11" x14ac:dyDescent="0.25">
      <c r="A3596" s="64">
        <v>122787</v>
      </c>
      <c r="B3596" t="s">
        <v>3228</v>
      </c>
      <c r="C3596" s="75">
        <v>0</v>
      </c>
      <c r="D3596" s="75"/>
      <c r="E3596" s="75">
        <v>6.34</v>
      </c>
      <c r="F3596" s="75"/>
      <c r="G3596" s="75">
        <v>9.51</v>
      </c>
      <c r="H3596" s="50"/>
      <c r="I3596" s="50"/>
      <c r="J3596" s="50"/>
      <c r="K3596" s="50"/>
    </row>
    <row r="3597" spans="1:11" x14ac:dyDescent="0.25">
      <c r="A3597" s="64">
        <v>123146</v>
      </c>
      <c r="B3597" t="s">
        <v>972</v>
      </c>
      <c r="C3597" s="75">
        <v>6.34</v>
      </c>
      <c r="D3597" s="75"/>
      <c r="E3597" s="75">
        <v>3.17</v>
      </c>
      <c r="F3597" s="75">
        <v>3.17</v>
      </c>
      <c r="G3597" s="75">
        <v>3.17</v>
      </c>
      <c r="H3597" s="50"/>
      <c r="I3597" s="50"/>
      <c r="J3597" s="50"/>
      <c r="K3597" s="50"/>
    </row>
    <row r="3598" spans="1:11" x14ac:dyDescent="0.25">
      <c r="A3598" s="64">
        <v>118791</v>
      </c>
      <c r="B3598" t="s">
        <v>951</v>
      </c>
      <c r="C3598" s="75">
        <v>3.17</v>
      </c>
      <c r="D3598" s="75">
        <v>3.17</v>
      </c>
      <c r="E3598" s="75">
        <v>6.34</v>
      </c>
      <c r="F3598" s="75"/>
      <c r="G3598" s="75">
        <v>3.17</v>
      </c>
      <c r="H3598" s="50"/>
      <c r="I3598" s="50"/>
      <c r="J3598" s="50"/>
      <c r="K3598" s="50"/>
    </row>
    <row r="3599" spans="1:11" x14ac:dyDescent="0.25">
      <c r="A3599" s="64">
        <v>123415</v>
      </c>
      <c r="B3599" t="s">
        <v>2750</v>
      </c>
      <c r="C3599" s="75">
        <v>15.85</v>
      </c>
      <c r="D3599" s="75"/>
      <c r="E3599" s="75"/>
      <c r="F3599" s="75"/>
      <c r="G3599" s="75"/>
      <c r="H3599" s="50"/>
      <c r="I3599" s="50"/>
      <c r="J3599" s="50"/>
      <c r="K3599" s="50"/>
    </row>
    <row r="3600" spans="1:11" x14ac:dyDescent="0.25">
      <c r="A3600" s="64">
        <v>118748</v>
      </c>
      <c r="B3600" t="s">
        <v>1277</v>
      </c>
      <c r="C3600" s="75"/>
      <c r="D3600" s="75">
        <v>3.17</v>
      </c>
      <c r="E3600" s="75">
        <v>3.17</v>
      </c>
      <c r="F3600" s="75">
        <v>3.17</v>
      </c>
      <c r="G3600" s="75">
        <v>6.34</v>
      </c>
      <c r="H3600" s="50"/>
      <c r="I3600" s="50"/>
      <c r="J3600" s="50"/>
      <c r="K3600" s="50"/>
    </row>
    <row r="3601" spans="1:11" x14ac:dyDescent="0.25">
      <c r="A3601" s="64">
        <v>119275</v>
      </c>
      <c r="B3601" t="s">
        <v>1200</v>
      </c>
      <c r="C3601" s="75"/>
      <c r="D3601" s="75">
        <v>6.34</v>
      </c>
      <c r="E3601" s="75">
        <v>3.17</v>
      </c>
      <c r="F3601" s="75"/>
      <c r="G3601" s="75">
        <v>6.34</v>
      </c>
      <c r="H3601" s="50"/>
      <c r="I3601" s="50"/>
      <c r="J3601" s="50"/>
      <c r="K3601" s="50"/>
    </row>
    <row r="3602" spans="1:11" x14ac:dyDescent="0.25">
      <c r="A3602" s="64">
        <v>123079</v>
      </c>
      <c r="B3602" t="s">
        <v>1312</v>
      </c>
      <c r="C3602" s="75">
        <v>6.34</v>
      </c>
      <c r="D3602" s="75"/>
      <c r="E3602" s="75">
        <v>3.17</v>
      </c>
      <c r="F3602" s="75">
        <v>6.34</v>
      </c>
      <c r="G3602" s="75"/>
      <c r="H3602" s="50"/>
      <c r="I3602" s="50"/>
      <c r="J3602" s="50"/>
      <c r="K3602" s="50"/>
    </row>
    <row r="3603" spans="1:11" x14ac:dyDescent="0.25">
      <c r="A3603" s="64">
        <v>122889</v>
      </c>
      <c r="B3603" t="s">
        <v>1430</v>
      </c>
      <c r="C3603" s="75"/>
      <c r="D3603" s="75"/>
      <c r="E3603" s="75"/>
      <c r="F3603" s="75">
        <v>15.85</v>
      </c>
      <c r="G3603" s="75"/>
      <c r="H3603" s="50"/>
      <c r="I3603" s="50"/>
      <c r="J3603" s="50"/>
      <c r="K3603" s="50"/>
    </row>
    <row r="3604" spans="1:11" x14ac:dyDescent="0.25">
      <c r="A3604" s="64">
        <v>144024</v>
      </c>
      <c r="B3604" t="s">
        <v>4617</v>
      </c>
      <c r="C3604" s="75"/>
      <c r="D3604" s="75"/>
      <c r="E3604" s="75"/>
      <c r="F3604" s="75"/>
      <c r="G3604" s="75">
        <v>15.68</v>
      </c>
      <c r="H3604" s="50"/>
      <c r="I3604" s="50"/>
      <c r="J3604" s="50"/>
      <c r="K3604" s="50"/>
    </row>
    <row r="3605" spans="1:11" x14ac:dyDescent="0.25">
      <c r="A3605" s="64">
        <v>129257</v>
      </c>
      <c r="B3605" t="s">
        <v>4170</v>
      </c>
      <c r="C3605" s="75"/>
      <c r="D3605" s="75"/>
      <c r="E3605" s="75">
        <v>15.68</v>
      </c>
      <c r="F3605" s="75"/>
      <c r="G3605" s="75"/>
      <c r="H3605" s="50"/>
      <c r="I3605" s="50"/>
      <c r="J3605" s="50"/>
      <c r="K3605" s="50"/>
    </row>
    <row r="3606" spans="1:11" x14ac:dyDescent="0.25">
      <c r="A3606" s="64">
        <v>143306</v>
      </c>
      <c r="B3606" t="s">
        <v>3748</v>
      </c>
      <c r="C3606" s="75">
        <v>9.34</v>
      </c>
      <c r="D3606" s="75">
        <v>6.34</v>
      </c>
      <c r="E3606" s="75"/>
      <c r="F3606" s="75"/>
      <c r="G3606" s="75"/>
      <c r="H3606" s="50"/>
      <c r="I3606" s="50"/>
      <c r="J3606" s="50"/>
      <c r="K3606" s="50"/>
    </row>
    <row r="3607" spans="1:11" x14ac:dyDescent="0.25">
      <c r="A3607" s="64">
        <v>143548</v>
      </c>
      <c r="B3607" t="s">
        <v>3943</v>
      </c>
      <c r="C3607" s="75"/>
      <c r="D3607" s="75">
        <v>12.51</v>
      </c>
      <c r="E3607" s="75">
        <v>0</v>
      </c>
      <c r="F3607" s="75">
        <v>3.17</v>
      </c>
      <c r="G3607" s="75"/>
      <c r="H3607" s="50"/>
      <c r="I3607" s="50"/>
      <c r="J3607" s="50"/>
      <c r="K3607" s="50"/>
    </row>
    <row r="3608" spans="1:11" x14ac:dyDescent="0.25">
      <c r="A3608" s="64">
        <v>143529</v>
      </c>
      <c r="B3608" t="s">
        <v>3953</v>
      </c>
      <c r="C3608" s="75"/>
      <c r="D3608" s="75">
        <v>9.34</v>
      </c>
      <c r="E3608" s="75"/>
      <c r="F3608" s="75">
        <v>6.34</v>
      </c>
      <c r="G3608" s="75"/>
      <c r="H3608" s="50"/>
      <c r="I3608" s="50"/>
      <c r="J3608" s="50"/>
      <c r="K3608" s="50"/>
    </row>
    <row r="3609" spans="1:11" x14ac:dyDescent="0.25">
      <c r="A3609" s="64">
        <v>144243</v>
      </c>
      <c r="B3609" t="s">
        <v>4618</v>
      </c>
      <c r="C3609" s="75"/>
      <c r="D3609" s="75"/>
      <c r="E3609" s="75"/>
      <c r="F3609" s="75"/>
      <c r="G3609" s="75">
        <v>15.68</v>
      </c>
      <c r="H3609" s="50"/>
      <c r="I3609" s="50"/>
      <c r="J3609" s="50"/>
      <c r="K3609" s="50"/>
    </row>
    <row r="3610" spans="1:11" x14ac:dyDescent="0.25">
      <c r="A3610" s="64">
        <v>141263</v>
      </c>
      <c r="B3610" t="s">
        <v>2494</v>
      </c>
      <c r="C3610" s="75">
        <v>3</v>
      </c>
      <c r="D3610" s="75">
        <v>6.34</v>
      </c>
      <c r="E3610" s="75"/>
      <c r="F3610" s="75">
        <v>3.17</v>
      </c>
      <c r="G3610" s="75">
        <v>3.17</v>
      </c>
      <c r="H3610" s="50"/>
      <c r="I3610" s="50"/>
      <c r="J3610" s="50"/>
      <c r="K3610" s="50"/>
    </row>
    <row r="3611" spans="1:11" x14ac:dyDescent="0.25">
      <c r="A3611" s="64">
        <v>142191</v>
      </c>
      <c r="B3611" t="s">
        <v>2776</v>
      </c>
      <c r="C3611" s="75">
        <v>12.68</v>
      </c>
      <c r="D3611" s="75"/>
      <c r="E3611" s="75"/>
      <c r="F3611" s="75"/>
      <c r="G3611" s="75">
        <v>3</v>
      </c>
      <c r="H3611" s="50"/>
      <c r="I3611" s="50"/>
      <c r="J3611" s="50"/>
      <c r="K3611" s="50"/>
    </row>
    <row r="3612" spans="1:11" x14ac:dyDescent="0.25">
      <c r="A3612" s="64">
        <v>134522</v>
      </c>
      <c r="B3612" t="s">
        <v>1763</v>
      </c>
      <c r="C3612" s="75"/>
      <c r="D3612" s="75"/>
      <c r="E3612" s="75"/>
      <c r="F3612" s="75"/>
      <c r="G3612" s="75">
        <v>15.68</v>
      </c>
      <c r="H3612" s="50"/>
      <c r="I3612" s="50"/>
      <c r="J3612" s="50"/>
      <c r="K3612" s="50"/>
    </row>
    <row r="3613" spans="1:11" x14ac:dyDescent="0.25">
      <c r="A3613" s="64">
        <v>135376</v>
      </c>
      <c r="B3613" t="s">
        <v>1952</v>
      </c>
      <c r="C3613" s="75">
        <v>3.17</v>
      </c>
      <c r="D3613" s="75">
        <v>9.51</v>
      </c>
      <c r="E3613" s="75">
        <v>3</v>
      </c>
      <c r="F3613" s="75"/>
      <c r="G3613" s="75"/>
      <c r="H3613" s="50"/>
      <c r="I3613" s="50"/>
      <c r="J3613" s="50"/>
      <c r="K3613" s="50"/>
    </row>
    <row r="3614" spans="1:11" x14ac:dyDescent="0.25">
      <c r="A3614" s="64">
        <v>134898</v>
      </c>
      <c r="B3614" t="s">
        <v>3234</v>
      </c>
      <c r="C3614" s="75"/>
      <c r="D3614" s="75"/>
      <c r="E3614" s="75">
        <v>6.34</v>
      </c>
      <c r="F3614" s="75">
        <v>9.34</v>
      </c>
      <c r="G3614" s="75"/>
      <c r="H3614" s="50"/>
      <c r="I3614" s="50"/>
      <c r="J3614" s="50"/>
      <c r="K3614" s="50"/>
    </row>
    <row r="3615" spans="1:11" x14ac:dyDescent="0.25">
      <c r="A3615" s="64">
        <v>141960</v>
      </c>
      <c r="B3615" t="s">
        <v>2688</v>
      </c>
      <c r="C3615" s="75">
        <v>6.34</v>
      </c>
      <c r="D3615" s="75"/>
      <c r="E3615" s="75">
        <v>6.17</v>
      </c>
      <c r="F3615" s="75">
        <v>3.17</v>
      </c>
      <c r="G3615" s="75"/>
      <c r="H3615" s="50"/>
      <c r="I3615" s="50"/>
      <c r="J3615" s="50"/>
      <c r="K3615" s="50"/>
    </row>
    <row r="3616" spans="1:11" x14ac:dyDescent="0.25">
      <c r="A3616" s="64">
        <v>130770</v>
      </c>
      <c r="B3616" t="s">
        <v>2565</v>
      </c>
      <c r="C3616" s="75">
        <v>12.51</v>
      </c>
      <c r="D3616" s="75"/>
      <c r="E3616" s="75">
        <v>3.17</v>
      </c>
      <c r="F3616" s="75"/>
      <c r="G3616" s="75"/>
      <c r="H3616" s="50"/>
      <c r="I3616" s="50"/>
      <c r="J3616" s="50"/>
      <c r="K3616" s="50"/>
    </row>
    <row r="3617" spans="1:11" x14ac:dyDescent="0.25">
      <c r="A3617" s="64">
        <v>132286</v>
      </c>
      <c r="B3617" t="s">
        <v>2805</v>
      </c>
      <c r="C3617" s="75">
        <v>3.17</v>
      </c>
      <c r="D3617" s="75"/>
      <c r="E3617" s="75">
        <v>3.17</v>
      </c>
      <c r="F3617" s="75">
        <v>9.34</v>
      </c>
      <c r="G3617" s="75"/>
      <c r="H3617" s="50"/>
      <c r="I3617" s="50"/>
      <c r="J3617" s="50"/>
      <c r="K3617" s="50"/>
    </row>
    <row r="3618" spans="1:11" x14ac:dyDescent="0.25">
      <c r="A3618" s="64">
        <v>129564</v>
      </c>
      <c r="B3618" t="s">
        <v>1350</v>
      </c>
      <c r="C3618" s="75">
        <v>9.34</v>
      </c>
      <c r="D3618" s="75"/>
      <c r="E3618" s="75"/>
      <c r="F3618" s="75"/>
      <c r="G3618" s="75">
        <v>6.34</v>
      </c>
      <c r="H3618" s="50"/>
      <c r="I3618" s="50"/>
      <c r="J3618" s="50"/>
      <c r="K3618" s="50"/>
    </row>
    <row r="3619" spans="1:11" x14ac:dyDescent="0.25">
      <c r="A3619" s="64">
        <v>126849</v>
      </c>
      <c r="B3619" t="s">
        <v>3771</v>
      </c>
      <c r="C3619" s="75">
        <v>6.34</v>
      </c>
      <c r="D3619" s="75"/>
      <c r="E3619" s="75"/>
      <c r="F3619" s="75">
        <v>9.34</v>
      </c>
      <c r="G3619" s="75"/>
      <c r="H3619" s="50"/>
      <c r="I3619" s="50"/>
      <c r="J3619" s="50"/>
      <c r="K3619" s="50"/>
    </row>
    <row r="3620" spans="1:11" x14ac:dyDescent="0.25">
      <c r="A3620" s="64">
        <v>128251</v>
      </c>
      <c r="B3620" t="s">
        <v>2730</v>
      </c>
      <c r="C3620" s="75">
        <v>3</v>
      </c>
      <c r="D3620" s="75">
        <v>6.34</v>
      </c>
      <c r="E3620" s="75"/>
      <c r="F3620" s="75">
        <v>6.34</v>
      </c>
      <c r="G3620" s="75"/>
      <c r="H3620" s="50"/>
      <c r="I3620" s="50"/>
      <c r="J3620" s="50"/>
      <c r="K3620" s="50"/>
    </row>
    <row r="3621" spans="1:11" x14ac:dyDescent="0.25">
      <c r="A3621" s="64">
        <v>103491</v>
      </c>
      <c r="B3621" t="s">
        <v>1166</v>
      </c>
      <c r="C3621" s="75">
        <v>3.17</v>
      </c>
      <c r="D3621" s="75">
        <v>6.17</v>
      </c>
      <c r="E3621" s="75"/>
      <c r="F3621" s="75"/>
      <c r="G3621" s="75">
        <v>6.34</v>
      </c>
      <c r="H3621" s="50"/>
      <c r="I3621" s="50"/>
      <c r="J3621" s="50"/>
      <c r="K3621" s="50"/>
    </row>
    <row r="3622" spans="1:11" x14ac:dyDescent="0.25">
      <c r="A3622" s="64">
        <v>104111</v>
      </c>
      <c r="B3622" t="s">
        <v>1167</v>
      </c>
      <c r="C3622" s="75"/>
      <c r="D3622" s="75"/>
      <c r="E3622" s="75"/>
      <c r="F3622" s="75">
        <v>15.68</v>
      </c>
      <c r="G3622" s="75"/>
      <c r="H3622" s="50"/>
      <c r="I3622" s="50"/>
      <c r="J3622" s="50"/>
      <c r="K3622" s="50"/>
    </row>
    <row r="3623" spans="1:11" x14ac:dyDescent="0.25">
      <c r="A3623" s="64">
        <v>118839</v>
      </c>
      <c r="B3623" t="s">
        <v>1428</v>
      </c>
      <c r="C3623" s="75">
        <v>9.34</v>
      </c>
      <c r="D3623" s="75">
        <v>6.34</v>
      </c>
      <c r="E3623" s="75"/>
      <c r="F3623" s="75"/>
      <c r="G3623" s="75"/>
      <c r="H3623" s="50"/>
      <c r="I3623" s="50"/>
      <c r="J3623" s="50"/>
      <c r="K3623" s="50"/>
    </row>
    <row r="3624" spans="1:11" x14ac:dyDescent="0.25">
      <c r="A3624" s="64">
        <v>122172</v>
      </c>
      <c r="B3624" t="s">
        <v>3779</v>
      </c>
      <c r="C3624" s="75">
        <v>6.17</v>
      </c>
      <c r="D3624" s="75">
        <v>6.34</v>
      </c>
      <c r="E3624" s="75"/>
      <c r="F3624" s="75">
        <v>3.17</v>
      </c>
      <c r="G3624" s="75"/>
      <c r="H3624" s="50"/>
      <c r="I3624" s="50"/>
      <c r="J3624" s="50"/>
      <c r="K3624" s="50"/>
    </row>
    <row r="3625" spans="1:11" x14ac:dyDescent="0.25">
      <c r="A3625" s="64">
        <v>122852</v>
      </c>
      <c r="B3625" t="s">
        <v>3219</v>
      </c>
      <c r="C3625" s="75"/>
      <c r="D3625" s="75"/>
      <c r="E3625" s="75">
        <v>9.34</v>
      </c>
      <c r="F3625" s="75">
        <v>3.17</v>
      </c>
      <c r="G3625" s="75">
        <v>3.17</v>
      </c>
      <c r="H3625" s="50"/>
      <c r="I3625" s="50"/>
      <c r="J3625" s="50"/>
      <c r="K3625" s="50"/>
    </row>
    <row r="3626" spans="1:11" x14ac:dyDescent="0.25">
      <c r="A3626" s="64">
        <v>143980</v>
      </c>
      <c r="B3626" t="s">
        <v>4619</v>
      </c>
      <c r="C3626" s="75"/>
      <c r="D3626" s="75"/>
      <c r="E3626" s="75"/>
      <c r="F3626" s="75"/>
      <c r="G3626" s="75">
        <v>15.51</v>
      </c>
      <c r="H3626" s="50"/>
      <c r="I3626" s="50"/>
      <c r="J3626" s="50"/>
      <c r="K3626" s="50"/>
    </row>
    <row r="3627" spans="1:11" x14ac:dyDescent="0.25">
      <c r="A3627" s="64">
        <v>143177</v>
      </c>
      <c r="B3627" t="s">
        <v>3999</v>
      </c>
      <c r="C3627" s="75"/>
      <c r="D3627" s="75">
        <v>6</v>
      </c>
      <c r="E3627" s="75"/>
      <c r="F3627" s="75">
        <v>9.51</v>
      </c>
      <c r="G3627" s="75"/>
      <c r="H3627" s="50"/>
      <c r="I3627" s="50"/>
      <c r="J3627" s="50"/>
      <c r="K3627" s="50"/>
    </row>
    <row r="3628" spans="1:11" x14ac:dyDescent="0.25">
      <c r="A3628" s="64">
        <v>144211</v>
      </c>
      <c r="B3628" t="s">
        <v>4620</v>
      </c>
      <c r="C3628" s="75"/>
      <c r="D3628" s="75"/>
      <c r="E3628" s="75"/>
      <c r="F3628" s="75"/>
      <c r="G3628" s="75">
        <v>15.51</v>
      </c>
      <c r="H3628" s="50"/>
      <c r="I3628" s="50"/>
      <c r="J3628" s="50"/>
      <c r="K3628" s="50"/>
    </row>
    <row r="3629" spans="1:11" x14ac:dyDescent="0.25">
      <c r="A3629" s="64">
        <v>142526</v>
      </c>
      <c r="B3629" t="s">
        <v>3279</v>
      </c>
      <c r="C3629" s="75">
        <v>3</v>
      </c>
      <c r="D3629" s="75"/>
      <c r="E3629" s="75">
        <v>3.17</v>
      </c>
      <c r="F3629" s="75">
        <v>3.17</v>
      </c>
      <c r="G3629" s="75">
        <v>6.17</v>
      </c>
      <c r="H3629" s="50"/>
      <c r="I3629" s="50"/>
      <c r="J3629" s="50"/>
      <c r="K3629" s="50"/>
    </row>
    <row r="3630" spans="1:11" x14ac:dyDescent="0.25">
      <c r="A3630" s="64">
        <v>135813</v>
      </c>
      <c r="B3630" t="s">
        <v>1973</v>
      </c>
      <c r="C3630" s="75"/>
      <c r="D3630" s="75"/>
      <c r="E3630" s="75">
        <v>9.51</v>
      </c>
      <c r="F3630" s="75">
        <v>6</v>
      </c>
      <c r="G3630" s="75"/>
      <c r="H3630" s="50"/>
      <c r="I3630" s="50"/>
      <c r="J3630" s="50"/>
      <c r="K3630" s="50"/>
    </row>
    <row r="3631" spans="1:11" x14ac:dyDescent="0.25">
      <c r="A3631" s="64">
        <v>141708</v>
      </c>
      <c r="B3631" t="s">
        <v>2651</v>
      </c>
      <c r="C3631" s="75">
        <v>3.17</v>
      </c>
      <c r="D3631" s="75">
        <v>12.34</v>
      </c>
      <c r="E3631" s="75"/>
      <c r="F3631" s="75"/>
      <c r="G3631" s="75"/>
      <c r="H3631" s="50"/>
      <c r="I3631" s="50"/>
      <c r="J3631" s="50"/>
      <c r="K3631" s="50"/>
    </row>
    <row r="3632" spans="1:11" x14ac:dyDescent="0.25">
      <c r="A3632" s="64">
        <v>133945</v>
      </c>
      <c r="B3632" t="s">
        <v>1701</v>
      </c>
      <c r="C3632" s="75"/>
      <c r="D3632" s="75">
        <v>9.51</v>
      </c>
      <c r="E3632" s="75">
        <v>3</v>
      </c>
      <c r="F3632" s="75">
        <v>3</v>
      </c>
      <c r="G3632" s="75"/>
      <c r="H3632" s="50"/>
      <c r="I3632" s="50"/>
      <c r="J3632" s="50"/>
      <c r="K3632" s="50"/>
    </row>
    <row r="3633" spans="1:11" x14ac:dyDescent="0.25">
      <c r="A3633" s="64">
        <v>141119</v>
      </c>
      <c r="B3633" t="s">
        <v>2696</v>
      </c>
      <c r="C3633" s="75"/>
      <c r="D3633" s="75">
        <v>6.17</v>
      </c>
      <c r="E3633" s="75"/>
      <c r="F3633" s="75">
        <v>6.17</v>
      </c>
      <c r="G3633" s="75">
        <v>3.17</v>
      </c>
      <c r="H3633" s="50"/>
      <c r="I3633" s="50"/>
      <c r="J3633" s="50"/>
      <c r="K3633" s="50"/>
    </row>
    <row r="3634" spans="1:11" x14ac:dyDescent="0.25">
      <c r="A3634" s="64">
        <v>134420</v>
      </c>
      <c r="B3634" t="s">
        <v>3473</v>
      </c>
      <c r="C3634" s="75"/>
      <c r="D3634" s="75">
        <v>3</v>
      </c>
      <c r="E3634" s="75">
        <v>3.17</v>
      </c>
      <c r="F3634" s="75">
        <v>6.17</v>
      </c>
      <c r="G3634" s="75">
        <v>3.17</v>
      </c>
      <c r="H3634" s="50"/>
      <c r="I3634" s="50"/>
      <c r="J3634" s="50"/>
      <c r="K3634" s="50"/>
    </row>
    <row r="3635" spans="1:11" x14ac:dyDescent="0.25">
      <c r="A3635" s="64">
        <v>126410</v>
      </c>
      <c r="B3635" t="s">
        <v>2863</v>
      </c>
      <c r="C3635" s="75">
        <v>15.51</v>
      </c>
      <c r="D3635" s="75"/>
      <c r="E3635" s="75"/>
      <c r="F3635" s="75"/>
      <c r="G3635" s="75"/>
      <c r="H3635" s="50"/>
      <c r="I3635" s="50"/>
      <c r="J3635" s="50"/>
      <c r="K3635" s="50"/>
    </row>
    <row r="3636" spans="1:11" x14ac:dyDescent="0.25">
      <c r="A3636" s="64">
        <v>132276</v>
      </c>
      <c r="B3636" t="s">
        <v>1530</v>
      </c>
      <c r="C3636" s="75">
        <v>3.17</v>
      </c>
      <c r="D3636" s="75"/>
      <c r="E3636" s="75"/>
      <c r="F3636" s="75">
        <v>6.34</v>
      </c>
      <c r="G3636" s="75">
        <v>6</v>
      </c>
      <c r="H3636" s="50"/>
      <c r="I3636" s="50"/>
      <c r="J3636" s="50"/>
      <c r="K3636" s="50"/>
    </row>
    <row r="3637" spans="1:11" x14ac:dyDescent="0.25">
      <c r="A3637" s="64">
        <v>128166</v>
      </c>
      <c r="B3637" t="s">
        <v>1050</v>
      </c>
      <c r="C3637" s="75"/>
      <c r="D3637" s="75">
        <v>6.34</v>
      </c>
      <c r="E3637" s="75"/>
      <c r="F3637" s="75"/>
      <c r="G3637" s="75">
        <v>9.17</v>
      </c>
      <c r="H3637" s="50"/>
      <c r="I3637" s="50"/>
      <c r="J3637" s="50"/>
      <c r="K3637" s="50"/>
    </row>
    <row r="3638" spans="1:11" x14ac:dyDescent="0.25">
      <c r="A3638" s="64">
        <v>132434</v>
      </c>
      <c r="B3638" t="s">
        <v>1534</v>
      </c>
      <c r="C3638" s="75">
        <v>3.17</v>
      </c>
      <c r="D3638" s="75"/>
      <c r="E3638" s="75">
        <v>6.17</v>
      </c>
      <c r="F3638" s="75">
        <v>3</v>
      </c>
      <c r="G3638" s="75">
        <v>3.17</v>
      </c>
      <c r="H3638" s="50"/>
      <c r="I3638" s="50"/>
      <c r="J3638" s="50"/>
      <c r="K3638" s="50"/>
    </row>
    <row r="3639" spans="1:11" x14ac:dyDescent="0.25">
      <c r="A3639" s="64">
        <v>127775</v>
      </c>
      <c r="B3639" t="s">
        <v>2673</v>
      </c>
      <c r="C3639" s="75"/>
      <c r="D3639" s="75">
        <v>3</v>
      </c>
      <c r="E3639" s="75"/>
      <c r="F3639" s="75">
        <v>6.34</v>
      </c>
      <c r="G3639" s="75">
        <v>6.17</v>
      </c>
      <c r="H3639" s="50"/>
      <c r="I3639" s="50"/>
      <c r="J3639" s="50"/>
      <c r="K3639" s="50"/>
    </row>
    <row r="3640" spans="1:11" x14ac:dyDescent="0.25">
      <c r="A3640" s="64">
        <v>118469</v>
      </c>
      <c r="B3640" t="s">
        <v>781</v>
      </c>
      <c r="C3640" s="75"/>
      <c r="D3640" s="75">
        <v>6.17</v>
      </c>
      <c r="E3640" s="75">
        <v>6.17</v>
      </c>
      <c r="F3640" s="75">
        <v>3.17</v>
      </c>
      <c r="G3640" s="75"/>
      <c r="H3640" s="50"/>
      <c r="I3640" s="50"/>
      <c r="J3640" s="50"/>
      <c r="K3640" s="50"/>
    </row>
    <row r="3641" spans="1:11" x14ac:dyDescent="0.25">
      <c r="A3641" s="64">
        <v>125334</v>
      </c>
      <c r="B3641" t="s">
        <v>637</v>
      </c>
      <c r="C3641" s="75">
        <v>6.34</v>
      </c>
      <c r="D3641" s="75"/>
      <c r="E3641" s="75"/>
      <c r="F3641" s="75"/>
      <c r="G3641" s="75">
        <v>9.17</v>
      </c>
      <c r="H3641" s="50"/>
      <c r="I3641" s="50"/>
      <c r="J3641" s="50"/>
      <c r="K3641" s="50"/>
    </row>
    <row r="3642" spans="1:11" x14ac:dyDescent="0.25">
      <c r="A3642" s="64">
        <v>122888</v>
      </c>
      <c r="B3642" t="s">
        <v>515</v>
      </c>
      <c r="C3642" s="75"/>
      <c r="D3642" s="75">
        <v>6.17</v>
      </c>
      <c r="E3642" s="75"/>
      <c r="F3642" s="75">
        <v>9.34</v>
      </c>
      <c r="G3642" s="75"/>
      <c r="H3642" s="50"/>
      <c r="I3642" s="50"/>
      <c r="J3642" s="50"/>
      <c r="K3642" s="50"/>
    </row>
    <row r="3643" spans="1:11" x14ac:dyDescent="0.25">
      <c r="A3643" s="64">
        <v>118663</v>
      </c>
      <c r="B3643" t="s">
        <v>895</v>
      </c>
      <c r="C3643" s="75"/>
      <c r="D3643" s="75">
        <v>9.51</v>
      </c>
      <c r="E3643" s="75">
        <v>6</v>
      </c>
      <c r="F3643" s="75"/>
      <c r="G3643" s="75"/>
      <c r="H3643" s="50"/>
      <c r="I3643" s="50"/>
      <c r="J3643" s="50"/>
      <c r="K3643" s="50"/>
    </row>
    <row r="3644" spans="1:11" x14ac:dyDescent="0.25">
      <c r="A3644" s="64">
        <v>116339</v>
      </c>
      <c r="B3644" t="s">
        <v>2820</v>
      </c>
      <c r="C3644" s="75">
        <v>9.17</v>
      </c>
      <c r="D3644" s="75"/>
      <c r="E3644" s="75">
        <v>6.34</v>
      </c>
      <c r="F3644" s="75"/>
      <c r="G3644" s="75"/>
      <c r="H3644" s="50"/>
      <c r="I3644" s="50"/>
      <c r="J3644" s="50"/>
      <c r="K3644" s="50"/>
    </row>
    <row r="3645" spans="1:11" x14ac:dyDescent="0.25">
      <c r="A3645" s="64">
        <v>143917</v>
      </c>
      <c r="B3645" t="s">
        <v>4438</v>
      </c>
      <c r="C3645" s="75"/>
      <c r="D3645" s="75"/>
      <c r="E3645" s="75"/>
      <c r="F3645" s="75">
        <v>8.5</v>
      </c>
      <c r="G3645" s="75">
        <v>7</v>
      </c>
      <c r="H3645" s="50"/>
      <c r="I3645" s="50"/>
      <c r="J3645" s="50"/>
      <c r="K3645" s="50"/>
    </row>
    <row r="3646" spans="1:11" x14ac:dyDescent="0.25">
      <c r="A3646" s="64">
        <v>133901</v>
      </c>
      <c r="B3646" t="s">
        <v>1698</v>
      </c>
      <c r="C3646" s="75"/>
      <c r="D3646" s="75">
        <v>7.5</v>
      </c>
      <c r="E3646" s="75"/>
      <c r="F3646" s="75">
        <v>8</v>
      </c>
      <c r="G3646" s="75"/>
      <c r="H3646" s="50"/>
      <c r="I3646" s="50"/>
      <c r="J3646" s="50"/>
      <c r="K3646" s="50"/>
    </row>
    <row r="3647" spans="1:11" x14ac:dyDescent="0.25">
      <c r="A3647" s="64">
        <v>143988</v>
      </c>
      <c r="B3647" t="s">
        <v>4398</v>
      </c>
      <c r="C3647" s="75"/>
      <c r="D3647" s="75"/>
      <c r="E3647" s="75"/>
      <c r="F3647" s="75">
        <v>15.34</v>
      </c>
      <c r="G3647" s="75"/>
      <c r="H3647" s="50"/>
      <c r="I3647" s="50"/>
      <c r="J3647" s="50"/>
      <c r="K3647" s="50"/>
    </row>
    <row r="3648" spans="1:11" x14ac:dyDescent="0.25">
      <c r="A3648" s="64">
        <v>143588</v>
      </c>
      <c r="B3648" t="s">
        <v>4161</v>
      </c>
      <c r="C3648" s="75"/>
      <c r="D3648" s="75"/>
      <c r="E3648" s="75">
        <v>15.34</v>
      </c>
      <c r="F3648" s="75"/>
      <c r="G3648" s="75"/>
      <c r="H3648" s="50"/>
      <c r="I3648" s="50"/>
      <c r="J3648" s="50"/>
      <c r="K3648" s="50"/>
    </row>
    <row r="3649" spans="1:11" x14ac:dyDescent="0.25">
      <c r="A3649" s="64">
        <v>143634</v>
      </c>
      <c r="B3649" t="s">
        <v>4252</v>
      </c>
      <c r="C3649" s="75"/>
      <c r="D3649" s="75"/>
      <c r="E3649" s="75">
        <v>6.17</v>
      </c>
      <c r="F3649" s="75"/>
      <c r="G3649" s="75">
        <v>9.17</v>
      </c>
      <c r="H3649" s="50"/>
      <c r="I3649" s="50"/>
      <c r="J3649" s="50"/>
      <c r="K3649" s="50"/>
    </row>
    <row r="3650" spans="1:11" x14ac:dyDescent="0.25">
      <c r="A3650" s="64">
        <v>143783</v>
      </c>
      <c r="B3650" t="s">
        <v>4430</v>
      </c>
      <c r="C3650" s="75"/>
      <c r="D3650" s="75"/>
      <c r="E3650" s="75"/>
      <c r="F3650" s="75">
        <v>9.34</v>
      </c>
      <c r="G3650" s="75">
        <v>6</v>
      </c>
      <c r="H3650" s="50"/>
      <c r="I3650" s="50"/>
      <c r="J3650" s="50"/>
      <c r="K3650" s="50"/>
    </row>
    <row r="3651" spans="1:11" x14ac:dyDescent="0.25">
      <c r="A3651" s="64">
        <v>132899</v>
      </c>
      <c r="B3651" t="s">
        <v>1672</v>
      </c>
      <c r="C3651" s="75">
        <v>9</v>
      </c>
      <c r="D3651" s="75"/>
      <c r="E3651" s="75">
        <v>6.34</v>
      </c>
      <c r="F3651" s="75"/>
      <c r="G3651" s="75"/>
      <c r="H3651" s="50"/>
      <c r="I3651" s="50"/>
      <c r="J3651" s="50"/>
      <c r="K3651" s="50"/>
    </row>
    <row r="3652" spans="1:11" x14ac:dyDescent="0.25">
      <c r="A3652" s="64">
        <v>116600</v>
      </c>
      <c r="B3652" t="s">
        <v>1197</v>
      </c>
      <c r="C3652" s="75">
        <v>3.17</v>
      </c>
      <c r="D3652" s="75"/>
      <c r="E3652" s="75">
        <v>3</v>
      </c>
      <c r="F3652" s="75">
        <v>3.17</v>
      </c>
      <c r="G3652" s="75">
        <v>6</v>
      </c>
      <c r="H3652" s="50"/>
      <c r="I3652" s="50"/>
      <c r="J3652" s="50"/>
      <c r="K3652" s="50"/>
    </row>
    <row r="3653" spans="1:11" x14ac:dyDescent="0.25">
      <c r="A3653" s="64">
        <v>202302</v>
      </c>
      <c r="B3653" t="s">
        <v>235</v>
      </c>
      <c r="C3653" s="75"/>
      <c r="D3653" s="75">
        <v>9.17</v>
      </c>
      <c r="E3653" s="75"/>
      <c r="F3653" s="75">
        <v>6</v>
      </c>
      <c r="G3653" s="75"/>
      <c r="H3653" s="50"/>
      <c r="I3653" s="50"/>
      <c r="J3653" s="50"/>
      <c r="K3653" s="50"/>
    </row>
    <row r="3654" spans="1:11" x14ac:dyDescent="0.25">
      <c r="A3654" s="64">
        <v>143789</v>
      </c>
      <c r="B3654" t="s">
        <v>4208</v>
      </c>
      <c r="C3654" s="75"/>
      <c r="D3654" s="75"/>
      <c r="E3654" s="75">
        <v>9.17</v>
      </c>
      <c r="F3654" s="75">
        <v>6</v>
      </c>
      <c r="G3654" s="75"/>
      <c r="H3654" s="50"/>
      <c r="I3654" s="50"/>
      <c r="J3654" s="50"/>
      <c r="K3654" s="50"/>
    </row>
    <row r="3655" spans="1:11" x14ac:dyDescent="0.25">
      <c r="A3655" s="64">
        <v>143029</v>
      </c>
      <c r="B3655" t="s">
        <v>3601</v>
      </c>
      <c r="C3655" s="75"/>
      <c r="D3655" s="75"/>
      <c r="E3655" s="75">
        <v>6.17</v>
      </c>
      <c r="F3655" s="75"/>
      <c r="G3655" s="75">
        <v>9</v>
      </c>
      <c r="H3655" s="50"/>
      <c r="I3655" s="50"/>
      <c r="J3655" s="50"/>
      <c r="K3655" s="50"/>
    </row>
    <row r="3656" spans="1:11" x14ac:dyDescent="0.25">
      <c r="A3656" s="64">
        <v>134061</v>
      </c>
      <c r="B3656" t="s">
        <v>3826</v>
      </c>
      <c r="C3656" s="75">
        <v>12.17</v>
      </c>
      <c r="D3656" s="75"/>
      <c r="E3656" s="75"/>
      <c r="F3656" s="75"/>
      <c r="G3656" s="75">
        <v>3</v>
      </c>
      <c r="H3656" s="50"/>
      <c r="I3656" s="50"/>
      <c r="J3656" s="50"/>
      <c r="K3656" s="50"/>
    </row>
    <row r="3657" spans="1:11" x14ac:dyDescent="0.25">
      <c r="A3657" s="64">
        <v>135735</v>
      </c>
      <c r="B3657" t="s">
        <v>1995</v>
      </c>
      <c r="C3657" s="75">
        <v>3</v>
      </c>
      <c r="D3657" s="75">
        <v>6.17</v>
      </c>
      <c r="E3657" s="75"/>
      <c r="F3657" s="75">
        <v>6</v>
      </c>
      <c r="G3657" s="75"/>
      <c r="H3657" s="50"/>
      <c r="I3657" s="50"/>
      <c r="J3657" s="50"/>
      <c r="K3657" s="50"/>
    </row>
    <row r="3658" spans="1:11" x14ac:dyDescent="0.25">
      <c r="A3658" s="64">
        <v>128869</v>
      </c>
      <c r="B3658" t="s">
        <v>994</v>
      </c>
      <c r="C3658" s="75">
        <v>6</v>
      </c>
      <c r="D3658" s="75"/>
      <c r="E3658" s="75">
        <v>3</v>
      </c>
      <c r="F3658" s="75">
        <v>6.17</v>
      </c>
      <c r="G3658" s="75"/>
      <c r="H3658" s="50"/>
      <c r="I3658" s="50"/>
      <c r="J3658" s="50"/>
      <c r="K3658" s="50"/>
    </row>
    <row r="3659" spans="1:11" x14ac:dyDescent="0.25">
      <c r="A3659" s="64">
        <v>127268</v>
      </c>
      <c r="B3659" t="s">
        <v>655</v>
      </c>
      <c r="C3659" s="75"/>
      <c r="D3659" s="75">
        <v>8.17</v>
      </c>
      <c r="E3659" s="75"/>
      <c r="F3659" s="75">
        <v>7</v>
      </c>
      <c r="G3659" s="75"/>
      <c r="H3659" s="50"/>
      <c r="I3659" s="50"/>
      <c r="J3659" s="50"/>
      <c r="K3659" s="50"/>
    </row>
    <row r="3660" spans="1:11" x14ac:dyDescent="0.25">
      <c r="A3660" s="64">
        <v>118339</v>
      </c>
      <c r="B3660" t="s">
        <v>1286</v>
      </c>
      <c r="C3660" s="75">
        <v>3</v>
      </c>
      <c r="D3660" s="75">
        <v>6</v>
      </c>
      <c r="E3660" s="75">
        <v>6.17</v>
      </c>
      <c r="F3660" s="75"/>
      <c r="G3660" s="75"/>
      <c r="H3660" s="50"/>
      <c r="I3660" s="50"/>
      <c r="J3660" s="50"/>
      <c r="K3660" s="50"/>
    </row>
    <row r="3661" spans="1:11" x14ac:dyDescent="0.25">
      <c r="A3661" s="64">
        <v>141731</v>
      </c>
      <c r="B3661" t="s">
        <v>3132</v>
      </c>
      <c r="C3661" s="75"/>
      <c r="D3661" s="75">
        <v>15.06</v>
      </c>
      <c r="E3661" s="75"/>
      <c r="F3661" s="75"/>
      <c r="G3661" s="75"/>
      <c r="H3661" s="50"/>
      <c r="I3661" s="50"/>
      <c r="J3661" s="50"/>
      <c r="K3661" s="50"/>
    </row>
    <row r="3662" spans="1:11" x14ac:dyDescent="0.25">
      <c r="A3662" s="64">
        <v>141404</v>
      </c>
      <c r="B3662" t="s">
        <v>2553</v>
      </c>
      <c r="C3662" s="75">
        <v>15.06</v>
      </c>
      <c r="D3662" s="75"/>
      <c r="E3662" s="75"/>
      <c r="F3662" s="75"/>
      <c r="G3662" s="75"/>
      <c r="H3662" s="50"/>
      <c r="I3662" s="50"/>
      <c r="J3662" s="50"/>
      <c r="K3662" s="50"/>
    </row>
    <row r="3663" spans="1:11" x14ac:dyDescent="0.25">
      <c r="A3663" s="64">
        <v>118068</v>
      </c>
      <c r="B3663" t="s">
        <v>957</v>
      </c>
      <c r="C3663" s="75"/>
      <c r="D3663" s="75"/>
      <c r="E3663" s="75"/>
      <c r="F3663" s="75">
        <v>15.06</v>
      </c>
      <c r="G3663" s="75"/>
      <c r="H3663" s="50"/>
      <c r="I3663" s="50"/>
      <c r="J3663" s="50"/>
      <c r="K3663" s="50"/>
    </row>
    <row r="3664" spans="1:11" x14ac:dyDescent="0.25">
      <c r="A3664" s="64">
        <v>143652</v>
      </c>
      <c r="B3664" t="s">
        <v>4266</v>
      </c>
      <c r="C3664" s="75"/>
      <c r="D3664" s="75"/>
      <c r="E3664" s="75">
        <v>4</v>
      </c>
      <c r="F3664" s="75">
        <v>4</v>
      </c>
      <c r="G3664" s="75">
        <v>7</v>
      </c>
      <c r="H3664" s="50"/>
      <c r="I3664" s="50"/>
      <c r="J3664" s="50"/>
      <c r="K3664" s="50"/>
    </row>
    <row r="3665" spans="1:11" x14ac:dyDescent="0.25">
      <c r="A3665" s="64">
        <v>143859</v>
      </c>
      <c r="B3665" t="s">
        <v>4399</v>
      </c>
      <c r="C3665" s="75"/>
      <c r="D3665" s="75"/>
      <c r="E3665" s="75"/>
      <c r="F3665" s="75">
        <v>15</v>
      </c>
      <c r="G3665" s="75"/>
      <c r="H3665" s="50"/>
      <c r="I3665" s="50"/>
      <c r="J3665" s="50"/>
      <c r="K3665" s="50"/>
    </row>
    <row r="3666" spans="1:11" x14ac:dyDescent="0.25">
      <c r="A3666" s="64">
        <v>143226</v>
      </c>
      <c r="B3666" t="s">
        <v>3712</v>
      </c>
      <c r="C3666" s="75">
        <v>15</v>
      </c>
      <c r="D3666" s="75"/>
      <c r="E3666" s="75"/>
      <c r="F3666" s="75"/>
      <c r="G3666" s="75"/>
      <c r="H3666" s="50"/>
      <c r="I3666" s="50"/>
      <c r="J3666" s="50"/>
      <c r="K3666" s="50"/>
    </row>
    <row r="3667" spans="1:11" x14ac:dyDescent="0.25">
      <c r="A3667" s="64">
        <v>142220</v>
      </c>
      <c r="B3667" t="s">
        <v>4108</v>
      </c>
      <c r="C3667" s="75"/>
      <c r="D3667" s="75"/>
      <c r="E3667" s="75">
        <v>15</v>
      </c>
      <c r="F3667" s="75"/>
      <c r="G3667" s="75"/>
      <c r="H3667" s="50"/>
      <c r="I3667" s="50"/>
      <c r="J3667" s="50"/>
      <c r="K3667" s="50"/>
    </row>
    <row r="3668" spans="1:11" x14ac:dyDescent="0.25">
      <c r="A3668" s="64">
        <v>140966</v>
      </c>
      <c r="B3668" t="s">
        <v>2421</v>
      </c>
      <c r="C3668" s="75">
        <v>6</v>
      </c>
      <c r="D3668" s="75"/>
      <c r="E3668" s="75">
        <v>6</v>
      </c>
      <c r="F3668" s="75"/>
      <c r="G3668" s="75">
        <v>3</v>
      </c>
      <c r="H3668" s="50"/>
      <c r="I3668" s="50"/>
      <c r="J3668" s="50"/>
      <c r="K3668" s="50"/>
    </row>
    <row r="3669" spans="1:11" x14ac:dyDescent="0.25">
      <c r="A3669" s="64">
        <v>141292</v>
      </c>
      <c r="B3669" t="s">
        <v>4542</v>
      </c>
      <c r="C3669" s="75">
        <v>3</v>
      </c>
      <c r="D3669" s="75"/>
      <c r="E3669" s="75"/>
      <c r="F3669" s="75"/>
      <c r="G3669" s="75">
        <v>12</v>
      </c>
      <c r="H3669" s="50"/>
      <c r="I3669" s="50"/>
      <c r="J3669" s="50"/>
      <c r="K3669" s="50"/>
    </row>
    <row r="3670" spans="1:11" x14ac:dyDescent="0.25">
      <c r="A3670" s="64">
        <v>141303</v>
      </c>
      <c r="B3670" t="s">
        <v>2544</v>
      </c>
      <c r="C3670" s="75"/>
      <c r="D3670" s="75"/>
      <c r="E3670" s="75"/>
      <c r="F3670" s="75"/>
      <c r="G3670" s="75">
        <v>15</v>
      </c>
      <c r="H3670" s="50"/>
      <c r="I3670" s="50"/>
      <c r="J3670" s="50"/>
      <c r="K3670" s="50"/>
    </row>
    <row r="3671" spans="1:11" x14ac:dyDescent="0.25">
      <c r="A3671" s="64">
        <v>137100</v>
      </c>
      <c r="B3671" t="s">
        <v>3236</v>
      </c>
      <c r="C3671" s="75">
        <v>5</v>
      </c>
      <c r="D3671" s="75"/>
      <c r="E3671" s="75"/>
      <c r="F3671" s="75">
        <v>5</v>
      </c>
      <c r="G3671" s="75">
        <v>5</v>
      </c>
      <c r="H3671" s="50"/>
      <c r="I3671" s="50"/>
      <c r="J3671" s="50"/>
      <c r="K3671" s="50"/>
    </row>
    <row r="3672" spans="1:11" x14ac:dyDescent="0.25">
      <c r="A3672" s="64">
        <v>128563</v>
      </c>
      <c r="B3672" t="s">
        <v>1341</v>
      </c>
      <c r="C3672" s="75">
        <v>3</v>
      </c>
      <c r="D3672" s="75">
        <v>6</v>
      </c>
      <c r="E3672" s="75">
        <v>3</v>
      </c>
      <c r="F3672" s="75">
        <v>3</v>
      </c>
      <c r="G3672" s="75"/>
      <c r="H3672" s="50"/>
      <c r="I3672" s="50"/>
      <c r="J3672" s="50"/>
      <c r="K3672" s="50"/>
    </row>
    <row r="3673" spans="1:11" x14ac:dyDescent="0.25">
      <c r="A3673" s="64">
        <v>130824</v>
      </c>
      <c r="B3673" t="s">
        <v>3527</v>
      </c>
      <c r="C3673" s="75">
        <v>0</v>
      </c>
      <c r="D3673" s="75"/>
      <c r="E3673" s="75"/>
      <c r="F3673" s="75">
        <v>12</v>
      </c>
      <c r="G3673" s="75">
        <v>3</v>
      </c>
      <c r="H3673" s="50"/>
      <c r="I3673" s="50"/>
      <c r="J3673" s="50"/>
      <c r="K3673" s="50"/>
    </row>
    <row r="3674" spans="1:11" x14ac:dyDescent="0.25">
      <c r="A3674" s="64">
        <v>132926</v>
      </c>
      <c r="B3674" t="s">
        <v>3129</v>
      </c>
      <c r="C3674" s="75">
        <v>5</v>
      </c>
      <c r="D3674" s="75">
        <v>10</v>
      </c>
      <c r="E3674" s="75"/>
      <c r="F3674" s="75"/>
      <c r="G3674" s="75"/>
      <c r="H3674" s="50"/>
      <c r="I3674" s="50"/>
      <c r="J3674" s="50"/>
      <c r="K3674" s="50"/>
    </row>
    <row r="3675" spans="1:11" x14ac:dyDescent="0.25">
      <c r="A3675" s="64">
        <v>118687</v>
      </c>
      <c r="B3675" t="s">
        <v>4165</v>
      </c>
      <c r="C3675" s="75"/>
      <c r="D3675" s="75"/>
      <c r="E3675" s="75">
        <v>15</v>
      </c>
      <c r="F3675" s="75"/>
      <c r="G3675" s="75"/>
      <c r="H3675" s="50"/>
      <c r="I3675" s="50"/>
      <c r="J3675" s="50"/>
      <c r="K3675" s="50"/>
    </row>
    <row r="3676" spans="1:11" x14ac:dyDescent="0.25">
      <c r="A3676" s="64">
        <v>124726</v>
      </c>
      <c r="B3676" t="s">
        <v>3151</v>
      </c>
      <c r="C3676" s="75"/>
      <c r="D3676" s="75">
        <v>5</v>
      </c>
      <c r="E3676" s="75">
        <v>5</v>
      </c>
      <c r="F3676" s="75"/>
      <c r="G3676" s="75">
        <v>5</v>
      </c>
      <c r="H3676" s="50"/>
      <c r="I3676" s="50"/>
      <c r="J3676" s="50"/>
      <c r="K3676" s="50"/>
    </row>
    <row r="3677" spans="1:11" x14ac:dyDescent="0.25">
      <c r="A3677" s="64">
        <v>104547</v>
      </c>
      <c r="B3677" t="s">
        <v>886</v>
      </c>
      <c r="C3677" s="75"/>
      <c r="D3677" s="75"/>
      <c r="E3677" s="75">
        <v>3</v>
      </c>
      <c r="F3677" s="75">
        <v>8</v>
      </c>
      <c r="G3677" s="75">
        <v>4</v>
      </c>
      <c r="H3677" s="50"/>
      <c r="I3677" s="50"/>
      <c r="J3677" s="50"/>
      <c r="K3677" s="50"/>
    </row>
    <row r="3678" spans="1:11" x14ac:dyDescent="0.25">
      <c r="A3678" s="64">
        <v>103563</v>
      </c>
      <c r="B3678" t="s">
        <v>956</v>
      </c>
      <c r="C3678" s="75"/>
      <c r="D3678" s="75">
        <v>7</v>
      </c>
      <c r="E3678" s="75"/>
      <c r="F3678" s="75">
        <v>8</v>
      </c>
      <c r="G3678" s="75"/>
      <c r="H3678" s="50"/>
      <c r="I3678" s="50"/>
      <c r="J3678" s="50"/>
      <c r="K3678" s="50"/>
    </row>
    <row r="3679" spans="1:11" x14ac:dyDescent="0.25">
      <c r="A3679" s="64">
        <v>125108</v>
      </c>
      <c r="B3679" t="s">
        <v>1508</v>
      </c>
      <c r="C3679" s="75">
        <v>3</v>
      </c>
      <c r="D3679" s="75">
        <v>6</v>
      </c>
      <c r="E3679" s="75"/>
      <c r="F3679" s="75">
        <v>6</v>
      </c>
      <c r="G3679" s="75"/>
      <c r="H3679" s="50"/>
      <c r="I3679" s="50"/>
      <c r="J3679" s="50"/>
      <c r="K3679" s="50"/>
    </row>
    <row r="3680" spans="1:11" x14ac:dyDescent="0.25">
      <c r="A3680" s="64">
        <v>136976</v>
      </c>
      <c r="B3680" t="s">
        <v>2198</v>
      </c>
      <c r="C3680" s="75">
        <v>9.51</v>
      </c>
      <c r="D3680" s="75">
        <v>5.2799999999999994</v>
      </c>
      <c r="E3680" s="75"/>
      <c r="F3680" s="75"/>
      <c r="G3680" s="75"/>
      <c r="H3680" s="50"/>
      <c r="I3680" s="50"/>
      <c r="J3680" s="50"/>
      <c r="K3680" s="50"/>
    </row>
    <row r="3681" spans="1:11" x14ac:dyDescent="0.25">
      <c r="A3681" s="64">
        <v>133647</v>
      </c>
      <c r="B3681" t="s">
        <v>3914</v>
      </c>
      <c r="C3681" s="75"/>
      <c r="D3681" s="75">
        <v>14.79</v>
      </c>
      <c r="E3681" s="75"/>
      <c r="F3681" s="75"/>
      <c r="G3681" s="75"/>
      <c r="H3681" s="50"/>
      <c r="I3681" s="50"/>
      <c r="J3681" s="50"/>
      <c r="K3681" s="50"/>
    </row>
    <row r="3682" spans="1:11" x14ac:dyDescent="0.25">
      <c r="A3682" s="64">
        <v>133274</v>
      </c>
      <c r="B3682" t="s">
        <v>3428</v>
      </c>
      <c r="C3682" s="75">
        <v>3.17</v>
      </c>
      <c r="D3682" s="75"/>
      <c r="E3682" s="75">
        <v>3.17</v>
      </c>
      <c r="F3682" s="75"/>
      <c r="G3682" s="75">
        <v>8.4499999999999993</v>
      </c>
      <c r="H3682" s="50"/>
      <c r="I3682" s="50"/>
      <c r="J3682" s="50"/>
      <c r="K3682" s="50"/>
    </row>
    <row r="3683" spans="1:11" x14ac:dyDescent="0.25">
      <c r="A3683" s="64">
        <v>128500</v>
      </c>
      <c r="B3683" t="s">
        <v>938</v>
      </c>
      <c r="C3683" s="75">
        <v>3.17</v>
      </c>
      <c r="D3683" s="75">
        <v>3.17</v>
      </c>
      <c r="E3683" s="75"/>
      <c r="F3683" s="75">
        <v>5.2799999999999994</v>
      </c>
      <c r="G3683" s="75">
        <v>3.17</v>
      </c>
      <c r="H3683" s="50"/>
      <c r="I3683" s="50"/>
      <c r="J3683" s="50"/>
      <c r="K3683" s="50"/>
    </row>
    <row r="3684" spans="1:11" x14ac:dyDescent="0.25">
      <c r="A3684" s="64">
        <v>122218</v>
      </c>
      <c r="B3684" t="s">
        <v>2156</v>
      </c>
      <c r="C3684" s="75">
        <v>3.17</v>
      </c>
      <c r="D3684" s="75">
        <v>8.4499999999999993</v>
      </c>
      <c r="E3684" s="75"/>
      <c r="F3684" s="75"/>
      <c r="G3684" s="75">
        <v>3.17</v>
      </c>
      <c r="H3684" s="50"/>
      <c r="I3684" s="50"/>
      <c r="J3684" s="50"/>
      <c r="K3684" s="50"/>
    </row>
    <row r="3685" spans="1:11" x14ac:dyDescent="0.25">
      <c r="A3685" s="64">
        <v>120555</v>
      </c>
      <c r="B3685" t="s">
        <v>4181</v>
      </c>
      <c r="C3685" s="75"/>
      <c r="D3685" s="75"/>
      <c r="E3685" s="75">
        <v>11.139799999999999</v>
      </c>
      <c r="F3685" s="75">
        <v>3.5001999999999995</v>
      </c>
      <c r="G3685" s="75"/>
      <c r="H3685" s="50"/>
      <c r="I3685" s="50"/>
      <c r="J3685" s="50"/>
      <c r="K3685" s="50"/>
    </row>
    <row r="3686" spans="1:11" x14ac:dyDescent="0.25">
      <c r="A3686" s="64">
        <v>143615</v>
      </c>
      <c r="B3686" t="s">
        <v>4261</v>
      </c>
      <c r="C3686" s="75"/>
      <c r="D3686" s="75"/>
      <c r="E3686" s="75">
        <v>5.1099999999999994</v>
      </c>
      <c r="F3686" s="75">
        <v>6.34</v>
      </c>
      <c r="G3686" s="75">
        <v>3.17</v>
      </c>
      <c r="H3686" s="50"/>
      <c r="I3686" s="50"/>
      <c r="J3686" s="50"/>
      <c r="K3686" s="50"/>
    </row>
    <row r="3687" spans="1:11" x14ac:dyDescent="0.25">
      <c r="A3687" s="64">
        <v>134334</v>
      </c>
      <c r="B3687" t="s">
        <v>4134</v>
      </c>
      <c r="C3687" s="75"/>
      <c r="D3687" s="75"/>
      <c r="E3687" s="75">
        <v>5.2799999999999994</v>
      </c>
      <c r="F3687" s="75">
        <v>9.34</v>
      </c>
      <c r="G3687" s="75"/>
      <c r="H3687" s="50"/>
      <c r="I3687" s="50"/>
      <c r="J3687" s="50"/>
      <c r="K3687" s="50"/>
    </row>
    <row r="3688" spans="1:11" x14ac:dyDescent="0.25">
      <c r="A3688" s="64">
        <v>136045</v>
      </c>
      <c r="B3688" t="s">
        <v>2016</v>
      </c>
      <c r="C3688" s="75">
        <v>14.62</v>
      </c>
      <c r="D3688" s="75"/>
      <c r="E3688" s="75"/>
      <c r="F3688" s="75"/>
      <c r="G3688" s="75"/>
      <c r="H3688" s="50"/>
      <c r="I3688" s="50"/>
      <c r="J3688" s="50"/>
      <c r="K3688" s="50"/>
    </row>
    <row r="3689" spans="1:11" x14ac:dyDescent="0.25">
      <c r="A3689" s="64">
        <v>142459</v>
      </c>
      <c r="B3689" t="s">
        <v>2952</v>
      </c>
      <c r="C3689" s="75"/>
      <c r="D3689" s="75">
        <v>4</v>
      </c>
      <c r="E3689" s="75"/>
      <c r="F3689" s="75">
        <v>10.56</v>
      </c>
      <c r="G3689" s="75"/>
      <c r="H3689" s="50"/>
      <c r="I3689" s="50"/>
      <c r="J3689" s="50"/>
      <c r="K3689" s="50"/>
    </row>
    <row r="3690" spans="1:11" x14ac:dyDescent="0.25">
      <c r="A3690" s="64">
        <v>133634</v>
      </c>
      <c r="B3690" t="s">
        <v>4101</v>
      </c>
      <c r="C3690" s="75"/>
      <c r="D3690" s="75"/>
      <c r="E3690" s="75">
        <v>6.34</v>
      </c>
      <c r="F3690" s="75">
        <v>8.17</v>
      </c>
      <c r="G3690" s="75"/>
      <c r="H3690" s="50"/>
      <c r="I3690" s="50"/>
      <c r="J3690" s="50"/>
      <c r="K3690" s="50"/>
    </row>
    <row r="3691" spans="1:11" x14ac:dyDescent="0.25">
      <c r="A3691" s="64">
        <v>136953</v>
      </c>
      <c r="B3691" t="s">
        <v>2196</v>
      </c>
      <c r="C3691" s="75"/>
      <c r="D3691" s="75">
        <v>3.5</v>
      </c>
      <c r="E3691" s="75"/>
      <c r="F3691" s="75">
        <v>11</v>
      </c>
      <c r="G3691" s="75"/>
      <c r="H3691" s="50"/>
      <c r="I3691" s="50"/>
      <c r="J3691" s="50"/>
      <c r="K3691" s="50"/>
    </row>
    <row r="3692" spans="1:11" x14ac:dyDescent="0.25">
      <c r="A3692" s="64">
        <v>143844</v>
      </c>
      <c r="B3692" t="s">
        <v>4472</v>
      </c>
      <c r="C3692" s="75"/>
      <c r="D3692" s="75"/>
      <c r="E3692" s="75"/>
      <c r="F3692" s="75">
        <v>6.17</v>
      </c>
      <c r="G3692" s="75">
        <v>8.2799999999999994</v>
      </c>
      <c r="H3692" s="50"/>
      <c r="I3692" s="50"/>
      <c r="J3692" s="50"/>
      <c r="K3692" s="50"/>
    </row>
    <row r="3693" spans="1:11" x14ac:dyDescent="0.25">
      <c r="A3693" s="64">
        <v>117909</v>
      </c>
      <c r="B3693" t="s">
        <v>1093</v>
      </c>
      <c r="C3693" s="75">
        <v>6.17</v>
      </c>
      <c r="D3693" s="75">
        <v>3.17</v>
      </c>
      <c r="E3693" s="75">
        <v>2.11</v>
      </c>
      <c r="F3693" s="75">
        <v>3</v>
      </c>
      <c r="G3693" s="75"/>
      <c r="H3693" s="50"/>
      <c r="I3693" s="50"/>
      <c r="J3693" s="50"/>
      <c r="K3693" s="50"/>
    </row>
    <row r="3694" spans="1:11" x14ac:dyDescent="0.25">
      <c r="A3694" s="64">
        <v>109632</v>
      </c>
      <c r="B3694" t="s">
        <v>3174</v>
      </c>
      <c r="C3694" s="75"/>
      <c r="D3694" s="75"/>
      <c r="E3694" s="75">
        <v>4.8600000000000003</v>
      </c>
      <c r="F3694" s="75"/>
      <c r="G3694" s="75">
        <v>9.5100000000000016</v>
      </c>
      <c r="H3694" s="50"/>
      <c r="I3694" s="50"/>
      <c r="J3694" s="50"/>
      <c r="K3694" s="50"/>
    </row>
    <row r="3695" spans="1:11" x14ac:dyDescent="0.25">
      <c r="A3695" s="64">
        <v>133164</v>
      </c>
      <c r="B3695" t="s">
        <v>1587</v>
      </c>
      <c r="C3695" s="75"/>
      <c r="D3695" s="75"/>
      <c r="E3695" s="75">
        <v>5</v>
      </c>
      <c r="F3695" s="75">
        <v>3.17</v>
      </c>
      <c r="G3695" s="75">
        <v>6.17</v>
      </c>
      <c r="H3695" s="50"/>
      <c r="I3695" s="50"/>
      <c r="J3695" s="50"/>
      <c r="K3695" s="50"/>
    </row>
    <row r="3696" spans="1:11" x14ac:dyDescent="0.25">
      <c r="A3696" s="64">
        <v>108505</v>
      </c>
      <c r="B3696" t="s">
        <v>3991</v>
      </c>
      <c r="C3696" s="75"/>
      <c r="D3696" s="75">
        <v>6.34</v>
      </c>
      <c r="E3696" s="75">
        <v>4</v>
      </c>
      <c r="F3696" s="75"/>
      <c r="G3696" s="75">
        <v>4</v>
      </c>
      <c r="H3696" s="50"/>
      <c r="I3696" s="50"/>
      <c r="J3696" s="50"/>
      <c r="K3696" s="50"/>
    </row>
    <row r="3697" spans="1:11" x14ac:dyDescent="0.25">
      <c r="A3697" s="64">
        <v>104317</v>
      </c>
      <c r="B3697" t="s">
        <v>4116</v>
      </c>
      <c r="C3697" s="75"/>
      <c r="D3697" s="75"/>
      <c r="E3697" s="75">
        <v>14.34</v>
      </c>
      <c r="F3697" s="75"/>
      <c r="G3697" s="75"/>
      <c r="H3697" s="50"/>
      <c r="I3697" s="50"/>
      <c r="J3697" s="50"/>
      <c r="K3697" s="50"/>
    </row>
    <row r="3698" spans="1:11" x14ac:dyDescent="0.25">
      <c r="A3698" s="64">
        <v>104726</v>
      </c>
      <c r="B3698" t="s">
        <v>3106</v>
      </c>
      <c r="C3698" s="75"/>
      <c r="D3698" s="75">
        <v>4.2300000000000004</v>
      </c>
      <c r="E3698" s="75"/>
      <c r="F3698" s="75">
        <v>10</v>
      </c>
      <c r="G3698" s="75"/>
      <c r="H3698" s="50"/>
      <c r="I3698" s="50"/>
      <c r="J3698" s="50"/>
      <c r="K3698" s="50"/>
    </row>
    <row r="3699" spans="1:11" x14ac:dyDescent="0.25">
      <c r="A3699" s="64">
        <v>142684</v>
      </c>
      <c r="B3699" t="s">
        <v>3186</v>
      </c>
      <c r="C3699" s="75">
        <v>-10.039999999999999</v>
      </c>
      <c r="D3699" s="75"/>
      <c r="E3699" s="75">
        <v>10</v>
      </c>
      <c r="F3699" s="75">
        <v>4.22</v>
      </c>
      <c r="G3699" s="75">
        <v>10</v>
      </c>
      <c r="H3699" s="50"/>
      <c r="I3699" s="50"/>
      <c r="J3699" s="50"/>
      <c r="K3699" s="50"/>
    </row>
    <row r="3700" spans="1:11" x14ac:dyDescent="0.25">
      <c r="A3700" s="64">
        <v>137957</v>
      </c>
      <c r="B3700" t="s">
        <v>2382</v>
      </c>
      <c r="C3700" s="75">
        <v>4.67</v>
      </c>
      <c r="D3700" s="75">
        <v>3.17</v>
      </c>
      <c r="E3700" s="75">
        <v>3.17</v>
      </c>
      <c r="F3700" s="75"/>
      <c r="G3700" s="75">
        <v>3.17</v>
      </c>
      <c r="H3700" s="50"/>
      <c r="I3700" s="50"/>
      <c r="J3700" s="50"/>
      <c r="K3700" s="50"/>
    </row>
    <row r="3701" spans="1:11" x14ac:dyDescent="0.25">
      <c r="A3701" s="64">
        <v>142148</v>
      </c>
      <c r="B3701" t="s">
        <v>2722</v>
      </c>
      <c r="C3701" s="75">
        <v>3.17</v>
      </c>
      <c r="D3701" s="75"/>
      <c r="E3701" s="75">
        <v>4.67</v>
      </c>
      <c r="F3701" s="75">
        <v>3.17</v>
      </c>
      <c r="G3701" s="75">
        <v>3.17</v>
      </c>
      <c r="H3701" s="50"/>
      <c r="I3701" s="50"/>
      <c r="J3701" s="50"/>
      <c r="K3701" s="50"/>
    </row>
    <row r="3702" spans="1:11" x14ac:dyDescent="0.25">
      <c r="A3702" s="64">
        <v>143860</v>
      </c>
      <c r="B3702" t="s">
        <v>4402</v>
      </c>
      <c r="C3702" s="75"/>
      <c r="D3702" s="75"/>
      <c r="E3702" s="75"/>
      <c r="F3702" s="75">
        <v>14.17</v>
      </c>
      <c r="G3702" s="75"/>
      <c r="H3702" s="50"/>
      <c r="I3702" s="50"/>
      <c r="J3702" s="50"/>
      <c r="K3702" s="50"/>
    </row>
    <row r="3703" spans="1:11" x14ac:dyDescent="0.25">
      <c r="A3703" s="64">
        <v>141843</v>
      </c>
      <c r="B3703" t="s">
        <v>2658</v>
      </c>
      <c r="C3703" s="75">
        <v>7</v>
      </c>
      <c r="D3703" s="75"/>
      <c r="E3703" s="75"/>
      <c r="F3703" s="75">
        <v>7.17</v>
      </c>
      <c r="G3703" s="75"/>
      <c r="H3703" s="50"/>
      <c r="I3703" s="50"/>
      <c r="J3703" s="50"/>
      <c r="K3703" s="50"/>
    </row>
    <row r="3704" spans="1:11" x14ac:dyDescent="0.25">
      <c r="A3704" s="64">
        <v>129280</v>
      </c>
      <c r="B3704" t="s">
        <v>693</v>
      </c>
      <c r="C3704" s="75"/>
      <c r="D3704" s="75"/>
      <c r="E3704" s="75">
        <v>14.17</v>
      </c>
      <c r="F3704" s="75"/>
      <c r="G3704" s="75"/>
      <c r="H3704" s="50"/>
      <c r="I3704" s="50"/>
      <c r="J3704" s="50"/>
      <c r="K3704" s="50"/>
    </row>
    <row r="3705" spans="1:11" x14ac:dyDescent="0.25">
      <c r="A3705" s="64">
        <v>128291</v>
      </c>
      <c r="B3705" t="s">
        <v>2987</v>
      </c>
      <c r="C3705" s="75">
        <v>9</v>
      </c>
      <c r="D3705" s="75">
        <v>2.11</v>
      </c>
      <c r="E3705" s="75">
        <v>3</v>
      </c>
      <c r="F3705" s="75"/>
      <c r="G3705" s="75"/>
      <c r="H3705" s="50"/>
      <c r="I3705" s="50"/>
      <c r="J3705" s="50"/>
      <c r="K3705" s="50"/>
    </row>
    <row r="3706" spans="1:11" x14ac:dyDescent="0.25">
      <c r="A3706" s="64">
        <v>119786</v>
      </c>
      <c r="B3706" t="s">
        <v>1230</v>
      </c>
      <c r="C3706" s="75">
        <v>4.67</v>
      </c>
      <c r="D3706" s="75">
        <v>1.5</v>
      </c>
      <c r="E3706" s="75">
        <v>1.5</v>
      </c>
      <c r="F3706" s="75">
        <v>3.17</v>
      </c>
      <c r="G3706" s="75">
        <v>3.17</v>
      </c>
      <c r="H3706" s="50"/>
      <c r="I3706" s="50"/>
      <c r="J3706" s="50"/>
      <c r="K3706" s="50"/>
    </row>
    <row r="3707" spans="1:11" x14ac:dyDescent="0.25">
      <c r="A3707" s="64">
        <v>143289</v>
      </c>
      <c r="B3707" t="s">
        <v>3713</v>
      </c>
      <c r="C3707" s="75">
        <v>14</v>
      </c>
      <c r="D3707" s="75"/>
      <c r="E3707" s="75"/>
      <c r="F3707" s="75"/>
      <c r="G3707" s="75"/>
      <c r="H3707" s="50"/>
      <c r="I3707" s="50"/>
      <c r="J3707" s="50"/>
      <c r="K3707" s="50"/>
    </row>
    <row r="3708" spans="1:11" x14ac:dyDescent="0.25">
      <c r="A3708" s="64">
        <v>144119</v>
      </c>
      <c r="B3708" t="s">
        <v>4621</v>
      </c>
      <c r="C3708" s="75"/>
      <c r="D3708" s="75"/>
      <c r="E3708" s="75"/>
      <c r="F3708" s="75"/>
      <c r="G3708" s="75">
        <v>14</v>
      </c>
      <c r="H3708" s="50"/>
      <c r="I3708" s="50"/>
      <c r="J3708" s="50"/>
      <c r="K3708" s="50"/>
    </row>
    <row r="3709" spans="1:11" x14ac:dyDescent="0.25">
      <c r="A3709" s="64">
        <v>142442</v>
      </c>
      <c r="B3709" t="s">
        <v>2954</v>
      </c>
      <c r="C3709" s="75"/>
      <c r="D3709" s="75"/>
      <c r="E3709" s="75">
        <v>11</v>
      </c>
      <c r="F3709" s="75"/>
      <c r="G3709" s="75">
        <v>3</v>
      </c>
      <c r="H3709" s="50"/>
      <c r="I3709" s="50"/>
      <c r="J3709" s="50"/>
      <c r="K3709" s="50"/>
    </row>
    <row r="3710" spans="1:11" x14ac:dyDescent="0.25">
      <c r="A3710" s="64">
        <v>135539</v>
      </c>
      <c r="B3710" t="s">
        <v>1910</v>
      </c>
      <c r="C3710" s="75">
        <v>6</v>
      </c>
      <c r="D3710" s="75"/>
      <c r="E3710" s="75">
        <v>3</v>
      </c>
      <c r="F3710" s="75">
        <v>5</v>
      </c>
      <c r="G3710" s="75"/>
      <c r="H3710" s="50"/>
      <c r="I3710" s="50"/>
      <c r="J3710" s="50"/>
      <c r="K3710" s="50"/>
    </row>
    <row r="3711" spans="1:11" x14ac:dyDescent="0.25">
      <c r="A3711" s="64">
        <v>136890</v>
      </c>
      <c r="B3711" t="s">
        <v>3751</v>
      </c>
      <c r="C3711" s="75">
        <v>7</v>
      </c>
      <c r="D3711" s="75"/>
      <c r="E3711" s="75"/>
      <c r="F3711" s="75">
        <v>7</v>
      </c>
      <c r="G3711" s="75"/>
      <c r="H3711" s="50"/>
      <c r="I3711" s="50"/>
      <c r="J3711" s="50"/>
      <c r="K3711" s="50"/>
    </row>
    <row r="3712" spans="1:11" x14ac:dyDescent="0.25">
      <c r="A3712" s="64">
        <v>141975</v>
      </c>
      <c r="B3712" t="s">
        <v>2689</v>
      </c>
      <c r="C3712" s="75">
        <v>3</v>
      </c>
      <c r="D3712" s="75"/>
      <c r="E3712" s="75">
        <v>4</v>
      </c>
      <c r="F3712" s="75"/>
      <c r="G3712" s="75">
        <v>7</v>
      </c>
      <c r="H3712" s="50"/>
      <c r="I3712" s="50"/>
      <c r="J3712" s="50"/>
      <c r="K3712" s="50"/>
    </row>
    <row r="3713" spans="1:11" x14ac:dyDescent="0.25">
      <c r="A3713" s="64">
        <v>135171</v>
      </c>
      <c r="B3713" t="s">
        <v>1872</v>
      </c>
      <c r="C3713" s="75">
        <v>7</v>
      </c>
      <c r="D3713" s="75">
        <v>3</v>
      </c>
      <c r="E3713" s="75">
        <v>4</v>
      </c>
      <c r="F3713" s="75"/>
      <c r="G3713" s="75"/>
      <c r="H3713" s="50"/>
      <c r="I3713" s="50"/>
      <c r="J3713" s="50"/>
      <c r="K3713" s="50"/>
    </row>
    <row r="3714" spans="1:11" x14ac:dyDescent="0.25">
      <c r="A3714" s="64">
        <v>132968</v>
      </c>
      <c r="B3714" t="s">
        <v>1572</v>
      </c>
      <c r="C3714" s="75"/>
      <c r="D3714" s="75"/>
      <c r="E3714" s="75"/>
      <c r="F3714" s="75"/>
      <c r="G3714" s="75">
        <v>14</v>
      </c>
      <c r="H3714" s="50"/>
      <c r="I3714" s="50"/>
      <c r="J3714" s="50"/>
      <c r="K3714" s="50"/>
    </row>
    <row r="3715" spans="1:11" x14ac:dyDescent="0.25">
      <c r="A3715" s="64">
        <v>104664</v>
      </c>
      <c r="B3715" t="s">
        <v>3008</v>
      </c>
      <c r="C3715" s="75">
        <v>4</v>
      </c>
      <c r="D3715" s="75">
        <v>10</v>
      </c>
      <c r="E3715" s="75"/>
      <c r="F3715" s="75"/>
      <c r="G3715" s="75"/>
      <c r="H3715" s="50"/>
      <c r="I3715" s="50"/>
      <c r="J3715" s="50"/>
      <c r="K3715" s="50"/>
    </row>
    <row r="3716" spans="1:11" x14ac:dyDescent="0.25">
      <c r="A3716" s="64">
        <v>125041</v>
      </c>
      <c r="B3716" t="s">
        <v>3507</v>
      </c>
      <c r="C3716" s="75"/>
      <c r="D3716" s="75"/>
      <c r="E3716" s="75"/>
      <c r="F3716" s="75">
        <v>14</v>
      </c>
      <c r="G3716" s="75"/>
      <c r="H3716" s="50"/>
      <c r="I3716" s="50"/>
      <c r="J3716" s="50"/>
      <c r="K3716" s="50"/>
    </row>
    <row r="3717" spans="1:11" x14ac:dyDescent="0.25">
      <c r="A3717" s="64">
        <v>126564</v>
      </c>
      <c r="B3717" t="s">
        <v>2785</v>
      </c>
      <c r="C3717" s="75">
        <v>-48.16</v>
      </c>
      <c r="D3717" s="75"/>
      <c r="E3717" s="75"/>
      <c r="F3717" s="75">
        <v>62</v>
      </c>
      <c r="G3717" s="75"/>
      <c r="H3717" s="50"/>
      <c r="I3717" s="50"/>
      <c r="J3717" s="50"/>
      <c r="K3717" s="50"/>
    </row>
    <row r="3718" spans="1:11" x14ac:dyDescent="0.25">
      <c r="A3718" s="64">
        <v>126582</v>
      </c>
      <c r="B3718" t="s">
        <v>4230</v>
      </c>
      <c r="C3718" s="75"/>
      <c r="D3718" s="75"/>
      <c r="E3718" s="75">
        <v>6.34</v>
      </c>
      <c r="F3718" s="75">
        <v>7.17</v>
      </c>
      <c r="G3718" s="75"/>
      <c r="H3718" s="50"/>
      <c r="I3718" s="50"/>
      <c r="J3718" s="50"/>
      <c r="K3718" s="50"/>
    </row>
    <row r="3719" spans="1:11" x14ac:dyDescent="0.25">
      <c r="A3719" s="64">
        <v>110980</v>
      </c>
      <c r="B3719" t="s">
        <v>1429</v>
      </c>
      <c r="C3719" s="75">
        <v>3.17</v>
      </c>
      <c r="D3719" s="75"/>
      <c r="E3719" s="75">
        <v>3.17</v>
      </c>
      <c r="F3719" s="75"/>
      <c r="G3719" s="75">
        <v>7.17</v>
      </c>
      <c r="H3719" s="50"/>
      <c r="I3719" s="50"/>
      <c r="J3719" s="50"/>
      <c r="K3719" s="50"/>
    </row>
    <row r="3720" spans="1:11" x14ac:dyDescent="0.25">
      <c r="A3720" s="64">
        <v>144200</v>
      </c>
      <c r="B3720" t="s">
        <v>4622</v>
      </c>
      <c r="C3720" s="75"/>
      <c r="D3720" s="75"/>
      <c r="E3720" s="75"/>
      <c r="F3720" s="75"/>
      <c r="G3720" s="75">
        <v>13.34</v>
      </c>
      <c r="H3720" s="50"/>
      <c r="I3720" s="50"/>
      <c r="J3720" s="50"/>
      <c r="K3720" s="50"/>
    </row>
    <row r="3721" spans="1:11" x14ac:dyDescent="0.25">
      <c r="A3721" s="64">
        <v>141679</v>
      </c>
      <c r="B3721" t="s">
        <v>2612</v>
      </c>
      <c r="C3721" s="75">
        <v>7.17</v>
      </c>
      <c r="D3721" s="75"/>
      <c r="E3721" s="75">
        <v>3.17</v>
      </c>
      <c r="F3721" s="75">
        <v>3</v>
      </c>
      <c r="G3721" s="75"/>
      <c r="H3721" s="50"/>
      <c r="I3721" s="50"/>
      <c r="J3721" s="50"/>
      <c r="K3721" s="50"/>
    </row>
    <row r="3722" spans="1:11" x14ac:dyDescent="0.25">
      <c r="A3722" s="64">
        <v>140636</v>
      </c>
      <c r="B3722" t="s">
        <v>2440</v>
      </c>
      <c r="C3722" s="75"/>
      <c r="D3722" s="75"/>
      <c r="E3722" s="75">
        <v>7.17</v>
      </c>
      <c r="F3722" s="75">
        <v>6.17</v>
      </c>
      <c r="G3722" s="75"/>
      <c r="H3722" s="50"/>
      <c r="I3722" s="50"/>
      <c r="J3722" s="50"/>
      <c r="K3722" s="50"/>
    </row>
    <row r="3723" spans="1:11" x14ac:dyDescent="0.25">
      <c r="A3723" s="64">
        <v>125524</v>
      </c>
      <c r="B3723" t="s">
        <v>1202</v>
      </c>
      <c r="C3723" s="75">
        <v>3</v>
      </c>
      <c r="D3723" s="75"/>
      <c r="E3723" s="75">
        <v>6.34</v>
      </c>
      <c r="F3723" s="75">
        <v>4</v>
      </c>
      <c r="G3723" s="75"/>
      <c r="H3723" s="50"/>
      <c r="I3723" s="50"/>
      <c r="J3723" s="50"/>
      <c r="K3723" s="50"/>
    </row>
    <row r="3724" spans="1:11" x14ac:dyDescent="0.25">
      <c r="A3724" s="64">
        <v>120791</v>
      </c>
      <c r="B3724" t="s">
        <v>945</v>
      </c>
      <c r="C3724" s="75"/>
      <c r="D3724" s="75"/>
      <c r="E3724" s="75">
        <v>10.17</v>
      </c>
      <c r="F3724" s="75">
        <v>3.17</v>
      </c>
      <c r="G3724" s="75"/>
      <c r="H3724" s="50"/>
      <c r="I3724" s="50"/>
      <c r="J3724" s="50"/>
      <c r="K3724" s="50"/>
    </row>
    <row r="3725" spans="1:11" x14ac:dyDescent="0.25">
      <c r="A3725" s="64">
        <v>124846</v>
      </c>
      <c r="B3725" t="s">
        <v>576</v>
      </c>
      <c r="C3725" s="75">
        <v>3.17</v>
      </c>
      <c r="D3725" s="75">
        <v>6</v>
      </c>
      <c r="E3725" s="75"/>
      <c r="F3725" s="75">
        <v>4</v>
      </c>
      <c r="G3725" s="75"/>
      <c r="H3725" s="50"/>
      <c r="I3725" s="50"/>
      <c r="J3725" s="50"/>
      <c r="K3725" s="50"/>
    </row>
    <row r="3726" spans="1:11" x14ac:dyDescent="0.25">
      <c r="A3726" s="64">
        <v>137907</v>
      </c>
      <c r="B3726" t="s">
        <v>4623</v>
      </c>
      <c r="C3726" s="75"/>
      <c r="D3726" s="75"/>
      <c r="E3726" s="75"/>
      <c r="F3726" s="75"/>
      <c r="G3726" s="75">
        <v>13.04</v>
      </c>
      <c r="H3726" s="50"/>
      <c r="I3726" s="50"/>
      <c r="J3726" s="50"/>
      <c r="K3726" s="50"/>
    </row>
    <row r="3727" spans="1:11" x14ac:dyDescent="0.25">
      <c r="A3727" s="64">
        <v>129070</v>
      </c>
      <c r="B3727" t="s">
        <v>3490</v>
      </c>
      <c r="C3727" s="75">
        <v>10</v>
      </c>
      <c r="D3727" s="75">
        <v>1.5004999999999999</v>
      </c>
      <c r="E3727" s="75"/>
      <c r="F3727" s="75"/>
      <c r="G3727" s="75">
        <v>1.5004999999999999</v>
      </c>
      <c r="H3727" s="50"/>
      <c r="I3727" s="50"/>
      <c r="J3727" s="50"/>
      <c r="K3727" s="50"/>
    </row>
    <row r="3728" spans="1:11" x14ac:dyDescent="0.25">
      <c r="A3728" s="64">
        <v>143803</v>
      </c>
      <c r="B3728" t="s">
        <v>4624</v>
      </c>
      <c r="C3728" s="75"/>
      <c r="D3728" s="75"/>
      <c r="E3728" s="75"/>
      <c r="F3728" s="75"/>
      <c r="G3728" s="75">
        <v>13</v>
      </c>
      <c r="H3728" s="50"/>
      <c r="I3728" s="50"/>
      <c r="J3728" s="50"/>
      <c r="K3728" s="50"/>
    </row>
    <row r="3729" spans="1:11" x14ac:dyDescent="0.25">
      <c r="A3729" s="64">
        <v>143495</v>
      </c>
      <c r="B3729" t="s">
        <v>3959</v>
      </c>
      <c r="C3729" s="75"/>
      <c r="D3729" s="75">
        <v>13</v>
      </c>
      <c r="E3729" s="75"/>
      <c r="F3729" s="75"/>
      <c r="G3729" s="75"/>
      <c r="H3729" s="50"/>
      <c r="I3729" s="50"/>
      <c r="J3729" s="50"/>
      <c r="K3729" s="50"/>
    </row>
    <row r="3730" spans="1:11" x14ac:dyDescent="0.25">
      <c r="A3730" s="64">
        <v>132785</v>
      </c>
      <c r="B3730" t="s">
        <v>1566</v>
      </c>
      <c r="C3730" s="75">
        <v>3</v>
      </c>
      <c r="D3730" s="75">
        <v>3</v>
      </c>
      <c r="E3730" s="75"/>
      <c r="F3730" s="75">
        <v>7</v>
      </c>
      <c r="G3730" s="75"/>
      <c r="H3730" s="50"/>
      <c r="I3730" s="50"/>
      <c r="J3730" s="50"/>
      <c r="K3730" s="50"/>
    </row>
    <row r="3731" spans="1:11" x14ac:dyDescent="0.25">
      <c r="A3731" s="64">
        <v>131933</v>
      </c>
      <c r="B3731" t="s">
        <v>4405</v>
      </c>
      <c r="C3731" s="75"/>
      <c r="D3731" s="75"/>
      <c r="E3731" s="75"/>
      <c r="F3731" s="75">
        <v>13</v>
      </c>
      <c r="G3731" s="75"/>
      <c r="H3731" s="50"/>
      <c r="I3731" s="50"/>
      <c r="J3731" s="50"/>
      <c r="K3731" s="50"/>
    </row>
    <row r="3732" spans="1:11" x14ac:dyDescent="0.25">
      <c r="A3732" s="64">
        <v>129956</v>
      </c>
      <c r="B3732" t="s">
        <v>749</v>
      </c>
      <c r="C3732" s="75">
        <v>0.16999999999999993</v>
      </c>
      <c r="D3732" s="75">
        <v>6.34</v>
      </c>
      <c r="E3732" s="75">
        <v>3.17</v>
      </c>
      <c r="F3732" s="75"/>
      <c r="G3732" s="75">
        <v>3.17</v>
      </c>
      <c r="H3732" s="50"/>
      <c r="I3732" s="50"/>
      <c r="J3732" s="50"/>
      <c r="K3732" s="50"/>
    </row>
    <row r="3733" spans="1:11" x14ac:dyDescent="0.25">
      <c r="A3733" s="64">
        <v>143767</v>
      </c>
      <c r="B3733" t="s">
        <v>4235</v>
      </c>
      <c r="C3733" s="75"/>
      <c r="D3733" s="75"/>
      <c r="E3733" s="75">
        <v>6.34</v>
      </c>
      <c r="F3733" s="75">
        <v>6.34</v>
      </c>
      <c r="G3733" s="75"/>
      <c r="H3733" s="50"/>
      <c r="I3733" s="50"/>
      <c r="J3733" s="50"/>
      <c r="K3733" s="50"/>
    </row>
    <row r="3734" spans="1:11" x14ac:dyDescent="0.25">
      <c r="A3734" s="64">
        <v>143203</v>
      </c>
      <c r="B3734" t="s">
        <v>3976</v>
      </c>
      <c r="C3734" s="75"/>
      <c r="D3734" s="75">
        <v>6.34</v>
      </c>
      <c r="E3734" s="75">
        <v>3.17</v>
      </c>
      <c r="F3734" s="75">
        <v>3.17</v>
      </c>
      <c r="G3734" s="75"/>
      <c r="H3734" s="50"/>
      <c r="I3734" s="50"/>
      <c r="J3734" s="50"/>
      <c r="K3734" s="50"/>
    </row>
    <row r="3735" spans="1:11" x14ac:dyDescent="0.25">
      <c r="A3735" s="64">
        <v>143574</v>
      </c>
      <c r="B3735" t="s">
        <v>4033</v>
      </c>
      <c r="C3735" s="75"/>
      <c r="D3735" s="75">
        <v>3.17</v>
      </c>
      <c r="E3735" s="75">
        <v>3.17</v>
      </c>
      <c r="F3735" s="75">
        <v>3.17</v>
      </c>
      <c r="G3735" s="75">
        <v>3.17</v>
      </c>
      <c r="H3735" s="50"/>
      <c r="I3735" s="50"/>
      <c r="J3735" s="50"/>
      <c r="K3735" s="50"/>
    </row>
    <row r="3736" spans="1:11" x14ac:dyDescent="0.25">
      <c r="A3736" s="64">
        <v>143648</v>
      </c>
      <c r="B3736" t="s">
        <v>4227</v>
      </c>
      <c r="C3736" s="75"/>
      <c r="D3736" s="75"/>
      <c r="E3736" s="75">
        <v>6.34</v>
      </c>
      <c r="F3736" s="75"/>
      <c r="G3736" s="75">
        <v>6.34</v>
      </c>
      <c r="H3736" s="50"/>
      <c r="I3736" s="50"/>
      <c r="J3736" s="50"/>
      <c r="K3736" s="50"/>
    </row>
    <row r="3737" spans="1:11" x14ac:dyDescent="0.25">
      <c r="A3737" s="64">
        <v>142842</v>
      </c>
      <c r="B3737" t="s">
        <v>3410</v>
      </c>
      <c r="C3737" s="75"/>
      <c r="D3737" s="75">
        <v>6.34</v>
      </c>
      <c r="E3737" s="75"/>
      <c r="F3737" s="75"/>
      <c r="G3737" s="75">
        <v>6.34</v>
      </c>
      <c r="H3737" s="50"/>
      <c r="I3737" s="50"/>
      <c r="J3737" s="50"/>
      <c r="K3737" s="50"/>
    </row>
    <row r="3738" spans="1:11" x14ac:dyDescent="0.25">
      <c r="A3738" s="64">
        <v>143137</v>
      </c>
      <c r="B3738" t="s">
        <v>3805</v>
      </c>
      <c r="C3738" s="75">
        <v>3.17</v>
      </c>
      <c r="D3738" s="75">
        <v>3.17</v>
      </c>
      <c r="E3738" s="75"/>
      <c r="F3738" s="75">
        <v>6.34</v>
      </c>
      <c r="G3738" s="75"/>
      <c r="H3738" s="50"/>
      <c r="I3738" s="50"/>
      <c r="J3738" s="50"/>
      <c r="K3738" s="50"/>
    </row>
    <row r="3739" spans="1:11" x14ac:dyDescent="0.25">
      <c r="A3739" s="64">
        <v>143077</v>
      </c>
      <c r="B3739" t="s">
        <v>3590</v>
      </c>
      <c r="C3739" s="75"/>
      <c r="D3739" s="75">
        <v>6.34</v>
      </c>
      <c r="E3739" s="75">
        <v>6.34</v>
      </c>
      <c r="F3739" s="75"/>
      <c r="G3739" s="75"/>
      <c r="H3739" s="50"/>
      <c r="I3739" s="50"/>
      <c r="J3739" s="50"/>
      <c r="K3739" s="50"/>
    </row>
    <row r="3740" spans="1:11" x14ac:dyDescent="0.25">
      <c r="A3740" s="64">
        <v>142589</v>
      </c>
      <c r="B3740" t="s">
        <v>3221</v>
      </c>
      <c r="C3740" s="75">
        <v>3.17</v>
      </c>
      <c r="D3740" s="75"/>
      <c r="E3740" s="75">
        <v>3.17</v>
      </c>
      <c r="F3740" s="75">
        <v>6.34</v>
      </c>
      <c r="G3740" s="75"/>
      <c r="H3740" s="50"/>
      <c r="I3740" s="50"/>
      <c r="J3740" s="50"/>
      <c r="K3740" s="50"/>
    </row>
    <row r="3741" spans="1:11" x14ac:dyDescent="0.25">
      <c r="A3741" s="64">
        <v>143960</v>
      </c>
      <c r="B3741" t="s">
        <v>4515</v>
      </c>
      <c r="C3741" s="75"/>
      <c r="D3741" s="75"/>
      <c r="E3741" s="75"/>
      <c r="F3741" s="75">
        <v>3.17</v>
      </c>
      <c r="G3741" s="75">
        <v>9.51</v>
      </c>
      <c r="H3741" s="50"/>
      <c r="I3741" s="50"/>
      <c r="J3741" s="50"/>
      <c r="K3741" s="50"/>
    </row>
    <row r="3742" spans="1:11" x14ac:dyDescent="0.25">
      <c r="A3742" s="64">
        <v>143852</v>
      </c>
      <c r="B3742" t="s">
        <v>4409</v>
      </c>
      <c r="C3742" s="75"/>
      <c r="D3742" s="75"/>
      <c r="E3742" s="75"/>
      <c r="F3742" s="75">
        <v>12.51</v>
      </c>
      <c r="G3742" s="75">
        <v>0.16999999999999993</v>
      </c>
      <c r="H3742" s="50"/>
      <c r="I3742" s="50"/>
      <c r="J3742" s="50"/>
      <c r="K3742" s="50"/>
    </row>
    <row r="3743" spans="1:11" x14ac:dyDescent="0.25">
      <c r="A3743" s="64">
        <v>143056</v>
      </c>
      <c r="B3743" t="s">
        <v>3570</v>
      </c>
      <c r="C3743" s="75"/>
      <c r="D3743" s="75">
        <v>6.34</v>
      </c>
      <c r="E3743" s="75"/>
      <c r="F3743" s="75">
        <v>6.34</v>
      </c>
      <c r="G3743" s="75"/>
      <c r="H3743" s="50"/>
      <c r="I3743" s="50"/>
      <c r="J3743" s="50"/>
      <c r="K3743" s="50"/>
    </row>
    <row r="3744" spans="1:11" x14ac:dyDescent="0.25">
      <c r="A3744" s="64">
        <v>143718</v>
      </c>
      <c r="B3744" t="s">
        <v>4461</v>
      </c>
      <c r="C3744" s="75"/>
      <c r="D3744" s="75"/>
      <c r="E3744" s="75"/>
      <c r="F3744" s="75">
        <v>6.34</v>
      </c>
      <c r="G3744" s="75">
        <v>6.34</v>
      </c>
      <c r="H3744" s="50"/>
      <c r="I3744" s="50"/>
      <c r="J3744" s="50"/>
      <c r="K3744" s="50"/>
    </row>
    <row r="3745" spans="1:11" x14ac:dyDescent="0.25">
      <c r="A3745" s="64">
        <v>142813</v>
      </c>
      <c r="B3745" t="s">
        <v>3440</v>
      </c>
      <c r="C3745" s="75"/>
      <c r="D3745" s="75">
        <v>6.34</v>
      </c>
      <c r="E3745" s="75"/>
      <c r="F3745" s="75">
        <v>6.34</v>
      </c>
      <c r="G3745" s="75"/>
      <c r="H3745" s="50"/>
      <c r="I3745" s="50"/>
      <c r="J3745" s="50"/>
      <c r="K3745" s="50"/>
    </row>
    <row r="3746" spans="1:11" x14ac:dyDescent="0.25">
      <c r="A3746" s="64">
        <v>143933</v>
      </c>
      <c r="B3746" t="s">
        <v>4424</v>
      </c>
      <c r="C3746" s="75"/>
      <c r="D3746" s="75"/>
      <c r="E3746" s="75"/>
      <c r="F3746" s="75">
        <v>9.51</v>
      </c>
      <c r="G3746" s="75">
        <v>3.17</v>
      </c>
      <c r="H3746" s="50"/>
      <c r="I3746" s="50"/>
      <c r="J3746" s="50"/>
      <c r="K3746" s="50"/>
    </row>
    <row r="3747" spans="1:11" x14ac:dyDescent="0.25">
      <c r="A3747" s="64">
        <v>144135</v>
      </c>
      <c r="B3747" t="s">
        <v>4625</v>
      </c>
      <c r="C3747" s="75"/>
      <c r="D3747" s="75"/>
      <c r="E3747" s="75"/>
      <c r="F3747" s="75"/>
      <c r="G3747" s="75">
        <v>12.68</v>
      </c>
      <c r="H3747" s="50"/>
      <c r="I3747" s="50"/>
      <c r="J3747" s="50"/>
      <c r="K3747" s="50"/>
    </row>
    <row r="3748" spans="1:11" x14ac:dyDescent="0.25">
      <c r="A3748" s="64">
        <v>144083</v>
      </c>
      <c r="B3748" t="s">
        <v>4626</v>
      </c>
      <c r="C3748" s="75"/>
      <c r="D3748" s="75"/>
      <c r="E3748" s="75"/>
      <c r="F3748" s="75"/>
      <c r="G3748" s="75">
        <v>12.68</v>
      </c>
      <c r="H3748" s="50"/>
      <c r="I3748" s="50"/>
      <c r="J3748" s="50"/>
      <c r="K3748" s="50"/>
    </row>
    <row r="3749" spans="1:11" x14ac:dyDescent="0.25">
      <c r="A3749" s="64">
        <v>142435</v>
      </c>
      <c r="B3749" t="s">
        <v>2966</v>
      </c>
      <c r="C3749" s="75">
        <v>6.34</v>
      </c>
      <c r="D3749" s="75"/>
      <c r="E3749" s="75"/>
      <c r="F3749" s="75">
        <v>6.34</v>
      </c>
      <c r="G3749" s="75"/>
      <c r="H3749" s="50"/>
      <c r="I3749" s="50"/>
      <c r="J3749" s="50"/>
      <c r="K3749" s="50"/>
    </row>
    <row r="3750" spans="1:11" x14ac:dyDescent="0.25">
      <c r="A3750" s="64">
        <v>142622</v>
      </c>
      <c r="B3750" t="s">
        <v>3189</v>
      </c>
      <c r="C3750" s="75">
        <v>12.68</v>
      </c>
      <c r="D3750" s="75"/>
      <c r="E3750" s="75"/>
      <c r="F3750" s="75"/>
      <c r="G3750" s="75"/>
      <c r="H3750" s="50"/>
      <c r="I3750" s="50"/>
      <c r="J3750" s="50"/>
      <c r="K3750" s="50"/>
    </row>
    <row r="3751" spans="1:11" x14ac:dyDescent="0.25">
      <c r="A3751" s="64">
        <v>143828</v>
      </c>
      <c r="B3751" t="s">
        <v>4287</v>
      </c>
      <c r="C3751" s="75"/>
      <c r="D3751" s="75"/>
      <c r="E3751" s="75">
        <v>3.17</v>
      </c>
      <c r="F3751" s="75">
        <v>3.17</v>
      </c>
      <c r="G3751" s="75">
        <v>6.34</v>
      </c>
      <c r="H3751" s="50"/>
      <c r="I3751" s="50"/>
      <c r="J3751" s="50"/>
      <c r="K3751" s="50"/>
    </row>
    <row r="3752" spans="1:11" x14ac:dyDescent="0.25">
      <c r="A3752" s="64">
        <v>144085</v>
      </c>
      <c r="B3752" t="s">
        <v>4627</v>
      </c>
      <c r="C3752" s="75"/>
      <c r="D3752" s="75"/>
      <c r="E3752" s="75"/>
      <c r="F3752" s="75"/>
      <c r="G3752" s="75">
        <v>12.68</v>
      </c>
      <c r="H3752" s="50"/>
      <c r="I3752" s="50"/>
      <c r="J3752" s="50"/>
      <c r="K3752" s="50"/>
    </row>
    <row r="3753" spans="1:11" x14ac:dyDescent="0.25">
      <c r="A3753" s="64">
        <v>142932</v>
      </c>
      <c r="B3753" t="s">
        <v>3809</v>
      </c>
      <c r="C3753" s="75">
        <v>3.17</v>
      </c>
      <c r="D3753" s="75"/>
      <c r="E3753" s="75"/>
      <c r="F3753" s="75">
        <v>3.17</v>
      </c>
      <c r="G3753" s="75">
        <v>6.34</v>
      </c>
      <c r="H3753" s="50"/>
      <c r="I3753" s="50"/>
      <c r="J3753" s="50"/>
      <c r="K3753" s="50"/>
    </row>
    <row r="3754" spans="1:11" x14ac:dyDescent="0.25">
      <c r="A3754" s="64">
        <v>143914</v>
      </c>
      <c r="B3754" t="s">
        <v>4456</v>
      </c>
      <c r="C3754" s="75"/>
      <c r="D3754" s="75"/>
      <c r="E3754" s="75"/>
      <c r="F3754" s="75">
        <v>6.34</v>
      </c>
      <c r="G3754" s="75">
        <v>6.34</v>
      </c>
      <c r="H3754" s="50"/>
      <c r="I3754" s="50"/>
      <c r="J3754" s="50"/>
      <c r="K3754" s="50"/>
    </row>
    <row r="3755" spans="1:11" x14ac:dyDescent="0.25">
      <c r="A3755" s="64">
        <v>143380</v>
      </c>
      <c r="B3755" t="s">
        <v>3977</v>
      </c>
      <c r="C3755" s="75"/>
      <c r="D3755" s="75">
        <v>6.34</v>
      </c>
      <c r="E3755" s="75"/>
      <c r="F3755" s="75">
        <v>3.17</v>
      </c>
      <c r="G3755" s="75">
        <v>3.17</v>
      </c>
      <c r="H3755" s="50"/>
      <c r="I3755" s="50"/>
      <c r="J3755" s="50"/>
      <c r="K3755" s="50"/>
    </row>
    <row r="3756" spans="1:11" x14ac:dyDescent="0.25">
      <c r="A3756" s="64">
        <v>142784</v>
      </c>
      <c r="B3756" t="s">
        <v>3344</v>
      </c>
      <c r="C3756" s="75">
        <v>12.68</v>
      </c>
      <c r="D3756" s="75"/>
      <c r="E3756" s="75"/>
      <c r="F3756" s="75"/>
      <c r="G3756" s="75"/>
      <c r="H3756" s="50"/>
      <c r="I3756" s="50"/>
      <c r="J3756" s="50"/>
      <c r="K3756" s="50"/>
    </row>
    <row r="3757" spans="1:11" x14ac:dyDescent="0.25">
      <c r="A3757" s="64">
        <v>143230</v>
      </c>
      <c r="B3757" t="s">
        <v>3802</v>
      </c>
      <c r="C3757" s="75">
        <v>3.17</v>
      </c>
      <c r="D3757" s="75">
        <v>3.17</v>
      </c>
      <c r="E3757" s="75">
        <v>3.17</v>
      </c>
      <c r="F3757" s="75">
        <v>3.17</v>
      </c>
      <c r="G3757" s="75"/>
      <c r="H3757" s="50"/>
      <c r="I3757" s="50"/>
      <c r="J3757" s="50"/>
      <c r="K3757" s="50"/>
    </row>
    <row r="3758" spans="1:11" x14ac:dyDescent="0.25">
      <c r="A3758" s="64">
        <v>142723</v>
      </c>
      <c r="B3758" t="s">
        <v>3453</v>
      </c>
      <c r="C3758" s="75"/>
      <c r="D3758" s="75">
        <v>6.34</v>
      </c>
      <c r="E3758" s="75"/>
      <c r="F3758" s="75">
        <v>3.17</v>
      </c>
      <c r="G3758" s="75">
        <v>3.17</v>
      </c>
      <c r="H3758" s="50"/>
      <c r="I3758" s="50"/>
      <c r="J3758" s="50"/>
      <c r="K3758" s="50"/>
    </row>
    <row r="3759" spans="1:11" x14ac:dyDescent="0.25">
      <c r="A3759" s="64">
        <v>143743</v>
      </c>
      <c r="B3759" t="s">
        <v>4219</v>
      </c>
      <c r="C3759" s="75"/>
      <c r="D3759" s="75"/>
      <c r="E3759" s="75">
        <v>6.34</v>
      </c>
      <c r="F3759" s="75">
        <v>3.17</v>
      </c>
      <c r="G3759" s="75">
        <v>3.17</v>
      </c>
      <c r="H3759" s="50"/>
      <c r="I3759" s="50"/>
      <c r="J3759" s="50"/>
      <c r="K3759" s="50"/>
    </row>
    <row r="3760" spans="1:11" x14ac:dyDescent="0.25">
      <c r="A3760" s="64">
        <v>143686</v>
      </c>
      <c r="B3760" t="s">
        <v>4294</v>
      </c>
      <c r="C3760" s="75"/>
      <c r="D3760" s="75"/>
      <c r="E3760" s="75">
        <v>3.17</v>
      </c>
      <c r="F3760" s="75">
        <v>6.34</v>
      </c>
      <c r="G3760" s="75">
        <v>3.17</v>
      </c>
      <c r="H3760" s="50"/>
      <c r="I3760" s="50"/>
      <c r="J3760" s="50"/>
      <c r="K3760" s="50"/>
    </row>
    <row r="3761" spans="1:11" x14ac:dyDescent="0.25">
      <c r="A3761" s="64">
        <v>142574</v>
      </c>
      <c r="B3761" t="s">
        <v>3442</v>
      </c>
      <c r="C3761" s="75"/>
      <c r="D3761" s="75">
        <v>3.17</v>
      </c>
      <c r="E3761" s="75">
        <v>3.17</v>
      </c>
      <c r="F3761" s="75">
        <v>3.17</v>
      </c>
      <c r="G3761" s="75">
        <v>3.17</v>
      </c>
      <c r="H3761" s="50"/>
      <c r="I3761" s="50"/>
      <c r="J3761" s="50"/>
      <c r="K3761" s="50"/>
    </row>
    <row r="3762" spans="1:11" x14ac:dyDescent="0.25">
      <c r="A3762" s="64">
        <v>142750</v>
      </c>
      <c r="B3762" t="s">
        <v>4029</v>
      </c>
      <c r="C3762" s="75"/>
      <c r="D3762" s="75">
        <v>3.17</v>
      </c>
      <c r="E3762" s="75">
        <v>3.17</v>
      </c>
      <c r="F3762" s="75">
        <v>3.17</v>
      </c>
      <c r="G3762" s="75">
        <v>3.17</v>
      </c>
      <c r="H3762" s="50"/>
      <c r="I3762" s="50"/>
      <c r="J3762" s="50"/>
      <c r="K3762" s="50"/>
    </row>
    <row r="3763" spans="1:11" x14ac:dyDescent="0.25">
      <c r="A3763" s="64">
        <v>142514</v>
      </c>
      <c r="B3763" t="s">
        <v>3246</v>
      </c>
      <c r="C3763" s="75"/>
      <c r="D3763" s="75">
        <v>6.34</v>
      </c>
      <c r="E3763" s="75">
        <v>-3.17</v>
      </c>
      <c r="F3763" s="75">
        <v>3.17</v>
      </c>
      <c r="G3763" s="75">
        <v>6.34</v>
      </c>
      <c r="H3763" s="50"/>
      <c r="I3763" s="50"/>
      <c r="J3763" s="50"/>
      <c r="K3763" s="50"/>
    </row>
    <row r="3764" spans="1:11" x14ac:dyDescent="0.25">
      <c r="A3764" s="64">
        <v>143052</v>
      </c>
      <c r="B3764" t="s">
        <v>3578</v>
      </c>
      <c r="C3764" s="75">
        <v>9.51</v>
      </c>
      <c r="D3764" s="75"/>
      <c r="E3764" s="75">
        <v>3.17</v>
      </c>
      <c r="F3764" s="75"/>
      <c r="G3764" s="75"/>
      <c r="H3764" s="50"/>
      <c r="I3764" s="50"/>
      <c r="J3764" s="50"/>
      <c r="K3764" s="50"/>
    </row>
    <row r="3765" spans="1:11" x14ac:dyDescent="0.25">
      <c r="A3765" s="64">
        <v>144162</v>
      </c>
      <c r="B3765" t="s">
        <v>4628</v>
      </c>
      <c r="C3765" s="75"/>
      <c r="D3765" s="75"/>
      <c r="E3765" s="75"/>
      <c r="F3765" s="75"/>
      <c r="G3765" s="75">
        <v>12.68</v>
      </c>
      <c r="H3765" s="50"/>
      <c r="I3765" s="50"/>
      <c r="J3765" s="50"/>
      <c r="K3765" s="50"/>
    </row>
    <row r="3766" spans="1:11" x14ac:dyDescent="0.25">
      <c r="A3766" s="64">
        <v>142453</v>
      </c>
      <c r="B3766" t="s">
        <v>2922</v>
      </c>
      <c r="C3766" s="75">
        <v>3.17</v>
      </c>
      <c r="D3766" s="75">
        <v>3.17</v>
      </c>
      <c r="E3766" s="75">
        <v>6.34</v>
      </c>
      <c r="F3766" s="75"/>
      <c r="G3766" s="75"/>
      <c r="H3766" s="50"/>
      <c r="I3766" s="50"/>
      <c r="J3766" s="50"/>
      <c r="K3766" s="50"/>
    </row>
    <row r="3767" spans="1:11" x14ac:dyDescent="0.25">
      <c r="A3767" s="64">
        <v>142553</v>
      </c>
      <c r="B3767" t="s">
        <v>3204</v>
      </c>
      <c r="C3767" s="75">
        <v>3.17</v>
      </c>
      <c r="D3767" s="75">
        <v>3.17</v>
      </c>
      <c r="E3767" s="75"/>
      <c r="F3767" s="75">
        <v>3.17</v>
      </c>
      <c r="G3767" s="75">
        <v>3.17</v>
      </c>
      <c r="H3767" s="50"/>
      <c r="I3767" s="50"/>
      <c r="J3767" s="50"/>
      <c r="K3767" s="50"/>
    </row>
    <row r="3768" spans="1:11" x14ac:dyDescent="0.25">
      <c r="A3768" s="64">
        <v>143538</v>
      </c>
      <c r="B3768" t="s">
        <v>4011</v>
      </c>
      <c r="C3768" s="75"/>
      <c r="D3768" s="75">
        <v>3.17</v>
      </c>
      <c r="E3768" s="75">
        <v>6.34</v>
      </c>
      <c r="F3768" s="75">
        <v>3.17</v>
      </c>
      <c r="G3768" s="75"/>
      <c r="H3768" s="50"/>
      <c r="I3768" s="50"/>
      <c r="J3768" s="50"/>
      <c r="K3768" s="50"/>
    </row>
    <row r="3769" spans="1:11" x14ac:dyDescent="0.25">
      <c r="A3769" s="64">
        <v>143609</v>
      </c>
      <c r="B3769" t="s">
        <v>4191</v>
      </c>
      <c r="C3769" s="75"/>
      <c r="D3769" s="75"/>
      <c r="E3769" s="75">
        <v>9.51</v>
      </c>
      <c r="F3769" s="75"/>
      <c r="G3769" s="75">
        <v>3.17</v>
      </c>
      <c r="H3769" s="50"/>
      <c r="I3769" s="50"/>
      <c r="J3769" s="50"/>
      <c r="K3769" s="50"/>
    </row>
    <row r="3770" spans="1:11" x14ac:dyDescent="0.25">
      <c r="A3770" s="64">
        <v>143026</v>
      </c>
      <c r="B3770" t="s">
        <v>3613</v>
      </c>
      <c r="C3770" s="75"/>
      <c r="D3770" s="75"/>
      <c r="E3770" s="75"/>
      <c r="F3770" s="75"/>
      <c r="G3770" s="75">
        <v>12.68</v>
      </c>
      <c r="H3770" s="50"/>
      <c r="I3770" s="50"/>
      <c r="J3770" s="50"/>
      <c r="K3770" s="50"/>
    </row>
    <row r="3771" spans="1:11" x14ac:dyDescent="0.25">
      <c r="A3771" s="64">
        <v>143729</v>
      </c>
      <c r="B3771" t="s">
        <v>4232</v>
      </c>
      <c r="C3771" s="75"/>
      <c r="D3771" s="75"/>
      <c r="E3771" s="75">
        <v>6.34</v>
      </c>
      <c r="F3771" s="75">
        <v>6.34</v>
      </c>
      <c r="G3771" s="75"/>
      <c r="H3771" s="50"/>
      <c r="I3771" s="50"/>
      <c r="J3771" s="50"/>
      <c r="K3771" s="50"/>
    </row>
    <row r="3772" spans="1:11" x14ac:dyDescent="0.25">
      <c r="A3772" s="64">
        <v>143809</v>
      </c>
      <c r="B3772" t="s">
        <v>4240</v>
      </c>
      <c r="C3772" s="75"/>
      <c r="D3772" s="75"/>
      <c r="E3772" s="75">
        <v>6.34</v>
      </c>
      <c r="F3772" s="75"/>
      <c r="G3772" s="75">
        <v>6.34</v>
      </c>
      <c r="H3772" s="50"/>
      <c r="I3772" s="50"/>
      <c r="J3772" s="50"/>
      <c r="K3772" s="50"/>
    </row>
    <row r="3773" spans="1:11" x14ac:dyDescent="0.25">
      <c r="A3773" s="64">
        <v>142840</v>
      </c>
      <c r="B3773" t="s">
        <v>3340</v>
      </c>
      <c r="C3773" s="75">
        <v>25.36</v>
      </c>
      <c r="D3773" s="75">
        <v>-12.68</v>
      </c>
      <c r="E3773" s="75"/>
      <c r="F3773" s="75">
        <v>0</v>
      </c>
      <c r="G3773" s="75"/>
      <c r="H3773" s="50"/>
      <c r="I3773" s="50"/>
      <c r="J3773" s="50"/>
      <c r="K3773" s="50"/>
    </row>
    <row r="3774" spans="1:11" x14ac:dyDescent="0.25">
      <c r="A3774" s="64">
        <v>143374</v>
      </c>
      <c r="B3774" t="s">
        <v>3919</v>
      </c>
      <c r="C3774" s="75"/>
      <c r="D3774" s="75">
        <v>12.68</v>
      </c>
      <c r="E3774" s="75"/>
      <c r="F3774" s="75"/>
      <c r="G3774" s="75"/>
      <c r="H3774" s="50"/>
      <c r="I3774" s="50"/>
      <c r="J3774" s="50"/>
      <c r="K3774" s="50"/>
    </row>
    <row r="3775" spans="1:11" x14ac:dyDescent="0.25">
      <c r="A3775" s="64">
        <v>143415</v>
      </c>
      <c r="B3775" t="s">
        <v>3969</v>
      </c>
      <c r="C3775" s="75"/>
      <c r="D3775" s="75">
        <v>6.34</v>
      </c>
      <c r="E3775" s="75">
        <v>6.34</v>
      </c>
      <c r="F3775" s="75">
        <v>0</v>
      </c>
      <c r="G3775" s="75"/>
      <c r="H3775" s="50"/>
      <c r="I3775" s="50"/>
      <c r="J3775" s="50"/>
      <c r="K3775" s="50"/>
    </row>
    <row r="3776" spans="1:11" x14ac:dyDescent="0.25">
      <c r="A3776" s="64">
        <v>142303</v>
      </c>
      <c r="B3776" t="s">
        <v>2827</v>
      </c>
      <c r="C3776" s="75"/>
      <c r="D3776" s="75">
        <v>3.17</v>
      </c>
      <c r="E3776" s="75">
        <v>3.17</v>
      </c>
      <c r="F3776" s="75">
        <v>6.34</v>
      </c>
      <c r="G3776" s="75"/>
      <c r="H3776" s="50"/>
      <c r="I3776" s="50"/>
      <c r="J3776" s="50"/>
      <c r="K3776" s="50"/>
    </row>
    <row r="3777" spans="1:11" x14ac:dyDescent="0.25">
      <c r="A3777" s="64">
        <v>134168</v>
      </c>
      <c r="B3777" t="s">
        <v>1732</v>
      </c>
      <c r="C3777" s="75"/>
      <c r="D3777" s="75">
        <v>3.17</v>
      </c>
      <c r="E3777" s="75">
        <v>3.17</v>
      </c>
      <c r="F3777" s="75">
        <v>3.17</v>
      </c>
      <c r="G3777" s="75">
        <v>3.17</v>
      </c>
      <c r="H3777" s="50"/>
      <c r="I3777" s="50"/>
      <c r="J3777" s="50"/>
      <c r="K3777" s="50"/>
    </row>
    <row r="3778" spans="1:11" x14ac:dyDescent="0.25">
      <c r="A3778" s="64">
        <v>136564</v>
      </c>
      <c r="B3778" t="s">
        <v>3268</v>
      </c>
      <c r="C3778" s="75">
        <v>3.17</v>
      </c>
      <c r="D3778" s="75"/>
      <c r="E3778" s="75">
        <v>3.17</v>
      </c>
      <c r="F3778" s="75"/>
      <c r="G3778" s="75">
        <v>6.34</v>
      </c>
      <c r="H3778" s="50"/>
      <c r="I3778" s="50"/>
      <c r="J3778" s="50"/>
      <c r="K3778" s="50"/>
    </row>
    <row r="3779" spans="1:11" x14ac:dyDescent="0.25">
      <c r="A3779" s="64">
        <v>135109</v>
      </c>
      <c r="B3779" t="s">
        <v>1880</v>
      </c>
      <c r="C3779" s="75"/>
      <c r="D3779" s="75"/>
      <c r="E3779" s="75"/>
      <c r="F3779" s="75">
        <v>12.68</v>
      </c>
      <c r="G3779" s="75"/>
      <c r="H3779" s="50"/>
      <c r="I3779" s="50"/>
      <c r="J3779" s="50"/>
      <c r="K3779" s="50"/>
    </row>
    <row r="3780" spans="1:11" x14ac:dyDescent="0.25">
      <c r="A3780" s="64">
        <v>135814</v>
      </c>
      <c r="B3780" t="s">
        <v>1979</v>
      </c>
      <c r="C3780" s="75">
        <v>3.17</v>
      </c>
      <c r="D3780" s="75">
        <v>3.17</v>
      </c>
      <c r="E3780" s="75"/>
      <c r="F3780" s="75">
        <v>3.17</v>
      </c>
      <c r="G3780" s="75">
        <v>3.17</v>
      </c>
      <c r="H3780" s="50"/>
      <c r="I3780" s="50"/>
      <c r="J3780" s="50"/>
      <c r="K3780" s="50"/>
    </row>
    <row r="3781" spans="1:11" x14ac:dyDescent="0.25">
      <c r="A3781" s="64">
        <v>134671</v>
      </c>
      <c r="B3781" t="s">
        <v>1792</v>
      </c>
      <c r="C3781" s="75">
        <v>3.17</v>
      </c>
      <c r="D3781" s="75">
        <v>3.17</v>
      </c>
      <c r="E3781" s="75">
        <v>3.17</v>
      </c>
      <c r="F3781" s="75"/>
      <c r="G3781" s="75">
        <v>3.17</v>
      </c>
      <c r="H3781" s="50"/>
      <c r="I3781" s="50"/>
      <c r="J3781" s="50"/>
      <c r="K3781" s="50"/>
    </row>
    <row r="3782" spans="1:11" x14ac:dyDescent="0.25">
      <c r="A3782" s="64">
        <v>134348</v>
      </c>
      <c r="B3782" t="s">
        <v>1847</v>
      </c>
      <c r="C3782" s="75"/>
      <c r="D3782" s="75">
        <v>3.17</v>
      </c>
      <c r="E3782" s="75">
        <v>3.17</v>
      </c>
      <c r="F3782" s="75">
        <v>3.17</v>
      </c>
      <c r="G3782" s="75">
        <v>3.17</v>
      </c>
      <c r="H3782" s="50"/>
      <c r="I3782" s="50"/>
      <c r="J3782" s="50"/>
      <c r="K3782" s="50"/>
    </row>
    <row r="3783" spans="1:11" x14ac:dyDescent="0.25">
      <c r="A3783" s="64">
        <v>134049</v>
      </c>
      <c r="B3783" t="s">
        <v>3823</v>
      </c>
      <c r="C3783" s="75">
        <v>3.17</v>
      </c>
      <c r="D3783" s="75">
        <v>3.17</v>
      </c>
      <c r="E3783" s="75">
        <v>3.17</v>
      </c>
      <c r="F3783" s="75">
        <v>3.17</v>
      </c>
      <c r="G3783" s="75"/>
      <c r="H3783" s="50"/>
      <c r="I3783" s="50"/>
      <c r="J3783" s="50"/>
      <c r="K3783" s="50"/>
    </row>
    <row r="3784" spans="1:11" x14ac:dyDescent="0.25">
      <c r="A3784" s="64">
        <v>137568</v>
      </c>
      <c r="B3784" t="s">
        <v>2279</v>
      </c>
      <c r="C3784" s="75"/>
      <c r="D3784" s="75"/>
      <c r="E3784" s="75">
        <v>12.68</v>
      </c>
      <c r="F3784" s="75"/>
      <c r="G3784" s="75"/>
      <c r="H3784" s="50"/>
      <c r="I3784" s="50"/>
      <c r="J3784" s="50"/>
      <c r="K3784" s="50"/>
    </row>
    <row r="3785" spans="1:11" x14ac:dyDescent="0.25">
      <c r="A3785" s="64">
        <v>134359</v>
      </c>
      <c r="B3785" t="s">
        <v>1776</v>
      </c>
      <c r="C3785" s="75"/>
      <c r="D3785" s="75">
        <v>6.34</v>
      </c>
      <c r="E3785" s="75"/>
      <c r="F3785" s="75">
        <v>6.34</v>
      </c>
      <c r="G3785" s="75"/>
      <c r="H3785" s="50"/>
      <c r="I3785" s="50"/>
      <c r="J3785" s="50"/>
      <c r="K3785" s="50"/>
    </row>
    <row r="3786" spans="1:11" x14ac:dyDescent="0.25">
      <c r="A3786" s="64">
        <v>134184</v>
      </c>
      <c r="B3786" t="s">
        <v>1787</v>
      </c>
      <c r="C3786" s="75">
        <v>6.34</v>
      </c>
      <c r="D3786" s="75">
        <v>6.34</v>
      </c>
      <c r="E3786" s="75"/>
      <c r="F3786" s="75"/>
      <c r="G3786" s="75"/>
      <c r="H3786" s="50"/>
      <c r="I3786" s="50"/>
      <c r="J3786" s="50"/>
      <c r="K3786" s="50"/>
    </row>
    <row r="3787" spans="1:11" x14ac:dyDescent="0.25">
      <c r="A3787" s="64">
        <v>137870</v>
      </c>
      <c r="B3787" t="s">
        <v>4048</v>
      </c>
      <c r="C3787" s="75"/>
      <c r="D3787" s="75">
        <v>3.17</v>
      </c>
      <c r="E3787" s="75">
        <v>3.17</v>
      </c>
      <c r="F3787" s="75">
        <v>6.34</v>
      </c>
      <c r="G3787" s="75"/>
      <c r="H3787" s="50"/>
      <c r="I3787" s="50"/>
      <c r="J3787" s="50"/>
      <c r="K3787" s="50"/>
    </row>
    <row r="3788" spans="1:11" x14ac:dyDescent="0.25">
      <c r="A3788" s="64">
        <v>134181</v>
      </c>
      <c r="B3788" t="s">
        <v>2972</v>
      </c>
      <c r="C3788" s="75">
        <v>6.34</v>
      </c>
      <c r="D3788" s="75"/>
      <c r="E3788" s="75"/>
      <c r="F3788" s="75"/>
      <c r="G3788" s="75">
        <v>6.34</v>
      </c>
      <c r="H3788" s="50"/>
      <c r="I3788" s="50"/>
      <c r="J3788" s="50"/>
      <c r="K3788" s="50"/>
    </row>
    <row r="3789" spans="1:11" x14ac:dyDescent="0.25">
      <c r="A3789" s="64">
        <v>136477</v>
      </c>
      <c r="B3789" t="s">
        <v>2107</v>
      </c>
      <c r="C3789" s="75">
        <v>9.51</v>
      </c>
      <c r="D3789" s="75"/>
      <c r="E3789" s="75">
        <v>3.17</v>
      </c>
      <c r="F3789" s="75"/>
      <c r="G3789" s="75"/>
      <c r="H3789" s="50"/>
      <c r="I3789" s="50"/>
      <c r="J3789" s="50"/>
      <c r="K3789" s="50"/>
    </row>
    <row r="3790" spans="1:11" x14ac:dyDescent="0.25">
      <c r="A3790" s="64">
        <v>136162</v>
      </c>
      <c r="B3790" t="s">
        <v>2067</v>
      </c>
      <c r="C3790" s="75">
        <v>12.68</v>
      </c>
      <c r="D3790" s="75"/>
      <c r="E3790" s="75"/>
      <c r="F3790" s="75"/>
      <c r="G3790" s="75"/>
      <c r="H3790" s="50"/>
      <c r="I3790" s="50"/>
      <c r="J3790" s="50"/>
      <c r="K3790" s="50"/>
    </row>
    <row r="3791" spans="1:11" x14ac:dyDescent="0.25">
      <c r="A3791" s="64">
        <v>136352</v>
      </c>
      <c r="B3791" t="s">
        <v>3946</v>
      </c>
      <c r="C3791" s="75"/>
      <c r="D3791" s="75">
        <v>9.51</v>
      </c>
      <c r="E3791" s="75">
        <v>3.17</v>
      </c>
      <c r="F3791" s="75"/>
      <c r="G3791" s="75"/>
      <c r="H3791" s="50"/>
      <c r="I3791" s="50"/>
      <c r="J3791" s="50"/>
      <c r="K3791" s="50"/>
    </row>
    <row r="3792" spans="1:11" x14ac:dyDescent="0.25">
      <c r="A3792" s="64">
        <v>142183</v>
      </c>
      <c r="B3792" t="s">
        <v>2832</v>
      </c>
      <c r="C3792" s="75">
        <v>3.17</v>
      </c>
      <c r="D3792" s="75">
        <v>3.17</v>
      </c>
      <c r="E3792" s="75"/>
      <c r="F3792" s="75">
        <v>3.17</v>
      </c>
      <c r="G3792" s="75">
        <v>3.17</v>
      </c>
      <c r="H3792" s="50"/>
      <c r="I3792" s="50"/>
      <c r="J3792" s="50"/>
      <c r="K3792" s="50"/>
    </row>
    <row r="3793" spans="1:11" x14ac:dyDescent="0.25">
      <c r="A3793" s="64">
        <v>136140</v>
      </c>
      <c r="B3793" t="s">
        <v>2024</v>
      </c>
      <c r="C3793" s="75"/>
      <c r="D3793" s="75">
        <v>9.51</v>
      </c>
      <c r="E3793" s="75"/>
      <c r="F3793" s="75"/>
      <c r="G3793" s="75">
        <v>3.17</v>
      </c>
      <c r="H3793" s="50"/>
      <c r="I3793" s="50"/>
      <c r="J3793" s="50"/>
      <c r="K3793" s="50"/>
    </row>
    <row r="3794" spans="1:11" x14ac:dyDescent="0.25">
      <c r="A3794" s="64">
        <v>141671</v>
      </c>
      <c r="B3794" t="s">
        <v>2598</v>
      </c>
      <c r="C3794" s="75"/>
      <c r="D3794" s="75"/>
      <c r="E3794" s="75">
        <v>6.34</v>
      </c>
      <c r="F3794" s="75">
        <v>6.34</v>
      </c>
      <c r="G3794" s="75"/>
      <c r="H3794" s="50"/>
      <c r="I3794" s="50"/>
      <c r="J3794" s="50"/>
      <c r="K3794" s="50"/>
    </row>
    <row r="3795" spans="1:11" x14ac:dyDescent="0.25">
      <c r="A3795" s="64">
        <v>134850</v>
      </c>
      <c r="B3795" t="s">
        <v>1836</v>
      </c>
      <c r="C3795" s="75">
        <v>3.17</v>
      </c>
      <c r="D3795" s="75"/>
      <c r="E3795" s="75"/>
      <c r="F3795" s="75">
        <v>9.51</v>
      </c>
      <c r="G3795" s="75"/>
      <c r="H3795" s="50"/>
      <c r="I3795" s="50"/>
      <c r="J3795" s="50"/>
      <c r="K3795" s="50"/>
    </row>
    <row r="3796" spans="1:11" x14ac:dyDescent="0.25">
      <c r="A3796" s="64">
        <v>137584</v>
      </c>
      <c r="B3796" t="s">
        <v>2303</v>
      </c>
      <c r="C3796" s="75">
        <v>12.68</v>
      </c>
      <c r="D3796" s="75"/>
      <c r="E3796" s="75"/>
      <c r="F3796" s="75"/>
      <c r="G3796" s="75"/>
      <c r="H3796" s="50"/>
      <c r="I3796" s="50"/>
      <c r="J3796" s="50"/>
      <c r="K3796" s="50"/>
    </row>
    <row r="3797" spans="1:11" x14ac:dyDescent="0.25">
      <c r="A3797" s="64">
        <v>142125</v>
      </c>
      <c r="B3797" t="s">
        <v>2902</v>
      </c>
      <c r="C3797" s="75"/>
      <c r="D3797" s="75">
        <v>9.51</v>
      </c>
      <c r="E3797" s="75"/>
      <c r="F3797" s="75">
        <v>3.17</v>
      </c>
      <c r="G3797" s="75"/>
      <c r="H3797" s="50"/>
      <c r="I3797" s="50"/>
      <c r="J3797" s="50"/>
      <c r="K3797" s="50"/>
    </row>
    <row r="3798" spans="1:11" x14ac:dyDescent="0.25">
      <c r="A3798" s="64">
        <v>136793</v>
      </c>
      <c r="B3798" t="s">
        <v>4242</v>
      </c>
      <c r="C3798" s="75"/>
      <c r="D3798" s="75"/>
      <c r="E3798" s="75">
        <v>6.34</v>
      </c>
      <c r="F3798" s="75"/>
      <c r="G3798" s="75">
        <v>6.34</v>
      </c>
      <c r="H3798" s="50"/>
      <c r="I3798" s="50"/>
      <c r="J3798" s="50"/>
      <c r="K3798" s="50"/>
    </row>
    <row r="3799" spans="1:11" x14ac:dyDescent="0.25">
      <c r="A3799" s="64">
        <v>135968</v>
      </c>
      <c r="B3799" t="s">
        <v>2975</v>
      </c>
      <c r="C3799" s="75">
        <v>3.17</v>
      </c>
      <c r="D3799" s="75">
        <v>6.34</v>
      </c>
      <c r="E3799" s="75"/>
      <c r="F3799" s="75"/>
      <c r="G3799" s="75">
        <v>3.17</v>
      </c>
      <c r="H3799" s="50"/>
      <c r="I3799" s="50"/>
      <c r="J3799" s="50"/>
      <c r="K3799" s="50"/>
    </row>
    <row r="3800" spans="1:11" x14ac:dyDescent="0.25">
      <c r="A3800" s="64">
        <v>142228</v>
      </c>
      <c r="B3800" t="s">
        <v>2804</v>
      </c>
      <c r="C3800" s="75">
        <v>3.17</v>
      </c>
      <c r="D3800" s="75"/>
      <c r="E3800" s="75">
        <v>3.17</v>
      </c>
      <c r="F3800" s="75">
        <v>3.17</v>
      </c>
      <c r="G3800" s="75">
        <v>3.17</v>
      </c>
      <c r="H3800" s="50"/>
      <c r="I3800" s="50"/>
      <c r="J3800" s="50"/>
      <c r="K3800" s="50"/>
    </row>
    <row r="3801" spans="1:11" x14ac:dyDescent="0.25">
      <c r="A3801" s="64">
        <v>141653</v>
      </c>
      <c r="B3801" t="s">
        <v>2609</v>
      </c>
      <c r="C3801" s="75">
        <v>6.34</v>
      </c>
      <c r="D3801" s="75"/>
      <c r="E3801" s="75"/>
      <c r="F3801" s="75">
        <v>6.34</v>
      </c>
      <c r="G3801" s="75"/>
      <c r="H3801" s="50"/>
      <c r="I3801" s="50"/>
      <c r="J3801" s="50"/>
      <c r="K3801" s="50"/>
    </row>
    <row r="3802" spans="1:11" x14ac:dyDescent="0.25">
      <c r="A3802" s="64">
        <v>137877</v>
      </c>
      <c r="B3802" t="s">
        <v>2921</v>
      </c>
      <c r="C3802" s="75">
        <v>3.17</v>
      </c>
      <c r="D3802" s="75">
        <v>3.17</v>
      </c>
      <c r="E3802" s="75"/>
      <c r="F3802" s="75">
        <v>3.17</v>
      </c>
      <c r="G3802" s="75">
        <v>3.17</v>
      </c>
      <c r="H3802" s="50"/>
      <c r="I3802" s="50"/>
      <c r="J3802" s="50"/>
      <c r="K3802" s="50"/>
    </row>
    <row r="3803" spans="1:11" x14ac:dyDescent="0.25">
      <c r="A3803" s="64">
        <v>142145</v>
      </c>
      <c r="B3803" t="s">
        <v>3393</v>
      </c>
      <c r="C3803" s="75"/>
      <c r="D3803" s="75">
        <v>6.34</v>
      </c>
      <c r="E3803" s="75">
        <v>3.17</v>
      </c>
      <c r="F3803" s="75"/>
      <c r="G3803" s="75">
        <v>3.17</v>
      </c>
      <c r="H3803" s="50"/>
      <c r="I3803" s="50"/>
      <c r="J3803" s="50"/>
      <c r="K3803" s="50"/>
    </row>
    <row r="3804" spans="1:11" x14ac:dyDescent="0.25">
      <c r="A3804" s="64">
        <v>136665</v>
      </c>
      <c r="B3804" t="s">
        <v>2140</v>
      </c>
      <c r="C3804" s="75">
        <v>6.34</v>
      </c>
      <c r="D3804" s="75"/>
      <c r="E3804" s="75"/>
      <c r="F3804" s="75">
        <v>6.34</v>
      </c>
      <c r="G3804" s="75"/>
      <c r="H3804" s="50"/>
      <c r="I3804" s="50"/>
      <c r="J3804" s="50"/>
      <c r="K3804" s="50"/>
    </row>
    <row r="3805" spans="1:11" x14ac:dyDescent="0.25">
      <c r="A3805" s="64">
        <v>135802</v>
      </c>
      <c r="B3805" t="s">
        <v>2014</v>
      </c>
      <c r="C3805" s="75">
        <v>3.17</v>
      </c>
      <c r="D3805" s="75"/>
      <c r="E3805" s="75">
        <v>3.17</v>
      </c>
      <c r="F3805" s="75">
        <v>3.17</v>
      </c>
      <c r="G3805" s="75">
        <v>3.17</v>
      </c>
      <c r="H3805" s="50"/>
      <c r="I3805" s="50"/>
      <c r="J3805" s="50"/>
      <c r="K3805" s="50"/>
    </row>
    <row r="3806" spans="1:11" x14ac:dyDescent="0.25">
      <c r="A3806" s="64">
        <v>142306</v>
      </c>
      <c r="B3806" t="s">
        <v>2941</v>
      </c>
      <c r="C3806" s="75">
        <v>9.51</v>
      </c>
      <c r="D3806" s="75"/>
      <c r="E3806" s="75">
        <v>3.17</v>
      </c>
      <c r="F3806" s="75"/>
      <c r="G3806" s="75"/>
      <c r="H3806" s="50"/>
      <c r="I3806" s="50"/>
      <c r="J3806" s="50"/>
      <c r="K3806" s="50"/>
    </row>
    <row r="3807" spans="1:11" x14ac:dyDescent="0.25">
      <c r="A3807" s="64">
        <v>136695</v>
      </c>
      <c r="B3807" t="s">
        <v>3635</v>
      </c>
      <c r="C3807" s="75">
        <v>3.17</v>
      </c>
      <c r="D3807" s="75"/>
      <c r="E3807" s="75">
        <v>6.34</v>
      </c>
      <c r="F3807" s="75">
        <v>3.17</v>
      </c>
      <c r="G3807" s="75"/>
      <c r="H3807" s="50"/>
      <c r="I3807" s="50"/>
      <c r="J3807" s="50"/>
      <c r="K3807" s="50"/>
    </row>
    <row r="3808" spans="1:11" x14ac:dyDescent="0.25">
      <c r="A3808" s="64">
        <v>142165</v>
      </c>
      <c r="B3808" t="s">
        <v>2767</v>
      </c>
      <c r="C3808" s="75">
        <v>9.51</v>
      </c>
      <c r="D3808" s="75">
        <v>3.17</v>
      </c>
      <c r="E3808" s="75"/>
      <c r="F3808" s="75"/>
      <c r="G3808" s="75"/>
      <c r="H3808" s="50"/>
      <c r="I3808" s="50"/>
      <c r="J3808" s="50"/>
      <c r="K3808" s="50"/>
    </row>
    <row r="3809" spans="1:11" x14ac:dyDescent="0.25">
      <c r="A3809" s="64">
        <v>137487</v>
      </c>
      <c r="B3809" t="s">
        <v>2273</v>
      </c>
      <c r="C3809" s="75"/>
      <c r="D3809" s="75">
        <v>6.34</v>
      </c>
      <c r="E3809" s="75">
        <v>6.34</v>
      </c>
      <c r="F3809" s="75"/>
      <c r="G3809" s="75"/>
      <c r="H3809" s="50"/>
      <c r="I3809" s="50"/>
      <c r="J3809" s="50"/>
      <c r="K3809" s="50"/>
    </row>
    <row r="3810" spans="1:11" x14ac:dyDescent="0.25">
      <c r="A3810" s="64">
        <v>136659</v>
      </c>
      <c r="B3810" t="s">
        <v>3980</v>
      </c>
      <c r="C3810" s="75"/>
      <c r="D3810" s="75">
        <v>6.34</v>
      </c>
      <c r="E3810" s="75">
        <v>3.17</v>
      </c>
      <c r="F3810" s="75">
        <v>3.17</v>
      </c>
      <c r="G3810" s="75"/>
      <c r="H3810" s="50"/>
      <c r="I3810" s="50"/>
      <c r="J3810" s="50"/>
      <c r="K3810" s="50"/>
    </row>
    <row r="3811" spans="1:11" x14ac:dyDescent="0.25">
      <c r="A3811" s="64">
        <v>141291</v>
      </c>
      <c r="B3811" t="s">
        <v>2497</v>
      </c>
      <c r="C3811" s="75"/>
      <c r="D3811" s="75"/>
      <c r="E3811" s="75">
        <v>3.17</v>
      </c>
      <c r="F3811" s="75">
        <v>6.34</v>
      </c>
      <c r="G3811" s="75">
        <v>3.17</v>
      </c>
      <c r="H3811" s="50"/>
      <c r="I3811" s="50"/>
      <c r="J3811" s="50"/>
      <c r="K3811" s="50"/>
    </row>
    <row r="3812" spans="1:11" x14ac:dyDescent="0.25">
      <c r="A3812" s="64">
        <v>130548</v>
      </c>
      <c r="B3812" t="s">
        <v>3769</v>
      </c>
      <c r="C3812" s="75">
        <v>6.34</v>
      </c>
      <c r="D3812" s="75">
        <v>6.34</v>
      </c>
      <c r="E3812" s="75"/>
      <c r="F3812" s="75"/>
      <c r="G3812" s="75"/>
      <c r="H3812" s="50"/>
      <c r="I3812" s="50"/>
      <c r="J3812" s="50"/>
      <c r="K3812" s="50"/>
    </row>
    <row r="3813" spans="1:11" x14ac:dyDescent="0.25">
      <c r="A3813" s="64">
        <v>130705</v>
      </c>
      <c r="B3813" t="s">
        <v>1325</v>
      </c>
      <c r="C3813" s="75">
        <v>3.17</v>
      </c>
      <c r="D3813" s="75">
        <v>3.17</v>
      </c>
      <c r="E3813" s="75"/>
      <c r="F3813" s="75">
        <v>3.17</v>
      </c>
      <c r="G3813" s="75">
        <v>3.17</v>
      </c>
      <c r="H3813" s="50"/>
      <c r="I3813" s="50"/>
      <c r="J3813" s="50"/>
      <c r="K3813" s="50"/>
    </row>
    <row r="3814" spans="1:11" x14ac:dyDescent="0.25">
      <c r="A3814" s="64">
        <v>133316</v>
      </c>
      <c r="B3814" t="s">
        <v>1593</v>
      </c>
      <c r="C3814" s="75"/>
      <c r="D3814" s="75">
        <v>3.17</v>
      </c>
      <c r="E3814" s="75">
        <v>3.17</v>
      </c>
      <c r="F3814" s="75">
        <v>3.17</v>
      </c>
      <c r="G3814" s="75">
        <v>3.17</v>
      </c>
      <c r="H3814" s="50"/>
      <c r="I3814" s="50"/>
      <c r="J3814" s="50"/>
      <c r="K3814" s="50"/>
    </row>
    <row r="3815" spans="1:11" x14ac:dyDescent="0.25">
      <c r="A3815" s="64">
        <v>132285</v>
      </c>
      <c r="B3815" t="s">
        <v>1531</v>
      </c>
      <c r="C3815" s="75"/>
      <c r="D3815" s="75"/>
      <c r="E3815" s="75"/>
      <c r="F3815" s="75">
        <v>9.51</v>
      </c>
      <c r="G3815" s="75">
        <v>3.17</v>
      </c>
      <c r="H3815" s="50"/>
      <c r="I3815" s="50"/>
      <c r="J3815" s="50"/>
      <c r="K3815" s="50"/>
    </row>
    <row r="3816" spans="1:11" x14ac:dyDescent="0.25">
      <c r="A3816" s="64">
        <v>128209</v>
      </c>
      <c r="B3816" t="s">
        <v>3922</v>
      </c>
      <c r="C3816" s="75"/>
      <c r="D3816" s="75">
        <v>12.68</v>
      </c>
      <c r="E3816" s="75"/>
      <c r="F3816" s="75"/>
      <c r="G3816" s="75"/>
      <c r="H3816" s="50"/>
      <c r="I3816" s="50"/>
      <c r="J3816" s="50"/>
      <c r="K3816" s="50"/>
    </row>
    <row r="3817" spans="1:11" x14ac:dyDescent="0.25">
      <c r="A3817" s="64">
        <v>130990</v>
      </c>
      <c r="B3817" t="s">
        <v>4629</v>
      </c>
      <c r="C3817" s="75"/>
      <c r="D3817" s="75"/>
      <c r="E3817" s="75"/>
      <c r="F3817" s="75"/>
      <c r="G3817" s="75">
        <v>12.68</v>
      </c>
      <c r="H3817" s="50"/>
      <c r="I3817" s="50"/>
      <c r="J3817" s="50"/>
      <c r="K3817" s="50"/>
    </row>
    <row r="3818" spans="1:11" x14ac:dyDescent="0.25">
      <c r="A3818" s="64">
        <v>131729</v>
      </c>
      <c r="B3818" t="s">
        <v>1412</v>
      </c>
      <c r="C3818" s="75">
        <v>6.34</v>
      </c>
      <c r="D3818" s="75"/>
      <c r="E3818" s="75">
        <v>3.17</v>
      </c>
      <c r="F3818" s="75"/>
      <c r="G3818" s="75">
        <v>3.17</v>
      </c>
      <c r="H3818" s="50"/>
      <c r="I3818" s="50"/>
      <c r="J3818" s="50"/>
      <c r="K3818" s="50"/>
    </row>
    <row r="3819" spans="1:11" x14ac:dyDescent="0.25">
      <c r="A3819" s="64">
        <v>129416</v>
      </c>
      <c r="B3819" t="s">
        <v>1082</v>
      </c>
      <c r="C3819" s="75">
        <v>-3.17</v>
      </c>
      <c r="D3819" s="75"/>
      <c r="E3819" s="75">
        <v>6.34</v>
      </c>
      <c r="F3819" s="75">
        <v>6.34</v>
      </c>
      <c r="G3819" s="75">
        <v>3.17</v>
      </c>
      <c r="H3819" s="50"/>
      <c r="I3819" s="50"/>
      <c r="J3819" s="50"/>
      <c r="K3819" s="50"/>
    </row>
    <row r="3820" spans="1:11" x14ac:dyDescent="0.25">
      <c r="A3820" s="64">
        <v>131431</v>
      </c>
      <c r="B3820" t="s">
        <v>3990</v>
      </c>
      <c r="C3820" s="75"/>
      <c r="D3820" s="75">
        <v>6.34</v>
      </c>
      <c r="E3820" s="75"/>
      <c r="F3820" s="75">
        <v>3.17</v>
      </c>
      <c r="G3820" s="75">
        <v>3.17</v>
      </c>
      <c r="H3820" s="50"/>
      <c r="I3820" s="50"/>
      <c r="J3820" s="50"/>
      <c r="K3820" s="50"/>
    </row>
    <row r="3821" spans="1:11" x14ac:dyDescent="0.25">
      <c r="A3821" s="64">
        <v>133339</v>
      </c>
      <c r="B3821" t="s">
        <v>1679</v>
      </c>
      <c r="C3821" s="75">
        <v>3.17</v>
      </c>
      <c r="D3821" s="75"/>
      <c r="E3821" s="75">
        <v>9.51</v>
      </c>
      <c r="F3821" s="75"/>
      <c r="G3821" s="75"/>
      <c r="H3821" s="50"/>
      <c r="I3821" s="50"/>
      <c r="J3821" s="50"/>
      <c r="K3821" s="50"/>
    </row>
    <row r="3822" spans="1:11" x14ac:dyDescent="0.25">
      <c r="A3822" s="64">
        <v>127606</v>
      </c>
      <c r="B3822" t="s">
        <v>3948</v>
      </c>
      <c r="C3822" s="75"/>
      <c r="D3822" s="75">
        <v>9.51</v>
      </c>
      <c r="E3822" s="75">
        <v>3.17</v>
      </c>
      <c r="F3822" s="75"/>
      <c r="G3822" s="75"/>
      <c r="H3822" s="50"/>
      <c r="I3822" s="50"/>
      <c r="J3822" s="50"/>
      <c r="K3822" s="50"/>
    </row>
    <row r="3823" spans="1:11" x14ac:dyDescent="0.25">
      <c r="A3823" s="64">
        <v>131981</v>
      </c>
      <c r="B3823" t="s">
        <v>3638</v>
      </c>
      <c r="C3823" s="75">
        <v>9.51</v>
      </c>
      <c r="D3823" s="75"/>
      <c r="E3823" s="75"/>
      <c r="F3823" s="75">
        <v>3.17</v>
      </c>
      <c r="G3823" s="75"/>
      <c r="H3823" s="50"/>
      <c r="I3823" s="50"/>
      <c r="J3823" s="50"/>
      <c r="K3823" s="50"/>
    </row>
    <row r="3824" spans="1:11" x14ac:dyDescent="0.25">
      <c r="A3824" s="64">
        <v>133702</v>
      </c>
      <c r="B3824" t="s">
        <v>1684</v>
      </c>
      <c r="C3824" s="75">
        <v>9.51</v>
      </c>
      <c r="D3824" s="75"/>
      <c r="E3824" s="75"/>
      <c r="F3824" s="75">
        <v>3.17</v>
      </c>
      <c r="G3824" s="75"/>
      <c r="H3824" s="50"/>
      <c r="I3824" s="50"/>
      <c r="J3824" s="50"/>
      <c r="K3824" s="50"/>
    </row>
    <row r="3825" spans="1:11" x14ac:dyDescent="0.25">
      <c r="A3825" s="64">
        <v>125971</v>
      </c>
      <c r="B3825" t="s">
        <v>1509</v>
      </c>
      <c r="C3825" s="75"/>
      <c r="D3825" s="75">
        <v>6.34</v>
      </c>
      <c r="E3825" s="75"/>
      <c r="F3825" s="75">
        <v>6.34</v>
      </c>
      <c r="G3825" s="75"/>
      <c r="H3825" s="50"/>
      <c r="I3825" s="50"/>
      <c r="J3825" s="50"/>
      <c r="K3825" s="50"/>
    </row>
    <row r="3826" spans="1:11" x14ac:dyDescent="0.25">
      <c r="A3826" s="64">
        <v>126393</v>
      </c>
      <c r="B3826" t="s">
        <v>1219</v>
      </c>
      <c r="C3826" s="75">
        <v>0</v>
      </c>
      <c r="D3826" s="75">
        <v>6.34</v>
      </c>
      <c r="E3826" s="75"/>
      <c r="F3826" s="75">
        <v>6.34</v>
      </c>
      <c r="G3826" s="75"/>
      <c r="H3826" s="50"/>
      <c r="I3826" s="50"/>
      <c r="J3826" s="50"/>
      <c r="K3826" s="50"/>
    </row>
    <row r="3827" spans="1:11" x14ac:dyDescent="0.25">
      <c r="A3827" s="64">
        <v>131784</v>
      </c>
      <c r="B3827" t="s">
        <v>2778</v>
      </c>
      <c r="C3827" s="75"/>
      <c r="D3827" s="75">
        <v>12.68</v>
      </c>
      <c r="E3827" s="75"/>
      <c r="F3827" s="75"/>
      <c r="G3827" s="75"/>
      <c r="H3827" s="50"/>
      <c r="I3827" s="50"/>
      <c r="J3827" s="50"/>
      <c r="K3827" s="50"/>
    </row>
    <row r="3828" spans="1:11" x14ac:dyDescent="0.25">
      <c r="A3828" s="64">
        <v>126290</v>
      </c>
      <c r="B3828" t="s">
        <v>822</v>
      </c>
      <c r="C3828" s="75">
        <v>6.34</v>
      </c>
      <c r="D3828" s="75"/>
      <c r="E3828" s="75"/>
      <c r="F3828" s="75">
        <v>6.34</v>
      </c>
      <c r="G3828" s="75"/>
      <c r="H3828" s="50"/>
      <c r="I3828" s="50"/>
      <c r="J3828" s="50"/>
      <c r="K3828" s="50"/>
    </row>
    <row r="3829" spans="1:11" x14ac:dyDescent="0.25">
      <c r="A3829" s="64">
        <v>127282</v>
      </c>
      <c r="B3829" t="s">
        <v>3988</v>
      </c>
      <c r="C3829" s="75"/>
      <c r="D3829" s="75">
        <v>6.34</v>
      </c>
      <c r="E3829" s="75"/>
      <c r="F3829" s="75"/>
      <c r="G3829" s="75">
        <v>6.34</v>
      </c>
      <c r="H3829" s="50"/>
      <c r="I3829" s="50"/>
      <c r="J3829" s="50"/>
      <c r="K3829" s="50"/>
    </row>
    <row r="3830" spans="1:11" x14ac:dyDescent="0.25">
      <c r="A3830" s="64">
        <v>132109</v>
      </c>
      <c r="B3830" t="s">
        <v>4054</v>
      </c>
      <c r="C3830" s="75"/>
      <c r="D3830" s="75">
        <v>3.17</v>
      </c>
      <c r="E3830" s="75">
        <v>3.17</v>
      </c>
      <c r="F3830" s="75">
        <v>6.34</v>
      </c>
      <c r="G3830" s="75"/>
      <c r="H3830" s="50"/>
      <c r="I3830" s="50"/>
      <c r="J3830" s="50"/>
      <c r="K3830" s="50"/>
    </row>
    <row r="3831" spans="1:11" x14ac:dyDescent="0.25">
      <c r="A3831" s="64">
        <v>127776</v>
      </c>
      <c r="B3831" t="s">
        <v>1339</v>
      </c>
      <c r="C3831" s="75">
        <v>6.34</v>
      </c>
      <c r="D3831" s="75"/>
      <c r="E3831" s="75"/>
      <c r="F3831" s="75"/>
      <c r="G3831" s="75">
        <v>6.34</v>
      </c>
      <c r="H3831" s="50"/>
      <c r="I3831" s="50"/>
      <c r="J3831" s="50"/>
      <c r="K3831" s="50"/>
    </row>
    <row r="3832" spans="1:11" x14ac:dyDescent="0.25">
      <c r="A3832" s="64">
        <v>132152</v>
      </c>
      <c r="B3832" t="s">
        <v>1473</v>
      </c>
      <c r="C3832" s="75">
        <v>6.34</v>
      </c>
      <c r="D3832" s="75"/>
      <c r="E3832" s="75"/>
      <c r="F3832" s="75">
        <v>6.34</v>
      </c>
      <c r="G3832" s="75"/>
      <c r="H3832" s="50"/>
      <c r="I3832" s="50"/>
      <c r="J3832" s="50"/>
      <c r="K3832" s="50"/>
    </row>
    <row r="3833" spans="1:11" x14ac:dyDescent="0.25">
      <c r="A3833" s="64">
        <v>128411</v>
      </c>
      <c r="B3833" t="s">
        <v>1491</v>
      </c>
      <c r="C3833" s="75">
        <v>3.17</v>
      </c>
      <c r="D3833" s="75"/>
      <c r="E3833" s="75">
        <v>3.17</v>
      </c>
      <c r="F3833" s="75">
        <v>3.17</v>
      </c>
      <c r="G3833" s="75">
        <v>3.17</v>
      </c>
      <c r="H3833" s="50"/>
      <c r="I3833" s="50"/>
      <c r="J3833" s="50"/>
      <c r="K3833" s="50"/>
    </row>
    <row r="3834" spans="1:11" x14ac:dyDescent="0.25">
      <c r="A3834" s="64">
        <v>132586</v>
      </c>
      <c r="B3834" t="s">
        <v>1554</v>
      </c>
      <c r="C3834" s="75"/>
      <c r="D3834" s="75">
        <v>6.34</v>
      </c>
      <c r="E3834" s="75"/>
      <c r="F3834" s="75"/>
      <c r="G3834" s="75">
        <v>6.34</v>
      </c>
      <c r="H3834" s="50"/>
      <c r="I3834" s="50"/>
      <c r="J3834" s="50"/>
      <c r="K3834" s="50"/>
    </row>
    <row r="3835" spans="1:11" x14ac:dyDescent="0.25">
      <c r="A3835" s="64">
        <v>125925</v>
      </c>
      <c r="B3835" t="s">
        <v>528</v>
      </c>
      <c r="C3835" s="75">
        <v>3.17</v>
      </c>
      <c r="D3835" s="75"/>
      <c r="E3835" s="75">
        <v>9.51</v>
      </c>
      <c r="F3835" s="75"/>
      <c r="G3835" s="75"/>
      <c r="H3835" s="50"/>
      <c r="I3835" s="50"/>
      <c r="J3835" s="50"/>
      <c r="K3835" s="50"/>
    </row>
    <row r="3836" spans="1:11" x14ac:dyDescent="0.25">
      <c r="A3836" s="64">
        <v>125701</v>
      </c>
      <c r="B3836" t="s">
        <v>3744</v>
      </c>
      <c r="C3836" s="75">
        <v>9.51</v>
      </c>
      <c r="D3836" s="75"/>
      <c r="E3836" s="75">
        <v>3</v>
      </c>
      <c r="F3836" s="75">
        <v>0.16999999999999993</v>
      </c>
      <c r="G3836" s="75"/>
      <c r="H3836" s="50"/>
      <c r="I3836" s="50"/>
      <c r="J3836" s="50"/>
      <c r="K3836" s="50"/>
    </row>
    <row r="3837" spans="1:11" x14ac:dyDescent="0.25">
      <c r="A3837" s="64">
        <v>131089</v>
      </c>
      <c r="B3837" t="s">
        <v>864</v>
      </c>
      <c r="C3837" s="75">
        <v>3.17</v>
      </c>
      <c r="D3837" s="75">
        <v>0</v>
      </c>
      <c r="E3837" s="75">
        <v>3.17</v>
      </c>
      <c r="F3837" s="75">
        <v>3.17</v>
      </c>
      <c r="G3837" s="75">
        <v>3.17</v>
      </c>
      <c r="H3837" s="50"/>
      <c r="I3837" s="50"/>
      <c r="J3837" s="50"/>
      <c r="K3837" s="50"/>
    </row>
    <row r="3838" spans="1:11" x14ac:dyDescent="0.25">
      <c r="A3838" s="64">
        <v>132577</v>
      </c>
      <c r="B3838" t="s">
        <v>4468</v>
      </c>
      <c r="C3838" s="75"/>
      <c r="D3838" s="75"/>
      <c r="E3838" s="75"/>
      <c r="F3838" s="75">
        <v>6.34</v>
      </c>
      <c r="G3838" s="75">
        <v>6.34</v>
      </c>
      <c r="H3838" s="50"/>
      <c r="I3838" s="50"/>
      <c r="J3838" s="50"/>
      <c r="K3838" s="50"/>
    </row>
    <row r="3839" spans="1:11" x14ac:dyDescent="0.25">
      <c r="A3839" s="64">
        <v>132585</v>
      </c>
      <c r="B3839" t="s">
        <v>2699</v>
      </c>
      <c r="C3839" s="75"/>
      <c r="D3839" s="75">
        <v>6.34</v>
      </c>
      <c r="E3839" s="75"/>
      <c r="F3839" s="75">
        <v>6.34</v>
      </c>
      <c r="G3839" s="75"/>
      <c r="H3839" s="50"/>
      <c r="I3839" s="50"/>
      <c r="J3839" s="50"/>
      <c r="K3839" s="50"/>
    </row>
    <row r="3840" spans="1:11" x14ac:dyDescent="0.25">
      <c r="A3840" s="64">
        <v>126586</v>
      </c>
      <c r="B3840" t="s">
        <v>963</v>
      </c>
      <c r="C3840" s="75">
        <v>3.17</v>
      </c>
      <c r="D3840" s="75">
        <v>3.17</v>
      </c>
      <c r="E3840" s="75">
        <v>3.17</v>
      </c>
      <c r="F3840" s="75"/>
      <c r="G3840" s="75">
        <v>3.17</v>
      </c>
      <c r="H3840" s="50"/>
      <c r="I3840" s="50"/>
      <c r="J3840" s="50"/>
      <c r="K3840" s="50"/>
    </row>
    <row r="3841" spans="1:11" x14ac:dyDescent="0.25">
      <c r="A3841" s="64">
        <v>113394</v>
      </c>
      <c r="B3841" t="s">
        <v>1317</v>
      </c>
      <c r="C3841" s="75">
        <v>3.17</v>
      </c>
      <c r="D3841" s="75"/>
      <c r="E3841" s="75">
        <v>3.17</v>
      </c>
      <c r="F3841" s="75">
        <v>3.17</v>
      </c>
      <c r="G3841" s="75">
        <v>3.17</v>
      </c>
      <c r="H3841" s="50"/>
      <c r="I3841" s="50"/>
      <c r="J3841" s="50"/>
      <c r="K3841" s="50"/>
    </row>
    <row r="3842" spans="1:11" x14ac:dyDescent="0.25">
      <c r="A3842" s="64">
        <v>110903</v>
      </c>
      <c r="B3842" t="s">
        <v>952</v>
      </c>
      <c r="C3842" s="75">
        <v>3.17</v>
      </c>
      <c r="D3842" s="75"/>
      <c r="E3842" s="75">
        <v>6.34</v>
      </c>
      <c r="F3842" s="75">
        <v>3.17</v>
      </c>
      <c r="G3842" s="75"/>
      <c r="H3842" s="50"/>
      <c r="I3842" s="50"/>
      <c r="J3842" s="50"/>
      <c r="K3842" s="50"/>
    </row>
    <row r="3843" spans="1:11" x14ac:dyDescent="0.25">
      <c r="A3843" s="64">
        <v>117648</v>
      </c>
      <c r="B3843" t="s">
        <v>1095</v>
      </c>
      <c r="C3843" s="75"/>
      <c r="D3843" s="75">
        <v>6.34</v>
      </c>
      <c r="E3843" s="75"/>
      <c r="F3843" s="75"/>
      <c r="G3843" s="75">
        <v>6.34</v>
      </c>
      <c r="H3843" s="50"/>
      <c r="I3843" s="50"/>
      <c r="J3843" s="50"/>
      <c r="K3843" s="50"/>
    </row>
    <row r="3844" spans="1:11" x14ac:dyDescent="0.25">
      <c r="A3844" s="64">
        <v>124236</v>
      </c>
      <c r="B3844" t="s">
        <v>1710</v>
      </c>
      <c r="C3844" s="75"/>
      <c r="D3844" s="75">
        <v>6.34</v>
      </c>
      <c r="E3844" s="75">
        <v>3.17</v>
      </c>
      <c r="F3844" s="75"/>
      <c r="G3844" s="75">
        <v>3.17</v>
      </c>
      <c r="H3844" s="50"/>
      <c r="I3844" s="50"/>
      <c r="J3844" s="50"/>
      <c r="K3844" s="50"/>
    </row>
    <row r="3845" spans="1:11" x14ac:dyDescent="0.25">
      <c r="A3845" s="64">
        <v>120812</v>
      </c>
      <c r="B3845" t="s">
        <v>1271</v>
      </c>
      <c r="C3845" s="75">
        <v>3.17</v>
      </c>
      <c r="D3845" s="75">
        <v>3.17</v>
      </c>
      <c r="E3845" s="75"/>
      <c r="F3845" s="75">
        <v>3.17</v>
      </c>
      <c r="G3845" s="75">
        <v>3.17</v>
      </c>
      <c r="H3845" s="50"/>
      <c r="I3845" s="50"/>
      <c r="J3845" s="50"/>
      <c r="K3845" s="50"/>
    </row>
    <row r="3846" spans="1:11" x14ac:dyDescent="0.25">
      <c r="A3846" s="64">
        <v>121670</v>
      </c>
      <c r="B3846" t="s">
        <v>1186</v>
      </c>
      <c r="C3846" s="75">
        <v>6.34</v>
      </c>
      <c r="D3846" s="75">
        <v>6.34</v>
      </c>
      <c r="E3846" s="75"/>
      <c r="F3846" s="75"/>
      <c r="G3846" s="75"/>
      <c r="H3846" s="50"/>
      <c r="I3846" s="50"/>
      <c r="J3846" s="50"/>
      <c r="K3846" s="50"/>
    </row>
    <row r="3847" spans="1:11" x14ac:dyDescent="0.25">
      <c r="A3847" s="64">
        <v>118201</v>
      </c>
      <c r="B3847" t="s">
        <v>977</v>
      </c>
      <c r="C3847" s="75">
        <v>3.17</v>
      </c>
      <c r="D3847" s="75">
        <v>3.17</v>
      </c>
      <c r="E3847" s="75"/>
      <c r="F3847" s="75">
        <v>3.17</v>
      </c>
      <c r="G3847" s="75">
        <v>3.17</v>
      </c>
      <c r="H3847" s="50"/>
      <c r="I3847" s="50"/>
      <c r="J3847" s="50"/>
      <c r="K3847" s="50"/>
    </row>
    <row r="3848" spans="1:11" x14ac:dyDescent="0.25">
      <c r="A3848" s="64">
        <v>116169</v>
      </c>
      <c r="B3848" t="s">
        <v>1032</v>
      </c>
      <c r="C3848" s="75">
        <v>6.34</v>
      </c>
      <c r="D3848" s="75">
        <v>6.34</v>
      </c>
      <c r="E3848" s="75"/>
      <c r="F3848" s="75"/>
      <c r="G3848" s="75"/>
      <c r="H3848" s="50"/>
      <c r="I3848" s="50"/>
      <c r="J3848" s="50"/>
      <c r="K3848" s="50"/>
    </row>
    <row r="3849" spans="1:11" x14ac:dyDescent="0.25">
      <c r="A3849" s="64">
        <v>117878</v>
      </c>
      <c r="B3849" t="s">
        <v>2692</v>
      </c>
      <c r="C3849" s="75"/>
      <c r="D3849" s="75">
        <v>6.34</v>
      </c>
      <c r="E3849" s="75"/>
      <c r="F3849" s="75">
        <v>6.34</v>
      </c>
      <c r="G3849" s="75"/>
      <c r="H3849" s="50"/>
      <c r="I3849" s="50"/>
      <c r="J3849" s="50"/>
      <c r="K3849" s="50"/>
    </row>
    <row r="3850" spans="1:11" x14ac:dyDescent="0.25">
      <c r="A3850" s="64">
        <v>118601</v>
      </c>
      <c r="B3850" t="s">
        <v>3830</v>
      </c>
      <c r="C3850" s="75">
        <v>3.17</v>
      </c>
      <c r="D3850" s="75">
        <v>6.34</v>
      </c>
      <c r="E3850" s="75"/>
      <c r="F3850" s="75">
        <v>3.17</v>
      </c>
      <c r="G3850" s="75"/>
      <c r="H3850" s="50"/>
      <c r="I3850" s="50"/>
      <c r="J3850" s="50"/>
      <c r="K3850" s="50"/>
    </row>
    <row r="3851" spans="1:11" x14ac:dyDescent="0.25">
      <c r="A3851" s="64">
        <v>118434</v>
      </c>
      <c r="B3851" t="s">
        <v>2323</v>
      </c>
      <c r="C3851" s="75">
        <v>6.34</v>
      </c>
      <c r="D3851" s="75">
        <v>3.17</v>
      </c>
      <c r="E3851" s="75"/>
      <c r="F3851" s="75">
        <v>3.17</v>
      </c>
      <c r="G3851" s="75"/>
      <c r="H3851" s="50"/>
      <c r="I3851" s="50"/>
      <c r="J3851" s="50"/>
      <c r="K3851" s="50"/>
    </row>
    <row r="3852" spans="1:11" x14ac:dyDescent="0.25">
      <c r="A3852" s="64">
        <v>112988</v>
      </c>
      <c r="B3852" t="s">
        <v>2936</v>
      </c>
      <c r="C3852" s="75">
        <v>6.34</v>
      </c>
      <c r="D3852" s="75"/>
      <c r="E3852" s="75"/>
      <c r="F3852" s="75"/>
      <c r="G3852" s="75">
        <v>6.34</v>
      </c>
      <c r="H3852" s="50"/>
      <c r="I3852" s="50"/>
      <c r="J3852" s="50"/>
      <c r="K3852" s="50"/>
    </row>
    <row r="3853" spans="1:11" x14ac:dyDescent="0.25">
      <c r="A3853" s="64">
        <v>118180</v>
      </c>
      <c r="B3853" t="s">
        <v>3835</v>
      </c>
      <c r="C3853" s="75">
        <v>3.17</v>
      </c>
      <c r="D3853" s="75"/>
      <c r="E3853" s="75"/>
      <c r="F3853" s="75">
        <v>9.51</v>
      </c>
      <c r="G3853" s="75"/>
      <c r="H3853" s="50"/>
      <c r="I3853" s="50"/>
      <c r="J3853" s="50"/>
      <c r="K3853" s="50"/>
    </row>
    <row r="3854" spans="1:11" x14ac:dyDescent="0.25">
      <c r="A3854" s="64">
        <v>123576</v>
      </c>
      <c r="B3854" t="s">
        <v>1354</v>
      </c>
      <c r="C3854" s="75">
        <v>6.34</v>
      </c>
      <c r="D3854" s="75">
        <v>3.17</v>
      </c>
      <c r="E3854" s="75">
        <v>3.17</v>
      </c>
      <c r="F3854" s="75"/>
      <c r="G3854" s="75"/>
      <c r="H3854" s="50"/>
      <c r="I3854" s="50"/>
      <c r="J3854" s="50"/>
      <c r="K3854" s="50"/>
    </row>
    <row r="3855" spans="1:11" x14ac:dyDescent="0.25">
      <c r="A3855" s="64">
        <v>108304</v>
      </c>
      <c r="B3855" t="s">
        <v>1129</v>
      </c>
      <c r="C3855" s="75">
        <v>3.17</v>
      </c>
      <c r="D3855" s="75"/>
      <c r="E3855" s="75"/>
      <c r="F3855" s="75">
        <v>3.17</v>
      </c>
      <c r="G3855" s="75">
        <v>6.34</v>
      </c>
      <c r="H3855" s="50"/>
      <c r="I3855" s="50"/>
      <c r="J3855" s="50"/>
      <c r="K3855" s="50"/>
    </row>
    <row r="3856" spans="1:11" x14ac:dyDescent="0.25">
      <c r="A3856" s="64">
        <v>119484</v>
      </c>
      <c r="B3856" t="s">
        <v>4630</v>
      </c>
      <c r="C3856" s="75"/>
      <c r="D3856" s="75"/>
      <c r="E3856" s="75"/>
      <c r="F3856" s="75"/>
      <c r="G3856" s="75">
        <v>12.68</v>
      </c>
      <c r="H3856" s="50"/>
      <c r="I3856" s="50"/>
      <c r="J3856" s="50"/>
      <c r="K3856" s="50"/>
    </row>
    <row r="3857" spans="1:11" x14ac:dyDescent="0.25">
      <c r="A3857" s="64">
        <v>123495</v>
      </c>
      <c r="B3857" t="s">
        <v>4310</v>
      </c>
      <c r="C3857" s="75"/>
      <c r="D3857" s="75"/>
      <c r="E3857" s="75">
        <v>3.17</v>
      </c>
      <c r="F3857" s="75">
        <v>6.34</v>
      </c>
      <c r="G3857" s="75">
        <v>3.17</v>
      </c>
      <c r="H3857" s="50"/>
      <c r="I3857" s="50"/>
      <c r="J3857" s="50"/>
      <c r="K3857" s="50"/>
    </row>
    <row r="3858" spans="1:11" x14ac:dyDescent="0.25">
      <c r="A3858" s="64">
        <v>119683</v>
      </c>
      <c r="B3858" t="s">
        <v>624</v>
      </c>
      <c r="C3858" s="75">
        <v>6.34</v>
      </c>
      <c r="D3858" s="75"/>
      <c r="E3858" s="75"/>
      <c r="F3858" s="75">
        <v>3.17</v>
      </c>
      <c r="G3858" s="75">
        <v>3.17</v>
      </c>
      <c r="H3858" s="50"/>
      <c r="I3858" s="50"/>
      <c r="J3858" s="50"/>
      <c r="K3858" s="50"/>
    </row>
    <row r="3859" spans="1:11" x14ac:dyDescent="0.25">
      <c r="A3859" s="64">
        <v>143628</v>
      </c>
      <c r="B3859" t="s">
        <v>4250</v>
      </c>
      <c r="C3859" s="75"/>
      <c r="D3859" s="75"/>
      <c r="E3859" s="75">
        <v>6.17</v>
      </c>
      <c r="F3859" s="75">
        <v>3.17</v>
      </c>
      <c r="G3859" s="75">
        <v>3.17</v>
      </c>
      <c r="H3859" s="50"/>
      <c r="I3859" s="50"/>
      <c r="J3859" s="50"/>
      <c r="K3859" s="50"/>
    </row>
    <row r="3860" spans="1:11" x14ac:dyDescent="0.25">
      <c r="A3860" s="64">
        <v>143674</v>
      </c>
      <c r="B3860" t="s">
        <v>4204</v>
      </c>
      <c r="C3860" s="75"/>
      <c r="D3860" s="75"/>
      <c r="E3860" s="75">
        <v>9.34</v>
      </c>
      <c r="F3860" s="75">
        <v>3.17</v>
      </c>
      <c r="G3860" s="75"/>
      <c r="H3860" s="50"/>
      <c r="I3860" s="50"/>
      <c r="J3860" s="50"/>
      <c r="K3860" s="50"/>
    </row>
    <row r="3861" spans="1:11" x14ac:dyDescent="0.25">
      <c r="A3861" s="64">
        <v>143285</v>
      </c>
      <c r="B3861" t="s">
        <v>4410</v>
      </c>
      <c r="C3861" s="75"/>
      <c r="D3861" s="75"/>
      <c r="E3861" s="75"/>
      <c r="F3861" s="75">
        <v>12.51</v>
      </c>
      <c r="G3861" s="75"/>
      <c r="H3861" s="50"/>
      <c r="I3861" s="50"/>
      <c r="J3861" s="50"/>
      <c r="K3861" s="50"/>
    </row>
    <row r="3862" spans="1:11" x14ac:dyDescent="0.25">
      <c r="A3862" s="64">
        <v>142531</v>
      </c>
      <c r="B3862" t="s">
        <v>4037</v>
      </c>
      <c r="C3862" s="75"/>
      <c r="D3862" s="75">
        <v>3.17</v>
      </c>
      <c r="E3862" s="75">
        <v>6.17</v>
      </c>
      <c r="F3862" s="75"/>
      <c r="G3862" s="75">
        <v>3.17</v>
      </c>
      <c r="H3862" s="50"/>
      <c r="I3862" s="50"/>
      <c r="J3862" s="50"/>
      <c r="K3862" s="50"/>
    </row>
    <row r="3863" spans="1:11" x14ac:dyDescent="0.25">
      <c r="A3863" s="64">
        <v>142719</v>
      </c>
      <c r="B3863" t="s">
        <v>3377</v>
      </c>
      <c r="C3863" s="75">
        <v>3</v>
      </c>
      <c r="D3863" s="75">
        <v>9.51</v>
      </c>
      <c r="E3863" s="75"/>
      <c r="F3863" s="75"/>
      <c r="G3863" s="75"/>
      <c r="H3863" s="50"/>
      <c r="I3863" s="50"/>
      <c r="J3863" s="50"/>
      <c r="K3863" s="50"/>
    </row>
    <row r="3864" spans="1:11" x14ac:dyDescent="0.25">
      <c r="A3864" s="64">
        <v>142559</v>
      </c>
      <c r="B3864" t="s">
        <v>3224</v>
      </c>
      <c r="C3864" s="75">
        <v>3.17</v>
      </c>
      <c r="D3864" s="75">
        <v>6.17</v>
      </c>
      <c r="E3864" s="75">
        <v>3.17</v>
      </c>
      <c r="F3864" s="75"/>
      <c r="G3864" s="75"/>
      <c r="H3864" s="50"/>
      <c r="I3864" s="50"/>
      <c r="J3864" s="50"/>
      <c r="K3864" s="50"/>
    </row>
    <row r="3865" spans="1:11" x14ac:dyDescent="0.25">
      <c r="A3865" s="64">
        <v>142522</v>
      </c>
      <c r="B3865" t="s">
        <v>3454</v>
      </c>
      <c r="C3865" s="75">
        <v>3.17</v>
      </c>
      <c r="D3865" s="75">
        <v>3.17</v>
      </c>
      <c r="E3865" s="75">
        <v>6.17</v>
      </c>
      <c r="F3865" s="75"/>
      <c r="G3865" s="75"/>
      <c r="H3865" s="50"/>
      <c r="I3865" s="50"/>
      <c r="J3865" s="50"/>
      <c r="K3865" s="50"/>
    </row>
    <row r="3866" spans="1:11" x14ac:dyDescent="0.25">
      <c r="A3866" s="64">
        <v>142432</v>
      </c>
      <c r="B3866" t="s">
        <v>2889</v>
      </c>
      <c r="C3866" s="75">
        <v>3.17</v>
      </c>
      <c r="D3866" s="75"/>
      <c r="E3866" s="75"/>
      <c r="F3866" s="75">
        <v>3</v>
      </c>
      <c r="G3866" s="75">
        <v>6.34</v>
      </c>
      <c r="H3866" s="50"/>
      <c r="I3866" s="50"/>
      <c r="J3866" s="50"/>
      <c r="K3866" s="50"/>
    </row>
    <row r="3867" spans="1:11" x14ac:dyDescent="0.25">
      <c r="A3867" s="64">
        <v>143475</v>
      </c>
      <c r="B3867" t="s">
        <v>3925</v>
      </c>
      <c r="C3867" s="75"/>
      <c r="D3867" s="75">
        <v>12.51</v>
      </c>
      <c r="E3867" s="75"/>
      <c r="F3867" s="75"/>
      <c r="G3867" s="75"/>
      <c r="H3867" s="50"/>
      <c r="I3867" s="50"/>
      <c r="J3867" s="50"/>
      <c r="K3867" s="50"/>
    </row>
    <row r="3868" spans="1:11" x14ac:dyDescent="0.25">
      <c r="A3868" s="64">
        <v>143849</v>
      </c>
      <c r="B3868" t="s">
        <v>4434</v>
      </c>
      <c r="C3868" s="75"/>
      <c r="D3868" s="75"/>
      <c r="E3868" s="75"/>
      <c r="F3868" s="75">
        <v>9.34</v>
      </c>
      <c r="G3868" s="75">
        <v>3.17</v>
      </c>
      <c r="H3868" s="50"/>
      <c r="I3868" s="50"/>
      <c r="J3868" s="50"/>
      <c r="K3868" s="50"/>
    </row>
    <row r="3869" spans="1:11" x14ac:dyDescent="0.25">
      <c r="A3869" s="64">
        <v>143554</v>
      </c>
      <c r="B3869" t="s">
        <v>4025</v>
      </c>
      <c r="C3869" s="75"/>
      <c r="D3869" s="75">
        <v>3.17</v>
      </c>
      <c r="E3869" s="75"/>
      <c r="F3869" s="75">
        <v>9.34</v>
      </c>
      <c r="G3869" s="75"/>
      <c r="H3869" s="50"/>
      <c r="I3869" s="50"/>
      <c r="J3869" s="50"/>
      <c r="K3869" s="50"/>
    </row>
    <row r="3870" spans="1:11" x14ac:dyDescent="0.25">
      <c r="A3870" s="64">
        <v>143384</v>
      </c>
      <c r="B3870" t="s">
        <v>3971</v>
      </c>
      <c r="C3870" s="75"/>
      <c r="D3870" s="75">
        <v>6.34</v>
      </c>
      <c r="E3870" s="75">
        <v>3</v>
      </c>
      <c r="F3870" s="75">
        <v>3.17</v>
      </c>
      <c r="G3870" s="75"/>
      <c r="H3870" s="50"/>
      <c r="I3870" s="50"/>
      <c r="J3870" s="50"/>
      <c r="K3870" s="50"/>
    </row>
    <row r="3871" spans="1:11" x14ac:dyDescent="0.25">
      <c r="A3871" s="64">
        <v>142264</v>
      </c>
      <c r="B3871" t="s">
        <v>2833</v>
      </c>
      <c r="C3871" s="75">
        <v>3.17</v>
      </c>
      <c r="D3871" s="75">
        <v>9.34</v>
      </c>
      <c r="E3871" s="75"/>
      <c r="F3871" s="75"/>
      <c r="G3871" s="75"/>
      <c r="H3871" s="50"/>
      <c r="I3871" s="50"/>
      <c r="J3871" s="50"/>
      <c r="K3871" s="50"/>
    </row>
    <row r="3872" spans="1:11" x14ac:dyDescent="0.25">
      <c r="A3872" s="64">
        <v>135336</v>
      </c>
      <c r="B3872" t="s">
        <v>4157</v>
      </c>
      <c r="C3872" s="75"/>
      <c r="D3872" s="75"/>
      <c r="E3872" s="75">
        <v>6.34</v>
      </c>
      <c r="F3872" s="75">
        <v>6.17</v>
      </c>
      <c r="G3872" s="75"/>
      <c r="H3872" s="50"/>
      <c r="I3872" s="50"/>
      <c r="J3872" s="50"/>
      <c r="K3872" s="50"/>
    </row>
    <row r="3873" spans="1:11" x14ac:dyDescent="0.25">
      <c r="A3873" s="64">
        <v>136758</v>
      </c>
      <c r="B3873" t="s">
        <v>2763</v>
      </c>
      <c r="C3873" s="75"/>
      <c r="D3873" s="75"/>
      <c r="E3873" s="75"/>
      <c r="F3873" s="75">
        <v>6.34</v>
      </c>
      <c r="G3873" s="75">
        <v>6.17</v>
      </c>
      <c r="H3873" s="50"/>
      <c r="I3873" s="50"/>
      <c r="J3873" s="50"/>
      <c r="K3873" s="50"/>
    </row>
    <row r="3874" spans="1:11" x14ac:dyDescent="0.25">
      <c r="A3874" s="64">
        <v>136081</v>
      </c>
      <c r="B3874" t="s">
        <v>2022</v>
      </c>
      <c r="C3874" s="75"/>
      <c r="D3874" s="75"/>
      <c r="E3874" s="75">
        <v>12.51</v>
      </c>
      <c r="F3874" s="75"/>
      <c r="G3874" s="75"/>
      <c r="H3874" s="50"/>
      <c r="I3874" s="50"/>
      <c r="J3874" s="50"/>
      <c r="K3874" s="50"/>
    </row>
    <row r="3875" spans="1:11" x14ac:dyDescent="0.25">
      <c r="A3875" s="64">
        <v>133885</v>
      </c>
      <c r="B3875" t="s">
        <v>1789</v>
      </c>
      <c r="C3875" s="75"/>
      <c r="D3875" s="75">
        <v>3.17</v>
      </c>
      <c r="E3875" s="75">
        <v>3.17</v>
      </c>
      <c r="F3875" s="75">
        <v>3.17</v>
      </c>
      <c r="G3875" s="75">
        <v>3</v>
      </c>
      <c r="H3875" s="50"/>
      <c r="I3875" s="50"/>
      <c r="J3875" s="50"/>
      <c r="K3875" s="50"/>
    </row>
    <row r="3876" spans="1:11" x14ac:dyDescent="0.25">
      <c r="A3876" s="64">
        <v>137180</v>
      </c>
      <c r="B3876" t="s">
        <v>2853</v>
      </c>
      <c r="C3876" s="75"/>
      <c r="D3876" s="75">
        <v>3.17</v>
      </c>
      <c r="E3876" s="75"/>
      <c r="F3876" s="75">
        <v>9.34</v>
      </c>
      <c r="G3876" s="75"/>
      <c r="H3876" s="50"/>
      <c r="I3876" s="50"/>
      <c r="J3876" s="50"/>
      <c r="K3876" s="50"/>
    </row>
    <row r="3877" spans="1:11" x14ac:dyDescent="0.25">
      <c r="A3877" s="64">
        <v>133443</v>
      </c>
      <c r="B3877" t="s">
        <v>1666</v>
      </c>
      <c r="C3877" s="75"/>
      <c r="D3877" s="75">
        <v>9.51</v>
      </c>
      <c r="E3877" s="75"/>
      <c r="F3877" s="75"/>
      <c r="G3877" s="75">
        <v>3</v>
      </c>
      <c r="H3877" s="50"/>
      <c r="I3877" s="50"/>
      <c r="J3877" s="50"/>
      <c r="K3877" s="50"/>
    </row>
    <row r="3878" spans="1:11" x14ac:dyDescent="0.25">
      <c r="A3878" s="64">
        <v>127411</v>
      </c>
      <c r="B3878" t="s">
        <v>2542</v>
      </c>
      <c r="C3878" s="75">
        <v>3</v>
      </c>
      <c r="D3878" s="75">
        <v>9.51</v>
      </c>
      <c r="E3878" s="75"/>
      <c r="F3878" s="75"/>
      <c r="G3878" s="75"/>
      <c r="H3878" s="50"/>
      <c r="I3878" s="50"/>
      <c r="J3878" s="50"/>
      <c r="K3878" s="50"/>
    </row>
    <row r="3879" spans="1:11" x14ac:dyDescent="0.25">
      <c r="A3879" s="64">
        <v>133685</v>
      </c>
      <c r="B3879" t="s">
        <v>1777</v>
      </c>
      <c r="C3879" s="75">
        <v>3.17</v>
      </c>
      <c r="D3879" s="75"/>
      <c r="E3879" s="75">
        <v>9.34</v>
      </c>
      <c r="F3879" s="75"/>
      <c r="G3879" s="75"/>
      <c r="H3879" s="50"/>
      <c r="I3879" s="50"/>
      <c r="J3879" s="50"/>
      <c r="K3879" s="50"/>
    </row>
    <row r="3880" spans="1:11" x14ac:dyDescent="0.25">
      <c r="A3880" s="64">
        <v>132518</v>
      </c>
      <c r="B3880" t="s">
        <v>1551</v>
      </c>
      <c r="C3880" s="75">
        <v>9.34</v>
      </c>
      <c r="D3880" s="75"/>
      <c r="E3880" s="75"/>
      <c r="F3880" s="75">
        <v>3.17</v>
      </c>
      <c r="G3880" s="75"/>
      <c r="H3880" s="50"/>
      <c r="I3880" s="50"/>
      <c r="J3880" s="50"/>
      <c r="K3880" s="50"/>
    </row>
    <row r="3881" spans="1:11" x14ac:dyDescent="0.25">
      <c r="A3881" s="64">
        <v>126599</v>
      </c>
      <c r="B3881" t="s">
        <v>1261</v>
      </c>
      <c r="C3881" s="75">
        <v>3.17</v>
      </c>
      <c r="D3881" s="75">
        <v>3.17</v>
      </c>
      <c r="E3881" s="75"/>
      <c r="F3881" s="75">
        <v>3.17</v>
      </c>
      <c r="G3881" s="75">
        <v>3</v>
      </c>
      <c r="H3881" s="50"/>
      <c r="I3881" s="50"/>
      <c r="J3881" s="50"/>
      <c r="K3881" s="50"/>
    </row>
    <row r="3882" spans="1:11" x14ac:dyDescent="0.25">
      <c r="A3882" s="64">
        <v>131590</v>
      </c>
      <c r="B3882" t="s">
        <v>1377</v>
      </c>
      <c r="C3882" s="75">
        <v>6.17</v>
      </c>
      <c r="D3882" s="75"/>
      <c r="E3882" s="75"/>
      <c r="F3882" s="75">
        <v>3.17</v>
      </c>
      <c r="G3882" s="75">
        <v>3.17</v>
      </c>
      <c r="H3882" s="50"/>
      <c r="I3882" s="50"/>
      <c r="J3882" s="50"/>
      <c r="K3882" s="50"/>
    </row>
    <row r="3883" spans="1:11" x14ac:dyDescent="0.25">
      <c r="A3883" s="64">
        <v>129043</v>
      </c>
      <c r="B3883" t="s">
        <v>3561</v>
      </c>
      <c r="C3883" s="75"/>
      <c r="D3883" s="75"/>
      <c r="E3883" s="75">
        <v>12.51</v>
      </c>
      <c r="F3883" s="75"/>
      <c r="G3883" s="75"/>
      <c r="H3883" s="50"/>
      <c r="I3883" s="50"/>
      <c r="J3883" s="50"/>
      <c r="K3883" s="50"/>
    </row>
    <row r="3884" spans="1:11" x14ac:dyDescent="0.25">
      <c r="A3884" s="64">
        <v>127605</v>
      </c>
      <c r="B3884" t="s">
        <v>1154</v>
      </c>
      <c r="C3884" s="75">
        <v>6.34</v>
      </c>
      <c r="D3884" s="75"/>
      <c r="E3884" s="75">
        <v>3.17</v>
      </c>
      <c r="F3884" s="75">
        <v>3</v>
      </c>
      <c r="G3884" s="75"/>
      <c r="H3884" s="50"/>
      <c r="I3884" s="50"/>
      <c r="J3884" s="50"/>
      <c r="K3884" s="50"/>
    </row>
    <row r="3885" spans="1:11" x14ac:dyDescent="0.25">
      <c r="A3885" s="64">
        <v>133303</v>
      </c>
      <c r="B3885" t="s">
        <v>3979</v>
      </c>
      <c r="C3885" s="75"/>
      <c r="D3885" s="75">
        <v>6.34</v>
      </c>
      <c r="E3885" s="75"/>
      <c r="F3885" s="75"/>
      <c r="G3885" s="75">
        <v>6.17</v>
      </c>
      <c r="H3885" s="50"/>
      <c r="I3885" s="50"/>
      <c r="J3885" s="50"/>
      <c r="K3885" s="50"/>
    </row>
    <row r="3886" spans="1:11" x14ac:dyDescent="0.25">
      <c r="A3886" s="64">
        <v>126839</v>
      </c>
      <c r="B3886" t="s">
        <v>2297</v>
      </c>
      <c r="C3886" s="75">
        <v>6.17</v>
      </c>
      <c r="D3886" s="75">
        <v>6.34</v>
      </c>
      <c r="E3886" s="75"/>
      <c r="F3886" s="75"/>
      <c r="G3886" s="75"/>
      <c r="H3886" s="50"/>
      <c r="I3886" s="50"/>
      <c r="J3886" s="50"/>
      <c r="K3886" s="50"/>
    </row>
    <row r="3887" spans="1:11" x14ac:dyDescent="0.25">
      <c r="A3887" s="64">
        <v>124753</v>
      </c>
      <c r="B3887" t="s">
        <v>1117</v>
      </c>
      <c r="C3887" s="75">
        <v>6.34</v>
      </c>
      <c r="D3887" s="75">
        <v>3</v>
      </c>
      <c r="E3887" s="75">
        <v>3.17</v>
      </c>
      <c r="F3887" s="75"/>
      <c r="G3887" s="75"/>
      <c r="H3887" s="50"/>
      <c r="I3887" s="50"/>
      <c r="J3887" s="50"/>
      <c r="K3887" s="50"/>
    </row>
    <row r="3888" spans="1:11" x14ac:dyDescent="0.25">
      <c r="A3888" s="64">
        <v>121521</v>
      </c>
      <c r="B3888" t="s">
        <v>2845</v>
      </c>
      <c r="C3888" s="75">
        <v>3.17</v>
      </c>
      <c r="D3888" s="75"/>
      <c r="E3888" s="75">
        <v>3.17</v>
      </c>
      <c r="F3888" s="75"/>
      <c r="G3888" s="75">
        <v>6.17</v>
      </c>
      <c r="H3888" s="50"/>
      <c r="I3888" s="50"/>
      <c r="J3888" s="50"/>
      <c r="K3888" s="50"/>
    </row>
    <row r="3889" spans="1:11" x14ac:dyDescent="0.25">
      <c r="A3889" s="64">
        <v>122684</v>
      </c>
      <c r="B3889" t="s">
        <v>1272</v>
      </c>
      <c r="C3889" s="75"/>
      <c r="D3889" s="75">
        <v>3.17</v>
      </c>
      <c r="E3889" s="75">
        <v>6.34</v>
      </c>
      <c r="F3889" s="75"/>
      <c r="G3889" s="75">
        <v>3</v>
      </c>
      <c r="H3889" s="50"/>
      <c r="I3889" s="50"/>
      <c r="J3889" s="50"/>
      <c r="K3889" s="50"/>
    </row>
    <row r="3890" spans="1:11" x14ac:dyDescent="0.25">
      <c r="A3890" s="64">
        <v>120747</v>
      </c>
      <c r="B3890" t="s">
        <v>1015</v>
      </c>
      <c r="C3890" s="75">
        <v>3.17</v>
      </c>
      <c r="D3890" s="75"/>
      <c r="E3890" s="75">
        <v>6.17</v>
      </c>
      <c r="F3890" s="75">
        <v>3.17</v>
      </c>
      <c r="G3890" s="75"/>
      <c r="H3890" s="50"/>
      <c r="I3890" s="50"/>
      <c r="J3890" s="50"/>
      <c r="K3890" s="50"/>
    </row>
    <row r="3891" spans="1:11" x14ac:dyDescent="0.25">
      <c r="A3891" s="64">
        <v>123013</v>
      </c>
      <c r="B3891" t="s">
        <v>1389</v>
      </c>
      <c r="C3891" s="75">
        <v>6.34</v>
      </c>
      <c r="D3891" s="75"/>
      <c r="E3891" s="75">
        <v>3</v>
      </c>
      <c r="F3891" s="75"/>
      <c r="G3891" s="75">
        <v>3.17</v>
      </c>
      <c r="H3891" s="50"/>
      <c r="I3891" s="50"/>
      <c r="J3891" s="50"/>
      <c r="K3891" s="50"/>
    </row>
    <row r="3892" spans="1:11" x14ac:dyDescent="0.25">
      <c r="A3892" s="64">
        <v>117975</v>
      </c>
      <c r="B3892" t="s">
        <v>909</v>
      </c>
      <c r="C3892" s="75">
        <v>6.17</v>
      </c>
      <c r="D3892" s="75"/>
      <c r="E3892" s="75">
        <v>6.34</v>
      </c>
      <c r="F3892" s="75"/>
      <c r="G3892" s="75"/>
      <c r="H3892" s="50"/>
      <c r="I3892" s="50"/>
      <c r="J3892" s="50"/>
      <c r="K3892" s="50"/>
    </row>
    <row r="3893" spans="1:11" x14ac:dyDescent="0.25">
      <c r="A3893" s="64">
        <v>143873</v>
      </c>
      <c r="B3893" t="s">
        <v>4432</v>
      </c>
      <c r="C3893" s="75"/>
      <c r="D3893" s="75"/>
      <c r="E3893" s="75"/>
      <c r="F3893" s="75">
        <v>9.34</v>
      </c>
      <c r="G3893" s="75">
        <v>3</v>
      </c>
      <c r="H3893" s="50"/>
      <c r="I3893" s="50"/>
      <c r="J3893" s="50"/>
      <c r="K3893" s="50"/>
    </row>
    <row r="3894" spans="1:11" x14ac:dyDescent="0.25">
      <c r="A3894" s="64">
        <v>142604</v>
      </c>
      <c r="B3894" t="s">
        <v>3182</v>
      </c>
      <c r="C3894" s="75">
        <v>9.17</v>
      </c>
      <c r="D3894" s="75"/>
      <c r="E3894" s="75"/>
      <c r="F3894" s="75">
        <v>3.17</v>
      </c>
      <c r="G3894" s="75"/>
      <c r="H3894" s="50"/>
      <c r="I3894" s="50"/>
      <c r="J3894" s="50"/>
      <c r="K3894" s="50"/>
    </row>
    <row r="3895" spans="1:11" x14ac:dyDescent="0.25">
      <c r="A3895" s="64">
        <v>144048</v>
      </c>
      <c r="B3895" t="s">
        <v>4631</v>
      </c>
      <c r="C3895" s="75"/>
      <c r="D3895" s="75"/>
      <c r="E3895" s="75"/>
      <c r="F3895" s="75"/>
      <c r="G3895" s="75">
        <v>12.34</v>
      </c>
      <c r="H3895" s="50"/>
      <c r="I3895" s="50"/>
      <c r="J3895" s="50"/>
      <c r="K3895" s="50"/>
    </row>
    <row r="3896" spans="1:11" x14ac:dyDescent="0.25">
      <c r="A3896" s="64">
        <v>201668</v>
      </c>
      <c r="B3896" t="s">
        <v>31</v>
      </c>
      <c r="C3896" s="75"/>
      <c r="D3896" s="75"/>
      <c r="E3896" s="75"/>
      <c r="F3896" s="75">
        <v>12.34</v>
      </c>
      <c r="G3896" s="75"/>
      <c r="H3896" s="50"/>
      <c r="I3896" s="50"/>
      <c r="J3896" s="50"/>
      <c r="K3896" s="50"/>
    </row>
    <row r="3897" spans="1:11" x14ac:dyDescent="0.25">
      <c r="A3897" s="64">
        <v>142247</v>
      </c>
      <c r="B3897" t="s">
        <v>4411</v>
      </c>
      <c r="C3897" s="75"/>
      <c r="D3897" s="75"/>
      <c r="E3897" s="75"/>
      <c r="F3897" s="75">
        <v>12.34</v>
      </c>
      <c r="G3897" s="75"/>
      <c r="H3897" s="50"/>
      <c r="I3897" s="50"/>
      <c r="J3897" s="50"/>
      <c r="K3897" s="50"/>
    </row>
    <row r="3898" spans="1:11" x14ac:dyDescent="0.25">
      <c r="A3898" s="64">
        <v>136852</v>
      </c>
      <c r="B3898" t="s">
        <v>4632</v>
      </c>
      <c r="C3898" s="75"/>
      <c r="D3898" s="75"/>
      <c r="E3898" s="75"/>
      <c r="F3898" s="75"/>
      <c r="G3898" s="75">
        <v>12.34</v>
      </c>
      <c r="H3898" s="50"/>
      <c r="I3898" s="50"/>
      <c r="J3898" s="50"/>
      <c r="K3898" s="50"/>
    </row>
    <row r="3899" spans="1:11" x14ac:dyDescent="0.25">
      <c r="A3899" s="64">
        <v>142324</v>
      </c>
      <c r="B3899" t="s">
        <v>2914</v>
      </c>
      <c r="C3899" s="75">
        <v>3.17</v>
      </c>
      <c r="D3899" s="75"/>
      <c r="E3899" s="75"/>
      <c r="F3899" s="75">
        <v>3</v>
      </c>
      <c r="G3899" s="75">
        <v>6.17</v>
      </c>
      <c r="H3899" s="50"/>
      <c r="I3899" s="50"/>
      <c r="J3899" s="50"/>
      <c r="K3899" s="50"/>
    </row>
    <row r="3900" spans="1:11" x14ac:dyDescent="0.25">
      <c r="A3900" s="64">
        <v>135407</v>
      </c>
      <c r="B3900" t="s">
        <v>4412</v>
      </c>
      <c r="C3900" s="75"/>
      <c r="D3900" s="75"/>
      <c r="E3900" s="75"/>
      <c r="F3900" s="75">
        <v>12.34</v>
      </c>
      <c r="G3900" s="75"/>
      <c r="H3900" s="50"/>
      <c r="I3900" s="50"/>
      <c r="J3900" s="50"/>
      <c r="K3900" s="50"/>
    </row>
    <row r="3901" spans="1:11" x14ac:dyDescent="0.25">
      <c r="A3901" s="64">
        <v>129804</v>
      </c>
      <c r="B3901" t="s">
        <v>1076</v>
      </c>
      <c r="C3901" s="75">
        <v>-0.16999999999999993</v>
      </c>
      <c r="D3901" s="75">
        <v>3.17</v>
      </c>
      <c r="E3901" s="75">
        <v>3.17</v>
      </c>
      <c r="F3901" s="75">
        <v>3</v>
      </c>
      <c r="G3901" s="75">
        <v>3.17</v>
      </c>
      <c r="H3901" s="50"/>
      <c r="I3901" s="50"/>
      <c r="J3901" s="50"/>
      <c r="K3901" s="50"/>
    </row>
    <row r="3902" spans="1:11" x14ac:dyDescent="0.25">
      <c r="A3902" s="64">
        <v>132699</v>
      </c>
      <c r="B3902" t="s">
        <v>1558</v>
      </c>
      <c r="C3902" s="75"/>
      <c r="D3902" s="75">
        <v>6.34</v>
      </c>
      <c r="E3902" s="75"/>
      <c r="F3902" s="75"/>
      <c r="G3902" s="75">
        <v>6</v>
      </c>
      <c r="H3902" s="50"/>
      <c r="I3902" s="50"/>
      <c r="J3902" s="50"/>
      <c r="K3902" s="50"/>
    </row>
    <row r="3903" spans="1:11" x14ac:dyDescent="0.25">
      <c r="A3903" s="64">
        <v>132558</v>
      </c>
      <c r="B3903" t="s">
        <v>1553</v>
      </c>
      <c r="C3903" s="75"/>
      <c r="D3903" s="75">
        <v>9.34</v>
      </c>
      <c r="E3903" s="75"/>
      <c r="F3903" s="75">
        <v>3</v>
      </c>
      <c r="G3903" s="75"/>
      <c r="H3903" s="50"/>
      <c r="I3903" s="50"/>
      <c r="J3903" s="50"/>
      <c r="K3903" s="50"/>
    </row>
    <row r="3904" spans="1:11" x14ac:dyDescent="0.25">
      <c r="A3904" s="64">
        <v>125955</v>
      </c>
      <c r="B3904" t="s">
        <v>587</v>
      </c>
      <c r="C3904" s="75">
        <v>3</v>
      </c>
      <c r="D3904" s="75"/>
      <c r="E3904" s="75"/>
      <c r="F3904" s="75">
        <v>9.34</v>
      </c>
      <c r="G3904" s="75"/>
      <c r="H3904" s="50"/>
      <c r="I3904" s="50"/>
      <c r="J3904" s="50"/>
      <c r="K3904" s="50"/>
    </row>
    <row r="3905" spans="1:11" x14ac:dyDescent="0.25">
      <c r="A3905" s="64">
        <v>130260</v>
      </c>
      <c r="B3905" t="s">
        <v>1329</v>
      </c>
      <c r="C3905" s="75">
        <v>6.17</v>
      </c>
      <c r="D3905" s="75"/>
      <c r="E3905" s="75">
        <v>6.17</v>
      </c>
      <c r="F3905" s="75"/>
      <c r="G3905" s="75"/>
      <c r="H3905" s="50"/>
      <c r="I3905" s="50"/>
      <c r="J3905" s="50"/>
      <c r="K3905" s="50"/>
    </row>
    <row r="3906" spans="1:11" x14ac:dyDescent="0.25">
      <c r="A3906" s="64">
        <v>131207</v>
      </c>
      <c r="B3906" t="s">
        <v>1296</v>
      </c>
      <c r="C3906" s="75"/>
      <c r="D3906" s="75">
        <v>3.17</v>
      </c>
      <c r="E3906" s="75"/>
      <c r="F3906" s="75"/>
      <c r="G3906" s="75">
        <v>9.17</v>
      </c>
      <c r="H3906" s="50"/>
      <c r="I3906" s="50"/>
      <c r="J3906" s="50"/>
      <c r="K3906" s="50"/>
    </row>
    <row r="3907" spans="1:11" x14ac:dyDescent="0.25">
      <c r="A3907" s="64">
        <v>119650</v>
      </c>
      <c r="B3907" t="s">
        <v>892</v>
      </c>
      <c r="C3907" s="75">
        <v>3.17</v>
      </c>
      <c r="D3907" s="75">
        <v>3</v>
      </c>
      <c r="E3907" s="75"/>
      <c r="F3907" s="75">
        <v>3.17</v>
      </c>
      <c r="G3907" s="75">
        <v>3</v>
      </c>
      <c r="H3907" s="50"/>
      <c r="I3907" s="50"/>
      <c r="J3907" s="50"/>
      <c r="K3907" s="50"/>
    </row>
    <row r="3908" spans="1:11" x14ac:dyDescent="0.25">
      <c r="A3908" s="64">
        <v>125197</v>
      </c>
      <c r="B3908" t="s">
        <v>806</v>
      </c>
      <c r="C3908" s="75"/>
      <c r="D3908" s="75">
        <v>12.34</v>
      </c>
      <c r="E3908" s="75"/>
      <c r="F3908" s="75"/>
      <c r="G3908" s="75"/>
      <c r="H3908" s="50"/>
      <c r="I3908" s="50"/>
      <c r="J3908" s="50"/>
      <c r="K3908" s="50"/>
    </row>
    <row r="3909" spans="1:11" x14ac:dyDescent="0.25">
      <c r="A3909" s="64">
        <v>142516</v>
      </c>
      <c r="B3909" t="s">
        <v>3230</v>
      </c>
      <c r="C3909" s="75">
        <v>6</v>
      </c>
      <c r="D3909" s="75">
        <v>3</v>
      </c>
      <c r="E3909" s="75">
        <v>3.17</v>
      </c>
      <c r="F3909" s="75"/>
      <c r="G3909" s="75"/>
      <c r="H3909" s="50"/>
      <c r="I3909" s="50"/>
      <c r="J3909" s="50"/>
      <c r="K3909" s="50"/>
    </row>
    <row r="3910" spans="1:11" x14ac:dyDescent="0.25">
      <c r="A3910" s="64">
        <v>141001</v>
      </c>
      <c r="B3910" t="s">
        <v>2416</v>
      </c>
      <c r="C3910" s="75"/>
      <c r="D3910" s="75">
        <v>6</v>
      </c>
      <c r="E3910" s="75">
        <v>3</v>
      </c>
      <c r="F3910" s="75"/>
      <c r="G3910" s="75">
        <v>3.17</v>
      </c>
      <c r="H3910" s="50"/>
      <c r="I3910" s="50"/>
      <c r="J3910" s="50"/>
      <c r="K3910" s="50"/>
    </row>
    <row r="3911" spans="1:11" x14ac:dyDescent="0.25">
      <c r="A3911" s="64">
        <v>141410</v>
      </c>
      <c r="B3911" t="s">
        <v>2555</v>
      </c>
      <c r="C3911" s="75">
        <v>3</v>
      </c>
      <c r="D3911" s="75">
        <v>6</v>
      </c>
      <c r="E3911" s="75"/>
      <c r="F3911" s="75"/>
      <c r="G3911" s="75">
        <v>3.17</v>
      </c>
      <c r="H3911" s="50"/>
      <c r="I3911" s="50"/>
      <c r="J3911" s="50"/>
      <c r="K3911" s="50"/>
    </row>
    <row r="3912" spans="1:11" x14ac:dyDescent="0.25">
      <c r="A3912" s="64">
        <v>132702</v>
      </c>
      <c r="B3912" t="s">
        <v>1559</v>
      </c>
      <c r="C3912" s="75">
        <v>3</v>
      </c>
      <c r="D3912" s="75"/>
      <c r="E3912" s="75">
        <v>3.17</v>
      </c>
      <c r="F3912" s="75"/>
      <c r="G3912" s="75">
        <v>6</v>
      </c>
      <c r="H3912" s="50"/>
      <c r="I3912" s="50"/>
      <c r="J3912" s="50"/>
      <c r="K3912" s="50"/>
    </row>
    <row r="3913" spans="1:11" x14ac:dyDescent="0.25">
      <c r="A3913" s="64">
        <v>127397</v>
      </c>
      <c r="B3913" t="s">
        <v>1114</v>
      </c>
      <c r="C3913" s="75">
        <v>3</v>
      </c>
      <c r="D3913" s="75">
        <v>3</v>
      </c>
      <c r="E3913" s="75"/>
      <c r="F3913" s="75">
        <v>6.17</v>
      </c>
      <c r="G3913" s="75"/>
      <c r="H3913" s="50"/>
      <c r="I3913" s="50"/>
      <c r="J3913" s="50"/>
      <c r="K3913" s="50"/>
    </row>
    <row r="3914" spans="1:11" x14ac:dyDescent="0.25">
      <c r="A3914" s="64">
        <v>132896</v>
      </c>
      <c r="B3914" t="s">
        <v>1663</v>
      </c>
      <c r="C3914" s="75"/>
      <c r="D3914" s="75"/>
      <c r="E3914" s="75"/>
      <c r="F3914" s="75"/>
      <c r="G3914" s="75">
        <v>12.17</v>
      </c>
      <c r="H3914" s="50"/>
      <c r="I3914" s="50"/>
      <c r="J3914" s="50"/>
      <c r="K3914" s="50"/>
    </row>
    <row r="3915" spans="1:11" x14ac:dyDescent="0.25">
      <c r="A3915" s="64">
        <v>132289</v>
      </c>
      <c r="B3915" t="s">
        <v>1542</v>
      </c>
      <c r="C3915" s="75">
        <v>12.17</v>
      </c>
      <c r="D3915" s="75"/>
      <c r="E3915" s="75"/>
      <c r="F3915" s="75"/>
      <c r="G3915" s="75"/>
      <c r="H3915" s="50"/>
      <c r="I3915" s="50"/>
      <c r="J3915" s="50"/>
      <c r="K3915" s="50"/>
    </row>
    <row r="3916" spans="1:11" x14ac:dyDescent="0.25">
      <c r="A3916" s="64">
        <v>125116</v>
      </c>
      <c r="B3916" t="s">
        <v>4176</v>
      </c>
      <c r="C3916" s="75"/>
      <c r="D3916" s="75"/>
      <c r="E3916" s="75">
        <v>12.17</v>
      </c>
      <c r="F3916" s="75"/>
      <c r="G3916" s="75"/>
      <c r="H3916" s="50"/>
      <c r="I3916" s="50"/>
      <c r="J3916" s="50"/>
      <c r="K3916" s="50"/>
    </row>
    <row r="3917" spans="1:11" x14ac:dyDescent="0.25">
      <c r="A3917" s="64">
        <v>121634</v>
      </c>
      <c r="B3917" t="s">
        <v>3347</v>
      </c>
      <c r="C3917" s="75"/>
      <c r="D3917" s="75"/>
      <c r="E3917" s="75">
        <v>6.17</v>
      </c>
      <c r="F3917" s="75">
        <v>6</v>
      </c>
      <c r="G3917" s="75"/>
      <c r="H3917" s="50"/>
      <c r="I3917" s="50"/>
      <c r="J3917" s="50"/>
      <c r="K3917" s="50"/>
    </row>
    <row r="3918" spans="1:11" x14ac:dyDescent="0.25">
      <c r="A3918" s="64">
        <v>144220</v>
      </c>
      <c r="B3918" t="s">
        <v>4633</v>
      </c>
      <c r="C3918" s="75"/>
      <c r="D3918" s="75"/>
      <c r="E3918" s="75"/>
      <c r="F3918" s="75"/>
      <c r="G3918" s="75">
        <v>12</v>
      </c>
      <c r="H3918" s="50"/>
      <c r="I3918" s="50"/>
      <c r="J3918" s="50"/>
      <c r="K3918" s="50"/>
    </row>
    <row r="3919" spans="1:11" x14ac:dyDescent="0.25">
      <c r="A3919" s="64">
        <v>143132</v>
      </c>
      <c r="B3919" t="s">
        <v>3600</v>
      </c>
      <c r="C3919" s="75"/>
      <c r="D3919" s="75">
        <v>3</v>
      </c>
      <c r="E3919" s="75">
        <v>3</v>
      </c>
      <c r="F3919" s="75"/>
      <c r="G3919" s="75">
        <v>6</v>
      </c>
      <c r="H3919" s="50"/>
      <c r="I3919" s="50"/>
      <c r="J3919" s="50"/>
      <c r="K3919" s="50"/>
    </row>
    <row r="3920" spans="1:11" x14ac:dyDescent="0.25">
      <c r="A3920" s="64">
        <v>143450</v>
      </c>
      <c r="B3920" t="s">
        <v>4009</v>
      </c>
      <c r="C3920" s="75"/>
      <c r="D3920" s="75">
        <v>4</v>
      </c>
      <c r="E3920" s="75">
        <v>4</v>
      </c>
      <c r="F3920" s="75"/>
      <c r="G3920" s="75">
        <v>4</v>
      </c>
      <c r="H3920" s="50"/>
      <c r="I3920" s="50"/>
      <c r="J3920" s="50"/>
      <c r="K3920" s="50"/>
    </row>
    <row r="3921" spans="1:11" x14ac:dyDescent="0.25">
      <c r="A3921" s="64">
        <v>140954</v>
      </c>
      <c r="B3921" t="s">
        <v>2443</v>
      </c>
      <c r="C3921" s="75"/>
      <c r="D3921" s="75"/>
      <c r="E3921" s="75"/>
      <c r="F3921" s="75">
        <v>6</v>
      </c>
      <c r="G3921" s="75">
        <v>6</v>
      </c>
      <c r="H3921" s="50"/>
      <c r="I3921" s="50"/>
      <c r="J3921" s="50"/>
      <c r="K3921" s="50"/>
    </row>
    <row r="3922" spans="1:11" x14ac:dyDescent="0.25">
      <c r="A3922" s="64">
        <v>140565</v>
      </c>
      <c r="B3922" t="s">
        <v>2418</v>
      </c>
      <c r="C3922" s="75"/>
      <c r="D3922" s="75">
        <v>12</v>
      </c>
      <c r="E3922" s="75"/>
      <c r="F3922" s="75"/>
      <c r="G3922" s="75"/>
      <c r="H3922" s="50"/>
      <c r="I3922" s="50"/>
      <c r="J3922" s="50"/>
      <c r="K3922" s="50"/>
    </row>
    <row r="3923" spans="1:11" x14ac:dyDescent="0.25">
      <c r="A3923" s="64">
        <v>141604</v>
      </c>
      <c r="B3923" t="s">
        <v>2607</v>
      </c>
      <c r="C3923" s="75">
        <v>3</v>
      </c>
      <c r="D3923" s="75">
        <v>3</v>
      </c>
      <c r="E3923" s="75">
        <v>6</v>
      </c>
      <c r="F3923" s="75"/>
      <c r="G3923" s="75"/>
      <c r="H3923" s="50"/>
      <c r="I3923" s="50"/>
      <c r="J3923" s="50"/>
      <c r="K3923" s="50"/>
    </row>
    <row r="3924" spans="1:11" x14ac:dyDescent="0.25">
      <c r="A3924" s="64">
        <v>142005</v>
      </c>
      <c r="B3924" t="s">
        <v>2887</v>
      </c>
      <c r="C3924" s="75">
        <v>6</v>
      </c>
      <c r="D3924" s="75"/>
      <c r="E3924" s="75">
        <v>6</v>
      </c>
      <c r="F3924" s="75"/>
      <c r="G3924" s="75"/>
      <c r="H3924" s="50"/>
      <c r="I3924" s="50"/>
      <c r="J3924" s="50"/>
      <c r="K3924" s="50"/>
    </row>
    <row r="3925" spans="1:11" x14ac:dyDescent="0.25">
      <c r="A3925" s="64">
        <v>132202</v>
      </c>
      <c r="B3925" t="s">
        <v>2122</v>
      </c>
      <c r="C3925" s="75">
        <v>8</v>
      </c>
      <c r="D3925" s="75"/>
      <c r="E3925" s="75"/>
      <c r="F3925" s="75">
        <v>4</v>
      </c>
      <c r="G3925" s="75"/>
      <c r="H3925" s="50"/>
      <c r="I3925" s="50"/>
      <c r="J3925" s="50"/>
      <c r="K3925" s="50"/>
    </row>
    <row r="3926" spans="1:11" x14ac:dyDescent="0.25">
      <c r="A3926" s="64">
        <v>130360</v>
      </c>
      <c r="B3926" t="s">
        <v>3931</v>
      </c>
      <c r="C3926" s="75"/>
      <c r="D3926" s="75">
        <v>12</v>
      </c>
      <c r="E3926" s="75"/>
      <c r="F3926" s="75"/>
      <c r="G3926" s="75"/>
      <c r="H3926" s="50"/>
      <c r="I3926" s="50"/>
      <c r="J3926" s="50"/>
      <c r="K3926" s="50"/>
    </row>
    <row r="3927" spans="1:11" x14ac:dyDescent="0.25">
      <c r="A3927" s="64">
        <v>133630</v>
      </c>
      <c r="B3927" t="s">
        <v>2316</v>
      </c>
      <c r="C3927" s="75"/>
      <c r="D3927" s="75">
        <v>4</v>
      </c>
      <c r="E3927" s="75">
        <v>4</v>
      </c>
      <c r="F3927" s="75">
        <v>4</v>
      </c>
      <c r="G3927" s="75"/>
      <c r="H3927" s="50"/>
      <c r="I3927" s="50"/>
      <c r="J3927" s="50"/>
      <c r="K3927" s="50"/>
    </row>
    <row r="3928" spans="1:11" x14ac:dyDescent="0.25">
      <c r="A3928" s="64">
        <v>125647</v>
      </c>
      <c r="B3928" t="s">
        <v>4414</v>
      </c>
      <c r="C3928" s="75">
        <v>4</v>
      </c>
      <c r="D3928" s="75"/>
      <c r="E3928" s="75"/>
      <c r="F3928" s="75">
        <v>4</v>
      </c>
      <c r="G3928" s="75">
        <v>4</v>
      </c>
      <c r="H3928" s="50"/>
      <c r="I3928" s="50"/>
      <c r="J3928" s="50"/>
      <c r="K3928" s="50"/>
    </row>
    <row r="3929" spans="1:11" x14ac:dyDescent="0.25">
      <c r="A3929" s="64">
        <v>120582</v>
      </c>
      <c r="B3929" t="s">
        <v>1130</v>
      </c>
      <c r="C3929" s="75">
        <v>6</v>
      </c>
      <c r="D3929" s="75">
        <v>3</v>
      </c>
      <c r="E3929" s="75"/>
      <c r="F3929" s="75"/>
      <c r="G3929" s="75">
        <v>3</v>
      </c>
      <c r="H3929" s="50"/>
      <c r="I3929" s="50"/>
      <c r="J3929" s="50"/>
      <c r="K3929" s="50"/>
    </row>
    <row r="3930" spans="1:11" x14ac:dyDescent="0.25">
      <c r="A3930" s="64">
        <v>123179</v>
      </c>
      <c r="B3930" t="s">
        <v>1990</v>
      </c>
      <c r="C3930" s="75">
        <v>6</v>
      </c>
      <c r="D3930" s="75"/>
      <c r="E3930" s="75"/>
      <c r="F3930" s="75">
        <v>6</v>
      </c>
      <c r="G3930" s="75"/>
      <c r="H3930" s="50"/>
      <c r="I3930" s="50"/>
      <c r="J3930" s="50"/>
      <c r="K3930" s="50"/>
    </row>
    <row r="3931" spans="1:11" x14ac:dyDescent="0.25">
      <c r="A3931" s="64">
        <v>120200</v>
      </c>
      <c r="B3931" t="s">
        <v>732</v>
      </c>
      <c r="C3931" s="75">
        <v>3</v>
      </c>
      <c r="D3931" s="75">
        <v>3</v>
      </c>
      <c r="E3931" s="75"/>
      <c r="F3931" s="75">
        <v>6</v>
      </c>
      <c r="G3931" s="75"/>
      <c r="H3931" s="50"/>
      <c r="I3931" s="50"/>
      <c r="J3931" s="50"/>
      <c r="K3931" s="50"/>
    </row>
    <row r="3932" spans="1:11" x14ac:dyDescent="0.25">
      <c r="A3932" s="64">
        <v>120146</v>
      </c>
      <c r="B3932" t="s">
        <v>795</v>
      </c>
      <c r="C3932" s="75"/>
      <c r="D3932" s="75">
        <v>4</v>
      </c>
      <c r="E3932" s="75">
        <v>4</v>
      </c>
      <c r="F3932" s="75">
        <v>4</v>
      </c>
      <c r="G3932" s="75"/>
      <c r="H3932" s="50"/>
      <c r="I3932" s="50"/>
      <c r="J3932" s="50"/>
      <c r="K3932" s="50"/>
    </row>
    <row r="3933" spans="1:11" x14ac:dyDescent="0.25">
      <c r="A3933" s="64">
        <v>134688</v>
      </c>
      <c r="B3933" t="s">
        <v>3596</v>
      </c>
      <c r="C3933" s="75">
        <v>6.34</v>
      </c>
      <c r="D3933" s="75"/>
      <c r="E3933" s="75"/>
      <c r="F3933" s="75"/>
      <c r="G3933" s="75">
        <v>5.28</v>
      </c>
      <c r="H3933" s="50"/>
      <c r="I3933" s="50"/>
      <c r="J3933" s="50"/>
      <c r="K3933" s="50"/>
    </row>
    <row r="3934" spans="1:11" x14ac:dyDescent="0.25">
      <c r="A3934" s="64">
        <v>143214</v>
      </c>
      <c r="B3934" t="s">
        <v>3796</v>
      </c>
      <c r="C3934" s="75">
        <v>3.17</v>
      </c>
      <c r="D3934" s="75">
        <v>5.2799999999999994</v>
      </c>
      <c r="E3934" s="75"/>
      <c r="F3934" s="75"/>
      <c r="G3934" s="75">
        <v>3.17</v>
      </c>
      <c r="H3934" s="50"/>
      <c r="I3934" s="50"/>
      <c r="J3934" s="50"/>
      <c r="K3934" s="50"/>
    </row>
    <row r="3935" spans="1:11" x14ac:dyDescent="0.25">
      <c r="A3935" s="64">
        <v>144172</v>
      </c>
      <c r="B3935" t="s">
        <v>4634</v>
      </c>
      <c r="C3935" s="75"/>
      <c r="D3935" s="75"/>
      <c r="E3935" s="75"/>
      <c r="F3935" s="75"/>
      <c r="G3935" s="75">
        <v>11.62</v>
      </c>
      <c r="H3935" s="50"/>
      <c r="I3935" s="50"/>
      <c r="J3935" s="50"/>
      <c r="K3935" s="50"/>
    </row>
    <row r="3936" spans="1:11" x14ac:dyDescent="0.25">
      <c r="A3936" s="64">
        <v>142623</v>
      </c>
      <c r="B3936" t="s">
        <v>3459</v>
      </c>
      <c r="C3936" s="75"/>
      <c r="D3936" s="75"/>
      <c r="E3936" s="75">
        <v>11.62</v>
      </c>
      <c r="F3936" s="75"/>
      <c r="G3936" s="75"/>
      <c r="H3936" s="50"/>
      <c r="I3936" s="50"/>
      <c r="J3936" s="50"/>
      <c r="K3936" s="50"/>
    </row>
    <row r="3937" spans="1:11" x14ac:dyDescent="0.25">
      <c r="A3937" s="64">
        <v>142204</v>
      </c>
      <c r="B3937" t="s">
        <v>2772</v>
      </c>
      <c r="C3937" s="75">
        <v>6.34</v>
      </c>
      <c r="D3937" s="75"/>
      <c r="E3937" s="75"/>
      <c r="F3937" s="75">
        <v>5.2799999999999994</v>
      </c>
      <c r="G3937" s="75"/>
      <c r="H3937" s="50"/>
      <c r="I3937" s="50"/>
      <c r="J3937" s="50"/>
      <c r="K3937" s="50"/>
    </row>
    <row r="3938" spans="1:11" x14ac:dyDescent="0.25">
      <c r="A3938" s="64">
        <v>136712</v>
      </c>
      <c r="B3938" t="s">
        <v>2165</v>
      </c>
      <c r="C3938" s="75">
        <v>3.17</v>
      </c>
      <c r="D3938" s="75"/>
      <c r="E3938" s="75">
        <v>5.2799999999999994</v>
      </c>
      <c r="F3938" s="75"/>
      <c r="G3938" s="75">
        <v>3.17</v>
      </c>
      <c r="H3938" s="50"/>
      <c r="I3938" s="50"/>
      <c r="J3938" s="50"/>
      <c r="K3938" s="50"/>
    </row>
    <row r="3939" spans="1:11" x14ac:dyDescent="0.25">
      <c r="A3939" s="64">
        <v>128331</v>
      </c>
      <c r="B3939" t="s">
        <v>2532</v>
      </c>
      <c r="C3939" s="75"/>
      <c r="D3939" s="75"/>
      <c r="E3939" s="75">
        <v>11.62</v>
      </c>
      <c r="F3939" s="75"/>
      <c r="G3939" s="75"/>
      <c r="H3939" s="50"/>
      <c r="I3939" s="50"/>
      <c r="J3939" s="50"/>
      <c r="K3939" s="50"/>
    </row>
    <row r="3940" spans="1:11" x14ac:dyDescent="0.25">
      <c r="A3940" s="64">
        <v>142591</v>
      </c>
      <c r="B3940" t="s">
        <v>3150</v>
      </c>
      <c r="C3940" s="75"/>
      <c r="D3940" s="75"/>
      <c r="E3940" s="75">
        <v>10</v>
      </c>
      <c r="F3940" s="75">
        <v>1.5</v>
      </c>
      <c r="G3940" s="75"/>
      <c r="H3940" s="50"/>
      <c r="I3940" s="50"/>
      <c r="J3940" s="50"/>
      <c r="K3940" s="50"/>
    </row>
    <row r="3941" spans="1:11" x14ac:dyDescent="0.25">
      <c r="A3941" s="64">
        <v>142633</v>
      </c>
      <c r="B3941" t="s">
        <v>3183</v>
      </c>
      <c r="C3941" s="75"/>
      <c r="D3941" s="75">
        <v>3.17</v>
      </c>
      <c r="E3941" s="75"/>
      <c r="F3941" s="75">
        <v>8.2799999999999994</v>
      </c>
      <c r="G3941" s="75"/>
      <c r="H3941" s="50"/>
      <c r="I3941" s="50"/>
      <c r="J3941" s="50"/>
      <c r="K3941" s="50"/>
    </row>
    <row r="3942" spans="1:11" x14ac:dyDescent="0.25">
      <c r="A3942" s="64">
        <v>137560</v>
      </c>
      <c r="B3942" t="s">
        <v>2277</v>
      </c>
      <c r="C3942" s="75">
        <v>5.1099999999999994</v>
      </c>
      <c r="D3942" s="75">
        <v>6.34</v>
      </c>
      <c r="E3942" s="75"/>
      <c r="F3942" s="75"/>
      <c r="G3942" s="75"/>
      <c r="H3942" s="50"/>
      <c r="I3942" s="50"/>
      <c r="J3942" s="50"/>
      <c r="K3942" s="50"/>
    </row>
    <row r="3943" spans="1:11" x14ac:dyDescent="0.25">
      <c r="A3943" s="64">
        <v>136466</v>
      </c>
      <c r="B3943" t="s">
        <v>2097</v>
      </c>
      <c r="C3943" s="75">
        <v>8.2799999999999994</v>
      </c>
      <c r="D3943" s="75"/>
      <c r="E3943" s="75">
        <v>3.17</v>
      </c>
      <c r="F3943" s="75"/>
      <c r="G3943" s="75"/>
      <c r="H3943" s="50"/>
      <c r="I3943" s="50"/>
      <c r="J3943" s="50"/>
      <c r="K3943" s="50"/>
    </row>
    <row r="3944" spans="1:11" x14ac:dyDescent="0.25">
      <c r="A3944" s="64">
        <v>129932</v>
      </c>
      <c r="B3944" t="s">
        <v>1210</v>
      </c>
      <c r="C3944" s="75">
        <v>11.45</v>
      </c>
      <c r="D3944" s="75"/>
      <c r="E3944" s="75"/>
      <c r="F3944" s="75"/>
      <c r="G3944" s="75"/>
      <c r="H3944" s="50"/>
      <c r="I3944" s="50"/>
      <c r="J3944" s="50"/>
      <c r="K3944" s="50"/>
    </row>
    <row r="3945" spans="1:11" x14ac:dyDescent="0.25">
      <c r="A3945" s="64">
        <v>123534</v>
      </c>
      <c r="B3945" t="s">
        <v>1742</v>
      </c>
      <c r="C3945" s="75">
        <v>6.34</v>
      </c>
      <c r="D3945" s="75"/>
      <c r="E3945" s="75"/>
      <c r="F3945" s="75">
        <v>5</v>
      </c>
      <c r="G3945" s="75"/>
      <c r="H3945" s="50"/>
      <c r="I3945" s="50"/>
      <c r="J3945" s="50"/>
      <c r="K3945" s="50"/>
    </row>
    <row r="3946" spans="1:11" x14ac:dyDescent="0.25">
      <c r="A3946" s="64">
        <v>143387</v>
      </c>
      <c r="B3946" t="s">
        <v>3961</v>
      </c>
      <c r="C3946" s="75"/>
      <c r="D3946" s="75">
        <v>11.28</v>
      </c>
      <c r="E3946" s="75"/>
      <c r="F3946" s="75"/>
      <c r="G3946" s="75"/>
      <c r="H3946" s="50"/>
      <c r="I3946" s="50"/>
      <c r="J3946" s="50"/>
      <c r="K3946" s="50"/>
    </row>
    <row r="3947" spans="1:11" x14ac:dyDescent="0.25">
      <c r="A3947" s="64">
        <v>123648</v>
      </c>
      <c r="B3947" t="s">
        <v>2703</v>
      </c>
      <c r="C3947" s="75">
        <v>11.28</v>
      </c>
      <c r="D3947" s="75"/>
      <c r="E3947" s="75"/>
      <c r="F3947" s="75"/>
      <c r="G3947" s="75"/>
      <c r="H3947" s="50"/>
      <c r="I3947" s="50"/>
      <c r="J3947" s="50"/>
      <c r="K3947" s="50"/>
    </row>
    <row r="3948" spans="1:11" x14ac:dyDescent="0.25">
      <c r="A3948" s="64">
        <v>142782</v>
      </c>
      <c r="B3948" t="s">
        <v>3368</v>
      </c>
      <c r="C3948" s="75"/>
      <c r="D3948" s="75"/>
      <c r="E3948" s="75">
        <v>7.17</v>
      </c>
      <c r="F3948" s="75">
        <v>4</v>
      </c>
      <c r="G3948" s="75"/>
      <c r="H3948" s="50"/>
      <c r="I3948" s="50"/>
      <c r="J3948" s="50"/>
      <c r="K3948" s="50"/>
    </row>
    <row r="3949" spans="1:11" x14ac:dyDescent="0.25">
      <c r="A3949" s="64">
        <v>144145</v>
      </c>
      <c r="B3949" t="s">
        <v>4635</v>
      </c>
      <c r="C3949" s="75"/>
      <c r="D3949" s="75"/>
      <c r="E3949" s="75"/>
      <c r="F3949" s="75"/>
      <c r="G3949" s="75">
        <v>11.17</v>
      </c>
      <c r="H3949" s="50"/>
      <c r="I3949" s="50"/>
      <c r="J3949" s="50"/>
      <c r="K3949" s="50"/>
    </row>
    <row r="3950" spans="1:11" x14ac:dyDescent="0.25">
      <c r="A3950" s="64">
        <v>137911</v>
      </c>
      <c r="B3950" t="s">
        <v>3434</v>
      </c>
      <c r="C3950" s="75">
        <v>7.17</v>
      </c>
      <c r="D3950" s="75">
        <v>4</v>
      </c>
      <c r="E3950" s="75"/>
      <c r="F3950" s="75"/>
      <c r="G3950" s="75"/>
      <c r="H3950" s="50"/>
      <c r="I3950" s="50"/>
      <c r="J3950" s="50"/>
      <c r="K3950" s="50"/>
    </row>
    <row r="3951" spans="1:11" x14ac:dyDescent="0.25">
      <c r="A3951" s="64">
        <v>141808</v>
      </c>
      <c r="B3951" t="s">
        <v>2724</v>
      </c>
      <c r="C3951" s="75">
        <v>3.17</v>
      </c>
      <c r="D3951" s="75">
        <v>4</v>
      </c>
      <c r="E3951" s="75">
        <v>4</v>
      </c>
      <c r="F3951" s="75"/>
      <c r="G3951" s="75"/>
      <c r="H3951" s="50"/>
      <c r="I3951" s="50"/>
      <c r="J3951" s="50"/>
      <c r="K3951" s="50"/>
    </row>
    <row r="3952" spans="1:11" x14ac:dyDescent="0.25">
      <c r="A3952" s="64">
        <v>141576</v>
      </c>
      <c r="B3952" t="s">
        <v>2620</v>
      </c>
      <c r="C3952" s="75"/>
      <c r="D3952" s="75"/>
      <c r="E3952" s="75">
        <v>8</v>
      </c>
      <c r="F3952" s="75"/>
      <c r="G3952" s="75">
        <v>3.17</v>
      </c>
      <c r="H3952" s="50"/>
      <c r="I3952" s="50"/>
      <c r="J3952" s="50"/>
      <c r="K3952" s="50"/>
    </row>
    <row r="3953" spans="1:11" x14ac:dyDescent="0.25">
      <c r="A3953" s="64">
        <v>142184</v>
      </c>
      <c r="B3953" t="s">
        <v>2757</v>
      </c>
      <c r="C3953" s="75"/>
      <c r="D3953" s="75">
        <v>8</v>
      </c>
      <c r="E3953" s="75"/>
      <c r="F3953" s="75">
        <v>3.17</v>
      </c>
      <c r="G3953" s="75"/>
      <c r="H3953" s="50"/>
      <c r="I3953" s="50"/>
      <c r="J3953" s="50"/>
      <c r="K3953" s="50"/>
    </row>
    <row r="3954" spans="1:11" x14ac:dyDescent="0.25">
      <c r="A3954" s="64">
        <v>128404</v>
      </c>
      <c r="B3954" t="s">
        <v>3285</v>
      </c>
      <c r="C3954" s="75">
        <v>3</v>
      </c>
      <c r="D3954" s="75">
        <v>3</v>
      </c>
      <c r="E3954" s="75">
        <v>5.1099999999999994</v>
      </c>
      <c r="F3954" s="75"/>
      <c r="G3954" s="75"/>
      <c r="H3954" s="50"/>
      <c r="I3954" s="50"/>
      <c r="J3954" s="50"/>
      <c r="K3954" s="50"/>
    </row>
    <row r="3955" spans="1:11" x14ac:dyDescent="0.25">
      <c r="A3955" s="64">
        <v>143281</v>
      </c>
      <c r="B3955" t="s">
        <v>4008</v>
      </c>
      <c r="C3955" s="75"/>
      <c r="D3955" s="75">
        <v>8</v>
      </c>
      <c r="E3955" s="75">
        <v>3.01</v>
      </c>
      <c r="F3955" s="75"/>
      <c r="G3955" s="75"/>
      <c r="H3955" s="50"/>
      <c r="I3955" s="50"/>
      <c r="J3955" s="50"/>
      <c r="K3955" s="50"/>
    </row>
    <row r="3956" spans="1:11" x14ac:dyDescent="0.25">
      <c r="A3956" s="64">
        <v>142947</v>
      </c>
      <c r="B3956" t="s">
        <v>3629</v>
      </c>
      <c r="C3956" s="75">
        <v>3.17</v>
      </c>
      <c r="D3956" s="75"/>
      <c r="E3956" s="75">
        <v>4.67</v>
      </c>
      <c r="F3956" s="75">
        <v>3.17</v>
      </c>
      <c r="G3956" s="75"/>
      <c r="H3956" s="50"/>
      <c r="I3956" s="50"/>
      <c r="J3956" s="50"/>
      <c r="K3956" s="50"/>
    </row>
    <row r="3957" spans="1:11" x14ac:dyDescent="0.25">
      <c r="A3957" s="64">
        <v>143074</v>
      </c>
      <c r="B3957" t="s">
        <v>3482</v>
      </c>
      <c r="C3957" s="75"/>
      <c r="D3957" s="75">
        <v>15</v>
      </c>
      <c r="E3957" s="75"/>
      <c r="F3957" s="75"/>
      <c r="G3957" s="75">
        <v>-4</v>
      </c>
      <c r="H3957" s="50"/>
      <c r="I3957" s="50"/>
      <c r="J3957" s="50"/>
      <c r="K3957" s="50"/>
    </row>
    <row r="3958" spans="1:11" x14ac:dyDescent="0.25">
      <c r="A3958" s="64">
        <v>202552</v>
      </c>
      <c r="B3958" t="s">
        <v>640</v>
      </c>
      <c r="C3958" s="75">
        <v>7</v>
      </c>
      <c r="D3958" s="75"/>
      <c r="E3958" s="75"/>
      <c r="F3958" s="75"/>
      <c r="G3958" s="75">
        <v>4</v>
      </c>
      <c r="H3958" s="50"/>
      <c r="I3958" s="50"/>
      <c r="J3958" s="50"/>
      <c r="K3958" s="50"/>
    </row>
    <row r="3959" spans="1:11" x14ac:dyDescent="0.25">
      <c r="A3959" s="64">
        <v>135870</v>
      </c>
      <c r="B3959" t="s">
        <v>1972</v>
      </c>
      <c r="C3959" s="75"/>
      <c r="D3959" s="75">
        <v>11</v>
      </c>
      <c r="E3959" s="75"/>
      <c r="F3959" s="75"/>
      <c r="G3959" s="75"/>
      <c r="H3959" s="50"/>
      <c r="I3959" s="50"/>
      <c r="J3959" s="50"/>
      <c r="K3959" s="50"/>
    </row>
    <row r="3960" spans="1:11" x14ac:dyDescent="0.25">
      <c r="A3960" s="64">
        <v>141200</v>
      </c>
      <c r="B3960" t="s">
        <v>4268</v>
      </c>
      <c r="C3960" s="75"/>
      <c r="D3960" s="75"/>
      <c r="E3960" s="75"/>
      <c r="F3960" s="75"/>
      <c r="G3960" s="75">
        <v>11</v>
      </c>
      <c r="H3960" s="50"/>
      <c r="I3960" s="50"/>
      <c r="J3960" s="50"/>
      <c r="K3960" s="50"/>
    </row>
    <row r="3961" spans="1:11" x14ac:dyDescent="0.25">
      <c r="A3961" s="64">
        <v>128434</v>
      </c>
      <c r="B3961" t="s">
        <v>842</v>
      </c>
      <c r="C3961" s="75">
        <v>4</v>
      </c>
      <c r="D3961" s="75"/>
      <c r="E3961" s="75">
        <v>4</v>
      </c>
      <c r="F3961" s="75">
        <v>3</v>
      </c>
      <c r="G3961" s="75"/>
      <c r="H3961" s="50"/>
      <c r="I3961" s="50"/>
      <c r="J3961" s="50"/>
      <c r="K3961" s="50"/>
    </row>
    <row r="3962" spans="1:11" x14ac:dyDescent="0.25">
      <c r="A3962" s="64">
        <v>117983</v>
      </c>
      <c r="B3962" t="s">
        <v>727</v>
      </c>
      <c r="C3962" s="75"/>
      <c r="D3962" s="75">
        <v>0</v>
      </c>
      <c r="E3962" s="75">
        <v>4</v>
      </c>
      <c r="F3962" s="75">
        <v>3</v>
      </c>
      <c r="G3962" s="75">
        <v>4</v>
      </c>
      <c r="H3962" s="50"/>
      <c r="I3962" s="50"/>
      <c r="J3962" s="50"/>
      <c r="K3962" s="50"/>
    </row>
    <row r="3963" spans="1:11" x14ac:dyDescent="0.25">
      <c r="A3963" s="64">
        <v>120912</v>
      </c>
      <c r="B3963" t="s">
        <v>3184</v>
      </c>
      <c r="C3963" s="75"/>
      <c r="D3963" s="75"/>
      <c r="E3963" s="75">
        <v>4</v>
      </c>
      <c r="F3963" s="75">
        <v>3</v>
      </c>
      <c r="G3963" s="75">
        <v>4</v>
      </c>
      <c r="H3963" s="50"/>
      <c r="I3963" s="50"/>
      <c r="J3963" s="50"/>
      <c r="K3963" s="50"/>
    </row>
    <row r="3964" spans="1:11" x14ac:dyDescent="0.25">
      <c r="A3964" s="64">
        <v>124277</v>
      </c>
      <c r="B3964" t="s">
        <v>836</v>
      </c>
      <c r="C3964" s="75">
        <v>7</v>
      </c>
      <c r="D3964" s="75"/>
      <c r="E3964" s="75">
        <v>4</v>
      </c>
      <c r="F3964" s="75"/>
      <c r="G3964" s="75"/>
      <c r="H3964" s="50"/>
      <c r="I3964" s="50"/>
      <c r="J3964" s="50"/>
      <c r="K3964" s="50"/>
    </row>
    <row r="3965" spans="1:11" x14ac:dyDescent="0.25">
      <c r="A3965" s="64">
        <v>140972</v>
      </c>
      <c r="B3965" t="s">
        <v>3244</v>
      </c>
      <c r="C3965" s="75">
        <v>4.67</v>
      </c>
      <c r="D3965" s="75"/>
      <c r="E3965" s="75"/>
      <c r="F3965" s="75"/>
      <c r="G3965" s="75">
        <v>6.17</v>
      </c>
      <c r="H3965" s="50"/>
      <c r="I3965" s="50"/>
      <c r="J3965" s="50"/>
      <c r="K3965" s="50"/>
    </row>
    <row r="3966" spans="1:11" x14ac:dyDescent="0.25">
      <c r="A3966" s="64">
        <v>127334</v>
      </c>
      <c r="B3966" t="s">
        <v>1132</v>
      </c>
      <c r="C3966" s="75"/>
      <c r="D3966" s="75">
        <v>4</v>
      </c>
      <c r="E3966" s="75"/>
      <c r="F3966" s="75">
        <v>3</v>
      </c>
      <c r="G3966" s="75">
        <v>3.5</v>
      </c>
      <c r="H3966" s="50"/>
      <c r="I3966" s="50"/>
      <c r="J3966" s="50"/>
      <c r="K3966" s="50"/>
    </row>
    <row r="3967" spans="1:11" x14ac:dyDescent="0.25">
      <c r="A3967" s="64">
        <v>143709</v>
      </c>
      <c r="B3967" t="s">
        <v>4182</v>
      </c>
      <c r="C3967" s="75"/>
      <c r="D3967" s="75"/>
      <c r="E3967" s="75">
        <v>10.34</v>
      </c>
      <c r="F3967" s="75"/>
      <c r="G3967" s="75"/>
      <c r="H3967" s="50"/>
      <c r="I3967" s="50"/>
      <c r="J3967" s="50"/>
      <c r="K3967" s="50"/>
    </row>
    <row r="3968" spans="1:11" x14ac:dyDescent="0.25">
      <c r="A3968" s="64">
        <v>143964</v>
      </c>
      <c r="B3968" t="s">
        <v>4636</v>
      </c>
      <c r="C3968" s="75"/>
      <c r="D3968" s="75"/>
      <c r="E3968" s="75"/>
      <c r="F3968" s="75"/>
      <c r="G3968" s="75">
        <v>10.34</v>
      </c>
      <c r="H3968" s="50"/>
      <c r="I3968" s="50"/>
      <c r="J3968" s="50"/>
      <c r="K3968" s="50"/>
    </row>
    <row r="3969" spans="1:11" x14ac:dyDescent="0.25">
      <c r="A3969" s="64">
        <v>134075</v>
      </c>
      <c r="B3969" t="s">
        <v>4637</v>
      </c>
      <c r="C3969" s="75"/>
      <c r="D3969" s="75"/>
      <c r="E3969" s="75"/>
      <c r="F3969" s="75"/>
      <c r="G3969" s="75">
        <v>10.34</v>
      </c>
      <c r="H3969" s="50"/>
      <c r="I3969" s="50"/>
      <c r="J3969" s="50"/>
      <c r="K3969" s="50"/>
    </row>
    <row r="3970" spans="1:11" x14ac:dyDescent="0.25">
      <c r="A3970" s="64">
        <v>122119</v>
      </c>
      <c r="B3970" t="s">
        <v>1118</v>
      </c>
      <c r="C3970" s="75">
        <v>4</v>
      </c>
      <c r="D3970" s="75"/>
      <c r="E3970" s="75">
        <v>3.17</v>
      </c>
      <c r="F3970" s="75"/>
      <c r="G3970" s="75">
        <v>3.17</v>
      </c>
      <c r="H3970" s="50"/>
      <c r="I3970" s="50"/>
      <c r="J3970" s="50"/>
      <c r="K3970" s="50"/>
    </row>
    <row r="3971" spans="1:11" x14ac:dyDescent="0.25">
      <c r="A3971" s="64">
        <v>141827</v>
      </c>
      <c r="B3971" t="s">
        <v>4000</v>
      </c>
      <c r="C3971" s="75"/>
      <c r="D3971" s="75">
        <v>5.1099999999999994</v>
      </c>
      <c r="E3971" s="75"/>
      <c r="F3971" s="75">
        <v>2.11</v>
      </c>
      <c r="G3971" s="75">
        <v>3</v>
      </c>
      <c r="H3971" s="50"/>
      <c r="I3971" s="50"/>
      <c r="J3971" s="50"/>
      <c r="K3971" s="50"/>
    </row>
    <row r="3972" spans="1:11" x14ac:dyDescent="0.25">
      <c r="A3972" s="64">
        <v>131188</v>
      </c>
      <c r="B3972" t="s">
        <v>1438</v>
      </c>
      <c r="C3972" s="75">
        <v>2.11</v>
      </c>
      <c r="D3972" s="75"/>
      <c r="E3972" s="75"/>
      <c r="F3972" s="75"/>
      <c r="G3972" s="75">
        <v>8.11</v>
      </c>
      <c r="H3972" s="50"/>
      <c r="I3972" s="50"/>
      <c r="J3972" s="50"/>
      <c r="K3972" s="50"/>
    </row>
    <row r="3973" spans="1:11" x14ac:dyDescent="0.25">
      <c r="A3973" s="64">
        <v>135833</v>
      </c>
      <c r="B3973" t="s">
        <v>4415</v>
      </c>
      <c r="C3973" s="75"/>
      <c r="D3973" s="75"/>
      <c r="E3973" s="75"/>
      <c r="F3973" s="75">
        <v>10.17</v>
      </c>
      <c r="G3973" s="75"/>
      <c r="H3973" s="50"/>
      <c r="I3973" s="50"/>
      <c r="J3973" s="50"/>
      <c r="K3973" s="50"/>
    </row>
    <row r="3974" spans="1:11" x14ac:dyDescent="0.25">
      <c r="A3974" s="64">
        <v>134862</v>
      </c>
      <c r="B3974" t="s">
        <v>1830</v>
      </c>
      <c r="C3974" s="75"/>
      <c r="D3974" s="75">
        <v>7</v>
      </c>
      <c r="E3974" s="75"/>
      <c r="F3974" s="75"/>
      <c r="G3974" s="75">
        <v>3.17</v>
      </c>
      <c r="H3974" s="50"/>
      <c r="I3974" s="50"/>
      <c r="J3974" s="50"/>
      <c r="K3974" s="50"/>
    </row>
    <row r="3975" spans="1:11" x14ac:dyDescent="0.25">
      <c r="A3975" s="64">
        <v>136940</v>
      </c>
      <c r="B3975" t="s">
        <v>3750</v>
      </c>
      <c r="C3975" s="75">
        <v>7.17</v>
      </c>
      <c r="D3975" s="75">
        <v>3</v>
      </c>
      <c r="E3975" s="75"/>
      <c r="F3975" s="75"/>
      <c r="G3975" s="75"/>
      <c r="H3975" s="50"/>
      <c r="I3975" s="50"/>
      <c r="J3975" s="50"/>
      <c r="K3975" s="50"/>
    </row>
    <row r="3976" spans="1:11" x14ac:dyDescent="0.25">
      <c r="A3976" s="64">
        <v>133012</v>
      </c>
      <c r="B3976" t="s">
        <v>3259</v>
      </c>
      <c r="C3976" s="75">
        <v>3</v>
      </c>
      <c r="D3976" s="75">
        <v>7.17</v>
      </c>
      <c r="E3976" s="75">
        <v>3</v>
      </c>
      <c r="F3976" s="75"/>
      <c r="G3976" s="75">
        <v>-3</v>
      </c>
      <c r="H3976" s="50"/>
      <c r="I3976" s="50"/>
      <c r="J3976" s="50"/>
      <c r="K3976" s="50"/>
    </row>
    <row r="3977" spans="1:11" x14ac:dyDescent="0.25">
      <c r="A3977" s="64">
        <v>133235</v>
      </c>
      <c r="B3977" t="s">
        <v>1591</v>
      </c>
      <c r="C3977" s="75">
        <v>7</v>
      </c>
      <c r="D3977" s="75"/>
      <c r="E3977" s="75"/>
      <c r="F3977" s="75">
        <v>3.17</v>
      </c>
      <c r="G3977" s="75"/>
      <c r="H3977" s="50"/>
      <c r="I3977" s="50"/>
      <c r="J3977" s="50"/>
      <c r="K3977" s="50"/>
    </row>
    <row r="3978" spans="1:11" x14ac:dyDescent="0.25">
      <c r="A3978" s="64">
        <v>128484</v>
      </c>
      <c r="B3978" t="s">
        <v>1482</v>
      </c>
      <c r="C3978" s="75">
        <v>10.039999999999999</v>
      </c>
      <c r="D3978" s="75"/>
      <c r="E3978" s="75"/>
      <c r="F3978" s="75"/>
      <c r="G3978" s="75"/>
      <c r="H3978" s="50"/>
      <c r="I3978" s="50"/>
      <c r="J3978" s="50"/>
      <c r="K3978" s="50"/>
    </row>
    <row r="3979" spans="1:11" x14ac:dyDescent="0.25">
      <c r="A3979" s="64">
        <v>106988</v>
      </c>
      <c r="B3979" t="s">
        <v>266</v>
      </c>
      <c r="C3979" s="75">
        <v>5.0199999999999996</v>
      </c>
      <c r="D3979" s="75">
        <v>5.0199999999999996</v>
      </c>
      <c r="E3979" s="75"/>
      <c r="F3979" s="75"/>
      <c r="G3979" s="75"/>
      <c r="H3979" s="50"/>
      <c r="I3979" s="50"/>
      <c r="J3979" s="50"/>
      <c r="K3979" s="50"/>
    </row>
    <row r="3980" spans="1:11" x14ac:dyDescent="0.25">
      <c r="A3980" s="64">
        <v>121570</v>
      </c>
      <c r="B3980" t="s">
        <v>1366</v>
      </c>
      <c r="C3980" s="75">
        <v>5.0199999999999996</v>
      </c>
      <c r="D3980" s="75"/>
      <c r="E3980" s="75">
        <v>5</v>
      </c>
      <c r="F3980" s="75"/>
      <c r="G3980" s="75"/>
      <c r="H3980" s="50"/>
      <c r="I3980" s="50"/>
      <c r="J3980" s="50"/>
      <c r="K3980" s="50"/>
    </row>
    <row r="3981" spans="1:11" x14ac:dyDescent="0.25">
      <c r="A3981" s="64">
        <v>103611</v>
      </c>
      <c r="B3981" t="s">
        <v>1394</v>
      </c>
      <c r="C3981" s="75"/>
      <c r="D3981" s="75">
        <v>5.0199999999999996</v>
      </c>
      <c r="E3981" s="75"/>
      <c r="F3981" s="75">
        <v>5</v>
      </c>
      <c r="G3981" s="75"/>
      <c r="H3981" s="50"/>
      <c r="I3981" s="50"/>
      <c r="J3981" s="50"/>
      <c r="K3981" s="50"/>
    </row>
    <row r="3982" spans="1:11" x14ac:dyDescent="0.25">
      <c r="A3982" s="64">
        <v>142538</v>
      </c>
      <c r="B3982" t="s">
        <v>3149</v>
      </c>
      <c r="C3982" s="75"/>
      <c r="D3982" s="75"/>
      <c r="E3982" s="75"/>
      <c r="F3982" s="75"/>
      <c r="G3982" s="75">
        <v>10</v>
      </c>
      <c r="H3982" s="50"/>
      <c r="I3982" s="50"/>
      <c r="J3982" s="50"/>
      <c r="K3982" s="50"/>
    </row>
    <row r="3983" spans="1:11" x14ac:dyDescent="0.25">
      <c r="A3983" s="64">
        <v>143419</v>
      </c>
      <c r="B3983" t="s">
        <v>3936</v>
      </c>
      <c r="C3983" s="75"/>
      <c r="D3983" s="75">
        <v>10</v>
      </c>
      <c r="E3983" s="75"/>
      <c r="F3983" s="75"/>
      <c r="G3983" s="75"/>
      <c r="H3983" s="50"/>
      <c r="I3983" s="50"/>
      <c r="J3983" s="50"/>
      <c r="K3983" s="50"/>
    </row>
    <row r="3984" spans="1:11" x14ac:dyDescent="0.25">
      <c r="A3984" s="64">
        <v>143862</v>
      </c>
      <c r="B3984" t="s">
        <v>4417</v>
      </c>
      <c r="C3984" s="75"/>
      <c r="D3984" s="75"/>
      <c r="E3984" s="75"/>
      <c r="F3984" s="75">
        <v>10</v>
      </c>
      <c r="G3984" s="75"/>
      <c r="H3984" s="50"/>
      <c r="I3984" s="50"/>
      <c r="J3984" s="50"/>
      <c r="K3984" s="50"/>
    </row>
    <row r="3985" spans="1:11" x14ac:dyDescent="0.25">
      <c r="A3985" s="64">
        <v>144008</v>
      </c>
      <c r="B3985" t="s">
        <v>4488</v>
      </c>
      <c r="C3985" s="75"/>
      <c r="D3985" s="75"/>
      <c r="E3985" s="75"/>
      <c r="F3985" s="75">
        <v>5</v>
      </c>
      <c r="G3985" s="75">
        <v>5</v>
      </c>
      <c r="H3985" s="50"/>
      <c r="I3985" s="50"/>
      <c r="J3985" s="50"/>
      <c r="K3985" s="50"/>
    </row>
    <row r="3986" spans="1:11" x14ac:dyDescent="0.25">
      <c r="A3986" s="64">
        <v>144199</v>
      </c>
      <c r="B3986" t="s">
        <v>4638</v>
      </c>
      <c r="C3986" s="75"/>
      <c r="D3986" s="75"/>
      <c r="E3986" s="75"/>
      <c r="F3986" s="75"/>
      <c r="G3986" s="75">
        <v>10</v>
      </c>
      <c r="H3986" s="50"/>
      <c r="I3986" s="50"/>
      <c r="J3986" s="50"/>
      <c r="K3986" s="50"/>
    </row>
    <row r="3987" spans="1:11" x14ac:dyDescent="0.25">
      <c r="A3987" s="64">
        <v>144077</v>
      </c>
      <c r="B3987" t="s">
        <v>4639</v>
      </c>
      <c r="C3987" s="75"/>
      <c r="D3987" s="75"/>
      <c r="E3987" s="75"/>
      <c r="F3987" s="75"/>
      <c r="G3987" s="75">
        <v>10</v>
      </c>
      <c r="H3987" s="50"/>
      <c r="I3987" s="50"/>
      <c r="J3987" s="50"/>
      <c r="K3987" s="50"/>
    </row>
    <row r="3988" spans="1:11" x14ac:dyDescent="0.25">
      <c r="A3988" s="64">
        <v>144192</v>
      </c>
      <c r="B3988" t="s">
        <v>4640</v>
      </c>
      <c r="C3988" s="75"/>
      <c r="D3988" s="75"/>
      <c r="E3988" s="75"/>
      <c r="F3988" s="75"/>
      <c r="G3988" s="75">
        <v>10</v>
      </c>
      <c r="H3988" s="50"/>
      <c r="I3988" s="50"/>
      <c r="J3988" s="50"/>
      <c r="K3988" s="50"/>
    </row>
    <row r="3989" spans="1:11" x14ac:dyDescent="0.25">
      <c r="A3989" s="64">
        <v>143465</v>
      </c>
      <c r="B3989" t="s">
        <v>3937</v>
      </c>
      <c r="C3989" s="75"/>
      <c r="D3989" s="75">
        <v>10</v>
      </c>
      <c r="E3989" s="75"/>
      <c r="F3989" s="75"/>
      <c r="G3989" s="75"/>
      <c r="H3989" s="50"/>
      <c r="I3989" s="50"/>
      <c r="J3989" s="50"/>
      <c r="K3989" s="50"/>
    </row>
    <row r="3990" spans="1:11" x14ac:dyDescent="0.25">
      <c r="A3990" s="64">
        <v>144271</v>
      </c>
      <c r="B3990" t="s">
        <v>4641</v>
      </c>
      <c r="C3990" s="75"/>
      <c r="D3990" s="75"/>
      <c r="E3990" s="75"/>
      <c r="F3990" s="75"/>
      <c r="G3990" s="75">
        <v>10</v>
      </c>
      <c r="H3990" s="50"/>
      <c r="I3990" s="50"/>
      <c r="J3990" s="50"/>
      <c r="K3990" s="50"/>
    </row>
    <row r="3991" spans="1:11" x14ac:dyDescent="0.25">
      <c r="A3991" s="64">
        <v>143679</v>
      </c>
      <c r="B3991" t="s">
        <v>4184</v>
      </c>
      <c r="C3991" s="75"/>
      <c r="D3991" s="75"/>
      <c r="E3991" s="75">
        <v>10</v>
      </c>
      <c r="F3991" s="75"/>
      <c r="G3991" s="75"/>
      <c r="H3991" s="50"/>
      <c r="I3991" s="50"/>
      <c r="J3991" s="50"/>
      <c r="K3991" s="50"/>
    </row>
    <row r="3992" spans="1:11" x14ac:dyDescent="0.25">
      <c r="A3992" s="64">
        <v>135834</v>
      </c>
      <c r="B3992" t="s">
        <v>1997</v>
      </c>
      <c r="C3992" s="75"/>
      <c r="D3992" s="75"/>
      <c r="E3992" s="75"/>
      <c r="F3992" s="75">
        <v>10</v>
      </c>
      <c r="G3992" s="75"/>
      <c r="H3992" s="50"/>
      <c r="I3992" s="50"/>
      <c r="J3992" s="50"/>
      <c r="K3992" s="50"/>
    </row>
    <row r="3993" spans="1:11" x14ac:dyDescent="0.25">
      <c r="A3993" s="64">
        <v>142206</v>
      </c>
      <c r="B3993" t="s">
        <v>4416</v>
      </c>
      <c r="C3993" s="75"/>
      <c r="D3993" s="75"/>
      <c r="E3993" s="75"/>
      <c r="F3993" s="75">
        <v>10</v>
      </c>
      <c r="G3993" s="75"/>
      <c r="H3993" s="50"/>
      <c r="I3993" s="50"/>
      <c r="J3993" s="50"/>
      <c r="K3993" s="50"/>
    </row>
    <row r="3994" spans="1:11" x14ac:dyDescent="0.25">
      <c r="A3994" s="64">
        <v>142069</v>
      </c>
      <c r="B3994" t="s">
        <v>3939</v>
      </c>
      <c r="C3994" s="75"/>
      <c r="D3994" s="75">
        <v>10</v>
      </c>
      <c r="E3994" s="75"/>
      <c r="F3994" s="75"/>
      <c r="G3994" s="75"/>
      <c r="H3994" s="50"/>
      <c r="I3994" s="50"/>
      <c r="J3994" s="50"/>
      <c r="K3994" s="50"/>
    </row>
    <row r="3995" spans="1:11" x14ac:dyDescent="0.25">
      <c r="A3995" s="64">
        <v>141733</v>
      </c>
      <c r="B3995" t="s">
        <v>2605</v>
      </c>
      <c r="C3995" s="75"/>
      <c r="D3995" s="75"/>
      <c r="E3995" s="75">
        <v>14</v>
      </c>
      <c r="F3995" s="75">
        <v>-4</v>
      </c>
      <c r="G3995" s="75"/>
      <c r="H3995" s="50"/>
      <c r="I3995" s="50"/>
      <c r="J3995" s="50"/>
      <c r="K3995" s="50"/>
    </row>
    <row r="3996" spans="1:11" x14ac:dyDescent="0.25">
      <c r="A3996" s="64">
        <v>140967</v>
      </c>
      <c r="B3996" t="s">
        <v>4642</v>
      </c>
      <c r="C3996" s="75"/>
      <c r="D3996" s="75"/>
      <c r="E3996" s="75"/>
      <c r="F3996" s="75"/>
      <c r="G3996" s="75">
        <v>10</v>
      </c>
      <c r="H3996" s="50"/>
      <c r="I3996" s="50"/>
      <c r="J3996" s="50"/>
      <c r="K3996" s="50"/>
    </row>
    <row r="3997" spans="1:11" x14ac:dyDescent="0.25">
      <c r="A3997" s="64">
        <v>126305</v>
      </c>
      <c r="B3997" t="s">
        <v>4187</v>
      </c>
      <c r="C3997" s="75"/>
      <c r="D3997" s="75"/>
      <c r="E3997" s="75">
        <v>10</v>
      </c>
      <c r="F3997" s="75"/>
      <c r="G3997" s="75"/>
      <c r="H3997" s="50"/>
      <c r="I3997" s="50"/>
      <c r="J3997" s="50"/>
      <c r="K3997" s="50"/>
    </row>
    <row r="3998" spans="1:11" x14ac:dyDescent="0.25">
      <c r="A3998" s="64">
        <v>133589</v>
      </c>
      <c r="B3998" t="s">
        <v>2109</v>
      </c>
      <c r="C3998" s="75">
        <v>10</v>
      </c>
      <c r="D3998" s="75"/>
      <c r="E3998" s="75"/>
      <c r="F3998" s="75"/>
      <c r="G3998" s="75"/>
      <c r="H3998" s="50"/>
      <c r="I3998" s="50"/>
      <c r="J3998" s="50"/>
      <c r="K3998" s="50"/>
    </row>
    <row r="3999" spans="1:11" x14ac:dyDescent="0.25">
      <c r="A3999" s="64">
        <v>129532</v>
      </c>
      <c r="B3999" t="s">
        <v>3109</v>
      </c>
      <c r="C3999" s="75"/>
      <c r="D3999" s="75">
        <v>5</v>
      </c>
      <c r="E3999" s="75"/>
      <c r="F3999" s="75"/>
      <c r="G3999" s="75">
        <v>5</v>
      </c>
      <c r="H3999" s="50"/>
      <c r="I3999" s="50"/>
      <c r="J3999" s="50"/>
      <c r="K3999" s="50"/>
    </row>
    <row r="4000" spans="1:11" x14ac:dyDescent="0.25">
      <c r="A4000" s="64">
        <v>133297</v>
      </c>
      <c r="B4000" t="s">
        <v>1674</v>
      </c>
      <c r="C4000" s="75"/>
      <c r="D4000" s="75"/>
      <c r="E4000" s="75"/>
      <c r="F4000" s="75">
        <v>5</v>
      </c>
      <c r="G4000" s="75">
        <v>5</v>
      </c>
      <c r="H4000" s="50"/>
      <c r="I4000" s="50"/>
      <c r="J4000" s="50"/>
      <c r="K4000" s="50"/>
    </row>
    <row r="4001" spans="1:11" x14ac:dyDescent="0.25">
      <c r="A4001" s="64">
        <v>126723</v>
      </c>
      <c r="B4001" t="s">
        <v>1306</v>
      </c>
      <c r="C4001" s="75"/>
      <c r="D4001" s="75"/>
      <c r="E4001" s="75"/>
      <c r="F4001" s="75">
        <v>3.5</v>
      </c>
      <c r="G4001" s="75">
        <v>6.5</v>
      </c>
      <c r="H4001" s="50"/>
      <c r="I4001" s="50"/>
      <c r="J4001" s="50"/>
      <c r="K4001" s="50"/>
    </row>
    <row r="4002" spans="1:11" x14ac:dyDescent="0.25">
      <c r="A4002" s="64">
        <v>129744</v>
      </c>
      <c r="B4002" t="s">
        <v>3122</v>
      </c>
      <c r="C4002" s="75"/>
      <c r="D4002" s="75"/>
      <c r="E4002" s="75">
        <v>10</v>
      </c>
      <c r="F4002" s="75"/>
      <c r="G4002" s="75"/>
      <c r="H4002" s="50"/>
      <c r="I4002" s="50"/>
      <c r="J4002" s="50"/>
      <c r="K4002" s="50"/>
    </row>
    <row r="4003" spans="1:11" x14ac:dyDescent="0.25">
      <c r="A4003" s="64">
        <v>125564</v>
      </c>
      <c r="B4003" t="s">
        <v>3111</v>
      </c>
      <c r="C4003" s="75">
        <v>10</v>
      </c>
      <c r="D4003" s="75"/>
      <c r="E4003" s="75"/>
      <c r="F4003" s="75"/>
      <c r="G4003" s="75"/>
      <c r="H4003" s="50"/>
      <c r="I4003" s="50"/>
      <c r="J4003" s="50"/>
      <c r="K4003" s="50"/>
    </row>
    <row r="4004" spans="1:11" x14ac:dyDescent="0.25">
      <c r="A4004" s="64">
        <v>121890</v>
      </c>
      <c r="B4004" t="s">
        <v>4643</v>
      </c>
      <c r="C4004" s="75"/>
      <c r="D4004" s="75"/>
      <c r="E4004" s="75"/>
      <c r="F4004" s="75"/>
      <c r="G4004" s="75">
        <v>10</v>
      </c>
      <c r="H4004" s="50"/>
      <c r="I4004" s="50"/>
      <c r="J4004" s="50"/>
      <c r="K4004" s="50"/>
    </row>
    <row r="4005" spans="1:11" x14ac:dyDescent="0.25">
      <c r="A4005" s="64">
        <v>120172</v>
      </c>
      <c r="B4005" t="s">
        <v>3146</v>
      </c>
      <c r="C4005" s="75"/>
      <c r="D4005" s="75"/>
      <c r="E4005" s="75">
        <v>10</v>
      </c>
      <c r="F4005" s="75"/>
      <c r="G4005" s="75"/>
      <c r="H4005" s="50"/>
      <c r="I4005" s="50"/>
      <c r="J4005" s="50"/>
      <c r="K4005" s="50"/>
    </row>
    <row r="4006" spans="1:11" x14ac:dyDescent="0.25">
      <c r="A4006" s="64">
        <v>104162</v>
      </c>
      <c r="B4006" t="s">
        <v>797</v>
      </c>
      <c r="C4006" s="75"/>
      <c r="D4006" s="75"/>
      <c r="E4006" s="75">
        <v>10</v>
      </c>
      <c r="F4006" s="75"/>
      <c r="G4006" s="75"/>
      <c r="H4006" s="50"/>
      <c r="I4006" s="50"/>
      <c r="J4006" s="50"/>
      <c r="K4006" s="50"/>
    </row>
    <row r="4007" spans="1:11" x14ac:dyDescent="0.25">
      <c r="A4007" s="64">
        <v>128765</v>
      </c>
      <c r="B4007" t="s">
        <v>3549</v>
      </c>
      <c r="C4007" s="75"/>
      <c r="D4007" s="75"/>
      <c r="E4007" s="75"/>
      <c r="F4007" s="75"/>
      <c r="G4007" s="75">
        <v>9.98</v>
      </c>
      <c r="H4007" s="50"/>
      <c r="I4007" s="50"/>
      <c r="J4007" s="50"/>
      <c r="K4007" s="50"/>
    </row>
    <row r="4008" spans="1:11" x14ac:dyDescent="0.25">
      <c r="A4008" s="64">
        <v>141912</v>
      </c>
      <c r="B4008" t="s">
        <v>4644</v>
      </c>
      <c r="C4008" s="75"/>
      <c r="D4008" s="75"/>
      <c r="E4008" s="75"/>
      <c r="F4008" s="75"/>
      <c r="G4008" s="75">
        <v>9.77</v>
      </c>
      <c r="H4008" s="50"/>
      <c r="I4008" s="50"/>
      <c r="J4008" s="50"/>
      <c r="K4008" s="50"/>
    </row>
    <row r="4009" spans="1:11" x14ac:dyDescent="0.25">
      <c r="A4009" s="64">
        <v>144226</v>
      </c>
      <c r="B4009" t="s">
        <v>4645</v>
      </c>
      <c r="C4009" s="75"/>
      <c r="D4009" s="75"/>
      <c r="E4009" s="75"/>
      <c r="F4009" s="75"/>
      <c r="G4009" s="75">
        <v>9.51</v>
      </c>
      <c r="H4009" s="50"/>
      <c r="I4009" s="50"/>
      <c r="J4009" s="50"/>
      <c r="K4009" s="50"/>
    </row>
    <row r="4010" spans="1:11" x14ac:dyDescent="0.25">
      <c r="A4010" s="64">
        <v>142639</v>
      </c>
      <c r="B4010" t="s">
        <v>3341</v>
      </c>
      <c r="C4010" s="75">
        <v>9.51</v>
      </c>
      <c r="D4010" s="75"/>
      <c r="E4010" s="75"/>
      <c r="F4010" s="75"/>
      <c r="G4010" s="75"/>
      <c r="H4010" s="50"/>
      <c r="I4010" s="50"/>
      <c r="J4010" s="50"/>
      <c r="K4010" s="50"/>
    </row>
    <row r="4011" spans="1:11" x14ac:dyDescent="0.25">
      <c r="A4011" s="64">
        <v>144178</v>
      </c>
      <c r="B4011" t="s">
        <v>4646</v>
      </c>
      <c r="C4011" s="75"/>
      <c r="D4011" s="75"/>
      <c r="E4011" s="75"/>
      <c r="F4011" s="75"/>
      <c r="G4011" s="75">
        <v>9.51</v>
      </c>
      <c r="H4011" s="50"/>
      <c r="I4011" s="50"/>
      <c r="J4011" s="50"/>
      <c r="K4011" s="50"/>
    </row>
    <row r="4012" spans="1:11" x14ac:dyDescent="0.25">
      <c r="A4012" s="64">
        <v>143654</v>
      </c>
      <c r="B4012" t="s">
        <v>4273</v>
      </c>
      <c r="C4012" s="75"/>
      <c r="D4012" s="75"/>
      <c r="E4012" s="75">
        <v>3.17</v>
      </c>
      <c r="F4012" s="75">
        <v>6.34</v>
      </c>
      <c r="G4012" s="75">
        <v>0</v>
      </c>
      <c r="H4012" s="50"/>
      <c r="I4012" s="50"/>
      <c r="J4012" s="50"/>
      <c r="K4012" s="50"/>
    </row>
    <row r="4013" spans="1:11" x14ac:dyDescent="0.25">
      <c r="A4013" s="64">
        <v>143965</v>
      </c>
      <c r="B4013" t="s">
        <v>4455</v>
      </c>
      <c r="C4013" s="75"/>
      <c r="D4013" s="75"/>
      <c r="E4013" s="75"/>
      <c r="F4013" s="75">
        <v>6.34</v>
      </c>
      <c r="G4013" s="75">
        <v>3.17</v>
      </c>
      <c r="H4013" s="50"/>
      <c r="I4013" s="50"/>
      <c r="J4013" s="50"/>
      <c r="K4013" s="50"/>
    </row>
    <row r="4014" spans="1:11" x14ac:dyDescent="0.25">
      <c r="A4014" s="64">
        <v>143614</v>
      </c>
      <c r="B4014" t="s">
        <v>4194</v>
      </c>
      <c r="C4014" s="75"/>
      <c r="D4014" s="75"/>
      <c r="E4014" s="75">
        <v>9.51</v>
      </c>
      <c r="F4014" s="75"/>
      <c r="G4014" s="75"/>
      <c r="H4014" s="50"/>
      <c r="I4014" s="50"/>
      <c r="J4014" s="50"/>
      <c r="K4014" s="50"/>
    </row>
    <row r="4015" spans="1:11" x14ac:dyDescent="0.25">
      <c r="A4015" s="64">
        <v>143971</v>
      </c>
      <c r="B4015" t="s">
        <v>4462</v>
      </c>
      <c r="C4015" s="75"/>
      <c r="D4015" s="75"/>
      <c r="E4015" s="75"/>
      <c r="F4015" s="75">
        <v>6.34</v>
      </c>
      <c r="G4015" s="75">
        <v>3.17</v>
      </c>
      <c r="H4015" s="50"/>
      <c r="I4015" s="50"/>
      <c r="J4015" s="50"/>
      <c r="K4015" s="50"/>
    </row>
    <row r="4016" spans="1:11" x14ac:dyDescent="0.25">
      <c r="A4016" s="64">
        <v>143098</v>
      </c>
      <c r="B4016" t="s">
        <v>3619</v>
      </c>
      <c r="C4016" s="75"/>
      <c r="D4016" s="75">
        <v>6.34</v>
      </c>
      <c r="E4016" s="75"/>
      <c r="F4016" s="75">
        <v>3.17</v>
      </c>
      <c r="G4016" s="75"/>
      <c r="H4016" s="50"/>
      <c r="I4016" s="50"/>
      <c r="J4016" s="50"/>
      <c r="K4016" s="50"/>
    </row>
    <row r="4017" spans="1:11" x14ac:dyDescent="0.25">
      <c r="A4017" s="64">
        <v>143589</v>
      </c>
      <c r="B4017" t="s">
        <v>4222</v>
      </c>
      <c r="C4017" s="75"/>
      <c r="D4017" s="75"/>
      <c r="E4017" s="75">
        <v>6.34</v>
      </c>
      <c r="F4017" s="75">
        <v>3.17</v>
      </c>
      <c r="G4017" s="75"/>
      <c r="H4017" s="50"/>
      <c r="I4017" s="50"/>
      <c r="J4017" s="50"/>
      <c r="K4017" s="50"/>
    </row>
    <row r="4018" spans="1:11" x14ac:dyDescent="0.25">
      <c r="A4018" s="64">
        <v>142644</v>
      </c>
      <c r="B4018" t="s">
        <v>3255</v>
      </c>
      <c r="C4018" s="75">
        <v>3.17</v>
      </c>
      <c r="D4018" s="75"/>
      <c r="E4018" s="75"/>
      <c r="F4018" s="75">
        <v>3.17</v>
      </c>
      <c r="G4018" s="75">
        <v>3.17</v>
      </c>
      <c r="H4018" s="50"/>
      <c r="I4018" s="50"/>
      <c r="J4018" s="50"/>
      <c r="K4018" s="50"/>
    </row>
    <row r="4019" spans="1:11" x14ac:dyDescent="0.25">
      <c r="A4019" s="64">
        <v>143687</v>
      </c>
      <c r="B4019" t="s">
        <v>4280</v>
      </c>
      <c r="C4019" s="75"/>
      <c r="D4019" s="75"/>
      <c r="E4019" s="75">
        <v>3.17</v>
      </c>
      <c r="F4019" s="75">
        <v>6.34</v>
      </c>
      <c r="G4019" s="75"/>
      <c r="H4019" s="50"/>
      <c r="I4019" s="50"/>
      <c r="J4019" s="50"/>
      <c r="K4019" s="50"/>
    </row>
    <row r="4020" spans="1:11" x14ac:dyDescent="0.25">
      <c r="A4020" s="64">
        <v>142558</v>
      </c>
      <c r="B4020" t="s">
        <v>3190</v>
      </c>
      <c r="C4020" s="75">
        <v>3.17</v>
      </c>
      <c r="D4020" s="75">
        <v>6.34</v>
      </c>
      <c r="E4020" s="75"/>
      <c r="F4020" s="75"/>
      <c r="G4020" s="75"/>
      <c r="H4020" s="50"/>
      <c r="I4020" s="50"/>
      <c r="J4020" s="50"/>
      <c r="K4020" s="50"/>
    </row>
    <row r="4021" spans="1:11" x14ac:dyDescent="0.25">
      <c r="A4021" s="64">
        <v>144217</v>
      </c>
      <c r="B4021" t="s">
        <v>4647</v>
      </c>
      <c r="C4021" s="75"/>
      <c r="D4021" s="75"/>
      <c r="E4021" s="75"/>
      <c r="F4021" s="75"/>
      <c r="G4021" s="75">
        <v>9.51</v>
      </c>
      <c r="H4021" s="50"/>
      <c r="I4021" s="50"/>
      <c r="J4021" s="50"/>
      <c r="K4021" s="50"/>
    </row>
    <row r="4022" spans="1:11" x14ac:dyDescent="0.25">
      <c r="A4022" s="64">
        <v>142463</v>
      </c>
      <c r="B4022" t="s">
        <v>2937</v>
      </c>
      <c r="C4022" s="75">
        <v>3.17</v>
      </c>
      <c r="D4022" s="75">
        <v>3.17</v>
      </c>
      <c r="E4022" s="75"/>
      <c r="F4022" s="75">
        <v>3.17</v>
      </c>
      <c r="G4022" s="75"/>
      <c r="H4022" s="50"/>
      <c r="I4022" s="50"/>
      <c r="J4022" s="50"/>
      <c r="K4022" s="50"/>
    </row>
    <row r="4023" spans="1:11" x14ac:dyDescent="0.25">
      <c r="A4023" s="64">
        <v>143672</v>
      </c>
      <c r="B4023" t="s">
        <v>4269</v>
      </c>
      <c r="C4023" s="75"/>
      <c r="D4023" s="75"/>
      <c r="E4023" s="75">
        <v>3.17</v>
      </c>
      <c r="F4023" s="75">
        <v>3.17</v>
      </c>
      <c r="G4023" s="75">
        <v>3.17</v>
      </c>
      <c r="H4023" s="50"/>
      <c r="I4023" s="50"/>
      <c r="J4023" s="50"/>
      <c r="K4023" s="50"/>
    </row>
    <row r="4024" spans="1:11" x14ac:dyDescent="0.25">
      <c r="A4024" s="64">
        <v>143346</v>
      </c>
      <c r="B4024" t="s">
        <v>3762</v>
      </c>
      <c r="C4024" s="75">
        <v>6.34</v>
      </c>
      <c r="D4024" s="75"/>
      <c r="E4024" s="75">
        <v>3.17</v>
      </c>
      <c r="F4024" s="75"/>
      <c r="G4024" s="75"/>
      <c r="H4024" s="50"/>
      <c r="I4024" s="50"/>
      <c r="J4024" s="50"/>
      <c r="K4024" s="50"/>
    </row>
    <row r="4025" spans="1:11" x14ac:dyDescent="0.25">
      <c r="A4025" s="64">
        <v>143956</v>
      </c>
      <c r="B4025" t="s">
        <v>4426</v>
      </c>
      <c r="C4025" s="75"/>
      <c r="D4025" s="75"/>
      <c r="E4025" s="75"/>
      <c r="F4025" s="75">
        <v>9.51</v>
      </c>
      <c r="G4025" s="75"/>
      <c r="H4025" s="50"/>
      <c r="I4025" s="50"/>
      <c r="J4025" s="50"/>
      <c r="K4025" s="50"/>
    </row>
    <row r="4026" spans="1:11" x14ac:dyDescent="0.25">
      <c r="A4026" s="64">
        <v>143791</v>
      </c>
      <c r="B4026" t="s">
        <v>4239</v>
      </c>
      <c r="C4026" s="75"/>
      <c r="D4026" s="75"/>
      <c r="E4026" s="75">
        <v>6.34</v>
      </c>
      <c r="F4026" s="75">
        <v>3.17</v>
      </c>
      <c r="G4026" s="75"/>
      <c r="H4026" s="50"/>
      <c r="I4026" s="50"/>
      <c r="J4026" s="50"/>
      <c r="K4026" s="50"/>
    </row>
    <row r="4027" spans="1:11" x14ac:dyDescent="0.25">
      <c r="A4027" s="64">
        <v>143800</v>
      </c>
      <c r="B4027" t="s">
        <v>4445</v>
      </c>
      <c r="C4027" s="75"/>
      <c r="D4027" s="75"/>
      <c r="E4027" s="75"/>
      <c r="F4027" s="75">
        <v>6.34</v>
      </c>
      <c r="G4027" s="75">
        <v>3.17</v>
      </c>
      <c r="H4027" s="50"/>
      <c r="I4027" s="50"/>
      <c r="J4027" s="50"/>
      <c r="K4027" s="50"/>
    </row>
    <row r="4028" spans="1:11" x14ac:dyDescent="0.25">
      <c r="A4028" s="64">
        <v>143963</v>
      </c>
      <c r="B4028" t="s">
        <v>4505</v>
      </c>
      <c r="C4028" s="75"/>
      <c r="D4028" s="75"/>
      <c r="E4028" s="75"/>
      <c r="F4028" s="75">
        <v>3.17</v>
      </c>
      <c r="G4028" s="75">
        <v>6.34</v>
      </c>
      <c r="H4028" s="50"/>
      <c r="I4028" s="50"/>
      <c r="J4028" s="50"/>
      <c r="K4028" s="50"/>
    </row>
    <row r="4029" spans="1:11" x14ac:dyDescent="0.25">
      <c r="A4029" s="64">
        <v>143693</v>
      </c>
      <c r="B4029" t="s">
        <v>4271</v>
      </c>
      <c r="C4029" s="75"/>
      <c r="D4029" s="75"/>
      <c r="E4029" s="75">
        <v>3.17</v>
      </c>
      <c r="F4029" s="75">
        <v>3.17</v>
      </c>
      <c r="G4029" s="75">
        <v>3.17</v>
      </c>
      <c r="H4029" s="50"/>
      <c r="I4029" s="50"/>
      <c r="J4029" s="50"/>
      <c r="K4029" s="50"/>
    </row>
    <row r="4030" spans="1:11" x14ac:dyDescent="0.25">
      <c r="A4030" s="64">
        <v>143497</v>
      </c>
      <c r="B4030" t="s">
        <v>4283</v>
      </c>
      <c r="C4030" s="75"/>
      <c r="D4030" s="75"/>
      <c r="E4030" s="75">
        <v>3.17</v>
      </c>
      <c r="F4030" s="75">
        <v>3.17</v>
      </c>
      <c r="G4030" s="75">
        <v>3.17</v>
      </c>
      <c r="H4030" s="50"/>
      <c r="I4030" s="50"/>
      <c r="J4030" s="50"/>
      <c r="K4030" s="50"/>
    </row>
    <row r="4031" spans="1:11" x14ac:dyDescent="0.25">
      <c r="A4031" s="64">
        <v>142722</v>
      </c>
      <c r="B4031" t="s">
        <v>3441</v>
      </c>
      <c r="C4031" s="75">
        <v>3.17</v>
      </c>
      <c r="D4031" s="75"/>
      <c r="E4031" s="75">
        <v>3.17</v>
      </c>
      <c r="F4031" s="75"/>
      <c r="G4031" s="75">
        <v>3.17</v>
      </c>
      <c r="H4031" s="50"/>
      <c r="I4031" s="50"/>
      <c r="J4031" s="50"/>
      <c r="K4031" s="50"/>
    </row>
    <row r="4032" spans="1:11" x14ac:dyDescent="0.25">
      <c r="A4032" s="64">
        <v>143712</v>
      </c>
      <c r="B4032" t="s">
        <v>4277</v>
      </c>
      <c r="C4032" s="75"/>
      <c r="D4032" s="75"/>
      <c r="E4032" s="75">
        <v>3.17</v>
      </c>
      <c r="F4032" s="75">
        <v>3.17</v>
      </c>
      <c r="G4032" s="75">
        <v>3.17</v>
      </c>
      <c r="H4032" s="50"/>
      <c r="I4032" s="50"/>
      <c r="J4032" s="50"/>
      <c r="K4032" s="50"/>
    </row>
    <row r="4033" spans="1:11" x14ac:dyDescent="0.25">
      <c r="A4033" s="64">
        <v>142632</v>
      </c>
      <c r="B4033" t="s">
        <v>3620</v>
      </c>
      <c r="C4033" s="75"/>
      <c r="D4033" s="75"/>
      <c r="E4033" s="75"/>
      <c r="F4033" s="75">
        <v>6.34</v>
      </c>
      <c r="G4033" s="75">
        <v>3.17</v>
      </c>
      <c r="H4033" s="50"/>
      <c r="I4033" s="50"/>
      <c r="J4033" s="50"/>
      <c r="K4033" s="50"/>
    </row>
    <row r="4034" spans="1:11" x14ac:dyDescent="0.25">
      <c r="A4034" s="64">
        <v>142596</v>
      </c>
      <c r="B4034" t="s">
        <v>3942</v>
      </c>
      <c r="C4034" s="75"/>
      <c r="D4034" s="75">
        <v>9.51</v>
      </c>
      <c r="E4034" s="75"/>
      <c r="F4034" s="75"/>
      <c r="G4034" s="75"/>
      <c r="H4034" s="50"/>
      <c r="I4034" s="50"/>
      <c r="J4034" s="50"/>
      <c r="K4034" s="50"/>
    </row>
    <row r="4035" spans="1:11" x14ac:dyDescent="0.25">
      <c r="A4035" s="64">
        <v>142827</v>
      </c>
      <c r="B4035" t="s">
        <v>3397</v>
      </c>
      <c r="C4035" s="75">
        <v>3.17</v>
      </c>
      <c r="D4035" s="75">
        <v>3.17</v>
      </c>
      <c r="E4035" s="75"/>
      <c r="F4035" s="75">
        <v>3.17</v>
      </c>
      <c r="G4035" s="75"/>
      <c r="H4035" s="50"/>
      <c r="I4035" s="50"/>
      <c r="J4035" s="50"/>
      <c r="K4035" s="50"/>
    </row>
    <row r="4036" spans="1:11" x14ac:dyDescent="0.25">
      <c r="A4036" s="64">
        <v>143735</v>
      </c>
      <c r="B4036" t="s">
        <v>4216</v>
      </c>
      <c r="C4036" s="75"/>
      <c r="D4036" s="75"/>
      <c r="E4036" s="75">
        <v>6.34</v>
      </c>
      <c r="F4036" s="75">
        <v>0</v>
      </c>
      <c r="G4036" s="75">
        <v>3.17</v>
      </c>
      <c r="H4036" s="50"/>
      <c r="I4036" s="50"/>
      <c r="J4036" s="50"/>
      <c r="K4036" s="50"/>
    </row>
    <row r="4037" spans="1:11" x14ac:dyDescent="0.25">
      <c r="A4037" s="64">
        <v>143973</v>
      </c>
      <c r="B4037" t="s">
        <v>4427</v>
      </c>
      <c r="C4037" s="75"/>
      <c r="D4037" s="75"/>
      <c r="E4037" s="75"/>
      <c r="F4037" s="75">
        <v>9.51</v>
      </c>
      <c r="G4037" s="75"/>
      <c r="H4037" s="50"/>
      <c r="I4037" s="50"/>
      <c r="J4037" s="50"/>
      <c r="K4037" s="50"/>
    </row>
    <row r="4038" spans="1:11" x14ac:dyDescent="0.25">
      <c r="A4038" s="64">
        <v>144170</v>
      </c>
      <c r="B4038" t="s">
        <v>4648</v>
      </c>
      <c r="C4038" s="75"/>
      <c r="D4038" s="75"/>
      <c r="E4038" s="75"/>
      <c r="F4038" s="75"/>
      <c r="G4038" s="75">
        <v>9.51</v>
      </c>
      <c r="H4038" s="50"/>
      <c r="I4038" s="50"/>
      <c r="J4038" s="50"/>
      <c r="K4038" s="50"/>
    </row>
    <row r="4039" spans="1:11" x14ac:dyDescent="0.25">
      <c r="A4039" s="64">
        <v>143375</v>
      </c>
      <c r="B4039" t="s">
        <v>4013</v>
      </c>
      <c r="C4039" s="75"/>
      <c r="D4039" s="75">
        <v>3.17</v>
      </c>
      <c r="E4039" s="75">
        <v>3.17</v>
      </c>
      <c r="F4039" s="75"/>
      <c r="G4039" s="75">
        <v>3.17</v>
      </c>
      <c r="H4039" s="50"/>
      <c r="I4039" s="50"/>
      <c r="J4039" s="50"/>
      <c r="K4039" s="50"/>
    </row>
    <row r="4040" spans="1:11" x14ac:dyDescent="0.25">
      <c r="A4040" s="64">
        <v>143850</v>
      </c>
      <c r="B4040" t="s">
        <v>4452</v>
      </c>
      <c r="C4040" s="75"/>
      <c r="D4040" s="75"/>
      <c r="E4040" s="75"/>
      <c r="F4040" s="75">
        <v>6.34</v>
      </c>
      <c r="G4040" s="75">
        <v>3.17</v>
      </c>
      <c r="H4040" s="50"/>
      <c r="I4040" s="50"/>
      <c r="J4040" s="50"/>
      <c r="K4040" s="50"/>
    </row>
    <row r="4041" spans="1:11" x14ac:dyDescent="0.25">
      <c r="A4041" s="64">
        <v>143750</v>
      </c>
      <c r="B4041" t="s">
        <v>4286</v>
      </c>
      <c r="C4041" s="75"/>
      <c r="D4041" s="75"/>
      <c r="E4041" s="75">
        <v>3.17</v>
      </c>
      <c r="F4041" s="75">
        <v>3.17</v>
      </c>
      <c r="G4041" s="75">
        <v>3.17</v>
      </c>
      <c r="H4041" s="50"/>
      <c r="I4041" s="50"/>
      <c r="J4041" s="50"/>
      <c r="K4041" s="50"/>
    </row>
    <row r="4042" spans="1:11" x14ac:dyDescent="0.25">
      <c r="A4042" s="64">
        <v>144138</v>
      </c>
      <c r="B4042" t="s">
        <v>4649</v>
      </c>
      <c r="C4042" s="75"/>
      <c r="D4042" s="75"/>
      <c r="E4042" s="75"/>
      <c r="F4042" s="75"/>
      <c r="G4042" s="75">
        <v>9.51</v>
      </c>
      <c r="H4042" s="50"/>
      <c r="I4042" s="50"/>
      <c r="J4042" s="50"/>
      <c r="K4042" s="50"/>
    </row>
    <row r="4043" spans="1:11" x14ac:dyDescent="0.25">
      <c r="A4043" s="64">
        <v>143682</v>
      </c>
      <c r="B4043" t="s">
        <v>4226</v>
      </c>
      <c r="C4043" s="75"/>
      <c r="D4043" s="75"/>
      <c r="E4043" s="75">
        <v>6.34</v>
      </c>
      <c r="F4043" s="75">
        <v>3.17</v>
      </c>
      <c r="G4043" s="75"/>
      <c r="H4043" s="50"/>
      <c r="I4043" s="50"/>
      <c r="J4043" s="50"/>
      <c r="K4043" s="50"/>
    </row>
    <row r="4044" spans="1:11" x14ac:dyDescent="0.25">
      <c r="A4044" s="64">
        <v>144179</v>
      </c>
      <c r="B4044" t="s">
        <v>4650</v>
      </c>
      <c r="C4044" s="75"/>
      <c r="D4044" s="75"/>
      <c r="E4044" s="75"/>
      <c r="F4044" s="75"/>
      <c r="G4044" s="75">
        <v>9.51</v>
      </c>
      <c r="H4044" s="50"/>
      <c r="I4044" s="50"/>
      <c r="J4044" s="50"/>
      <c r="K4044" s="50"/>
    </row>
    <row r="4045" spans="1:11" x14ac:dyDescent="0.25">
      <c r="A4045" s="64">
        <v>143974</v>
      </c>
      <c r="B4045" t="s">
        <v>4428</v>
      </c>
      <c r="C4045" s="75"/>
      <c r="D4045" s="75"/>
      <c r="E4045" s="75"/>
      <c r="F4045" s="75">
        <v>9.51</v>
      </c>
      <c r="G4045" s="75"/>
      <c r="H4045" s="50"/>
      <c r="I4045" s="50"/>
      <c r="J4045" s="50"/>
      <c r="K4045" s="50"/>
    </row>
    <row r="4046" spans="1:11" x14ac:dyDescent="0.25">
      <c r="A4046" s="64">
        <v>142846</v>
      </c>
      <c r="B4046" t="s">
        <v>4019</v>
      </c>
      <c r="C4046" s="75"/>
      <c r="D4046" s="75">
        <v>3.17</v>
      </c>
      <c r="E4046" s="75"/>
      <c r="F4046" s="75">
        <v>3.17</v>
      </c>
      <c r="G4046" s="75">
        <v>3.17</v>
      </c>
      <c r="H4046" s="50"/>
      <c r="I4046" s="50"/>
      <c r="J4046" s="50"/>
      <c r="K4046" s="50"/>
    </row>
    <row r="4047" spans="1:11" x14ac:dyDescent="0.25">
      <c r="A4047" s="64">
        <v>143275</v>
      </c>
      <c r="B4047" t="s">
        <v>3797</v>
      </c>
      <c r="C4047" s="75">
        <v>3.17</v>
      </c>
      <c r="D4047" s="75">
        <v>3.17</v>
      </c>
      <c r="E4047" s="75"/>
      <c r="F4047" s="75"/>
      <c r="G4047" s="75">
        <v>3.17</v>
      </c>
      <c r="H4047" s="50"/>
      <c r="I4047" s="50"/>
      <c r="J4047" s="50"/>
      <c r="K4047" s="50"/>
    </row>
    <row r="4048" spans="1:11" x14ac:dyDescent="0.25">
      <c r="A4048" s="64">
        <v>143500</v>
      </c>
      <c r="B4048" t="s">
        <v>4022</v>
      </c>
      <c r="C4048" s="75"/>
      <c r="D4048" s="75">
        <v>3.17</v>
      </c>
      <c r="E4048" s="75">
        <v>3.17</v>
      </c>
      <c r="F4048" s="75">
        <v>0</v>
      </c>
      <c r="G4048" s="75">
        <v>3.17</v>
      </c>
      <c r="H4048" s="50"/>
      <c r="I4048" s="50"/>
      <c r="J4048" s="50"/>
      <c r="K4048" s="50"/>
    </row>
    <row r="4049" spans="1:11" x14ac:dyDescent="0.25">
      <c r="A4049" s="64">
        <v>135732</v>
      </c>
      <c r="B4049" t="s">
        <v>1920</v>
      </c>
      <c r="C4049" s="75"/>
      <c r="D4049" s="75"/>
      <c r="E4049" s="75">
        <v>3.17</v>
      </c>
      <c r="F4049" s="75"/>
      <c r="G4049" s="75">
        <v>6.34</v>
      </c>
      <c r="H4049" s="50"/>
      <c r="I4049" s="50"/>
      <c r="J4049" s="50"/>
      <c r="K4049" s="50"/>
    </row>
    <row r="4050" spans="1:11" x14ac:dyDescent="0.25">
      <c r="A4050" s="64">
        <v>134873</v>
      </c>
      <c r="B4050" t="s">
        <v>1822</v>
      </c>
      <c r="C4050" s="75"/>
      <c r="D4050" s="75"/>
      <c r="E4050" s="75">
        <v>6.34</v>
      </c>
      <c r="F4050" s="75">
        <v>3.17</v>
      </c>
      <c r="G4050" s="75"/>
      <c r="H4050" s="50"/>
      <c r="I4050" s="50"/>
      <c r="J4050" s="50"/>
      <c r="K4050" s="50"/>
    </row>
    <row r="4051" spans="1:11" x14ac:dyDescent="0.25">
      <c r="A4051" s="64">
        <v>136873</v>
      </c>
      <c r="B4051" t="s">
        <v>4651</v>
      </c>
      <c r="C4051" s="75"/>
      <c r="D4051" s="75"/>
      <c r="E4051" s="75"/>
      <c r="F4051" s="75"/>
      <c r="G4051" s="75">
        <v>9.51</v>
      </c>
      <c r="H4051" s="50"/>
      <c r="I4051" s="50"/>
      <c r="J4051" s="50"/>
      <c r="K4051" s="50"/>
    </row>
    <row r="4052" spans="1:11" x14ac:dyDescent="0.25">
      <c r="A4052" s="64">
        <v>136537</v>
      </c>
      <c r="B4052" t="s">
        <v>2102</v>
      </c>
      <c r="C4052" s="75"/>
      <c r="D4052" s="75">
        <v>3.17</v>
      </c>
      <c r="E4052" s="75">
        <v>3.17</v>
      </c>
      <c r="F4052" s="75"/>
      <c r="G4052" s="75">
        <v>3.17</v>
      </c>
      <c r="H4052" s="50"/>
      <c r="I4052" s="50"/>
      <c r="J4052" s="50"/>
      <c r="K4052" s="50"/>
    </row>
    <row r="4053" spans="1:11" x14ac:dyDescent="0.25">
      <c r="A4053" s="64">
        <v>142096</v>
      </c>
      <c r="B4053" t="s">
        <v>2786</v>
      </c>
      <c r="C4053" s="75"/>
      <c r="D4053" s="75"/>
      <c r="E4053" s="75"/>
      <c r="F4053" s="75">
        <v>9.51</v>
      </c>
      <c r="G4053" s="75"/>
      <c r="H4053" s="50"/>
      <c r="I4053" s="50"/>
      <c r="J4053" s="50"/>
      <c r="K4053" s="50"/>
    </row>
    <row r="4054" spans="1:11" x14ac:dyDescent="0.25">
      <c r="A4054" s="64">
        <v>136542</v>
      </c>
      <c r="B4054" t="s">
        <v>2099</v>
      </c>
      <c r="C4054" s="75"/>
      <c r="D4054" s="75">
        <v>6.34</v>
      </c>
      <c r="E4054" s="75"/>
      <c r="F4054" s="75"/>
      <c r="G4054" s="75">
        <v>3.17</v>
      </c>
      <c r="H4054" s="50"/>
      <c r="I4054" s="50"/>
      <c r="J4054" s="50"/>
      <c r="K4054" s="50"/>
    </row>
    <row r="4055" spans="1:11" x14ac:dyDescent="0.25">
      <c r="A4055" s="64">
        <v>141147</v>
      </c>
      <c r="B4055" t="s">
        <v>3512</v>
      </c>
      <c r="C4055" s="75"/>
      <c r="D4055" s="75"/>
      <c r="E4055" s="75">
        <v>3.17</v>
      </c>
      <c r="F4055" s="75">
        <v>6.34</v>
      </c>
      <c r="G4055" s="75"/>
      <c r="H4055" s="50"/>
      <c r="I4055" s="50"/>
      <c r="J4055" s="50"/>
      <c r="K4055" s="50"/>
    </row>
    <row r="4056" spans="1:11" x14ac:dyDescent="0.25">
      <c r="A4056" s="64">
        <v>140525</v>
      </c>
      <c r="B4056" t="s">
        <v>2431</v>
      </c>
      <c r="C4056" s="75"/>
      <c r="D4056" s="75"/>
      <c r="E4056" s="75">
        <v>3.17</v>
      </c>
      <c r="F4056" s="75">
        <v>6.34</v>
      </c>
      <c r="G4056" s="75"/>
      <c r="H4056" s="50"/>
      <c r="I4056" s="50"/>
      <c r="J4056" s="50"/>
      <c r="K4056" s="50"/>
    </row>
    <row r="4057" spans="1:11" x14ac:dyDescent="0.25">
      <c r="A4057" s="64">
        <v>136295</v>
      </c>
      <c r="B4057" t="s">
        <v>2070</v>
      </c>
      <c r="C4057" s="75"/>
      <c r="D4057" s="75">
        <v>3.17</v>
      </c>
      <c r="E4057" s="75"/>
      <c r="F4057" s="75"/>
      <c r="G4057" s="75">
        <v>6.34</v>
      </c>
      <c r="H4057" s="50"/>
      <c r="I4057" s="50"/>
      <c r="J4057" s="50"/>
      <c r="K4057" s="50"/>
    </row>
    <row r="4058" spans="1:11" x14ac:dyDescent="0.25">
      <c r="A4058" s="64">
        <v>137872</v>
      </c>
      <c r="B4058" t="s">
        <v>3521</v>
      </c>
      <c r="C4058" s="75"/>
      <c r="D4058" s="75">
        <v>19.02</v>
      </c>
      <c r="E4058" s="75">
        <v>-9.51</v>
      </c>
      <c r="F4058" s="75"/>
      <c r="G4058" s="75"/>
      <c r="H4058" s="50"/>
      <c r="I4058" s="50"/>
      <c r="J4058" s="50"/>
      <c r="K4058" s="50"/>
    </row>
    <row r="4059" spans="1:11" x14ac:dyDescent="0.25">
      <c r="A4059" s="64">
        <v>136983</v>
      </c>
      <c r="B4059" t="s">
        <v>2623</v>
      </c>
      <c r="C4059" s="75"/>
      <c r="D4059" s="75"/>
      <c r="E4059" s="75">
        <v>3.17</v>
      </c>
      <c r="F4059" s="75"/>
      <c r="G4059" s="75">
        <v>6.34</v>
      </c>
      <c r="H4059" s="50"/>
      <c r="I4059" s="50"/>
      <c r="J4059" s="50"/>
      <c r="K4059" s="50"/>
    </row>
    <row r="4060" spans="1:11" x14ac:dyDescent="0.25">
      <c r="A4060" s="64">
        <v>136559</v>
      </c>
      <c r="B4060" t="s">
        <v>3580</v>
      </c>
      <c r="C4060" s="75">
        <v>6.34</v>
      </c>
      <c r="D4060" s="75"/>
      <c r="E4060" s="75"/>
      <c r="F4060" s="75">
        <v>3.17</v>
      </c>
      <c r="G4060" s="75"/>
      <c r="H4060" s="50"/>
      <c r="I4060" s="50"/>
      <c r="J4060" s="50"/>
      <c r="K4060" s="50"/>
    </row>
    <row r="4061" spans="1:11" x14ac:dyDescent="0.25">
      <c r="A4061" s="64">
        <v>141568</v>
      </c>
      <c r="B4061" t="s">
        <v>3624</v>
      </c>
      <c r="C4061" s="75">
        <v>3.17</v>
      </c>
      <c r="D4061" s="75"/>
      <c r="E4061" s="75"/>
      <c r="F4061" s="75">
        <v>3.17</v>
      </c>
      <c r="G4061" s="75">
        <v>3.17</v>
      </c>
      <c r="H4061" s="50"/>
      <c r="I4061" s="50"/>
      <c r="J4061" s="50"/>
      <c r="K4061" s="50"/>
    </row>
    <row r="4062" spans="1:11" x14ac:dyDescent="0.25">
      <c r="A4062" s="64">
        <v>141636</v>
      </c>
      <c r="B4062" t="s">
        <v>2602</v>
      </c>
      <c r="C4062" s="75">
        <v>6.34</v>
      </c>
      <c r="D4062" s="75">
        <v>3.17</v>
      </c>
      <c r="E4062" s="75"/>
      <c r="F4062" s="75"/>
      <c r="G4062" s="75"/>
      <c r="H4062" s="50"/>
      <c r="I4062" s="50"/>
      <c r="J4062" s="50"/>
      <c r="K4062" s="50"/>
    </row>
    <row r="4063" spans="1:11" x14ac:dyDescent="0.25">
      <c r="A4063" s="64">
        <v>135556</v>
      </c>
      <c r="B4063" t="s">
        <v>2442</v>
      </c>
      <c r="C4063" s="75">
        <v>3.17</v>
      </c>
      <c r="D4063" s="75"/>
      <c r="E4063" s="75">
        <v>3.17</v>
      </c>
      <c r="F4063" s="75"/>
      <c r="G4063" s="75">
        <v>3.17</v>
      </c>
      <c r="H4063" s="50"/>
      <c r="I4063" s="50"/>
      <c r="J4063" s="50"/>
      <c r="K4063" s="50"/>
    </row>
    <row r="4064" spans="1:11" x14ac:dyDescent="0.25">
      <c r="A4064" s="64">
        <v>141465</v>
      </c>
      <c r="B4064" t="s">
        <v>3243</v>
      </c>
      <c r="C4064" s="75">
        <v>3.17</v>
      </c>
      <c r="D4064" s="75"/>
      <c r="E4064" s="75"/>
      <c r="F4064" s="75"/>
      <c r="G4064" s="75">
        <v>6.34</v>
      </c>
      <c r="H4064" s="50"/>
      <c r="I4064" s="50"/>
      <c r="J4064" s="50"/>
      <c r="K4064" s="50"/>
    </row>
    <row r="4065" spans="1:11" x14ac:dyDescent="0.25">
      <c r="A4065" s="64">
        <v>137686</v>
      </c>
      <c r="B4065" t="s">
        <v>4200</v>
      </c>
      <c r="C4065" s="75"/>
      <c r="D4065" s="75"/>
      <c r="E4065" s="75">
        <v>9.51</v>
      </c>
      <c r="F4065" s="75"/>
      <c r="G4065" s="75"/>
      <c r="H4065" s="50"/>
      <c r="I4065" s="50"/>
      <c r="J4065" s="50"/>
      <c r="K4065" s="50"/>
    </row>
    <row r="4066" spans="1:11" x14ac:dyDescent="0.25">
      <c r="A4066" s="64">
        <v>141175</v>
      </c>
      <c r="B4066" t="s">
        <v>2483</v>
      </c>
      <c r="C4066" s="75">
        <v>6.34</v>
      </c>
      <c r="D4066" s="75">
        <v>3.17</v>
      </c>
      <c r="E4066" s="75"/>
      <c r="F4066" s="75"/>
      <c r="G4066" s="75"/>
      <c r="H4066" s="50"/>
      <c r="I4066" s="50"/>
      <c r="J4066" s="50"/>
      <c r="K4066" s="50"/>
    </row>
    <row r="4067" spans="1:11" x14ac:dyDescent="0.25">
      <c r="A4067" s="64">
        <v>142168</v>
      </c>
      <c r="B4067" t="s">
        <v>2752</v>
      </c>
      <c r="C4067" s="75"/>
      <c r="D4067" s="75"/>
      <c r="E4067" s="75"/>
      <c r="F4067" s="75">
        <v>6.34</v>
      </c>
      <c r="G4067" s="75">
        <v>3.17</v>
      </c>
      <c r="H4067" s="50"/>
      <c r="I4067" s="50"/>
      <c r="J4067" s="50"/>
      <c r="K4067" s="50"/>
    </row>
    <row r="4068" spans="1:11" x14ac:dyDescent="0.25">
      <c r="A4068" s="64">
        <v>136273</v>
      </c>
      <c r="B4068" t="s">
        <v>4331</v>
      </c>
      <c r="C4068" s="75"/>
      <c r="D4068" s="75"/>
      <c r="E4068" s="75"/>
      <c r="F4068" s="75">
        <v>9.51</v>
      </c>
      <c r="G4068" s="75"/>
      <c r="H4068" s="50"/>
      <c r="I4068" s="50"/>
      <c r="J4068" s="50"/>
      <c r="K4068" s="50"/>
    </row>
    <row r="4069" spans="1:11" x14ac:dyDescent="0.25">
      <c r="A4069" s="64">
        <v>141212</v>
      </c>
      <c r="B4069" t="s">
        <v>2558</v>
      </c>
      <c r="C4069" s="75">
        <v>3.17</v>
      </c>
      <c r="D4069" s="75">
        <v>3.17</v>
      </c>
      <c r="E4069" s="75"/>
      <c r="F4069" s="75">
        <v>3.17</v>
      </c>
      <c r="G4069" s="75"/>
      <c r="H4069" s="50"/>
      <c r="I4069" s="50"/>
      <c r="J4069" s="50"/>
      <c r="K4069" s="50"/>
    </row>
    <row r="4070" spans="1:11" x14ac:dyDescent="0.25">
      <c r="A4070" s="64">
        <v>141672</v>
      </c>
      <c r="B4070" t="s">
        <v>2625</v>
      </c>
      <c r="C4070" s="75">
        <v>6.34</v>
      </c>
      <c r="D4070" s="75">
        <v>3.17</v>
      </c>
      <c r="E4070" s="75"/>
      <c r="F4070" s="75"/>
      <c r="G4070" s="75"/>
      <c r="H4070" s="50"/>
      <c r="I4070" s="50"/>
      <c r="J4070" s="50"/>
      <c r="K4070" s="50"/>
    </row>
    <row r="4071" spans="1:11" x14ac:dyDescent="0.25">
      <c r="A4071" s="64">
        <v>134747</v>
      </c>
      <c r="B4071" t="s">
        <v>1838</v>
      </c>
      <c r="C4071" s="75"/>
      <c r="D4071" s="75">
        <v>3.17</v>
      </c>
      <c r="E4071" s="75"/>
      <c r="F4071" s="75">
        <v>3.17</v>
      </c>
      <c r="G4071" s="75">
        <v>3.17</v>
      </c>
      <c r="H4071" s="50"/>
      <c r="I4071" s="50"/>
      <c r="J4071" s="50"/>
      <c r="K4071" s="50"/>
    </row>
    <row r="4072" spans="1:11" x14ac:dyDescent="0.25">
      <c r="A4072" s="64">
        <v>136028</v>
      </c>
      <c r="B4072" t="s">
        <v>2006</v>
      </c>
      <c r="C4072" s="75">
        <v>3.17</v>
      </c>
      <c r="D4072" s="75">
        <v>3.17</v>
      </c>
      <c r="E4072" s="75"/>
      <c r="F4072" s="75"/>
      <c r="G4072" s="75">
        <v>3.17</v>
      </c>
      <c r="H4072" s="50"/>
      <c r="I4072" s="50"/>
      <c r="J4072" s="50"/>
      <c r="K4072" s="50"/>
    </row>
    <row r="4073" spans="1:11" x14ac:dyDescent="0.25">
      <c r="A4073" s="64">
        <v>137895</v>
      </c>
      <c r="B4073" t="s">
        <v>2959</v>
      </c>
      <c r="C4073" s="75">
        <v>6.34</v>
      </c>
      <c r="D4073" s="75"/>
      <c r="E4073" s="75">
        <v>3.17</v>
      </c>
      <c r="F4073" s="75"/>
      <c r="G4073" s="75"/>
      <c r="H4073" s="50"/>
      <c r="I4073" s="50"/>
      <c r="J4073" s="50"/>
      <c r="K4073" s="50"/>
    </row>
    <row r="4074" spans="1:11" x14ac:dyDescent="0.25">
      <c r="A4074" s="64">
        <v>141295</v>
      </c>
      <c r="B4074" t="s">
        <v>2535</v>
      </c>
      <c r="C4074" s="75"/>
      <c r="D4074" s="75">
        <v>3.17</v>
      </c>
      <c r="E4074" s="75">
        <v>3.17</v>
      </c>
      <c r="F4074" s="75"/>
      <c r="G4074" s="75">
        <v>3.17</v>
      </c>
      <c r="H4074" s="50"/>
      <c r="I4074" s="50"/>
      <c r="J4074" s="50"/>
      <c r="K4074" s="50"/>
    </row>
    <row r="4075" spans="1:11" x14ac:dyDescent="0.25">
      <c r="A4075" s="64">
        <v>134840</v>
      </c>
      <c r="B4075" t="s">
        <v>2943</v>
      </c>
      <c r="C4075" s="75"/>
      <c r="D4075" s="75"/>
      <c r="E4075" s="75">
        <v>3.17</v>
      </c>
      <c r="F4075" s="75">
        <v>3.17</v>
      </c>
      <c r="G4075" s="75">
        <v>3.17</v>
      </c>
      <c r="H4075" s="50"/>
      <c r="I4075" s="50"/>
      <c r="J4075" s="50"/>
      <c r="K4075" s="50"/>
    </row>
    <row r="4076" spans="1:11" x14ac:dyDescent="0.25">
      <c r="A4076" s="64">
        <v>141299</v>
      </c>
      <c r="B4076" t="s">
        <v>3982</v>
      </c>
      <c r="C4076" s="75"/>
      <c r="D4076" s="75">
        <v>6.34</v>
      </c>
      <c r="E4076" s="75"/>
      <c r="F4076" s="75"/>
      <c r="G4076" s="75">
        <v>3.17</v>
      </c>
      <c r="H4076" s="50"/>
      <c r="I4076" s="50"/>
      <c r="J4076" s="50"/>
      <c r="K4076" s="50"/>
    </row>
    <row r="4077" spans="1:11" x14ac:dyDescent="0.25">
      <c r="A4077" s="64">
        <v>135536</v>
      </c>
      <c r="B4077" t="s">
        <v>1932</v>
      </c>
      <c r="C4077" s="75"/>
      <c r="D4077" s="75"/>
      <c r="E4077" s="75"/>
      <c r="F4077" s="75">
        <v>9.51</v>
      </c>
      <c r="G4077" s="75"/>
      <c r="H4077" s="50"/>
      <c r="I4077" s="50"/>
      <c r="J4077" s="50"/>
      <c r="K4077" s="50"/>
    </row>
    <row r="4078" spans="1:11" x14ac:dyDescent="0.25">
      <c r="A4078" s="64">
        <v>141673</v>
      </c>
      <c r="B4078" t="s">
        <v>2721</v>
      </c>
      <c r="C4078" s="75">
        <v>6.34</v>
      </c>
      <c r="D4078" s="75">
        <v>3.17</v>
      </c>
      <c r="E4078" s="75"/>
      <c r="F4078" s="75"/>
      <c r="G4078" s="75"/>
      <c r="H4078" s="50"/>
      <c r="I4078" s="50"/>
      <c r="J4078" s="50"/>
      <c r="K4078" s="50"/>
    </row>
    <row r="4079" spans="1:11" x14ac:dyDescent="0.25">
      <c r="A4079" s="64">
        <v>141382</v>
      </c>
      <c r="B4079" t="s">
        <v>2628</v>
      </c>
      <c r="C4079" s="75">
        <v>3.17</v>
      </c>
      <c r="D4079" s="75"/>
      <c r="E4079" s="75">
        <v>3.17</v>
      </c>
      <c r="F4079" s="75"/>
      <c r="G4079" s="75">
        <v>3.17</v>
      </c>
      <c r="H4079" s="50"/>
      <c r="I4079" s="50"/>
      <c r="J4079" s="50"/>
      <c r="K4079" s="50"/>
    </row>
    <row r="4080" spans="1:11" x14ac:dyDescent="0.25">
      <c r="A4080" s="64">
        <v>136739</v>
      </c>
      <c r="B4080" t="s">
        <v>3585</v>
      </c>
      <c r="C4080" s="75">
        <v>3.17</v>
      </c>
      <c r="D4080" s="75">
        <v>3.17</v>
      </c>
      <c r="E4080" s="75">
        <v>3.17</v>
      </c>
      <c r="F4080" s="75"/>
      <c r="G4080" s="75"/>
      <c r="H4080" s="50"/>
      <c r="I4080" s="50"/>
      <c r="J4080" s="50"/>
      <c r="K4080" s="50"/>
    </row>
    <row r="4081" spans="1:11" x14ac:dyDescent="0.25">
      <c r="A4081" s="64">
        <v>134187</v>
      </c>
      <c r="B4081" t="s">
        <v>4519</v>
      </c>
      <c r="C4081" s="75"/>
      <c r="D4081" s="75"/>
      <c r="E4081" s="75"/>
      <c r="F4081" s="75">
        <v>3.17</v>
      </c>
      <c r="G4081" s="75">
        <v>6.34</v>
      </c>
      <c r="H4081" s="50"/>
      <c r="I4081" s="50"/>
      <c r="J4081" s="50"/>
      <c r="K4081" s="50"/>
    </row>
    <row r="4082" spans="1:11" x14ac:dyDescent="0.25">
      <c r="A4082" s="64">
        <v>136784</v>
      </c>
      <c r="B4082" t="s">
        <v>3581</v>
      </c>
      <c r="C4082" s="75"/>
      <c r="D4082" s="75"/>
      <c r="E4082" s="75">
        <v>3.17</v>
      </c>
      <c r="F4082" s="75"/>
      <c r="G4082" s="75">
        <v>6.34</v>
      </c>
      <c r="H4082" s="50"/>
      <c r="I4082" s="50"/>
      <c r="J4082" s="50"/>
      <c r="K4082" s="50"/>
    </row>
    <row r="4083" spans="1:11" x14ac:dyDescent="0.25">
      <c r="A4083" s="64">
        <v>135184</v>
      </c>
      <c r="B4083" t="s">
        <v>1877</v>
      </c>
      <c r="C4083" s="75">
        <v>3.17</v>
      </c>
      <c r="D4083" s="75">
        <v>6.34</v>
      </c>
      <c r="E4083" s="75"/>
      <c r="F4083" s="75"/>
      <c r="G4083" s="75"/>
      <c r="H4083" s="50"/>
      <c r="I4083" s="50"/>
      <c r="J4083" s="50"/>
      <c r="K4083" s="50"/>
    </row>
    <row r="4084" spans="1:11" x14ac:dyDescent="0.25">
      <c r="A4084" s="64">
        <v>137931</v>
      </c>
      <c r="B4084" t="s">
        <v>2386</v>
      </c>
      <c r="C4084" s="75">
        <v>3.17</v>
      </c>
      <c r="D4084" s="75"/>
      <c r="E4084" s="75">
        <v>3.17</v>
      </c>
      <c r="F4084" s="75"/>
      <c r="G4084" s="75">
        <v>3.17</v>
      </c>
      <c r="H4084" s="50"/>
      <c r="I4084" s="50"/>
      <c r="J4084" s="50"/>
      <c r="K4084" s="50"/>
    </row>
    <row r="4085" spans="1:11" x14ac:dyDescent="0.25">
      <c r="A4085" s="64">
        <v>136368</v>
      </c>
      <c r="B4085" t="s">
        <v>4049</v>
      </c>
      <c r="C4085" s="75"/>
      <c r="D4085" s="75">
        <v>3.17</v>
      </c>
      <c r="E4085" s="75">
        <v>3.17</v>
      </c>
      <c r="F4085" s="75"/>
      <c r="G4085" s="75">
        <v>3.17</v>
      </c>
      <c r="H4085" s="50"/>
      <c r="I4085" s="50"/>
      <c r="J4085" s="50"/>
      <c r="K4085" s="50"/>
    </row>
    <row r="4086" spans="1:11" x14ac:dyDescent="0.25">
      <c r="A4086" s="64">
        <v>141839</v>
      </c>
      <c r="B4086" t="s">
        <v>2669</v>
      </c>
      <c r="C4086" s="75"/>
      <c r="D4086" s="75">
        <v>3.17</v>
      </c>
      <c r="E4086" s="75">
        <v>6.34</v>
      </c>
      <c r="F4086" s="75"/>
      <c r="G4086" s="75"/>
      <c r="H4086" s="50"/>
      <c r="I4086" s="50"/>
      <c r="J4086" s="50"/>
      <c r="K4086" s="50"/>
    </row>
    <row r="4087" spans="1:11" x14ac:dyDescent="0.25">
      <c r="A4087" s="64">
        <v>141523</v>
      </c>
      <c r="B4087" t="s">
        <v>2584</v>
      </c>
      <c r="C4087" s="75"/>
      <c r="D4087" s="75"/>
      <c r="E4087" s="75">
        <v>6.34</v>
      </c>
      <c r="F4087" s="75"/>
      <c r="G4087" s="75">
        <v>3.17</v>
      </c>
      <c r="H4087" s="50"/>
      <c r="I4087" s="50"/>
      <c r="J4087" s="50"/>
      <c r="K4087" s="50"/>
    </row>
    <row r="4088" spans="1:11" x14ac:dyDescent="0.25">
      <c r="A4088" s="64">
        <v>134104</v>
      </c>
      <c r="B4088" t="s">
        <v>1740</v>
      </c>
      <c r="C4088" s="75"/>
      <c r="D4088" s="75">
        <v>6.34</v>
      </c>
      <c r="E4088" s="75"/>
      <c r="F4088" s="75"/>
      <c r="G4088" s="75">
        <v>3.17</v>
      </c>
      <c r="H4088" s="50"/>
      <c r="I4088" s="50"/>
      <c r="J4088" s="50"/>
      <c r="K4088" s="50"/>
    </row>
    <row r="4089" spans="1:11" x14ac:dyDescent="0.25">
      <c r="A4089" s="64">
        <v>135740</v>
      </c>
      <c r="B4089" t="s">
        <v>4652</v>
      </c>
      <c r="C4089" s="75"/>
      <c r="D4089" s="75"/>
      <c r="E4089" s="75"/>
      <c r="F4089" s="75"/>
      <c r="G4089" s="75">
        <v>9.51</v>
      </c>
      <c r="H4089" s="50"/>
      <c r="I4089" s="50"/>
      <c r="J4089" s="50"/>
      <c r="K4089" s="50"/>
    </row>
    <row r="4090" spans="1:11" x14ac:dyDescent="0.25">
      <c r="A4090" s="64">
        <v>135954</v>
      </c>
      <c r="B4090" t="s">
        <v>3741</v>
      </c>
      <c r="C4090" s="75">
        <v>9.51</v>
      </c>
      <c r="D4090" s="75"/>
      <c r="E4090" s="75"/>
      <c r="F4090" s="75"/>
      <c r="G4090" s="75"/>
      <c r="H4090" s="50"/>
      <c r="I4090" s="50"/>
      <c r="J4090" s="50"/>
      <c r="K4090" s="50"/>
    </row>
    <row r="4091" spans="1:11" x14ac:dyDescent="0.25">
      <c r="A4091" s="64">
        <v>133903</v>
      </c>
      <c r="B4091" t="s">
        <v>4463</v>
      </c>
      <c r="C4091" s="75"/>
      <c r="D4091" s="75"/>
      <c r="E4091" s="75"/>
      <c r="F4091" s="75">
        <v>6.34</v>
      </c>
      <c r="G4091" s="75">
        <v>3.17</v>
      </c>
      <c r="H4091" s="50"/>
      <c r="I4091" s="50"/>
      <c r="J4091" s="50"/>
      <c r="K4091" s="50"/>
    </row>
    <row r="4092" spans="1:11" x14ac:dyDescent="0.25">
      <c r="A4092" s="64">
        <v>132249</v>
      </c>
      <c r="B4092" t="s">
        <v>4653</v>
      </c>
      <c r="C4092" s="75"/>
      <c r="D4092" s="75"/>
      <c r="E4092" s="75"/>
      <c r="F4092" s="75"/>
      <c r="G4092" s="75">
        <v>9.51</v>
      </c>
      <c r="H4092" s="50"/>
      <c r="I4092" s="50"/>
      <c r="J4092" s="50"/>
      <c r="K4092" s="50"/>
    </row>
    <row r="4093" spans="1:11" x14ac:dyDescent="0.25">
      <c r="A4093" s="64">
        <v>133653</v>
      </c>
      <c r="B4093" t="s">
        <v>2976</v>
      </c>
      <c r="C4093" s="75"/>
      <c r="D4093" s="75"/>
      <c r="E4093" s="75">
        <v>3.17</v>
      </c>
      <c r="F4093" s="75"/>
      <c r="G4093" s="75">
        <v>6.34</v>
      </c>
      <c r="H4093" s="50"/>
      <c r="I4093" s="50"/>
      <c r="J4093" s="50"/>
      <c r="K4093" s="50"/>
    </row>
    <row r="4094" spans="1:11" x14ac:dyDescent="0.25">
      <c r="A4094" s="64">
        <v>125924</v>
      </c>
      <c r="B4094" t="s">
        <v>1225</v>
      </c>
      <c r="C4094" s="75"/>
      <c r="D4094" s="75">
        <v>3.17</v>
      </c>
      <c r="E4094" s="75"/>
      <c r="F4094" s="75">
        <v>6.34</v>
      </c>
      <c r="G4094" s="75"/>
      <c r="H4094" s="50"/>
      <c r="I4094" s="50"/>
      <c r="J4094" s="50"/>
      <c r="K4094" s="50"/>
    </row>
    <row r="4095" spans="1:11" x14ac:dyDescent="0.25">
      <c r="A4095" s="64">
        <v>131493</v>
      </c>
      <c r="B4095" t="s">
        <v>1408</v>
      </c>
      <c r="C4095" s="75"/>
      <c r="D4095" s="75"/>
      <c r="E4095" s="75"/>
      <c r="F4095" s="75">
        <v>3.17</v>
      </c>
      <c r="G4095" s="75">
        <v>6.34</v>
      </c>
      <c r="H4095" s="50"/>
      <c r="I4095" s="50"/>
      <c r="J4095" s="50"/>
      <c r="K4095" s="50"/>
    </row>
    <row r="4096" spans="1:11" x14ac:dyDescent="0.25">
      <c r="A4096" s="64">
        <v>126162</v>
      </c>
      <c r="B4096" t="s">
        <v>1743</v>
      </c>
      <c r="C4096" s="75">
        <v>6.34</v>
      </c>
      <c r="D4096" s="75"/>
      <c r="E4096" s="75">
        <v>3.17</v>
      </c>
      <c r="F4096" s="75"/>
      <c r="G4096" s="75"/>
      <c r="H4096" s="50"/>
      <c r="I4096" s="50"/>
      <c r="J4096" s="50"/>
      <c r="K4096" s="50"/>
    </row>
    <row r="4097" spans="1:11" x14ac:dyDescent="0.25">
      <c r="A4097" s="64">
        <v>133738</v>
      </c>
      <c r="B4097" t="s">
        <v>3947</v>
      </c>
      <c r="C4097" s="75"/>
      <c r="D4097" s="75">
        <v>9.51</v>
      </c>
      <c r="E4097" s="75"/>
      <c r="F4097" s="75"/>
      <c r="G4097" s="75"/>
      <c r="H4097" s="50"/>
      <c r="I4097" s="50"/>
      <c r="J4097" s="50"/>
      <c r="K4097" s="50"/>
    </row>
    <row r="4098" spans="1:11" x14ac:dyDescent="0.25">
      <c r="A4098" s="64">
        <v>132549</v>
      </c>
      <c r="B4098" t="s">
        <v>1654</v>
      </c>
      <c r="C4098" s="75"/>
      <c r="D4098" s="75">
        <v>9.51</v>
      </c>
      <c r="E4098" s="75"/>
      <c r="F4098" s="75"/>
      <c r="G4098" s="75"/>
      <c r="H4098" s="50"/>
      <c r="I4098" s="50"/>
      <c r="J4098" s="50"/>
      <c r="K4098" s="50"/>
    </row>
    <row r="4099" spans="1:11" x14ac:dyDescent="0.25">
      <c r="A4099" s="64">
        <v>127733</v>
      </c>
      <c r="B4099" t="s">
        <v>1309</v>
      </c>
      <c r="C4099" s="75">
        <v>3.17</v>
      </c>
      <c r="D4099" s="75">
        <v>3.17</v>
      </c>
      <c r="E4099" s="75"/>
      <c r="F4099" s="75"/>
      <c r="G4099" s="75">
        <v>3.17</v>
      </c>
      <c r="H4099" s="50"/>
      <c r="I4099" s="50"/>
      <c r="J4099" s="50"/>
      <c r="K4099" s="50"/>
    </row>
    <row r="4100" spans="1:11" x14ac:dyDescent="0.25">
      <c r="A4100" s="64">
        <v>128745</v>
      </c>
      <c r="B4100" t="s">
        <v>1304</v>
      </c>
      <c r="C4100" s="75"/>
      <c r="D4100" s="75">
        <v>3.17</v>
      </c>
      <c r="E4100" s="75"/>
      <c r="F4100" s="75">
        <v>3.17</v>
      </c>
      <c r="G4100" s="75">
        <v>3.17</v>
      </c>
      <c r="H4100" s="50"/>
      <c r="I4100" s="50"/>
      <c r="J4100" s="50"/>
      <c r="K4100" s="50"/>
    </row>
    <row r="4101" spans="1:11" x14ac:dyDescent="0.25">
      <c r="A4101" s="64">
        <v>128272</v>
      </c>
      <c r="B4101" t="s">
        <v>2405</v>
      </c>
      <c r="C4101" s="75"/>
      <c r="D4101" s="75">
        <v>9.51</v>
      </c>
      <c r="E4101" s="75"/>
      <c r="F4101" s="75"/>
      <c r="G4101" s="75"/>
      <c r="H4101" s="50"/>
      <c r="I4101" s="50"/>
      <c r="J4101" s="50"/>
      <c r="K4101" s="50"/>
    </row>
    <row r="4102" spans="1:11" x14ac:dyDescent="0.25">
      <c r="A4102" s="64">
        <v>127723</v>
      </c>
      <c r="B4102" t="s">
        <v>4654</v>
      </c>
      <c r="C4102" s="75"/>
      <c r="D4102" s="75"/>
      <c r="E4102" s="75"/>
      <c r="F4102" s="75"/>
      <c r="G4102" s="75">
        <v>9.51</v>
      </c>
      <c r="H4102" s="50"/>
      <c r="I4102" s="50"/>
      <c r="J4102" s="50"/>
      <c r="K4102" s="50"/>
    </row>
    <row r="4103" spans="1:11" x14ac:dyDescent="0.25">
      <c r="A4103" s="64">
        <v>133338</v>
      </c>
      <c r="B4103" t="s">
        <v>3461</v>
      </c>
      <c r="C4103" s="75">
        <v>3.17</v>
      </c>
      <c r="D4103" s="75"/>
      <c r="E4103" s="75">
        <v>3.17</v>
      </c>
      <c r="F4103" s="75"/>
      <c r="G4103" s="75">
        <v>3.17</v>
      </c>
      <c r="H4103" s="50"/>
      <c r="I4103" s="50"/>
      <c r="J4103" s="50"/>
      <c r="K4103" s="50"/>
    </row>
    <row r="4104" spans="1:11" x14ac:dyDescent="0.25">
      <c r="A4104" s="64">
        <v>129375</v>
      </c>
      <c r="B4104" t="s">
        <v>1216</v>
      </c>
      <c r="C4104" s="75">
        <v>6.34</v>
      </c>
      <c r="D4104" s="75"/>
      <c r="E4104" s="75">
        <v>3.17</v>
      </c>
      <c r="F4104" s="75"/>
      <c r="G4104" s="75"/>
      <c r="H4104" s="50"/>
      <c r="I4104" s="50"/>
      <c r="J4104" s="50"/>
      <c r="K4104" s="50"/>
    </row>
    <row r="4105" spans="1:11" x14ac:dyDescent="0.25">
      <c r="A4105" s="64">
        <v>126212</v>
      </c>
      <c r="B4105" t="s">
        <v>1115</v>
      </c>
      <c r="C4105" s="75">
        <v>6.34</v>
      </c>
      <c r="D4105" s="75"/>
      <c r="E4105" s="75"/>
      <c r="F4105" s="75">
        <v>3.17</v>
      </c>
      <c r="G4105" s="75"/>
      <c r="H4105" s="50"/>
      <c r="I4105" s="50"/>
      <c r="J4105" s="50"/>
      <c r="K4105" s="50"/>
    </row>
    <row r="4106" spans="1:11" x14ac:dyDescent="0.25">
      <c r="A4106" s="64">
        <v>132985</v>
      </c>
      <c r="B4106" t="s">
        <v>4655</v>
      </c>
      <c r="C4106" s="75"/>
      <c r="D4106" s="75"/>
      <c r="E4106" s="75"/>
      <c r="F4106" s="75"/>
      <c r="G4106" s="75">
        <v>9.51</v>
      </c>
      <c r="H4106" s="50"/>
      <c r="I4106" s="50"/>
      <c r="J4106" s="50"/>
      <c r="K4106" s="50"/>
    </row>
    <row r="4107" spans="1:11" x14ac:dyDescent="0.25">
      <c r="A4107" s="64">
        <v>129587</v>
      </c>
      <c r="B4107" t="s">
        <v>1245</v>
      </c>
      <c r="C4107" s="75"/>
      <c r="D4107" s="75">
        <v>6.34</v>
      </c>
      <c r="E4107" s="75"/>
      <c r="F4107" s="75">
        <v>3.17</v>
      </c>
      <c r="G4107" s="75"/>
      <c r="H4107" s="50"/>
      <c r="I4107" s="50"/>
      <c r="J4107" s="50"/>
      <c r="K4107" s="50"/>
    </row>
    <row r="4108" spans="1:11" x14ac:dyDescent="0.25">
      <c r="A4108" s="64">
        <v>130703</v>
      </c>
      <c r="B4108" t="s">
        <v>4051</v>
      </c>
      <c r="C4108" s="75"/>
      <c r="D4108" s="75">
        <v>3.17</v>
      </c>
      <c r="E4108" s="75">
        <v>6.34</v>
      </c>
      <c r="F4108" s="75"/>
      <c r="G4108" s="75"/>
      <c r="H4108" s="50"/>
      <c r="I4108" s="50"/>
      <c r="J4108" s="50"/>
      <c r="K4108" s="50"/>
    </row>
    <row r="4109" spans="1:11" x14ac:dyDescent="0.25">
      <c r="A4109" s="64">
        <v>128977</v>
      </c>
      <c r="B4109" t="s">
        <v>1324</v>
      </c>
      <c r="C4109" s="75"/>
      <c r="D4109" s="75">
        <v>3.17</v>
      </c>
      <c r="E4109" s="75">
        <v>3.17</v>
      </c>
      <c r="F4109" s="75"/>
      <c r="G4109" s="75">
        <v>3.17</v>
      </c>
      <c r="H4109" s="50"/>
      <c r="I4109" s="50"/>
      <c r="J4109" s="50"/>
      <c r="K4109" s="50"/>
    </row>
    <row r="4110" spans="1:11" x14ac:dyDescent="0.25">
      <c r="A4110" s="64">
        <v>130235</v>
      </c>
      <c r="B4110" t="s">
        <v>3745</v>
      </c>
      <c r="C4110" s="75">
        <v>9.51</v>
      </c>
      <c r="D4110" s="75"/>
      <c r="E4110" s="75"/>
      <c r="F4110" s="75"/>
      <c r="G4110" s="75"/>
      <c r="H4110" s="50"/>
      <c r="I4110" s="50"/>
      <c r="J4110" s="50"/>
      <c r="K4110" s="50"/>
    </row>
    <row r="4111" spans="1:11" x14ac:dyDescent="0.25">
      <c r="A4111" s="64">
        <v>126104</v>
      </c>
      <c r="B4111" t="s">
        <v>2395</v>
      </c>
      <c r="C4111" s="75"/>
      <c r="D4111" s="75">
        <v>3.17</v>
      </c>
      <c r="E4111" s="75">
        <v>3.17</v>
      </c>
      <c r="F4111" s="75"/>
      <c r="G4111" s="75">
        <v>3.17</v>
      </c>
      <c r="H4111" s="50"/>
      <c r="I4111" s="50"/>
      <c r="J4111" s="50"/>
      <c r="K4111" s="50"/>
    </row>
    <row r="4112" spans="1:11" x14ac:dyDescent="0.25">
      <c r="A4112" s="64">
        <v>129198</v>
      </c>
      <c r="B4112" t="s">
        <v>1215</v>
      </c>
      <c r="C4112" s="75">
        <v>3.17</v>
      </c>
      <c r="D4112" s="75">
        <v>3.17</v>
      </c>
      <c r="E4112" s="75"/>
      <c r="F4112" s="75">
        <v>3.17</v>
      </c>
      <c r="G4112" s="75"/>
      <c r="H4112" s="50"/>
      <c r="I4112" s="50"/>
      <c r="J4112" s="50"/>
      <c r="K4112" s="50"/>
    </row>
    <row r="4113" spans="1:11" x14ac:dyDescent="0.25">
      <c r="A4113" s="64">
        <v>131722</v>
      </c>
      <c r="B4113" t="s">
        <v>2148</v>
      </c>
      <c r="C4113" s="75"/>
      <c r="D4113" s="75">
        <v>6.34</v>
      </c>
      <c r="E4113" s="75">
        <v>3.17</v>
      </c>
      <c r="F4113" s="75"/>
      <c r="G4113" s="75"/>
      <c r="H4113" s="50"/>
      <c r="I4113" s="50"/>
      <c r="J4113" s="50"/>
      <c r="K4113" s="50"/>
    </row>
    <row r="4114" spans="1:11" x14ac:dyDescent="0.25">
      <c r="A4114" s="64">
        <v>127857</v>
      </c>
      <c r="B4114" t="s">
        <v>2166</v>
      </c>
      <c r="C4114" s="75"/>
      <c r="D4114" s="75">
        <v>3.17</v>
      </c>
      <c r="E4114" s="75"/>
      <c r="F4114" s="75">
        <v>3.17</v>
      </c>
      <c r="G4114" s="75">
        <v>3.17</v>
      </c>
      <c r="H4114" s="50"/>
      <c r="I4114" s="50"/>
      <c r="J4114" s="50"/>
      <c r="K4114" s="50"/>
    </row>
    <row r="4115" spans="1:11" x14ac:dyDescent="0.25">
      <c r="A4115" s="64">
        <v>132497</v>
      </c>
      <c r="B4115" t="s">
        <v>1523</v>
      </c>
      <c r="C4115" s="75"/>
      <c r="D4115" s="75">
        <v>3.17</v>
      </c>
      <c r="E4115" s="75">
        <v>6.34</v>
      </c>
      <c r="F4115" s="75"/>
      <c r="G4115" s="75"/>
      <c r="H4115" s="50"/>
      <c r="I4115" s="50"/>
      <c r="J4115" s="50"/>
      <c r="K4115" s="50"/>
    </row>
    <row r="4116" spans="1:11" x14ac:dyDescent="0.25">
      <c r="A4116" s="64">
        <v>133227</v>
      </c>
      <c r="B4116" t="s">
        <v>2836</v>
      </c>
      <c r="C4116" s="75">
        <v>3.17</v>
      </c>
      <c r="D4116" s="75"/>
      <c r="E4116" s="75"/>
      <c r="F4116" s="75"/>
      <c r="G4116" s="75">
        <v>6.34</v>
      </c>
      <c r="H4116" s="50"/>
      <c r="I4116" s="50"/>
      <c r="J4116" s="50"/>
      <c r="K4116" s="50"/>
    </row>
    <row r="4117" spans="1:11" x14ac:dyDescent="0.25">
      <c r="A4117" s="64">
        <v>127340</v>
      </c>
      <c r="B4117" t="s">
        <v>4248</v>
      </c>
      <c r="C4117" s="75"/>
      <c r="D4117" s="75"/>
      <c r="E4117" s="75">
        <v>6.34</v>
      </c>
      <c r="F4117" s="75">
        <v>3.17</v>
      </c>
      <c r="G4117" s="75"/>
      <c r="H4117" s="50"/>
      <c r="I4117" s="50"/>
      <c r="J4117" s="50"/>
      <c r="K4117" s="50"/>
    </row>
    <row r="4118" spans="1:11" x14ac:dyDescent="0.25">
      <c r="A4118" s="64">
        <v>133007</v>
      </c>
      <c r="B4118" t="s">
        <v>1648</v>
      </c>
      <c r="C4118" s="75">
        <v>6.34</v>
      </c>
      <c r="D4118" s="75"/>
      <c r="E4118" s="75"/>
      <c r="F4118" s="75">
        <v>3.17</v>
      </c>
      <c r="G4118" s="75"/>
      <c r="H4118" s="50"/>
      <c r="I4118" s="50"/>
      <c r="J4118" s="50"/>
      <c r="K4118" s="50"/>
    </row>
    <row r="4119" spans="1:11" x14ac:dyDescent="0.25">
      <c r="A4119" s="64">
        <v>131266</v>
      </c>
      <c r="B4119" t="s">
        <v>1297</v>
      </c>
      <c r="C4119" s="75">
        <v>3.17</v>
      </c>
      <c r="D4119" s="75"/>
      <c r="E4119" s="75"/>
      <c r="F4119" s="75">
        <v>6.34</v>
      </c>
      <c r="G4119" s="75"/>
      <c r="H4119" s="50"/>
      <c r="I4119" s="50"/>
      <c r="J4119" s="50"/>
      <c r="K4119" s="50"/>
    </row>
    <row r="4120" spans="1:11" x14ac:dyDescent="0.25">
      <c r="A4120" s="64">
        <v>118202</v>
      </c>
      <c r="B4120" t="s">
        <v>3643</v>
      </c>
      <c r="C4120" s="75"/>
      <c r="D4120" s="75"/>
      <c r="E4120" s="75"/>
      <c r="F4120" s="75">
        <v>9.51</v>
      </c>
      <c r="G4120" s="75">
        <v>0</v>
      </c>
      <c r="H4120" s="50"/>
      <c r="I4120" s="50"/>
      <c r="J4120" s="50"/>
      <c r="K4120" s="50"/>
    </row>
    <row r="4121" spans="1:11" x14ac:dyDescent="0.25">
      <c r="A4121" s="64">
        <v>125469</v>
      </c>
      <c r="B4121" t="s">
        <v>4656</v>
      </c>
      <c r="C4121" s="75"/>
      <c r="D4121" s="75"/>
      <c r="E4121" s="75"/>
      <c r="F4121" s="75"/>
      <c r="G4121" s="75">
        <v>9.51</v>
      </c>
      <c r="H4121" s="50"/>
      <c r="I4121" s="50"/>
      <c r="J4121" s="50"/>
      <c r="K4121" s="50"/>
    </row>
    <row r="4122" spans="1:11" x14ac:dyDescent="0.25">
      <c r="A4122" s="64">
        <v>118628</v>
      </c>
      <c r="B4122" t="s">
        <v>1092</v>
      </c>
      <c r="C4122" s="75"/>
      <c r="D4122" s="75">
        <v>9.51</v>
      </c>
      <c r="E4122" s="75"/>
      <c r="F4122" s="75"/>
      <c r="G4122" s="75"/>
      <c r="H4122" s="50"/>
      <c r="I4122" s="50"/>
      <c r="J4122" s="50"/>
      <c r="K4122" s="50"/>
    </row>
    <row r="4123" spans="1:11" x14ac:dyDescent="0.25">
      <c r="A4123" s="64">
        <v>104327</v>
      </c>
      <c r="B4123" t="s">
        <v>1362</v>
      </c>
      <c r="C4123" s="75"/>
      <c r="D4123" s="75">
        <v>3.17</v>
      </c>
      <c r="E4123" s="75"/>
      <c r="F4123" s="75"/>
      <c r="G4123" s="75">
        <v>6.34</v>
      </c>
      <c r="H4123" s="50"/>
      <c r="I4123" s="50"/>
      <c r="J4123" s="50"/>
      <c r="K4123" s="50"/>
    </row>
    <row r="4124" spans="1:11" x14ac:dyDescent="0.25">
      <c r="A4124" s="64">
        <v>123396</v>
      </c>
      <c r="B4124" t="s">
        <v>1267</v>
      </c>
      <c r="C4124" s="75">
        <v>6.34</v>
      </c>
      <c r="D4124" s="75">
        <v>3.17</v>
      </c>
      <c r="E4124" s="75"/>
      <c r="F4124" s="75"/>
      <c r="G4124" s="75"/>
      <c r="H4124" s="50"/>
      <c r="I4124" s="50"/>
      <c r="J4124" s="50"/>
      <c r="K4124" s="50"/>
    </row>
    <row r="4125" spans="1:11" x14ac:dyDescent="0.25">
      <c r="A4125" s="64">
        <v>125175</v>
      </c>
      <c r="B4125" t="s">
        <v>2762</v>
      </c>
      <c r="C4125" s="75">
        <v>3.17</v>
      </c>
      <c r="D4125" s="75">
        <v>6.34</v>
      </c>
      <c r="E4125" s="75"/>
      <c r="F4125" s="75"/>
      <c r="G4125" s="75"/>
      <c r="H4125" s="50"/>
      <c r="I4125" s="50"/>
      <c r="J4125" s="50"/>
      <c r="K4125" s="50"/>
    </row>
    <row r="4126" spans="1:11" x14ac:dyDescent="0.25">
      <c r="A4126" s="64">
        <v>121385</v>
      </c>
      <c r="B4126" t="s">
        <v>1444</v>
      </c>
      <c r="C4126" s="75">
        <v>9.51</v>
      </c>
      <c r="D4126" s="75"/>
      <c r="E4126" s="75"/>
      <c r="F4126" s="75"/>
      <c r="G4126" s="75"/>
      <c r="H4126" s="50"/>
      <c r="I4126" s="50"/>
      <c r="J4126" s="50"/>
      <c r="K4126" s="50"/>
    </row>
    <row r="4127" spans="1:11" x14ac:dyDescent="0.25">
      <c r="A4127" s="64">
        <v>114672</v>
      </c>
      <c r="B4127" t="s">
        <v>1094</v>
      </c>
      <c r="C4127" s="75"/>
      <c r="D4127" s="75">
        <v>6.34</v>
      </c>
      <c r="E4127" s="75"/>
      <c r="F4127" s="75">
        <v>3.17</v>
      </c>
      <c r="G4127" s="75"/>
      <c r="H4127" s="50"/>
      <c r="I4127" s="50"/>
      <c r="J4127" s="50"/>
      <c r="K4127" s="50"/>
    </row>
    <row r="4128" spans="1:11" x14ac:dyDescent="0.25">
      <c r="A4128" s="64">
        <v>104360</v>
      </c>
      <c r="B4128" t="s">
        <v>1128</v>
      </c>
      <c r="C4128" s="75">
        <v>3.17</v>
      </c>
      <c r="D4128" s="75"/>
      <c r="E4128" s="75">
        <v>3.17</v>
      </c>
      <c r="F4128" s="75"/>
      <c r="G4128" s="75">
        <v>3.17</v>
      </c>
      <c r="H4128" s="50"/>
      <c r="I4128" s="50"/>
      <c r="J4128" s="50"/>
      <c r="K4128" s="50"/>
    </row>
    <row r="4129" spans="1:11" x14ac:dyDescent="0.25">
      <c r="A4129" s="64">
        <v>122804</v>
      </c>
      <c r="B4129" t="s">
        <v>2870</v>
      </c>
      <c r="C4129" s="75">
        <v>9.51</v>
      </c>
      <c r="D4129" s="75"/>
      <c r="E4129" s="75"/>
      <c r="F4129" s="75"/>
      <c r="G4129" s="75"/>
      <c r="H4129" s="50"/>
      <c r="I4129" s="50"/>
      <c r="J4129" s="50"/>
      <c r="K4129" s="50"/>
    </row>
    <row r="4130" spans="1:11" x14ac:dyDescent="0.25">
      <c r="A4130" s="64">
        <v>125325</v>
      </c>
      <c r="B4130" t="s">
        <v>969</v>
      </c>
      <c r="C4130" s="75"/>
      <c r="D4130" s="75">
        <v>6.34</v>
      </c>
      <c r="E4130" s="75">
        <v>3.17</v>
      </c>
      <c r="F4130" s="75"/>
      <c r="G4130" s="75"/>
      <c r="H4130" s="50"/>
      <c r="I4130" s="50"/>
      <c r="J4130" s="50"/>
      <c r="K4130" s="50"/>
    </row>
    <row r="4131" spans="1:11" x14ac:dyDescent="0.25">
      <c r="A4131" s="64">
        <v>118542</v>
      </c>
      <c r="B4131" t="s">
        <v>1361</v>
      </c>
      <c r="C4131" s="75"/>
      <c r="D4131" s="75">
        <v>6.34</v>
      </c>
      <c r="E4131" s="75"/>
      <c r="F4131" s="75">
        <v>3.17</v>
      </c>
      <c r="G4131" s="75"/>
      <c r="H4131" s="50"/>
      <c r="I4131" s="50"/>
      <c r="J4131" s="50"/>
      <c r="K4131" s="50"/>
    </row>
    <row r="4132" spans="1:11" x14ac:dyDescent="0.25">
      <c r="A4132" s="64">
        <v>104848</v>
      </c>
      <c r="B4132" t="s">
        <v>4159</v>
      </c>
      <c r="C4132" s="75"/>
      <c r="D4132" s="75"/>
      <c r="E4132" s="75">
        <v>6.34</v>
      </c>
      <c r="F4132" s="75">
        <v>3.17</v>
      </c>
      <c r="G4132" s="75"/>
      <c r="H4132" s="50"/>
      <c r="I4132" s="50"/>
      <c r="J4132" s="50"/>
      <c r="K4132" s="50"/>
    </row>
    <row r="4133" spans="1:11" x14ac:dyDescent="0.25">
      <c r="A4133" s="64">
        <v>122856</v>
      </c>
      <c r="B4133" t="s">
        <v>2150</v>
      </c>
      <c r="C4133" s="75">
        <v>3.17</v>
      </c>
      <c r="D4133" s="75"/>
      <c r="E4133" s="75">
        <v>6.34</v>
      </c>
      <c r="F4133" s="75"/>
      <c r="G4133" s="75"/>
      <c r="H4133" s="50"/>
      <c r="I4133" s="50"/>
      <c r="J4133" s="50"/>
      <c r="K4133" s="50"/>
    </row>
    <row r="4134" spans="1:11" x14ac:dyDescent="0.25">
      <c r="A4134" s="64">
        <v>109309</v>
      </c>
      <c r="B4134" t="s">
        <v>3242</v>
      </c>
      <c r="C4134" s="75"/>
      <c r="D4134" s="75"/>
      <c r="E4134" s="75">
        <v>3.17</v>
      </c>
      <c r="F4134" s="75"/>
      <c r="G4134" s="75">
        <v>6.34</v>
      </c>
      <c r="H4134" s="50"/>
      <c r="I4134" s="50"/>
      <c r="J4134" s="50"/>
      <c r="K4134" s="50"/>
    </row>
    <row r="4135" spans="1:11" x14ac:dyDescent="0.25">
      <c r="A4135" s="64">
        <v>115247</v>
      </c>
      <c r="B4135" t="s">
        <v>1888</v>
      </c>
      <c r="C4135" s="75">
        <v>3.17</v>
      </c>
      <c r="D4135" s="75">
        <v>3.17</v>
      </c>
      <c r="E4135" s="75"/>
      <c r="F4135" s="75">
        <v>3.17</v>
      </c>
      <c r="G4135" s="75"/>
      <c r="H4135" s="50"/>
      <c r="I4135" s="50"/>
      <c r="J4135" s="50"/>
      <c r="K4135" s="50"/>
    </row>
    <row r="4136" spans="1:11" x14ac:dyDescent="0.25">
      <c r="A4136" s="64">
        <v>122694</v>
      </c>
      <c r="B4136" t="s">
        <v>4059</v>
      </c>
      <c r="C4136" s="75"/>
      <c r="D4136" s="75">
        <v>3.17</v>
      </c>
      <c r="E4136" s="75">
        <v>3.17</v>
      </c>
      <c r="F4136" s="75">
        <v>0</v>
      </c>
      <c r="G4136" s="75">
        <v>3.17</v>
      </c>
      <c r="H4136" s="50"/>
      <c r="I4136" s="50"/>
      <c r="J4136" s="50"/>
      <c r="K4136" s="50"/>
    </row>
    <row r="4137" spans="1:11" x14ac:dyDescent="0.25">
      <c r="A4137" s="64">
        <v>120081</v>
      </c>
      <c r="B4137" t="s">
        <v>2438</v>
      </c>
      <c r="C4137" s="75">
        <v>3.17</v>
      </c>
      <c r="D4137" s="75">
        <v>3.17</v>
      </c>
      <c r="E4137" s="75">
        <v>3.17</v>
      </c>
      <c r="F4137" s="75"/>
      <c r="G4137" s="75"/>
      <c r="H4137" s="50"/>
      <c r="I4137" s="50"/>
      <c r="J4137" s="50"/>
      <c r="K4137" s="50"/>
    </row>
    <row r="4138" spans="1:11" x14ac:dyDescent="0.25">
      <c r="A4138" s="64">
        <v>103877</v>
      </c>
      <c r="B4138" t="s">
        <v>1124</v>
      </c>
      <c r="C4138" s="75">
        <v>6.34</v>
      </c>
      <c r="D4138" s="75"/>
      <c r="E4138" s="75"/>
      <c r="F4138" s="75">
        <v>3.17</v>
      </c>
      <c r="G4138" s="75"/>
      <c r="H4138" s="50"/>
      <c r="I4138" s="50"/>
      <c r="J4138" s="50"/>
      <c r="K4138" s="50"/>
    </row>
    <row r="4139" spans="1:11" x14ac:dyDescent="0.25">
      <c r="A4139" s="64">
        <v>117953</v>
      </c>
      <c r="B4139" t="s">
        <v>2013</v>
      </c>
      <c r="C4139" s="75">
        <v>3.17</v>
      </c>
      <c r="D4139" s="75"/>
      <c r="E4139" s="75"/>
      <c r="F4139" s="75">
        <v>6.34</v>
      </c>
      <c r="G4139" s="75"/>
      <c r="H4139" s="50"/>
      <c r="I4139" s="50"/>
      <c r="J4139" s="50"/>
      <c r="K4139" s="50"/>
    </row>
    <row r="4140" spans="1:11" x14ac:dyDescent="0.25">
      <c r="A4140" s="64">
        <v>112946</v>
      </c>
      <c r="B4140" t="s">
        <v>2365</v>
      </c>
      <c r="C4140" s="75">
        <v>9.51</v>
      </c>
      <c r="D4140" s="75"/>
      <c r="E4140" s="75"/>
      <c r="F4140" s="75"/>
      <c r="G4140" s="75"/>
      <c r="H4140" s="50"/>
      <c r="I4140" s="50"/>
      <c r="J4140" s="50"/>
      <c r="K4140" s="50"/>
    </row>
    <row r="4141" spans="1:11" x14ac:dyDescent="0.25">
      <c r="A4141" s="64">
        <v>135963</v>
      </c>
      <c r="B4141" t="s">
        <v>2001</v>
      </c>
      <c r="C4141" s="75"/>
      <c r="D4141" s="75">
        <v>3.1699999999999982</v>
      </c>
      <c r="E4141" s="75">
        <v>3.17</v>
      </c>
      <c r="F4141" s="75"/>
      <c r="G4141" s="75">
        <v>3.17</v>
      </c>
      <c r="H4141" s="50"/>
      <c r="I4141" s="50"/>
      <c r="J4141" s="50"/>
      <c r="K4141" s="50"/>
    </row>
    <row r="4142" spans="1:11" x14ac:dyDescent="0.25">
      <c r="A4142" s="64">
        <v>143084</v>
      </c>
      <c r="B4142" t="s">
        <v>3556</v>
      </c>
      <c r="C4142" s="75"/>
      <c r="D4142" s="75">
        <v>4.7</v>
      </c>
      <c r="E4142" s="75">
        <v>4.7</v>
      </c>
      <c r="F4142" s="75"/>
      <c r="G4142" s="75"/>
      <c r="H4142" s="50"/>
      <c r="I4142" s="50"/>
      <c r="J4142" s="50"/>
      <c r="K4142" s="50"/>
    </row>
    <row r="4143" spans="1:11" x14ac:dyDescent="0.25">
      <c r="A4143" s="64">
        <v>143357</v>
      </c>
      <c r="B4143" t="s">
        <v>3812</v>
      </c>
      <c r="C4143" s="75">
        <v>6.17</v>
      </c>
      <c r="D4143" s="75"/>
      <c r="E4143" s="75"/>
      <c r="F4143" s="75">
        <v>3.17</v>
      </c>
      <c r="G4143" s="75"/>
      <c r="H4143" s="50"/>
      <c r="I4143" s="50"/>
      <c r="J4143" s="50"/>
      <c r="K4143" s="50"/>
    </row>
    <row r="4144" spans="1:11" x14ac:dyDescent="0.25">
      <c r="A4144" s="64">
        <v>144207</v>
      </c>
      <c r="B4144" t="s">
        <v>4657</v>
      </c>
      <c r="C4144" s="75"/>
      <c r="D4144" s="75"/>
      <c r="E4144" s="75"/>
      <c r="F4144" s="75"/>
      <c r="G4144" s="75">
        <v>9.34</v>
      </c>
      <c r="H4144" s="50"/>
      <c r="I4144" s="50"/>
      <c r="J4144" s="50"/>
      <c r="K4144" s="50"/>
    </row>
    <row r="4145" spans="1:11" x14ac:dyDescent="0.25">
      <c r="A4145" s="64">
        <v>142562</v>
      </c>
      <c r="B4145" t="s">
        <v>3205</v>
      </c>
      <c r="C4145" s="75">
        <v>3</v>
      </c>
      <c r="D4145" s="75"/>
      <c r="E4145" s="75">
        <v>3.17</v>
      </c>
      <c r="F4145" s="75"/>
      <c r="G4145" s="75">
        <v>3.17</v>
      </c>
      <c r="H4145" s="50"/>
      <c r="I4145" s="50"/>
      <c r="J4145" s="50"/>
      <c r="K4145" s="50"/>
    </row>
    <row r="4146" spans="1:11" x14ac:dyDescent="0.25">
      <c r="A4146" s="64">
        <v>142708</v>
      </c>
      <c r="B4146" t="s">
        <v>3431</v>
      </c>
      <c r="C4146" s="75"/>
      <c r="D4146" s="75"/>
      <c r="E4146" s="75"/>
      <c r="F4146" s="75">
        <v>9.34</v>
      </c>
      <c r="G4146" s="75"/>
      <c r="H4146" s="50"/>
      <c r="I4146" s="50"/>
      <c r="J4146" s="50"/>
      <c r="K4146" s="50"/>
    </row>
    <row r="4147" spans="1:11" x14ac:dyDescent="0.25">
      <c r="A4147" s="64">
        <v>143959</v>
      </c>
      <c r="B4147" t="s">
        <v>4433</v>
      </c>
      <c r="C4147" s="75"/>
      <c r="D4147" s="75"/>
      <c r="E4147" s="75"/>
      <c r="F4147" s="75">
        <v>9.34</v>
      </c>
      <c r="G4147" s="75"/>
      <c r="H4147" s="50"/>
      <c r="I4147" s="50"/>
      <c r="J4147" s="50"/>
      <c r="K4147" s="50"/>
    </row>
    <row r="4148" spans="1:11" x14ac:dyDescent="0.25">
      <c r="A4148" s="64">
        <v>144251</v>
      </c>
      <c r="B4148" t="s">
        <v>4658</v>
      </c>
      <c r="C4148" s="75"/>
      <c r="D4148" s="75"/>
      <c r="E4148" s="75"/>
      <c r="F4148" s="75"/>
      <c r="G4148" s="75">
        <v>9.34</v>
      </c>
      <c r="H4148" s="50"/>
      <c r="I4148" s="50"/>
      <c r="J4148" s="50"/>
      <c r="K4148" s="50"/>
    </row>
    <row r="4149" spans="1:11" x14ac:dyDescent="0.25">
      <c r="A4149" s="64">
        <v>143016</v>
      </c>
      <c r="B4149" t="s">
        <v>3503</v>
      </c>
      <c r="C4149" s="75">
        <v>9.34</v>
      </c>
      <c r="D4149" s="75"/>
      <c r="E4149" s="75"/>
      <c r="F4149" s="75"/>
      <c r="G4149" s="75"/>
      <c r="H4149" s="50"/>
      <c r="I4149" s="50"/>
      <c r="J4149" s="50"/>
      <c r="K4149" s="50"/>
    </row>
    <row r="4150" spans="1:11" x14ac:dyDescent="0.25">
      <c r="A4150" s="64">
        <v>202682</v>
      </c>
      <c r="B4150" t="s">
        <v>640</v>
      </c>
      <c r="C4150" s="75"/>
      <c r="D4150" s="75"/>
      <c r="E4150" s="75"/>
      <c r="F4150" s="75"/>
      <c r="G4150" s="75">
        <v>9.34</v>
      </c>
      <c r="H4150" s="50"/>
      <c r="I4150" s="50"/>
      <c r="J4150" s="50"/>
      <c r="K4150" s="50"/>
    </row>
    <row r="4151" spans="1:11" x14ac:dyDescent="0.25">
      <c r="A4151" s="64">
        <v>137694</v>
      </c>
      <c r="B4151" t="s">
        <v>2307</v>
      </c>
      <c r="C4151" s="75">
        <v>3.17</v>
      </c>
      <c r="D4151" s="75">
        <v>6.17</v>
      </c>
      <c r="E4151" s="75"/>
      <c r="F4151" s="75"/>
      <c r="G4151" s="75"/>
      <c r="H4151" s="50"/>
      <c r="I4151" s="50"/>
      <c r="J4151" s="50"/>
      <c r="K4151" s="50"/>
    </row>
    <row r="4152" spans="1:11" x14ac:dyDescent="0.25">
      <c r="A4152" s="64">
        <v>136879</v>
      </c>
      <c r="B4152" t="s">
        <v>4244</v>
      </c>
      <c r="C4152" s="75"/>
      <c r="D4152" s="75"/>
      <c r="E4152" s="75"/>
      <c r="F4152" s="75">
        <v>9.34</v>
      </c>
      <c r="G4152" s="75"/>
      <c r="H4152" s="50"/>
      <c r="I4152" s="50"/>
      <c r="J4152" s="50"/>
      <c r="K4152" s="50"/>
    </row>
    <row r="4153" spans="1:11" x14ac:dyDescent="0.25">
      <c r="A4153" s="64">
        <v>136079</v>
      </c>
      <c r="B4153" t="s">
        <v>3985</v>
      </c>
      <c r="C4153" s="75"/>
      <c r="D4153" s="75">
        <v>9.34</v>
      </c>
      <c r="E4153" s="75"/>
      <c r="F4153" s="75"/>
      <c r="G4153" s="75"/>
      <c r="H4153" s="50"/>
      <c r="I4153" s="50"/>
      <c r="J4153" s="50"/>
      <c r="K4153" s="50"/>
    </row>
    <row r="4154" spans="1:11" x14ac:dyDescent="0.25">
      <c r="A4154" s="64">
        <v>141337</v>
      </c>
      <c r="B4154" t="s">
        <v>2520</v>
      </c>
      <c r="C4154" s="75">
        <v>6.17</v>
      </c>
      <c r="D4154" s="75">
        <v>3.17</v>
      </c>
      <c r="E4154" s="75"/>
      <c r="F4154" s="75"/>
      <c r="G4154" s="75"/>
      <c r="H4154" s="50"/>
      <c r="I4154" s="50"/>
      <c r="J4154" s="50"/>
      <c r="K4154" s="50"/>
    </row>
    <row r="4155" spans="1:11" x14ac:dyDescent="0.25">
      <c r="A4155" s="64">
        <v>134815</v>
      </c>
      <c r="B4155" t="s">
        <v>1831</v>
      </c>
      <c r="C4155" s="75">
        <v>3.17</v>
      </c>
      <c r="D4155" s="75"/>
      <c r="E4155" s="75">
        <v>6.17</v>
      </c>
      <c r="F4155" s="75"/>
      <c r="G4155" s="75"/>
      <c r="H4155" s="50"/>
      <c r="I4155" s="50"/>
      <c r="J4155" s="50"/>
      <c r="K4155" s="50"/>
    </row>
    <row r="4156" spans="1:11" x14ac:dyDescent="0.25">
      <c r="A4156" s="64">
        <v>141041</v>
      </c>
      <c r="B4156" t="s">
        <v>4659</v>
      </c>
      <c r="C4156" s="75"/>
      <c r="D4156" s="75"/>
      <c r="E4156" s="75"/>
      <c r="F4156" s="75"/>
      <c r="G4156" s="75">
        <v>9.34</v>
      </c>
      <c r="H4156" s="50"/>
      <c r="I4156" s="50"/>
      <c r="J4156" s="50"/>
      <c r="K4156" s="50"/>
    </row>
    <row r="4157" spans="1:11" x14ac:dyDescent="0.25">
      <c r="A4157" s="64">
        <v>141714</v>
      </c>
      <c r="B4157" t="s">
        <v>2630</v>
      </c>
      <c r="C4157" s="75">
        <v>3.17</v>
      </c>
      <c r="D4157" s="75"/>
      <c r="E4157" s="75">
        <v>6.17</v>
      </c>
      <c r="F4157" s="75"/>
      <c r="G4157" s="75"/>
      <c r="H4157" s="50"/>
      <c r="I4157" s="50"/>
      <c r="J4157" s="50"/>
      <c r="K4157" s="50"/>
    </row>
    <row r="4158" spans="1:11" x14ac:dyDescent="0.25">
      <c r="A4158" s="64">
        <v>136748</v>
      </c>
      <c r="B4158" t="s">
        <v>2139</v>
      </c>
      <c r="C4158" s="75">
        <v>3</v>
      </c>
      <c r="D4158" s="75">
        <v>3.17</v>
      </c>
      <c r="E4158" s="75">
        <v>3.17</v>
      </c>
      <c r="F4158" s="75"/>
      <c r="G4158" s="75"/>
      <c r="H4158" s="50"/>
      <c r="I4158" s="50"/>
      <c r="J4158" s="50"/>
      <c r="K4158" s="50"/>
    </row>
    <row r="4159" spans="1:11" x14ac:dyDescent="0.25">
      <c r="A4159" s="64">
        <v>134720</v>
      </c>
      <c r="B4159" t="s">
        <v>4064</v>
      </c>
      <c r="C4159" s="75"/>
      <c r="D4159" s="75">
        <v>3</v>
      </c>
      <c r="E4159" s="75">
        <v>3.17</v>
      </c>
      <c r="F4159" s="75"/>
      <c r="G4159" s="75">
        <v>3.17</v>
      </c>
      <c r="H4159" s="50"/>
      <c r="I4159" s="50"/>
      <c r="J4159" s="50"/>
      <c r="K4159" s="50"/>
    </row>
    <row r="4160" spans="1:11" x14ac:dyDescent="0.25">
      <c r="A4160" s="64">
        <v>134311</v>
      </c>
      <c r="B4160" t="s">
        <v>1739</v>
      </c>
      <c r="C4160" s="75"/>
      <c r="D4160" s="75">
        <v>6.17</v>
      </c>
      <c r="E4160" s="75">
        <v>3.17</v>
      </c>
      <c r="F4160" s="75"/>
      <c r="G4160" s="75"/>
      <c r="H4160" s="50"/>
      <c r="I4160" s="50"/>
      <c r="J4160" s="50"/>
      <c r="K4160" s="50"/>
    </row>
    <row r="4161" spans="1:11" x14ac:dyDescent="0.25">
      <c r="A4161" s="64">
        <v>136149</v>
      </c>
      <c r="B4161" t="s">
        <v>2053</v>
      </c>
      <c r="C4161" s="75">
        <v>9.34</v>
      </c>
      <c r="D4161" s="75">
        <v>3.17</v>
      </c>
      <c r="E4161" s="75">
        <v>-3.17</v>
      </c>
      <c r="F4161" s="75"/>
      <c r="G4161" s="75"/>
      <c r="H4161" s="50"/>
      <c r="I4161" s="50"/>
      <c r="J4161" s="50"/>
      <c r="K4161" s="50"/>
    </row>
    <row r="4162" spans="1:11" x14ac:dyDescent="0.25">
      <c r="A4162" s="64">
        <v>127422</v>
      </c>
      <c r="B4162" t="s">
        <v>2564</v>
      </c>
      <c r="C4162" s="75">
        <v>3.17</v>
      </c>
      <c r="D4162" s="75"/>
      <c r="E4162" s="75">
        <v>3.17</v>
      </c>
      <c r="F4162" s="75"/>
      <c r="G4162" s="75">
        <v>3</v>
      </c>
      <c r="H4162" s="50"/>
      <c r="I4162" s="50"/>
      <c r="J4162" s="50"/>
      <c r="K4162" s="50"/>
    </row>
    <row r="4163" spans="1:11" x14ac:dyDescent="0.25">
      <c r="A4163" s="64">
        <v>128000</v>
      </c>
      <c r="B4163" t="s">
        <v>1517</v>
      </c>
      <c r="C4163" s="75">
        <v>6.34</v>
      </c>
      <c r="D4163" s="75"/>
      <c r="E4163" s="75"/>
      <c r="F4163" s="75">
        <v>3</v>
      </c>
      <c r="G4163" s="75"/>
      <c r="H4163" s="50"/>
      <c r="I4163" s="50"/>
      <c r="J4163" s="50"/>
      <c r="K4163" s="50"/>
    </row>
    <row r="4164" spans="1:11" x14ac:dyDescent="0.25">
      <c r="A4164" s="64">
        <v>126724</v>
      </c>
      <c r="B4164" t="s">
        <v>4067</v>
      </c>
      <c r="C4164" s="75"/>
      <c r="D4164" s="75">
        <v>3</v>
      </c>
      <c r="E4164" s="75">
        <v>3.17</v>
      </c>
      <c r="F4164" s="75">
        <v>3.17</v>
      </c>
      <c r="G4164" s="75"/>
      <c r="H4164" s="50"/>
      <c r="I4164" s="50"/>
      <c r="J4164" s="50"/>
      <c r="K4164" s="50"/>
    </row>
    <row r="4165" spans="1:11" x14ac:dyDescent="0.25">
      <c r="A4165" s="64">
        <v>130165</v>
      </c>
      <c r="B4165" t="s">
        <v>2390</v>
      </c>
      <c r="C4165" s="75"/>
      <c r="D4165" s="75">
        <v>9.34</v>
      </c>
      <c r="E4165" s="75"/>
      <c r="F4165" s="75"/>
      <c r="G4165" s="75"/>
      <c r="H4165" s="50"/>
      <c r="I4165" s="50"/>
      <c r="J4165" s="50"/>
      <c r="K4165" s="50"/>
    </row>
    <row r="4166" spans="1:11" x14ac:dyDescent="0.25">
      <c r="A4166" s="64">
        <v>131193</v>
      </c>
      <c r="B4166" t="s">
        <v>4435</v>
      </c>
      <c r="C4166" s="75"/>
      <c r="D4166" s="75"/>
      <c r="E4166" s="75"/>
      <c r="F4166" s="75">
        <v>9.34</v>
      </c>
      <c r="G4166" s="75"/>
      <c r="H4166" s="50"/>
      <c r="I4166" s="50"/>
      <c r="J4166" s="50"/>
      <c r="K4166" s="50"/>
    </row>
    <row r="4167" spans="1:11" x14ac:dyDescent="0.25">
      <c r="A4167" s="64">
        <v>127297</v>
      </c>
      <c r="B4167" t="s">
        <v>841</v>
      </c>
      <c r="C4167" s="75"/>
      <c r="D4167" s="75"/>
      <c r="E4167" s="75">
        <v>3</v>
      </c>
      <c r="F4167" s="75"/>
      <c r="G4167" s="75">
        <v>6.34</v>
      </c>
      <c r="H4167" s="50"/>
      <c r="I4167" s="50"/>
      <c r="J4167" s="50"/>
      <c r="K4167" s="50"/>
    </row>
    <row r="4168" spans="1:11" x14ac:dyDescent="0.25">
      <c r="A4168" s="64">
        <v>132107</v>
      </c>
      <c r="B4168" t="s">
        <v>1487</v>
      </c>
      <c r="C4168" s="75">
        <v>3</v>
      </c>
      <c r="D4168" s="75"/>
      <c r="E4168" s="75"/>
      <c r="F4168" s="75">
        <v>6.34</v>
      </c>
      <c r="G4168" s="75"/>
      <c r="H4168" s="50"/>
      <c r="I4168" s="50"/>
      <c r="J4168" s="50"/>
      <c r="K4168" s="50"/>
    </row>
    <row r="4169" spans="1:11" x14ac:dyDescent="0.25">
      <c r="A4169" s="64">
        <v>126529</v>
      </c>
      <c r="B4169" t="s">
        <v>835</v>
      </c>
      <c r="C4169" s="75"/>
      <c r="D4169" s="75">
        <v>3.17</v>
      </c>
      <c r="E4169" s="75"/>
      <c r="F4169" s="75"/>
      <c r="G4169" s="75">
        <v>6.17</v>
      </c>
      <c r="H4169" s="50"/>
      <c r="I4169" s="50"/>
      <c r="J4169" s="50"/>
      <c r="K4169" s="50"/>
    </row>
    <row r="4170" spans="1:11" x14ac:dyDescent="0.25">
      <c r="A4170" s="64">
        <v>133317</v>
      </c>
      <c r="B4170" t="s">
        <v>1594</v>
      </c>
      <c r="C4170" s="75">
        <v>3.17</v>
      </c>
      <c r="D4170" s="75">
        <v>3.17</v>
      </c>
      <c r="E4170" s="75">
        <v>3</v>
      </c>
      <c r="F4170" s="75"/>
      <c r="G4170" s="75"/>
      <c r="H4170" s="50"/>
      <c r="I4170" s="50"/>
      <c r="J4170" s="50"/>
      <c r="K4170" s="50"/>
    </row>
    <row r="4171" spans="1:11" x14ac:dyDescent="0.25">
      <c r="A4171" s="64">
        <v>131196</v>
      </c>
      <c r="B4171" t="s">
        <v>1328</v>
      </c>
      <c r="C4171" s="75"/>
      <c r="D4171" s="75"/>
      <c r="E4171" s="75">
        <v>6.34</v>
      </c>
      <c r="F4171" s="75"/>
      <c r="G4171" s="75">
        <v>3</v>
      </c>
      <c r="H4171" s="50"/>
      <c r="I4171" s="50"/>
      <c r="J4171" s="50"/>
      <c r="K4171" s="50"/>
    </row>
    <row r="4172" spans="1:11" x14ac:dyDescent="0.25">
      <c r="A4172" s="64">
        <v>121841</v>
      </c>
      <c r="B4172" t="s">
        <v>1422</v>
      </c>
      <c r="C4172" s="75"/>
      <c r="D4172" s="75">
        <v>6.17</v>
      </c>
      <c r="E4172" s="75"/>
      <c r="F4172" s="75"/>
      <c r="G4172" s="75">
        <v>3.17</v>
      </c>
      <c r="H4172" s="50"/>
      <c r="I4172" s="50"/>
      <c r="J4172" s="50"/>
      <c r="K4172" s="50"/>
    </row>
    <row r="4173" spans="1:11" x14ac:dyDescent="0.25">
      <c r="A4173" s="64">
        <v>116515</v>
      </c>
      <c r="B4173" t="s">
        <v>2155</v>
      </c>
      <c r="C4173" s="75">
        <v>6.17</v>
      </c>
      <c r="D4173" s="75"/>
      <c r="E4173" s="75"/>
      <c r="F4173" s="75"/>
      <c r="G4173" s="75">
        <v>3.17</v>
      </c>
      <c r="H4173" s="50"/>
      <c r="I4173" s="50"/>
      <c r="J4173" s="50"/>
      <c r="K4173" s="50"/>
    </row>
    <row r="4174" spans="1:11" x14ac:dyDescent="0.25">
      <c r="A4174" s="64">
        <v>103874</v>
      </c>
      <c r="B4174" t="s">
        <v>1280</v>
      </c>
      <c r="C4174" s="75"/>
      <c r="D4174" s="75">
        <v>3.17</v>
      </c>
      <c r="E4174" s="75">
        <v>3</v>
      </c>
      <c r="F4174" s="75"/>
      <c r="G4174" s="75">
        <v>3.17</v>
      </c>
      <c r="H4174" s="50"/>
      <c r="I4174" s="50"/>
      <c r="J4174" s="50"/>
      <c r="K4174" s="50"/>
    </row>
    <row r="4175" spans="1:11" x14ac:dyDescent="0.25">
      <c r="A4175" s="64">
        <v>104447</v>
      </c>
      <c r="B4175" t="s">
        <v>3061</v>
      </c>
      <c r="C4175" s="75">
        <v>4.6500000000000004</v>
      </c>
      <c r="D4175" s="75"/>
      <c r="E4175" s="75"/>
      <c r="F4175" s="75">
        <v>4.6500000000000004</v>
      </c>
      <c r="G4175" s="75"/>
      <c r="H4175" s="50"/>
      <c r="I4175" s="50"/>
      <c r="J4175" s="50"/>
      <c r="K4175" s="50"/>
    </row>
    <row r="4176" spans="1:11" x14ac:dyDescent="0.25">
      <c r="A4176" s="64">
        <v>143869</v>
      </c>
      <c r="B4176" t="s">
        <v>4436</v>
      </c>
      <c r="C4176" s="75"/>
      <c r="D4176" s="75"/>
      <c r="E4176" s="75"/>
      <c r="F4176" s="75">
        <v>9.2199999999999989</v>
      </c>
      <c r="G4176" s="75"/>
      <c r="H4176" s="50"/>
      <c r="I4176" s="50"/>
      <c r="J4176" s="50"/>
      <c r="K4176" s="50"/>
    </row>
    <row r="4177" spans="1:11" x14ac:dyDescent="0.25">
      <c r="A4177" s="64">
        <v>143341</v>
      </c>
      <c r="B4177" t="s">
        <v>3955</v>
      </c>
      <c r="C4177" s="75"/>
      <c r="D4177" s="75">
        <v>9.17</v>
      </c>
      <c r="E4177" s="75"/>
      <c r="F4177" s="75"/>
      <c r="G4177" s="75"/>
      <c r="H4177" s="50"/>
      <c r="I4177" s="50"/>
      <c r="J4177" s="50"/>
      <c r="K4177" s="50"/>
    </row>
    <row r="4178" spans="1:11" x14ac:dyDescent="0.25">
      <c r="A4178" s="64">
        <v>143903</v>
      </c>
      <c r="B4178" t="s">
        <v>4509</v>
      </c>
      <c r="C4178" s="75"/>
      <c r="D4178" s="75"/>
      <c r="E4178" s="75"/>
      <c r="F4178" s="75">
        <v>3.17</v>
      </c>
      <c r="G4178" s="75">
        <v>6</v>
      </c>
      <c r="H4178" s="50"/>
      <c r="I4178" s="50"/>
      <c r="J4178" s="50"/>
      <c r="K4178" s="50"/>
    </row>
    <row r="4179" spans="1:11" x14ac:dyDescent="0.25">
      <c r="A4179" s="64">
        <v>142561</v>
      </c>
      <c r="B4179" t="s">
        <v>4660</v>
      </c>
      <c r="C4179" s="75"/>
      <c r="D4179" s="75"/>
      <c r="E4179" s="75"/>
      <c r="F4179" s="75"/>
      <c r="G4179" s="75">
        <v>9.17</v>
      </c>
      <c r="H4179" s="50"/>
      <c r="I4179" s="50"/>
      <c r="J4179" s="50"/>
      <c r="K4179" s="50"/>
    </row>
    <row r="4180" spans="1:11" x14ac:dyDescent="0.25">
      <c r="A4180" s="64">
        <v>144049</v>
      </c>
      <c r="B4180" t="s">
        <v>4661</v>
      </c>
      <c r="C4180" s="75"/>
      <c r="D4180" s="75"/>
      <c r="E4180" s="75"/>
      <c r="F4180" s="75"/>
      <c r="G4180" s="75">
        <v>9.17</v>
      </c>
      <c r="H4180" s="50"/>
      <c r="I4180" s="50"/>
      <c r="J4180" s="50"/>
      <c r="K4180" s="50"/>
    </row>
    <row r="4181" spans="1:11" x14ac:dyDescent="0.25">
      <c r="A4181" s="64">
        <v>137054</v>
      </c>
      <c r="B4181" t="s">
        <v>2213</v>
      </c>
      <c r="C4181" s="75">
        <v>-6.17</v>
      </c>
      <c r="D4181" s="75"/>
      <c r="E4181" s="75">
        <v>15.34</v>
      </c>
      <c r="F4181" s="75"/>
      <c r="G4181" s="75"/>
      <c r="H4181" s="50"/>
      <c r="I4181" s="50"/>
      <c r="J4181" s="50"/>
      <c r="K4181" s="50"/>
    </row>
    <row r="4182" spans="1:11" x14ac:dyDescent="0.25">
      <c r="A4182" s="64">
        <v>137058</v>
      </c>
      <c r="B4182" t="s">
        <v>2209</v>
      </c>
      <c r="C4182" s="75">
        <v>3.17</v>
      </c>
      <c r="D4182" s="75">
        <v>3</v>
      </c>
      <c r="E4182" s="75"/>
      <c r="F4182" s="75"/>
      <c r="G4182" s="75">
        <v>3</v>
      </c>
      <c r="H4182" s="50"/>
      <c r="I4182" s="50"/>
      <c r="J4182" s="50"/>
      <c r="K4182" s="50"/>
    </row>
    <row r="4183" spans="1:11" x14ac:dyDescent="0.25">
      <c r="A4183" s="64">
        <v>141771</v>
      </c>
      <c r="B4183" t="s">
        <v>2661</v>
      </c>
      <c r="C4183" s="75">
        <v>3</v>
      </c>
      <c r="D4183" s="75"/>
      <c r="E4183" s="75"/>
      <c r="F4183" s="75">
        <v>6.17</v>
      </c>
      <c r="G4183" s="75"/>
      <c r="H4183" s="50"/>
      <c r="I4183" s="50"/>
      <c r="J4183" s="50"/>
      <c r="K4183" s="50"/>
    </row>
    <row r="4184" spans="1:11" x14ac:dyDescent="0.25">
      <c r="A4184" s="64">
        <v>130593</v>
      </c>
      <c r="B4184" t="s">
        <v>2247</v>
      </c>
      <c r="C4184" s="75"/>
      <c r="D4184" s="75">
        <v>3</v>
      </c>
      <c r="E4184" s="75">
        <v>3</v>
      </c>
      <c r="F4184" s="75"/>
      <c r="G4184" s="75">
        <v>3.17</v>
      </c>
      <c r="H4184" s="50"/>
      <c r="I4184" s="50"/>
      <c r="J4184" s="50"/>
      <c r="K4184" s="50"/>
    </row>
    <row r="4185" spans="1:11" x14ac:dyDescent="0.25">
      <c r="A4185" s="64">
        <v>132548</v>
      </c>
      <c r="B4185" t="s">
        <v>2948</v>
      </c>
      <c r="C4185" s="75"/>
      <c r="D4185" s="75">
        <v>3.17</v>
      </c>
      <c r="E4185" s="75"/>
      <c r="F4185" s="75">
        <v>3</v>
      </c>
      <c r="G4185" s="75">
        <v>3</v>
      </c>
      <c r="H4185" s="50"/>
      <c r="I4185" s="50"/>
      <c r="J4185" s="50"/>
      <c r="K4185" s="50"/>
    </row>
    <row r="4186" spans="1:11" x14ac:dyDescent="0.25">
      <c r="A4186" s="64">
        <v>126282</v>
      </c>
      <c r="B4186" t="s">
        <v>3956</v>
      </c>
      <c r="C4186" s="75"/>
      <c r="D4186" s="75">
        <v>9.17</v>
      </c>
      <c r="E4186" s="75"/>
      <c r="F4186" s="75"/>
      <c r="G4186" s="75"/>
      <c r="H4186" s="50"/>
      <c r="I4186" s="50"/>
      <c r="J4186" s="50"/>
      <c r="K4186" s="50"/>
    </row>
    <row r="4187" spans="1:11" x14ac:dyDescent="0.25">
      <c r="A4187" s="64">
        <v>131170</v>
      </c>
      <c r="B4187" t="s">
        <v>2437</v>
      </c>
      <c r="C4187" s="75"/>
      <c r="D4187" s="75"/>
      <c r="E4187" s="75">
        <v>3</v>
      </c>
      <c r="F4187" s="75">
        <v>6.17</v>
      </c>
      <c r="G4187" s="75"/>
      <c r="H4187" s="50"/>
      <c r="I4187" s="50"/>
      <c r="J4187" s="50"/>
      <c r="K4187" s="50"/>
    </row>
    <row r="4188" spans="1:11" x14ac:dyDescent="0.25">
      <c r="A4188" s="64">
        <v>128270</v>
      </c>
      <c r="B4188" t="s">
        <v>2444</v>
      </c>
      <c r="C4188" s="75"/>
      <c r="D4188" s="75"/>
      <c r="E4188" s="75"/>
      <c r="F4188" s="75">
        <v>3.17</v>
      </c>
      <c r="G4188" s="75">
        <v>6</v>
      </c>
      <c r="H4188" s="50"/>
      <c r="I4188" s="50"/>
      <c r="J4188" s="50"/>
      <c r="K4188" s="50"/>
    </row>
    <row r="4189" spans="1:11" x14ac:dyDescent="0.25">
      <c r="A4189" s="64">
        <v>133177</v>
      </c>
      <c r="B4189" t="s">
        <v>2253</v>
      </c>
      <c r="C4189" s="75"/>
      <c r="D4189" s="75">
        <v>3</v>
      </c>
      <c r="E4189" s="75">
        <v>3</v>
      </c>
      <c r="F4189" s="75"/>
      <c r="G4189" s="75">
        <v>3.17</v>
      </c>
      <c r="H4189" s="50"/>
      <c r="I4189" s="50"/>
      <c r="J4189" s="50"/>
      <c r="K4189" s="50"/>
    </row>
    <row r="4190" spans="1:11" x14ac:dyDescent="0.25">
      <c r="A4190" s="64">
        <v>110525</v>
      </c>
      <c r="B4190" t="s">
        <v>849</v>
      </c>
      <c r="C4190" s="75"/>
      <c r="D4190" s="75">
        <v>3</v>
      </c>
      <c r="E4190" s="75"/>
      <c r="F4190" s="75">
        <v>3.17</v>
      </c>
      <c r="G4190" s="75">
        <v>3</v>
      </c>
      <c r="H4190" s="50"/>
      <c r="I4190" s="50"/>
      <c r="J4190" s="50"/>
      <c r="K4190" s="50"/>
    </row>
    <row r="4191" spans="1:11" x14ac:dyDescent="0.25">
      <c r="A4191" s="64">
        <v>123124</v>
      </c>
      <c r="B4191" t="s">
        <v>776</v>
      </c>
      <c r="C4191" s="75"/>
      <c r="D4191" s="75"/>
      <c r="E4191" s="75">
        <v>3.17</v>
      </c>
      <c r="F4191" s="75">
        <v>6</v>
      </c>
      <c r="G4191" s="75"/>
      <c r="H4191" s="50"/>
      <c r="I4191" s="50"/>
      <c r="J4191" s="50"/>
      <c r="K4191" s="50"/>
    </row>
    <row r="4192" spans="1:11" x14ac:dyDescent="0.25">
      <c r="A4192" s="64">
        <v>123772</v>
      </c>
      <c r="B4192" t="s">
        <v>671</v>
      </c>
      <c r="C4192" s="75"/>
      <c r="D4192" s="75"/>
      <c r="E4192" s="75">
        <v>6</v>
      </c>
      <c r="F4192" s="75">
        <v>3.17</v>
      </c>
      <c r="G4192" s="75"/>
      <c r="H4192" s="50"/>
      <c r="I4192" s="50"/>
      <c r="J4192" s="50"/>
      <c r="K4192" s="50"/>
    </row>
    <row r="4193" spans="1:11" x14ac:dyDescent="0.25">
      <c r="A4193" s="64">
        <v>126519</v>
      </c>
      <c r="B4193" t="s">
        <v>479</v>
      </c>
      <c r="C4193" s="75">
        <v>5.1099999999999994</v>
      </c>
      <c r="D4193" s="75"/>
      <c r="E4193" s="75">
        <v>4</v>
      </c>
      <c r="F4193" s="75"/>
      <c r="G4193" s="75"/>
      <c r="H4193" s="50"/>
      <c r="I4193" s="50"/>
      <c r="J4193" s="50"/>
      <c r="K4193" s="50"/>
    </row>
    <row r="4194" spans="1:11" x14ac:dyDescent="0.25">
      <c r="A4194" s="64">
        <v>132759</v>
      </c>
      <c r="B4194" t="s">
        <v>4061</v>
      </c>
      <c r="C4194" s="75"/>
      <c r="D4194" s="75">
        <v>3.01</v>
      </c>
      <c r="E4194" s="75"/>
      <c r="F4194" s="75"/>
      <c r="G4194" s="75">
        <v>6</v>
      </c>
      <c r="H4194" s="50"/>
      <c r="I4194" s="50"/>
      <c r="J4194" s="50"/>
      <c r="K4194" s="50"/>
    </row>
    <row r="4195" spans="1:11" x14ac:dyDescent="0.25">
      <c r="A4195" s="64">
        <v>144105</v>
      </c>
      <c r="B4195" t="s">
        <v>4662</v>
      </c>
      <c r="C4195" s="75"/>
      <c r="D4195" s="75"/>
      <c r="E4195" s="75"/>
      <c r="F4195" s="75"/>
      <c r="G4195" s="75">
        <v>9</v>
      </c>
      <c r="H4195" s="50"/>
      <c r="I4195" s="50"/>
      <c r="J4195" s="50"/>
      <c r="K4195" s="50"/>
    </row>
    <row r="4196" spans="1:11" x14ac:dyDescent="0.25">
      <c r="A4196" s="64">
        <v>137164</v>
      </c>
      <c r="B4196" t="s">
        <v>2441</v>
      </c>
      <c r="C4196" s="75"/>
      <c r="D4196" s="75">
        <v>3</v>
      </c>
      <c r="E4196" s="75"/>
      <c r="F4196" s="75">
        <v>3</v>
      </c>
      <c r="G4196" s="75">
        <v>3</v>
      </c>
      <c r="H4196" s="50"/>
      <c r="I4196" s="50"/>
      <c r="J4196" s="50"/>
      <c r="K4196" s="50"/>
    </row>
    <row r="4197" spans="1:11" x14ac:dyDescent="0.25">
      <c r="A4197" s="64">
        <v>136030</v>
      </c>
      <c r="B4197" t="s">
        <v>1989</v>
      </c>
      <c r="C4197" s="75"/>
      <c r="D4197" s="75">
        <v>9</v>
      </c>
      <c r="E4197" s="75"/>
      <c r="F4197" s="75"/>
      <c r="G4197" s="75"/>
      <c r="H4197" s="50"/>
      <c r="I4197" s="50"/>
      <c r="J4197" s="50"/>
      <c r="K4197" s="50"/>
    </row>
    <row r="4198" spans="1:11" x14ac:dyDescent="0.25">
      <c r="A4198" s="64">
        <v>142167</v>
      </c>
      <c r="B4198" t="s">
        <v>2761</v>
      </c>
      <c r="C4198" s="75"/>
      <c r="D4198" s="75">
        <v>9</v>
      </c>
      <c r="E4198" s="75"/>
      <c r="F4198" s="75"/>
      <c r="G4198" s="75"/>
      <c r="H4198" s="50"/>
      <c r="I4198" s="50"/>
      <c r="J4198" s="50"/>
      <c r="K4198" s="50"/>
    </row>
    <row r="4199" spans="1:11" x14ac:dyDescent="0.25">
      <c r="A4199" s="64">
        <v>137919</v>
      </c>
      <c r="B4199" t="s">
        <v>2372</v>
      </c>
      <c r="C4199" s="75">
        <v>9</v>
      </c>
      <c r="D4199" s="75"/>
      <c r="E4199" s="75"/>
      <c r="F4199" s="75"/>
      <c r="G4199" s="75"/>
      <c r="H4199" s="50"/>
      <c r="I4199" s="50"/>
      <c r="J4199" s="50"/>
      <c r="K4199" s="50"/>
    </row>
    <row r="4200" spans="1:11" x14ac:dyDescent="0.25">
      <c r="A4200" s="64">
        <v>128566</v>
      </c>
      <c r="B4200" t="s">
        <v>1548</v>
      </c>
      <c r="C4200" s="75">
        <v>9</v>
      </c>
      <c r="D4200" s="75"/>
      <c r="E4200" s="75"/>
      <c r="F4200" s="75"/>
      <c r="G4200" s="75"/>
      <c r="H4200" s="50"/>
      <c r="I4200" s="50"/>
      <c r="J4200" s="50"/>
      <c r="K4200" s="50"/>
    </row>
    <row r="4201" spans="1:11" x14ac:dyDescent="0.25">
      <c r="A4201" s="64">
        <v>133033</v>
      </c>
      <c r="B4201" t="s">
        <v>1579</v>
      </c>
      <c r="C4201" s="75"/>
      <c r="D4201" s="75">
        <v>-9</v>
      </c>
      <c r="E4201" s="75">
        <v>18</v>
      </c>
      <c r="F4201" s="75"/>
      <c r="G4201" s="75"/>
      <c r="H4201" s="50"/>
      <c r="I4201" s="50"/>
      <c r="J4201" s="50"/>
      <c r="K4201" s="50"/>
    </row>
    <row r="4202" spans="1:11" x14ac:dyDescent="0.25">
      <c r="A4202" s="64">
        <v>131359</v>
      </c>
      <c r="B4202" t="s">
        <v>3360</v>
      </c>
      <c r="C4202" s="75"/>
      <c r="D4202" s="75"/>
      <c r="E4202" s="75"/>
      <c r="F4202" s="75">
        <v>9</v>
      </c>
      <c r="G4202" s="75"/>
      <c r="H4202" s="50"/>
      <c r="I4202" s="50"/>
      <c r="J4202" s="50"/>
      <c r="K4202" s="50"/>
    </row>
    <row r="4203" spans="1:11" x14ac:dyDescent="0.25">
      <c r="A4203" s="64">
        <v>131416</v>
      </c>
      <c r="B4203" t="s">
        <v>3369</v>
      </c>
      <c r="C4203" s="75"/>
      <c r="D4203" s="75">
        <v>3</v>
      </c>
      <c r="E4203" s="75">
        <v>6</v>
      </c>
      <c r="F4203" s="75"/>
      <c r="G4203" s="75"/>
      <c r="H4203" s="50"/>
      <c r="I4203" s="50"/>
      <c r="J4203" s="50"/>
      <c r="K4203" s="50"/>
    </row>
    <row r="4204" spans="1:11" x14ac:dyDescent="0.25">
      <c r="A4204" s="64">
        <v>129694</v>
      </c>
      <c r="B4204" t="s">
        <v>1098</v>
      </c>
      <c r="C4204" s="75"/>
      <c r="D4204" s="75">
        <v>6</v>
      </c>
      <c r="E4204" s="75"/>
      <c r="F4204" s="75">
        <v>3</v>
      </c>
      <c r="G4204" s="75"/>
      <c r="H4204" s="50"/>
      <c r="I4204" s="50"/>
      <c r="J4204" s="50"/>
      <c r="K4204" s="50"/>
    </row>
    <row r="4205" spans="1:11" x14ac:dyDescent="0.25">
      <c r="A4205" s="64">
        <v>116383</v>
      </c>
      <c r="B4205" t="s">
        <v>1498</v>
      </c>
      <c r="C4205" s="75">
        <v>6</v>
      </c>
      <c r="D4205" s="75"/>
      <c r="E4205" s="75"/>
      <c r="F4205" s="75"/>
      <c r="G4205" s="75">
        <v>3</v>
      </c>
      <c r="H4205" s="50"/>
      <c r="I4205" s="50"/>
      <c r="J4205" s="50"/>
      <c r="K4205" s="50"/>
    </row>
    <row r="4206" spans="1:11" x14ac:dyDescent="0.25">
      <c r="A4206" s="64">
        <v>122708</v>
      </c>
      <c r="B4206" t="s">
        <v>2286</v>
      </c>
      <c r="C4206" s="75">
        <v>9</v>
      </c>
      <c r="D4206" s="75"/>
      <c r="E4206" s="75"/>
      <c r="F4206" s="75"/>
      <c r="G4206" s="75"/>
      <c r="H4206" s="50"/>
      <c r="I4206" s="50"/>
      <c r="J4206" s="50"/>
      <c r="K4206" s="50"/>
    </row>
    <row r="4207" spans="1:11" x14ac:dyDescent="0.25">
      <c r="A4207" s="64">
        <v>116651</v>
      </c>
      <c r="B4207" t="s">
        <v>1390</v>
      </c>
      <c r="C4207" s="75"/>
      <c r="D4207" s="75">
        <v>3</v>
      </c>
      <c r="E4207" s="75">
        <v>6</v>
      </c>
      <c r="F4207" s="75"/>
      <c r="G4207" s="75"/>
      <c r="H4207" s="50"/>
      <c r="I4207" s="50"/>
      <c r="J4207" s="50"/>
      <c r="K4207" s="50"/>
    </row>
    <row r="4208" spans="1:11" x14ac:dyDescent="0.25">
      <c r="A4208" s="64">
        <v>201324</v>
      </c>
      <c r="B4208" t="s">
        <v>3960</v>
      </c>
      <c r="C4208" s="75"/>
      <c r="D4208" s="75">
        <v>8.4600000000000009</v>
      </c>
      <c r="E4208" s="75"/>
      <c r="F4208" s="75"/>
      <c r="G4208" s="75"/>
      <c r="H4208" s="50"/>
      <c r="I4208" s="50"/>
      <c r="J4208" s="50"/>
      <c r="K4208" s="50"/>
    </row>
    <row r="4209" spans="1:11" x14ac:dyDescent="0.25">
      <c r="A4209" s="64">
        <v>104435</v>
      </c>
      <c r="B4209" t="s">
        <v>3749</v>
      </c>
      <c r="C4209" s="75">
        <v>8.4600000000000009</v>
      </c>
      <c r="D4209" s="75"/>
      <c r="E4209" s="75"/>
      <c r="F4209" s="75"/>
      <c r="G4209" s="75"/>
      <c r="H4209" s="50"/>
      <c r="I4209" s="50"/>
      <c r="J4209" s="50"/>
      <c r="K4209" s="50"/>
    </row>
    <row r="4210" spans="1:11" x14ac:dyDescent="0.25">
      <c r="A4210" s="64">
        <v>135124</v>
      </c>
      <c r="B4210" t="s">
        <v>1885</v>
      </c>
      <c r="C4210" s="75"/>
      <c r="D4210" s="75">
        <v>6.34</v>
      </c>
      <c r="E4210" s="75"/>
      <c r="F4210" s="75"/>
      <c r="G4210" s="75">
        <v>2.11</v>
      </c>
      <c r="H4210" s="50"/>
      <c r="I4210" s="50"/>
      <c r="J4210" s="50"/>
      <c r="K4210" s="50"/>
    </row>
    <row r="4211" spans="1:11" x14ac:dyDescent="0.25">
      <c r="A4211" s="64">
        <v>131537</v>
      </c>
      <c r="B4211" t="s">
        <v>1043</v>
      </c>
      <c r="C4211" s="75"/>
      <c r="D4211" s="75"/>
      <c r="E4211" s="75">
        <v>8.4499999999999993</v>
      </c>
      <c r="F4211" s="75"/>
      <c r="G4211" s="75"/>
      <c r="H4211" s="50"/>
      <c r="I4211" s="50"/>
      <c r="J4211" s="50"/>
      <c r="K4211" s="50"/>
    </row>
    <row r="4212" spans="1:11" x14ac:dyDescent="0.25">
      <c r="A4212" s="64">
        <v>143260</v>
      </c>
      <c r="B4212" t="s">
        <v>3839</v>
      </c>
      <c r="C4212" s="75">
        <v>2.11</v>
      </c>
      <c r="D4212" s="75">
        <v>2.11</v>
      </c>
      <c r="E4212" s="75"/>
      <c r="F4212" s="75">
        <v>2.11</v>
      </c>
      <c r="G4212" s="75">
        <v>2.11</v>
      </c>
      <c r="H4212" s="50"/>
      <c r="I4212" s="50"/>
      <c r="J4212" s="50"/>
      <c r="K4212" s="50"/>
    </row>
    <row r="4213" spans="1:11" x14ac:dyDescent="0.25">
      <c r="A4213" s="64">
        <v>142540</v>
      </c>
      <c r="B4213" t="s">
        <v>3278</v>
      </c>
      <c r="C4213" s="75">
        <v>2.11</v>
      </c>
      <c r="D4213" s="75"/>
      <c r="E4213" s="75"/>
      <c r="F4213" s="75">
        <v>3</v>
      </c>
      <c r="G4213" s="75">
        <v>3.17</v>
      </c>
      <c r="H4213" s="50"/>
      <c r="I4213" s="50"/>
      <c r="J4213" s="50"/>
      <c r="K4213" s="50"/>
    </row>
    <row r="4214" spans="1:11" x14ac:dyDescent="0.25">
      <c r="A4214" s="64">
        <v>136691</v>
      </c>
      <c r="B4214" t="s">
        <v>2159</v>
      </c>
      <c r="C4214" s="75">
        <v>3.17</v>
      </c>
      <c r="D4214" s="75"/>
      <c r="E4214" s="75">
        <v>5.1099999999999994</v>
      </c>
      <c r="F4214" s="75"/>
      <c r="G4214" s="75"/>
      <c r="H4214" s="50"/>
      <c r="I4214" s="50"/>
      <c r="J4214" s="50"/>
      <c r="K4214" s="50"/>
    </row>
    <row r="4215" spans="1:11" x14ac:dyDescent="0.25">
      <c r="A4215" s="64">
        <v>142190</v>
      </c>
      <c r="B4215" t="s">
        <v>2857</v>
      </c>
      <c r="C4215" s="75">
        <v>8.17</v>
      </c>
      <c r="D4215" s="75"/>
      <c r="E4215" s="75"/>
      <c r="F4215" s="75"/>
      <c r="G4215" s="75"/>
      <c r="H4215" s="50"/>
      <c r="I4215" s="50"/>
      <c r="J4215" s="50"/>
      <c r="K4215" s="50"/>
    </row>
    <row r="4216" spans="1:11" x14ac:dyDescent="0.25">
      <c r="A4216" s="64">
        <v>143661</v>
      </c>
      <c r="B4216" t="s">
        <v>4546</v>
      </c>
      <c r="C4216" s="75"/>
      <c r="D4216" s="75"/>
      <c r="E4216" s="75"/>
      <c r="F4216" s="75">
        <v>2.11</v>
      </c>
      <c r="G4216" s="75">
        <v>6</v>
      </c>
      <c r="H4216" s="50"/>
      <c r="I4216" s="50"/>
      <c r="J4216" s="50"/>
      <c r="K4216" s="50"/>
    </row>
    <row r="4217" spans="1:11" x14ac:dyDescent="0.25">
      <c r="A4217" s="64">
        <v>132653</v>
      </c>
      <c r="B4217" t="s">
        <v>3472</v>
      </c>
      <c r="C4217" s="75"/>
      <c r="D4217" s="75">
        <v>3</v>
      </c>
      <c r="E4217" s="75"/>
      <c r="F4217" s="75"/>
      <c r="G4217" s="75">
        <v>5.1099999999999994</v>
      </c>
      <c r="H4217" s="50"/>
      <c r="I4217" s="50"/>
      <c r="J4217" s="50"/>
      <c r="K4217" s="50"/>
    </row>
    <row r="4218" spans="1:11" x14ac:dyDescent="0.25">
      <c r="A4218" s="64">
        <v>129412</v>
      </c>
      <c r="B4218" t="s">
        <v>3649</v>
      </c>
      <c r="C4218" s="75">
        <v>3</v>
      </c>
      <c r="D4218" s="75"/>
      <c r="E4218" s="75">
        <v>5.1099999999999994</v>
      </c>
      <c r="F4218" s="75"/>
      <c r="G4218" s="75"/>
      <c r="H4218" s="50"/>
      <c r="I4218" s="50"/>
      <c r="J4218" s="50"/>
      <c r="K4218" s="50"/>
    </row>
    <row r="4219" spans="1:11" x14ac:dyDescent="0.25">
      <c r="A4219" s="64">
        <v>144187</v>
      </c>
      <c r="B4219" t="s">
        <v>4663</v>
      </c>
      <c r="C4219" s="75"/>
      <c r="D4219" s="75"/>
      <c r="E4219" s="75"/>
      <c r="F4219" s="75"/>
      <c r="G4219" s="75">
        <v>8</v>
      </c>
      <c r="H4219" s="50"/>
      <c r="I4219" s="50"/>
      <c r="J4219" s="50"/>
      <c r="K4219" s="50"/>
    </row>
    <row r="4220" spans="1:11" x14ac:dyDescent="0.25">
      <c r="A4220" s="64">
        <v>142507</v>
      </c>
      <c r="B4220" t="s">
        <v>3202</v>
      </c>
      <c r="C4220" s="75">
        <v>4</v>
      </c>
      <c r="D4220" s="75"/>
      <c r="E4220" s="75"/>
      <c r="F4220" s="75">
        <v>4</v>
      </c>
      <c r="G4220" s="75"/>
      <c r="H4220" s="50"/>
      <c r="I4220" s="50"/>
      <c r="J4220" s="50"/>
      <c r="K4220" s="50"/>
    </row>
    <row r="4221" spans="1:11" x14ac:dyDescent="0.25">
      <c r="A4221" s="64">
        <v>143816</v>
      </c>
      <c r="B4221" t="s">
        <v>4439</v>
      </c>
      <c r="C4221" s="75"/>
      <c r="D4221" s="75"/>
      <c r="E4221" s="75"/>
      <c r="F4221" s="75">
        <v>8</v>
      </c>
      <c r="G4221" s="75"/>
      <c r="H4221" s="50"/>
      <c r="I4221" s="50"/>
      <c r="J4221" s="50"/>
      <c r="K4221" s="50"/>
    </row>
    <row r="4222" spans="1:11" x14ac:dyDescent="0.25">
      <c r="A4222" s="64">
        <v>142563</v>
      </c>
      <c r="B4222" t="s">
        <v>3240</v>
      </c>
      <c r="C4222" s="75">
        <v>4</v>
      </c>
      <c r="D4222" s="75"/>
      <c r="E4222" s="75"/>
      <c r="F4222" s="75">
        <v>4</v>
      </c>
      <c r="G4222" s="75"/>
      <c r="H4222" s="50"/>
      <c r="I4222" s="50"/>
      <c r="J4222" s="50"/>
      <c r="K4222" s="50"/>
    </row>
    <row r="4223" spans="1:11" x14ac:dyDescent="0.25">
      <c r="A4223" s="64">
        <v>201402</v>
      </c>
      <c r="B4223" t="s">
        <v>23</v>
      </c>
      <c r="C4223" s="75"/>
      <c r="D4223" s="75">
        <v>8</v>
      </c>
      <c r="E4223" s="75"/>
      <c r="F4223" s="75"/>
      <c r="G4223" s="75"/>
      <c r="H4223" s="50"/>
      <c r="I4223" s="50"/>
      <c r="J4223" s="50"/>
      <c r="K4223" s="50"/>
    </row>
    <row r="4224" spans="1:11" x14ac:dyDescent="0.25">
      <c r="A4224" s="64">
        <v>143638</v>
      </c>
      <c r="B4224" t="s">
        <v>4163</v>
      </c>
      <c r="C4224" s="75"/>
      <c r="D4224" s="75"/>
      <c r="E4224" s="75">
        <v>15</v>
      </c>
      <c r="F4224" s="75">
        <v>-7</v>
      </c>
      <c r="G4224" s="75"/>
      <c r="H4224" s="50"/>
      <c r="I4224" s="50"/>
      <c r="J4224" s="50"/>
      <c r="K4224" s="50"/>
    </row>
    <row r="4225" spans="1:11" x14ac:dyDescent="0.25">
      <c r="A4225" s="64">
        <v>143845</v>
      </c>
      <c r="B4225" t="s">
        <v>4440</v>
      </c>
      <c r="C4225" s="75"/>
      <c r="D4225" s="75"/>
      <c r="E4225" s="75"/>
      <c r="F4225" s="75">
        <v>8</v>
      </c>
      <c r="G4225" s="75"/>
      <c r="H4225" s="50"/>
      <c r="I4225" s="50"/>
      <c r="J4225" s="50"/>
      <c r="K4225" s="50"/>
    </row>
    <row r="4226" spans="1:11" x14ac:dyDescent="0.25">
      <c r="A4226" s="64">
        <v>142464</v>
      </c>
      <c r="B4226" t="s">
        <v>2951</v>
      </c>
      <c r="C4226" s="75"/>
      <c r="D4226" s="75"/>
      <c r="E4226" s="75">
        <v>4</v>
      </c>
      <c r="F4226" s="75"/>
      <c r="G4226" s="75">
        <v>4</v>
      </c>
      <c r="H4226" s="50"/>
      <c r="I4226" s="50"/>
      <c r="J4226" s="50"/>
      <c r="K4226" s="50"/>
    </row>
    <row r="4227" spans="1:11" x14ac:dyDescent="0.25">
      <c r="A4227" s="64">
        <v>134798</v>
      </c>
      <c r="B4227" t="s">
        <v>2821</v>
      </c>
      <c r="C4227" s="75">
        <v>8</v>
      </c>
      <c r="D4227" s="75"/>
      <c r="E4227" s="75"/>
      <c r="F4227" s="75"/>
      <c r="G4227" s="75"/>
      <c r="H4227" s="50"/>
      <c r="I4227" s="50"/>
      <c r="J4227" s="50"/>
      <c r="K4227" s="50"/>
    </row>
    <row r="4228" spans="1:11" x14ac:dyDescent="0.25">
      <c r="A4228" s="64">
        <v>134707</v>
      </c>
      <c r="B4228" t="s">
        <v>3435</v>
      </c>
      <c r="C4228" s="75"/>
      <c r="D4228" s="75">
        <v>8</v>
      </c>
      <c r="E4228" s="75"/>
      <c r="F4228" s="75"/>
      <c r="G4228" s="75"/>
      <c r="H4228" s="50"/>
      <c r="I4228" s="50"/>
      <c r="J4228" s="50"/>
      <c r="K4228" s="50"/>
    </row>
    <row r="4229" spans="1:11" x14ac:dyDescent="0.25">
      <c r="A4229" s="64">
        <v>134592</v>
      </c>
      <c r="B4229" t="s">
        <v>1783</v>
      </c>
      <c r="C4229" s="75"/>
      <c r="D4229" s="75"/>
      <c r="E4229" s="75"/>
      <c r="F4229" s="75"/>
      <c r="G4229" s="75">
        <v>8</v>
      </c>
      <c r="H4229" s="50"/>
      <c r="I4229" s="50"/>
      <c r="J4229" s="50"/>
      <c r="K4229" s="50"/>
    </row>
    <row r="4230" spans="1:11" x14ac:dyDescent="0.25">
      <c r="A4230" s="64">
        <v>136885</v>
      </c>
      <c r="B4230" t="s">
        <v>4442</v>
      </c>
      <c r="C4230" s="75"/>
      <c r="D4230" s="75"/>
      <c r="E4230" s="75"/>
      <c r="F4230" s="75">
        <v>8</v>
      </c>
      <c r="G4230" s="75"/>
      <c r="H4230" s="50"/>
      <c r="I4230" s="50"/>
      <c r="J4230" s="50"/>
      <c r="K4230" s="50"/>
    </row>
    <row r="4231" spans="1:11" x14ac:dyDescent="0.25">
      <c r="A4231" s="64">
        <v>142391</v>
      </c>
      <c r="B4231" t="s">
        <v>2894</v>
      </c>
      <c r="C4231" s="75">
        <v>4</v>
      </c>
      <c r="D4231" s="75"/>
      <c r="E4231" s="75"/>
      <c r="F4231" s="75">
        <v>4</v>
      </c>
      <c r="G4231" s="75"/>
      <c r="H4231" s="50"/>
      <c r="I4231" s="50"/>
      <c r="J4231" s="50"/>
      <c r="K4231" s="50"/>
    </row>
    <row r="4232" spans="1:11" x14ac:dyDescent="0.25">
      <c r="A4232" s="64">
        <v>133768</v>
      </c>
      <c r="B4232" t="s">
        <v>4211</v>
      </c>
      <c r="C4232" s="75"/>
      <c r="D4232" s="75"/>
      <c r="E4232" s="75">
        <v>8</v>
      </c>
      <c r="F4232" s="75"/>
      <c r="G4232" s="75"/>
      <c r="H4232" s="50"/>
      <c r="I4232" s="50"/>
      <c r="J4232" s="50"/>
      <c r="K4232" s="50"/>
    </row>
    <row r="4233" spans="1:11" x14ac:dyDescent="0.25">
      <c r="A4233" s="64">
        <v>127814</v>
      </c>
      <c r="B4233" t="s">
        <v>1288</v>
      </c>
      <c r="C4233" s="75">
        <v>8</v>
      </c>
      <c r="D4233" s="75"/>
      <c r="E4233" s="75"/>
      <c r="F4233" s="75"/>
      <c r="G4233" s="75"/>
      <c r="H4233" s="50"/>
      <c r="I4233" s="50"/>
      <c r="J4233" s="50"/>
      <c r="K4233" s="50"/>
    </row>
    <row r="4234" spans="1:11" x14ac:dyDescent="0.25">
      <c r="A4234" s="64">
        <v>104076</v>
      </c>
      <c r="B4234" t="s">
        <v>810</v>
      </c>
      <c r="C4234" s="75">
        <v>4</v>
      </c>
      <c r="D4234" s="75"/>
      <c r="E4234" s="75">
        <v>4</v>
      </c>
      <c r="F4234" s="75"/>
      <c r="G4234" s="75"/>
      <c r="H4234" s="50"/>
      <c r="I4234" s="50"/>
      <c r="J4234" s="50"/>
      <c r="K4234" s="50"/>
    </row>
    <row r="4235" spans="1:11" x14ac:dyDescent="0.25">
      <c r="A4235" s="64">
        <v>121766</v>
      </c>
      <c r="B4235" t="s">
        <v>2550</v>
      </c>
      <c r="C4235" s="75"/>
      <c r="D4235" s="75"/>
      <c r="E4235" s="75">
        <v>8</v>
      </c>
      <c r="F4235" s="75"/>
      <c r="G4235" s="75"/>
      <c r="H4235" s="50"/>
      <c r="I4235" s="50"/>
      <c r="J4235" s="50"/>
      <c r="K4235" s="50"/>
    </row>
    <row r="4236" spans="1:11" x14ac:dyDescent="0.25">
      <c r="A4236" s="64">
        <v>126323</v>
      </c>
      <c r="B4236" t="s">
        <v>2989</v>
      </c>
      <c r="C4236" s="75">
        <v>1.5</v>
      </c>
      <c r="D4236" s="75"/>
      <c r="E4236" s="75"/>
      <c r="F4236" s="75">
        <v>6.17</v>
      </c>
      <c r="G4236" s="75"/>
      <c r="H4236" s="50"/>
      <c r="I4236" s="50"/>
      <c r="J4236" s="50"/>
      <c r="K4236" s="50"/>
    </row>
    <row r="4237" spans="1:11" x14ac:dyDescent="0.25">
      <c r="A4237" s="64">
        <v>144013</v>
      </c>
      <c r="B4237" t="s">
        <v>4443</v>
      </c>
      <c r="C4237" s="75"/>
      <c r="D4237" s="75"/>
      <c r="E4237" s="75"/>
      <c r="F4237" s="75">
        <v>7.5</v>
      </c>
      <c r="G4237" s="75"/>
      <c r="H4237" s="50"/>
      <c r="I4237" s="50"/>
      <c r="J4237" s="50"/>
      <c r="K4237" s="50"/>
    </row>
    <row r="4238" spans="1:11" x14ac:dyDescent="0.25">
      <c r="A4238" s="64">
        <v>118725</v>
      </c>
      <c r="B4238" t="s">
        <v>4498</v>
      </c>
      <c r="C4238" s="75"/>
      <c r="D4238" s="75"/>
      <c r="E4238" s="75"/>
      <c r="F4238" s="75">
        <v>4</v>
      </c>
      <c r="G4238" s="75">
        <v>3.5</v>
      </c>
      <c r="H4238" s="50"/>
      <c r="I4238" s="50"/>
      <c r="J4238" s="50"/>
      <c r="K4238" s="50"/>
    </row>
    <row r="4239" spans="1:11" x14ac:dyDescent="0.25">
      <c r="A4239" s="64">
        <v>124233</v>
      </c>
      <c r="B4239" t="s">
        <v>413</v>
      </c>
      <c r="C4239" s="75">
        <v>3.17</v>
      </c>
      <c r="D4239" s="75"/>
      <c r="E4239" s="75"/>
      <c r="F4239" s="75">
        <v>4.22</v>
      </c>
      <c r="G4239" s="75"/>
      <c r="H4239" s="50"/>
      <c r="I4239" s="50"/>
      <c r="J4239" s="50"/>
      <c r="K4239" s="50"/>
    </row>
    <row r="4240" spans="1:11" x14ac:dyDescent="0.25">
      <c r="A4240" s="64">
        <v>132317</v>
      </c>
      <c r="B4240" t="s">
        <v>2984</v>
      </c>
      <c r="C4240" s="75">
        <v>7.3899999999999988</v>
      </c>
      <c r="D4240" s="75"/>
      <c r="E4240" s="75"/>
      <c r="F4240" s="75"/>
      <c r="G4240" s="75"/>
      <c r="H4240" s="50"/>
      <c r="I4240" s="50"/>
      <c r="J4240" s="50"/>
      <c r="K4240" s="50"/>
    </row>
    <row r="4241" spans="1:11" x14ac:dyDescent="0.25">
      <c r="A4241" s="64">
        <v>140581</v>
      </c>
      <c r="B4241" t="s">
        <v>2518</v>
      </c>
      <c r="C4241" s="75"/>
      <c r="D4241" s="75"/>
      <c r="E4241" s="75">
        <v>7.17</v>
      </c>
      <c r="F4241" s="75"/>
      <c r="G4241" s="75"/>
      <c r="H4241" s="50"/>
      <c r="I4241" s="50"/>
      <c r="J4241" s="50"/>
      <c r="K4241" s="50"/>
    </row>
    <row r="4242" spans="1:11" x14ac:dyDescent="0.25">
      <c r="A4242" s="64">
        <v>134499</v>
      </c>
      <c r="B4242" t="s">
        <v>4664</v>
      </c>
      <c r="C4242" s="75"/>
      <c r="D4242" s="75"/>
      <c r="E4242" s="75"/>
      <c r="F4242" s="75"/>
      <c r="G4242" s="75">
        <v>7.17</v>
      </c>
      <c r="H4242" s="50"/>
      <c r="I4242" s="50"/>
      <c r="J4242" s="50"/>
      <c r="K4242" s="50"/>
    </row>
    <row r="4243" spans="1:11" x14ac:dyDescent="0.25">
      <c r="A4243" s="64">
        <v>134663</v>
      </c>
      <c r="B4243" t="s">
        <v>4042</v>
      </c>
      <c r="C4243" s="75"/>
      <c r="D4243" s="75">
        <v>7.17</v>
      </c>
      <c r="E4243" s="75"/>
      <c r="F4243" s="75"/>
      <c r="G4243" s="75"/>
      <c r="H4243" s="50"/>
      <c r="I4243" s="50"/>
      <c r="J4243" s="50"/>
      <c r="K4243" s="50"/>
    </row>
    <row r="4244" spans="1:11" x14ac:dyDescent="0.25">
      <c r="A4244" s="64">
        <v>137061</v>
      </c>
      <c r="B4244" t="s">
        <v>2199</v>
      </c>
      <c r="C4244" s="75"/>
      <c r="D4244" s="75">
        <v>3.17</v>
      </c>
      <c r="E4244" s="75"/>
      <c r="F4244" s="75">
        <v>4</v>
      </c>
      <c r="G4244" s="75"/>
      <c r="H4244" s="50"/>
      <c r="I4244" s="50"/>
      <c r="J4244" s="50"/>
      <c r="K4244" s="50"/>
    </row>
    <row r="4245" spans="1:11" x14ac:dyDescent="0.25">
      <c r="A4245" s="64">
        <v>133094</v>
      </c>
      <c r="B4245" t="s">
        <v>3267</v>
      </c>
      <c r="C4245" s="75"/>
      <c r="D4245" s="75">
        <v>3.17</v>
      </c>
      <c r="E4245" s="75"/>
      <c r="F4245" s="75"/>
      <c r="G4245" s="75">
        <v>4</v>
      </c>
      <c r="H4245" s="50"/>
      <c r="I4245" s="50"/>
      <c r="J4245" s="50"/>
      <c r="K4245" s="50"/>
    </row>
    <row r="4246" spans="1:11" x14ac:dyDescent="0.25">
      <c r="A4246" s="64">
        <v>127994</v>
      </c>
      <c r="B4246" t="s">
        <v>1728</v>
      </c>
      <c r="C4246" s="75">
        <v>0</v>
      </c>
      <c r="D4246" s="75">
        <v>4</v>
      </c>
      <c r="E4246" s="75"/>
      <c r="F4246" s="75"/>
      <c r="G4246" s="75">
        <v>3.17</v>
      </c>
      <c r="H4246" s="50"/>
      <c r="I4246" s="50"/>
      <c r="J4246" s="50"/>
      <c r="K4246" s="50"/>
    </row>
    <row r="4247" spans="1:11" x14ac:dyDescent="0.25">
      <c r="A4247" s="64">
        <v>143550</v>
      </c>
      <c r="B4247" t="s">
        <v>4212</v>
      </c>
      <c r="C4247" s="75"/>
      <c r="D4247" s="75"/>
      <c r="E4247" s="75">
        <v>7</v>
      </c>
      <c r="F4247" s="75"/>
      <c r="G4247" s="75"/>
      <c r="H4247" s="50"/>
      <c r="I4247" s="50"/>
      <c r="J4247" s="50"/>
      <c r="K4247" s="50"/>
    </row>
    <row r="4248" spans="1:11" x14ac:dyDescent="0.25">
      <c r="A4248" s="64">
        <v>142906</v>
      </c>
      <c r="B4248" t="s">
        <v>3494</v>
      </c>
      <c r="C4248" s="75">
        <v>3</v>
      </c>
      <c r="D4248" s="75">
        <v>4</v>
      </c>
      <c r="E4248" s="75"/>
      <c r="F4248" s="75"/>
      <c r="G4248" s="75"/>
      <c r="H4248" s="50"/>
      <c r="I4248" s="50"/>
      <c r="J4248" s="50"/>
      <c r="K4248" s="50"/>
    </row>
    <row r="4249" spans="1:11" x14ac:dyDescent="0.25">
      <c r="A4249" s="64">
        <v>144190</v>
      </c>
      <c r="B4249" t="s">
        <v>4665</v>
      </c>
      <c r="C4249" s="75"/>
      <c r="D4249" s="75"/>
      <c r="E4249" s="75"/>
      <c r="F4249" s="75"/>
      <c r="G4249" s="75">
        <v>7</v>
      </c>
      <c r="H4249" s="50"/>
      <c r="I4249" s="50"/>
      <c r="J4249" s="50"/>
      <c r="K4249" s="50"/>
    </row>
    <row r="4250" spans="1:11" x14ac:dyDescent="0.25">
      <c r="A4250" s="64">
        <v>140564</v>
      </c>
      <c r="B4250" t="s">
        <v>4444</v>
      </c>
      <c r="C4250" s="75"/>
      <c r="D4250" s="75"/>
      <c r="E4250" s="75">
        <v>7</v>
      </c>
      <c r="F4250" s="75"/>
      <c r="G4250" s="75"/>
      <c r="H4250" s="50"/>
      <c r="I4250" s="50"/>
      <c r="J4250" s="50"/>
      <c r="K4250" s="50"/>
    </row>
    <row r="4251" spans="1:11" x14ac:dyDescent="0.25">
      <c r="A4251" s="64">
        <v>136320</v>
      </c>
      <c r="B4251" t="s">
        <v>2054</v>
      </c>
      <c r="C4251" s="75"/>
      <c r="D4251" s="75"/>
      <c r="E4251" s="75"/>
      <c r="F4251" s="75"/>
      <c r="G4251" s="75">
        <v>7</v>
      </c>
      <c r="H4251" s="50"/>
      <c r="I4251" s="50"/>
      <c r="J4251" s="50"/>
      <c r="K4251" s="50"/>
    </row>
    <row r="4252" spans="1:11" x14ac:dyDescent="0.25">
      <c r="A4252" s="64">
        <v>141522</v>
      </c>
      <c r="B4252" t="s">
        <v>4543</v>
      </c>
      <c r="C4252" s="75"/>
      <c r="D4252" s="75"/>
      <c r="E4252" s="75"/>
      <c r="F4252" s="75">
        <v>3</v>
      </c>
      <c r="G4252" s="75">
        <v>4</v>
      </c>
      <c r="H4252" s="50"/>
      <c r="I4252" s="50"/>
      <c r="J4252" s="50"/>
      <c r="K4252" s="50"/>
    </row>
    <row r="4253" spans="1:11" x14ac:dyDescent="0.25">
      <c r="A4253" s="64">
        <v>142111</v>
      </c>
      <c r="B4253" t="s">
        <v>4168</v>
      </c>
      <c r="C4253" s="75"/>
      <c r="D4253" s="75"/>
      <c r="E4253" s="75">
        <v>4</v>
      </c>
      <c r="F4253" s="75"/>
      <c r="G4253" s="75">
        <v>3</v>
      </c>
      <c r="H4253" s="50"/>
      <c r="I4253" s="50"/>
      <c r="J4253" s="50"/>
      <c r="K4253" s="50"/>
    </row>
    <row r="4254" spans="1:11" x14ac:dyDescent="0.25">
      <c r="A4254" s="64">
        <v>129407</v>
      </c>
      <c r="B4254" t="s">
        <v>3339</v>
      </c>
      <c r="C4254" s="75">
        <v>7</v>
      </c>
      <c r="D4254" s="75"/>
      <c r="E4254" s="75"/>
      <c r="F4254" s="75"/>
      <c r="G4254" s="75"/>
      <c r="H4254" s="50"/>
      <c r="I4254" s="50"/>
      <c r="J4254" s="50"/>
      <c r="K4254" s="50"/>
    </row>
    <row r="4255" spans="1:11" x14ac:dyDescent="0.25">
      <c r="A4255" s="64">
        <v>126182</v>
      </c>
      <c r="B4255" t="s">
        <v>2760</v>
      </c>
      <c r="C4255" s="75">
        <v>7</v>
      </c>
      <c r="D4255" s="75"/>
      <c r="E4255" s="75"/>
      <c r="F4255" s="75"/>
      <c r="G4255" s="75"/>
      <c r="H4255" s="50"/>
      <c r="I4255" s="50"/>
      <c r="J4255" s="50"/>
      <c r="K4255" s="50"/>
    </row>
    <row r="4256" spans="1:11" x14ac:dyDescent="0.25">
      <c r="A4256" s="64">
        <v>103894</v>
      </c>
      <c r="B4256" t="s">
        <v>3436</v>
      </c>
      <c r="C4256" s="75">
        <v>7</v>
      </c>
      <c r="D4256" s="75"/>
      <c r="E4256" s="75"/>
      <c r="F4256" s="75"/>
      <c r="G4256" s="75"/>
      <c r="H4256" s="50"/>
      <c r="I4256" s="50"/>
      <c r="J4256" s="50"/>
      <c r="K4256" s="50"/>
    </row>
    <row r="4257" spans="1:11" x14ac:dyDescent="0.25">
      <c r="A4257" s="64">
        <v>123907</v>
      </c>
      <c r="B4257" t="s">
        <v>1099</v>
      </c>
      <c r="C4257" s="75"/>
      <c r="D4257" s="75"/>
      <c r="E4257" s="75"/>
      <c r="F4257" s="75">
        <v>7</v>
      </c>
      <c r="G4257" s="75"/>
      <c r="H4257" s="50"/>
      <c r="I4257" s="50"/>
      <c r="J4257" s="50"/>
      <c r="K4257" s="50"/>
    </row>
    <row r="4258" spans="1:11" x14ac:dyDescent="0.25">
      <c r="A4258" s="64">
        <v>137265</v>
      </c>
      <c r="B4258" t="s">
        <v>4215</v>
      </c>
      <c r="C4258" s="75"/>
      <c r="D4258" s="75"/>
      <c r="E4258" s="75">
        <v>6.67</v>
      </c>
      <c r="F4258" s="75"/>
      <c r="G4258" s="75"/>
      <c r="H4258" s="50"/>
      <c r="I4258" s="50"/>
      <c r="J4258" s="50"/>
      <c r="K4258" s="50"/>
    </row>
    <row r="4259" spans="1:11" x14ac:dyDescent="0.25">
      <c r="A4259" s="64">
        <v>144218</v>
      </c>
      <c r="B4259" t="s">
        <v>4666</v>
      </c>
      <c r="C4259" s="75"/>
      <c r="D4259" s="75"/>
      <c r="E4259" s="75"/>
      <c r="F4259" s="75"/>
      <c r="G4259" s="75">
        <v>6.34</v>
      </c>
      <c r="H4259" s="50"/>
      <c r="I4259" s="50"/>
      <c r="J4259" s="50"/>
      <c r="K4259" s="50"/>
    </row>
    <row r="4260" spans="1:11" x14ac:dyDescent="0.25">
      <c r="A4260" s="64">
        <v>144139</v>
      </c>
      <c r="B4260" t="s">
        <v>4667</v>
      </c>
      <c r="C4260" s="75"/>
      <c r="D4260" s="75"/>
      <c r="E4260" s="75"/>
      <c r="F4260" s="75"/>
      <c r="G4260" s="75">
        <v>6.34</v>
      </c>
      <c r="H4260" s="50"/>
      <c r="I4260" s="50"/>
      <c r="J4260" s="50"/>
      <c r="K4260" s="50"/>
    </row>
    <row r="4261" spans="1:11" x14ac:dyDescent="0.25">
      <c r="A4261" s="64">
        <v>142518</v>
      </c>
      <c r="B4261" t="s">
        <v>3813</v>
      </c>
      <c r="C4261" s="75">
        <v>3.17</v>
      </c>
      <c r="D4261" s="75"/>
      <c r="E4261" s="75"/>
      <c r="F4261" s="75"/>
      <c r="G4261" s="75">
        <v>3.17</v>
      </c>
      <c r="H4261" s="50"/>
      <c r="I4261" s="50"/>
      <c r="J4261" s="50"/>
      <c r="K4261" s="50"/>
    </row>
    <row r="4262" spans="1:11" x14ac:dyDescent="0.25">
      <c r="A4262" s="64">
        <v>142539</v>
      </c>
      <c r="B4262" t="s">
        <v>3222</v>
      </c>
      <c r="C4262" s="75"/>
      <c r="D4262" s="75"/>
      <c r="E4262" s="75">
        <v>6.34</v>
      </c>
      <c r="F4262" s="75"/>
      <c r="G4262" s="75"/>
      <c r="H4262" s="50"/>
      <c r="I4262" s="50"/>
      <c r="J4262" s="50"/>
      <c r="K4262" s="50"/>
    </row>
    <row r="4263" spans="1:11" x14ac:dyDescent="0.25">
      <c r="A4263" s="64">
        <v>143664</v>
      </c>
      <c r="B4263" t="s">
        <v>4274</v>
      </c>
      <c r="C4263" s="75"/>
      <c r="D4263" s="75"/>
      <c r="E4263" s="75">
        <v>3.17</v>
      </c>
      <c r="F4263" s="75">
        <v>3.17</v>
      </c>
      <c r="G4263" s="75"/>
      <c r="H4263" s="50"/>
      <c r="I4263" s="50"/>
      <c r="J4263" s="50"/>
      <c r="K4263" s="50"/>
    </row>
    <row r="4264" spans="1:11" x14ac:dyDescent="0.25">
      <c r="A4264" s="64">
        <v>142646</v>
      </c>
      <c r="B4264" t="s">
        <v>3470</v>
      </c>
      <c r="C4264" s="75"/>
      <c r="D4264" s="75"/>
      <c r="E4264" s="75"/>
      <c r="F4264" s="75"/>
      <c r="G4264" s="75">
        <v>6.34</v>
      </c>
      <c r="H4264" s="50"/>
      <c r="I4264" s="50"/>
      <c r="J4264" s="50"/>
      <c r="K4264" s="50"/>
    </row>
    <row r="4265" spans="1:11" x14ac:dyDescent="0.25">
      <c r="A4265" s="64">
        <v>143808</v>
      </c>
      <c r="B4265" t="s">
        <v>4241</v>
      </c>
      <c r="C4265" s="75"/>
      <c r="D4265" s="75"/>
      <c r="E4265" s="75">
        <v>6.34</v>
      </c>
      <c r="F4265" s="75"/>
      <c r="G4265" s="75"/>
      <c r="H4265" s="50"/>
      <c r="I4265" s="50"/>
      <c r="J4265" s="50"/>
      <c r="K4265" s="50"/>
    </row>
    <row r="4266" spans="1:11" x14ac:dyDescent="0.25">
      <c r="A4266" s="64">
        <v>143931</v>
      </c>
      <c r="B4266" t="s">
        <v>4511</v>
      </c>
      <c r="C4266" s="75"/>
      <c r="D4266" s="75"/>
      <c r="E4266" s="75"/>
      <c r="F4266" s="75">
        <v>3.17</v>
      </c>
      <c r="G4266" s="75">
        <v>3.17</v>
      </c>
      <c r="H4266" s="50"/>
      <c r="I4266" s="50"/>
      <c r="J4266" s="50"/>
      <c r="K4266" s="50"/>
    </row>
    <row r="4267" spans="1:11" x14ac:dyDescent="0.25">
      <c r="A4267" s="64">
        <v>111154</v>
      </c>
      <c r="B4267" t="s">
        <v>4668</v>
      </c>
      <c r="C4267" s="75"/>
      <c r="D4267" s="75"/>
      <c r="E4267" s="75"/>
      <c r="F4267" s="75"/>
      <c r="G4267" s="75">
        <v>6.34</v>
      </c>
      <c r="H4267" s="50"/>
      <c r="I4267" s="50"/>
      <c r="J4267" s="50"/>
      <c r="K4267" s="50"/>
    </row>
    <row r="4268" spans="1:11" x14ac:dyDescent="0.25">
      <c r="A4268" s="64">
        <v>143970</v>
      </c>
      <c r="B4268" t="s">
        <v>4504</v>
      </c>
      <c r="C4268" s="75"/>
      <c r="D4268" s="75"/>
      <c r="E4268" s="75"/>
      <c r="F4268" s="75">
        <v>3.17</v>
      </c>
      <c r="G4268" s="75">
        <v>3.17</v>
      </c>
      <c r="H4268" s="50"/>
      <c r="I4268" s="50"/>
      <c r="J4268" s="50"/>
      <c r="K4268" s="50"/>
    </row>
    <row r="4269" spans="1:11" x14ac:dyDescent="0.25">
      <c r="A4269" s="64">
        <v>129115</v>
      </c>
      <c r="B4269" t="s">
        <v>3608</v>
      </c>
      <c r="C4269" s="75"/>
      <c r="D4269" s="75"/>
      <c r="E4269" s="75">
        <v>3.17</v>
      </c>
      <c r="F4269" s="75">
        <v>3.17</v>
      </c>
      <c r="G4269" s="75"/>
      <c r="H4269" s="50"/>
      <c r="I4269" s="50"/>
      <c r="J4269" s="50"/>
      <c r="K4269" s="50"/>
    </row>
    <row r="4270" spans="1:11" x14ac:dyDescent="0.25">
      <c r="A4270" s="64">
        <v>142564</v>
      </c>
      <c r="B4270" t="s">
        <v>3250</v>
      </c>
      <c r="C4270" s="75"/>
      <c r="D4270" s="75"/>
      <c r="E4270" s="75">
        <v>6.34</v>
      </c>
      <c r="F4270" s="75">
        <v>3.17</v>
      </c>
      <c r="G4270" s="75">
        <v>-3.17</v>
      </c>
      <c r="H4270" s="50"/>
      <c r="I4270" s="50"/>
      <c r="J4270" s="50"/>
      <c r="K4270" s="50"/>
    </row>
    <row r="4271" spans="1:11" x14ac:dyDescent="0.25">
      <c r="A4271" s="64">
        <v>143082</v>
      </c>
      <c r="B4271" t="s">
        <v>4276</v>
      </c>
      <c r="C4271" s="75"/>
      <c r="D4271" s="75"/>
      <c r="E4271" s="75">
        <v>3.17</v>
      </c>
      <c r="F4271" s="75"/>
      <c r="G4271" s="75">
        <v>3.17</v>
      </c>
      <c r="H4271" s="50"/>
      <c r="I4271" s="50"/>
      <c r="J4271" s="50"/>
      <c r="K4271" s="50"/>
    </row>
    <row r="4272" spans="1:11" x14ac:dyDescent="0.25">
      <c r="A4272" s="64">
        <v>141625</v>
      </c>
      <c r="B4272" t="s">
        <v>4218</v>
      </c>
      <c r="C4272" s="75"/>
      <c r="D4272" s="75"/>
      <c r="E4272" s="75">
        <v>6.34</v>
      </c>
      <c r="F4272" s="75"/>
      <c r="G4272" s="75"/>
      <c r="H4272" s="50"/>
      <c r="I4272" s="50"/>
      <c r="J4272" s="50"/>
      <c r="K4272" s="50"/>
    </row>
    <row r="4273" spans="1:11" x14ac:dyDescent="0.25">
      <c r="A4273" s="64">
        <v>144216</v>
      </c>
      <c r="B4273" t="s">
        <v>4669</v>
      </c>
      <c r="C4273" s="75"/>
      <c r="D4273" s="75"/>
      <c r="E4273" s="75"/>
      <c r="F4273" s="75"/>
      <c r="G4273" s="75">
        <v>6.34</v>
      </c>
      <c r="H4273" s="50"/>
      <c r="I4273" s="50"/>
      <c r="J4273" s="50"/>
      <c r="K4273" s="50"/>
    </row>
    <row r="4274" spans="1:11" x14ac:dyDescent="0.25">
      <c r="A4274" s="64">
        <v>143978</v>
      </c>
      <c r="B4274" t="s">
        <v>4458</v>
      </c>
      <c r="C4274" s="75"/>
      <c r="D4274" s="75"/>
      <c r="E4274" s="75"/>
      <c r="F4274" s="75">
        <v>6.34</v>
      </c>
      <c r="G4274" s="75"/>
      <c r="H4274" s="50"/>
      <c r="I4274" s="50"/>
      <c r="J4274" s="50"/>
      <c r="K4274" s="50"/>
    </row>
    <row r="4275" spans="1:11" x14ac:dyDescent="0.25">
      <c r="A4275" s="64">
        <v>143979</v>
      </c>
      <c r="B4275" t="s">
        <v>4670</v>
      </c>
      <c r="C4275" s="75"/>
      <c r="D4275" s="75"/>
      <c r="E4275" s="75"/>
      <c r="F4275" s="75"/>
      <c r="G4275" s="75">
        <v>6.34</v>
      </c>
      <c r="H4275" s="50"/>
      <c r="I4275" s="50"/>
      <c r="J4275" s="50"/>
      <c r="K4275" s="50"/>
    </row>
    <row r="4276" spans="1:11" x14ac:dyDescent="0.25">
      <c r="A4276" s="64">
        <v>143977</v>
      </c>
      <c r="B4276" t="s">
        <v>4447</v>
      </c>
      <c r="C4276" s="75"/>
      <c r="D4276" s="75"/>
      <c r="E4276" s="75"/>
      <c r="F4276" s="75">
        <v>6.34</v>
      </c>
      <c r="G4276" s="75"/>
      <c r="H4276" s="50"/>
      <c r="I4276" s="50"/>
      <c r="J4276" s="50"/>
      <c r="K4276" s="50"/>
    </row>
    <row r="4277" spans="1:11" x14ac:dyDescent="0.25">
      <c r="A4277" s="64">
        <v>143308</v>
      </c>
      <c r="B4277" t="s">
        <v>3808</v>
      </c>
      <c r="C4277" s="75">
        <v>3.17</v>
      </c>
      <c r="D4277" s="75"/>
      <c r="E4277" s="75">
        <v>3.17</v>
      </c>
      <c r="F4277" s="75"/>
      <c r="G4277" s="75"/>
      <c r="H4277" s="50"/>
      <c r="I4277" s="50"/>
      <c r="J4277" s="50"/>
      <c r="K4277" s="50"/>
    </row>
    <row r="4278" spans="1:11" x14ac:dyDescent="0.25">
      <c r="A4278" s="64">
        <v>119003</v>
      </c>
      <c r="B4278" t="s">
        <v>4506</v>
      </c>
      <c r="C4278" s="75"/>
      <c r="D4278" s="75"/>
      <c r="E4278" s="75"/>
      <c r="F4278" s="75">
        <v>3.17</v>
      </c>
      <c r="G4278" s="75">
        <v>3.17</v>
      </c>
      <c r="H4278" s="50"/>
      <c r="I4278" s="50"/>
      <c r="J4278" s="50"/>
      <c r="K4278" s="50"/>
    </row>
    <row r="4279" spans="1:11" x14ac:dyDescent="0.25">
      <c r="A4279" s="64">
        <v>142737</v>
      </c>
      <c r="B4279" t="s">
        <v>3437</v>
      </c>
      <c r="C4279" s="75"/>
      <c r="D4279" s="75">
        <v>3.17</v>
      </c>
      <c r="E4279" s="75">
        <v>3.17</v>
      </c>
      <c r="F4279" s="75"/>
      <c r="G4279" s="75"/>
      <c r="H4279" s="50"/>
      <c r="I4279" s="50"/>
      <c r="J4279" s="50"/>
      <c r="K4279" s="50"/>
    </row>
    <row r="4280" spans="1:11" x14ac:dyDescent="0.25">
      <c r="A4280" s="64">
        <v>142828</v>
      </c>
      <c r="B4280" t="s">
        <v>3335</v>
      </c>
      <c r="C4280" s="75">
        <v>6.34</v>
      </c>
      <c r="D4280" s="75"/>
      <c r="E4280" s="75"/>
      <c r="F4280" s="75"/>
      <c r="G4280" s="75"/>
      <c r="H4280" s="50"/>
      <c r="I4280" s="50"/>
      <c r="J4280" s="50"/>
      <c r="K4280" s="50"/>
    </row>
    <row r="4281" spans="1:11" x14ac:dyDescent="0.25">
      <c r="A4281" s="64">
        <v>142770</v>
      </c>
      <c r="B4281" t="s">
        <v>3456</v>
      </c>
      <c r="C4281" s="75"/>
      <c r="D4281" s="75"/>
      <c r="E4281" s="75"/>
      <c r="F4281" s="75">
        <v>6.34</v>
      </c>
      <c r="G4281" s="75"/>
      <c r="H4281" s="50"/>
      <c r="I4281" s="50"/>
      <c r="J4281" s="50"/>
      <c r="K4281" s="50"/>
    </row>
    <row r="4282" spans="1:11" x14ac:dyDescent="0.25">
      <c r="A4282" s="64">
        <v>144010</v>
      </c>
      <c r="B4282" t="s">
        <v>4448</v>
      </c>
      <c r="C4282" s="75"/>
      <c r="D4282" s="75"/>
      <c r="E4282" s="75"/>
      <c r="F4282" s="75">
        <v>6.34</v>
      </c>
      <c r="G4282" s="75"/>
      <c r="H4282" s="50"/>
      <c r="I4282" s="50"/>
      <c r="J4282" s="50"/>
      <c r="K4282" s="50"/>
    </row>
    <row r="4283" spans="1:11" x14ac:dyDescent="0.25">
      <c r="A4283" s="64">
        <v>144167</v>
      </c>
      <c r="B4283" t="s">
        <v>4671</v>
      </c>
      <c r="C4283" s="75"/>
      <c r="D4283" s="75"/>
      <c r="E4283" s="75"/>
      <c r="F4283" s="75"/>
      <c r="G4283" s="75">
        <v>6.34</v>
      </c>
      <c r="H4283" s="50"/>
      <c r="I4283" s="50"/>
      <c r="J4283" s="50"/>
      <c r="K4283" s="50"/>
    </row>
    <row r="4284" spans="1:11" x14ac:dyDescent="0.25">
      <c r="A4284" s="64">
        <v>143990</v>
      </c>
      <c r="B4284" t="s">
        <v>4454</v>
      </c>
      <c r="C4284" s="75"/>
      <c r="D4284" s="75"/>
      <c r="E4284" s="75"/>
      <c r="F4284" s="75">
        <v>6.34</v>
      </c>
      <c r="G4284" s="75"/>
      <c r="H4284" s="50"/>
      <c r="I4284" s="50"/>
      <c r="J4284" s="50"/>
      <c r="K4284" s="50"/>
    </row>
    <row r="4285" spans="1:11" x14ac:dyDescent="0.25">
      <c r="A4285" s="64">
        <v>143966</v>
      </c>
      <c r="B4285" t="s">
        <v>4451</v>
      </c>
      <c r="C4285" s="75"/>
      <c r="D4285" s="75"/>
      <c r="E4285" s="75"/>
      <c r="F4285" s="75">
        <v>6.34</v>
      </c>
      <c r="G4285" s="75"/>
      <c r="H4285" s="50"/>
      <c r="I4285" s="50"/>
      <c r="J4285" s="50"/>
      <c r="K4285" s="50"/>
    </row>
    <row r="4286" spans="1:11" x14ac:dyDescent="0.25">
      <c r="A4286" s="64">
        <v>142536</v>
      </c>
      <c r="B4286" t="s">
        <v>3444</v>
      </c>
      <c r="C4286" s="75">
        <v>6.34</v>
      </c>
      <c r="D4286" s="75"/>
      <c r="E4286" s="75"/>
      <c r="F4286" s="75"/>
      <c r="G4286" s="75"/>
      <c r="H4286" s="50"/>
      <c r="I4286" s="50"/>
      <c r="J4286" s="50"/>
      <c r="K4286" s="50"/>
    </row>
    <row r="4287" spans="1:11" x14ac:dyDescent="0.25">
      <c r="A4287" s="64">
        <v>123961</v>
      </c>
      <c r="B4287" t="s">
        <v>4672</v>
      </c>
      <c r="C4287" s="75"/>
      <c r="D4287" s="75"/>
      <c r="E4287" s="75"/>
      <c r="F4287" s="75"/>
      <c r="G4287" s="75">
        <v>6.34</v>
      </c>
      <c r="H4287" s="50"/>
      <c r="I4287" s="50"/>
      <c r="J4287" s="50"/>
      <c r="K4287" s="50"/>
    </row>
    <row r="4288" spans="1:11" x14ac:dyDescent="0.25">
      <c r="A4288" s="64">
        <v>143976</v>
      </c>
      <c r="B4288" t="s">
        <v>4459</v>
      </c>
      <c r="C4288" s="75"/>
      <c r="D4288" s="75"/>
      <c r="E4288" s="75"/>
      <c r="F4288" s="75">
        <v>6.34</v>
      </c>
      <c r="G4288" s="75"/>
      <c r="H4288" s="50"/>
      <c r="I4288" s="50"/>
      <c r="J4288" s="50"/>
      <c r="K4288" s="50"/>
    </row>
    <row r="4289" spans="1:11" x14ac:dyDescent="0.25">
      <c r="A4289" s="64">
        <v>144212</v>
      </c>
      <c r="B4289" t="s">
        <v>4673</v>
      </c>
      <c r="C4289" s="75"/>
      <c r="D4289" s="75"/>
      <c r="E4289" s="75"/>
      <c r="F4289" s="75"/>
      <c r="G4289" s="75">
        <v>6.34</v>
      </c>
      <c r="H4289" s="50"/>
      <c r="I4289" s="50"/>
      <c r="J4289" s="50"/>
      <c r="K4289" s="50"/>
    </row>
    <row r="4290" spans="1:11" x14ac:dyDescent="0.25">
      <c r="A4290" s="64">
        <v>143982</v>
      </c>
      <c r="B4290" t="s">
        <v>4421</v>
      </c>
      <c r="C4290" s="75"/>
      <c r="D4290" s="75"/>
      <c r="E4290" s="75"/>
      <c r="F4290" s="75">
        <v>9.51</v>
      </c>
      <c r="G4290" s="75">
        <v>-3.17</v>
      </c>
      <c r="H4290" s="50"/>
      <c r="I4290" s="50"/>
      <c r="J4290" s="50"/>
      <c r="K4290" s="50"/>
    </row>
    <row r="4291" spans="1:11" x14ac:dyDescent="0.25">
      <c r="A4291" s="64">
        <v>144223</v>
      </c>
      <c r="B4291" t="s">
        <v>4674</v>
      </c>
      <c r="C4291" s="75"/>
      <c r="D4291" s="75"/>
      <c r="E4291" s="75"/>
      <c r="F4291" s="75"/>
      <c r="G4291" s="75">
        <v>6.34</v>
      </c>
      <c r="H4291" s="50"/>
      <c r="I4291" s="50"/>
      <c r="J4291" s="50"/>
      <c r="K4291" s="50"/>
    </row>
    <row r="4292" spans="1:11" x14ac:dyDescent="0.25">
      <c r="A4292" s="64">
        <v>143920</v>
      </c>
      <c r="B4292" t="s">
        <v>4460</v>
      </c>
      <c r="C4292" s="75"/>
      <c r="D4292" s="75"/>
      <c r="E4292" s="75"/>
      <c r="F4292" s="75">
        <v>6.34</v>
      </c>
      <c r="G4292" s="75"/>
      <c r="H4292" s="50"/>
      <c r="I4292" s="50"/>
      <c r="J4292" s="50"/>
      <c r="K4292" s="50"/>
    </row>
    <row r="4293" spans="1:11" x14ac:dyDescent="0.25">
      <c r="A4293" s="64">
        <v>144087</v>
      </c>
      <c r="B4293" t="s">
        <v>4675</v>
      </c>
      <c r="C4293" s="75"/>
      <c r="D4293" s="75"/>
      <c r="E4293" s="75"/>
      <c r="F4293" s="75"/>
      <c r="G4293" s="75">
        <v>6.34</v>
      </c>
      <c r="H4293" s="50"/>
      <c r="I4293" s="50"/>
      <c r="J4293" s="50"/>
      <c r="K4293" s="50"/>
    </row>
    <row r="4294" spans="1:11" x14ac:dyDescent="0.25">
      <c r="A4294" s="64">
        <v>143830</v>
      </c>
      <c r="B4294" t="s">
        <v>4513</v>
      </c>
      <c r="C4294" s="75"/>
      <c r="D4294" s="75"/>
      <c r="E4294" s="75"/>
      <c r="F4294" s="75">
        <v>3.17</v>
      </c>
      <c r="G4294" s="75">
        <v>3.17</v>
      </c>
      <c r="H4294" s="50"/>
      <c r="I4294" s="50"/>
      <c r="J4294" s="50"/>
      <c r="K4294" s="50"/>
    </row>
    <row r="4295" spans="1:11" x14ac:dyDescent="0.25">
      <c r="A4295" s="64">
        <v>144091</v>
      </c>
      <c r="B4295" t="s">
        <v>4676</v>
      </c>
      <c r="C4295" s="75"/>
      <c r="D4295" s="75"/>
      <c r="E4295" s="75"/>
      <c r="F4295" s="75"/>
      <c r="G4295" s="75">
        <v>6.34</v>
      </c>
      <c r="H4295" s="50"/>
      <c r="I4295" s="50"/>
      <c r="J4295" s="50"/>
      <c r="K4295" s="50"/>
    </row>
    <row r="4296" spans="1:11" x14ac:dyDescent="0.25">
      <c r="A4296" s="64">
        <v>142954</v>
      </c>
      <c r="B4296" t="s">
        <v>3593</v>
      </c>
      <c r="C4296" s="75"/>
      <c r="D4296" s="75"/>
      <c r="E4296" s="75">
        <v>3.17</v>
      </c>
      <c r="F4296" s="75"/>
      <c r="G4296" s="75">
        <v>3.17</v>
      </c>
      <c r="H4296" s="50"/>
      <c r="I4296" s="50"/>
      <c r="J4296" s="50"/>
      <c r="K4296" s="50"/>
    </row>
    <row r="4297" spans="1:11" x14ac:dyDescent="0.25">
      <c r="A4297" s="64">
        <v>142705</v>
      </c>
      <c r="B4297" t="s">
        <v>3371</v>
      </c>
      <c r="C4297" s="75"/>
      <c r="D4297" s="75"/>
      <c r="E4297" s="75"/>
      <c r="F4297" s="75">
        <v>6.34</v>
      </c>
      <c r="G4297" s="75"/>
      <c r="H4297" s="50"/>
      <c r="I4297" s="50"/>
      <c r="J4297" s="50"/>
      <c r="K4297" s="50"/>
    </row>
    <row r="4298" spans="1:11" x14ac:dyDescent="0.25">
      <c r="A4298" s="64">
        <v>144011</v>
      </c>
      <c r="B4298" t="s">
        <v>4453</v>
      </c>
      <c r="C4298" s="75"/>
      <c r="D4298" s="75"/>
      <c r="E4298" s="75"/>
      <c r="F4298" s="75">
        <v>6.34</v>
      </c>
      <c r="G4298" s="75"/>
      <c r="H4298" s="50"/>
      <c r="I4298" s="50"/>
      <c r="J4298" s="50"/>
      <c r="K4298" s="50"/>
    </row>
    <row r="4299" spans="1:11" x14ac:dyDescent="0.25">
      <c r="A4299" s="64">
        <v>122293</v>
      </c>
      <c r="B4299" t="s">
        <v>4284</v>
      </c>
      <c r="C4299" s="75"/>
      <c r="D4299" s="75"/>
      <c r="E4299" s="75">
        <v>3.17</v>
      </c>
      <c r="F4299" s="75"/>
      <c r="G4299" s="75">
        <v>3.17</v>
      </c>
      <c r="H4299" s="50"/>
      <c r="I4299" s="50"/>
      <c r="J4299" s="50"/>
      <c r="K4299" s="50"/>
    </row>
    <row r="4300" spans="1:11" x14ac:dyDescent="0.25">
      <c r="A4300" s="64">
        <v>143685</v>
      </c>
      <c r="B4300" t="s">
        <v>4285</v>
      </c>
      <c r="C4300" s="75"/>
      <c r="D4300" s="75"/>
      <c r="E4300" s="75">
        <v>3.17</v>
      </c>
      <c r="F4300" s="75"/>
      <c r="G4300" s="75">
        <v>3.17</v>
      </c>
      <c r="H4300" s="50"/>
      <c r="I4300" s="50"/>
      <c r="J4300" s="50"/>
      <c r="K4300" s="50"/>
    </row>
    <row r="4301" spans="1:11" x14ac:dyDescent="0.25">
      <c r="A4301" s="64">
        <v>126115</v>
      </c>
      <c r="B4301" t="s">
        <v>3973</v>
      </c>
      <c r="C4301" s="75"/>
      <c r="D4301" s="75">
        <v>6.34</v>
      </c>
      <c r="E4301" s="75"/>
      <c r="F4301" s="75"/>
      <c r="G4301" s="75"/>
      <c r="H4301" s="50"/>
      <c r="I4301" s="50"/>
      <c r="J4301" s="50"/>
      <c r="K4301" s="50"/>
    </row>
    <row r="4302" spans="1:11" x14ac:dyDescent="0.25">
      <c r="A4302" s="64">
        <v>143934</v>
      </c>
      <c r="B4302" t="s">
        <v>4503</v>
      </c>
      <c r="C4302" s="75"/>
      <c r="D4302" s="75"/>
      <c r="E4302" s="75"/>
      <c r="F4302" s="75">
        <v>3.17</v>
      </c>
      <c r="G4302" s="75">
        <v>3.17</v>
      </c>
      <c r="H4302" s="50"/>
      <c r="I4302" s="50"/>
      <c r="J4302" s="50"/>
      <c r="K4302" s="50"/>
    </row>
    <row r="4303" spans="1:11" x14ac:dyDescent="0.25">
      <c r="A4303" s="64">
        <v>144129</v>
      </c>
      <c r="B4303" t="s">
        <v>4677</v>
      </c>
      <c r="C4303" s="75"/>
      <c r="D4303" s="75"/>
      <c r="E4303" s="75"/>
      <c r="F4303" s="75"/>
      <c r="G4303" s="75">
        <v>6.34</v>
      </c>
      <c r="H4303" s="50"/>
      <c r="I4303" s="50"/>
      <c r="J4303" s="50"/>
      <c r="K4303" s="50"/>
    </row>
    <row r="4304" spans="1:11" x14ac:dyDescent="0.25">
      <c r="A4304" s="64">
        <v>143701</v>
      </c>
      <c r="B4304" t="s">
        <v>4272</v>
      </c>
      <c r="C4304" s="75"/>
      <c r="D4304" s="75"/>
      <c r="E4304" s="75">
        <v>3.17</v>
      </c>
      <c r="F4304" s="75">
        <v>3.17</v>
      </c>
      <c r="G4304" s="75"/>
      <c r="H4304" s="50"/>
      <c r="I4304" s="50"/>
      <c r="J4304" s="50"/>
      <c r="K4304" s="50"/>
    </row>
    <row r="4305" spans="1:11" x14ac:dyDescent="0.25">
      <c r="A4305" s="64">
        <v>144041</v>
      </c>
      <c r="B4305" t="s">
        <v>4678</v>
      </c>
      <c r="C4305" s="75"/>
      <c r="D4305" s="75"/>
      <c r="E4305" s="75"/>
      <c r="F4305" s="75"/>
      <c r="G4305" s="75">
        <v>6.34</v>
      </c>
      <c r="H4305" s="50"/>
      <c r="I4305" s="50"/>
      <c r="J4305" s="50"/>
      <c r="K4305" s="50"/>
    </row>
    <row r="4306" spans="1:11" x14ac:dyDescent="0.25">
      <c r="A4306" s="64">
        <v>144031</v>
      </c>
      <c r="B4306" t="s">
        <v>4499</v>
      </c>
      <c r="C4306" s="75"/>
      <c r="D4306" s="75"/>
      <c r="E4306" s="75"/>
      <c r="F4306" s="75">
        <v>3.17</v>
      </c>
      <c r="G4306" s="75">
        <v>3.17</v>
      </c>
      <c r="H4306" s="50"/>
      <c r="I4306" s="50"/>
      <c r="J4306" s="50"/>
      <c r="K4306" s="50"/>
    </row>
    <row r="4307" spans="1:11" x14ac:dyDescent="0.25">
      <c r="A4307" s="64">
        <v>143481</v>
      </c>
      <c r="B4307" t="s">
        <v>4024</v>
      </c>
      <c r="C4307" s="75"/>
      <c r="D4307" s="75">
        <v>3.17</v>
      </c>
      <c r="E4307" s="75">
        <v>3.17</v>
      </c>
      <c r="F4307" s="75"/>
      <c r="G4307" s="75"/>
      <c r="H4307" s="50"/>
      <c r="I4307" s="50"/>
      <c r="J4307" s="50"/>
      <c r="K4307" s="50"/>
    </row>
    <row r="4308" spans="1:11" x14ac:dyDescent="0.25">
      <c r="A4308" s="64">
        <v>143753</v>
      </c>
      <c r="B4308" t="s">
        <v>4238</v>
      </c>
      <c r="C4308" s="75"/>
      <c r="D4308" s="75"/>
      <c r="E4308" s="75">
        <v>6.34</v>
      </c>
      <c r="F4308" s="75"/>
      <c r="G4308" s="75"/>
      <c r="H4308" s="50"/>
      <c r="I4308" s="50"/>
      <c r="J4308" s="50"/>
      <c r="K4308" s="50"/>
    </row>
    <row r="4309" spans="1:11" x14ac:dyDescent="0.25">
      <c r="A4309" s="64">
        <v>143637</v>
      </c>
      <c r="B4309" t="s">
        <v>4295</v>
      </c>
      <c r="C4309" s="75"/>
      <c r="D4309" s="75"/>
      <c r="E4309" s="75">
        <v>3.17</v>
      </c>
      <c r="F4309" s="75"/>
      <c r="G4309" s="75">
        <v>3.17</v>
      </c>
      <c r="H4309" s="50"/>
      <c r="I4309" s="50"/>
      <c r="J4309" s="50"/>
      <c r="K4309" s="50"/>
    </row>
    <row r="4310" spans="1:11" x14ac:dyDescent="0.25">
      <c r="A4310" s="64">
        <v>144273</v>
      </c>
      <c r="B4310" t="s">
        <v>4679</v>
      </c>
      <c r="C4310" s="75"/>
      <c r="D4310" s="75"/>
      <c r="E4310" s="75"/>
      <c r="F4310" s="75"/>
      <c r="G4310" s="75">
        <v>6.34</v>
      </c>
      <c r="H4310" s="50"/>
      <c r="I4310" s="50"/>
      <c r="J4310" s="50"/>
      <c r="K4310" s="50"/>
    </row>
    <row r="4311" spans="1:11" x14ac:dyDescent="0.25">
      <c r="A4311" s="64">
        <v>143802</v>
      </c>
      <c r="B4311" t="s">
        <v>4514</v>
      </c>
      <c r="C4311" s="75"/>
      <c r="D4311" s="75"/>
      <c r="E4311" s="75"/>
      <c r="F4311" s="75">
        <v>3.17</v>
      </c>
      <c r="G4311" s="75">
        <v>3.17</v>
      </c>
      <c r="H4311" s="50"/>
      <c r="I4311" s="50"/>
      <c r="J4311" s="50"/>
      <c r="K4311" s="50"/>
    </row>
    <row r="4312" spans="1:11" x14ac:dyDescent="0.25">
      <c r="A4312" s="64">
        <v>144177</v>
      </c>
      <c r="B4312" t="s">
        <v>4680</v>
      </c>
      <c r="C4312" s="75"/>
      <c r="D4312" s="75"/>
      <c r="E4312" s="75"/>
      <c r="F4312" s="75"/>
      <c r="G4312" s="75">
        <v>6.34</v>
      </c>
      <c r="H4312" s="50"/>
      <c r="I4312" s="50"/>
      <c r="J4312" s="50"/>
      <c r="K4312" s="50"/>
    </row>
    <row r="4313" spans="1:11" x14ac:dyDescent="0.25">
      <c r="A4313" s="64">
        <v>143722</v>
      </c>
      <c r="B4313" t="s">
        <v>4237</v>
      </c>
      <c r="C4313" s="75"/>
      <c r="D4313" s="75"/>
      <c r="E4313" s="75">
        <v>6.34</v>
      </c>
      <c r="F4313" s="75"/>
      <c r="G4313" s="75"/>
      <c r="H4313" s="50"/>
      <c r="I4313" s="50"/>
      <c r="J4313" s="50"/>
      <c r="K4313" s="50"/>
    </row>
    <row r="4314" spans="1:11" x14ac:dyDescent="0.25">
      <c r="A4314" s="64">
        <v>143557</v>
      </c>
      <c r="B4314" t="s">
        <v>4012</v>
      </c>
      <c r="C4314" s="75"/>
      <c r="D4314" s="75">
        <v>3.17</v>
      </c>
      <c r="E4314" s="75"/>
      <c r="F4314" s="75"/>
      <c r="G4314" s="75">
        <v>3.17</v>
      </c>
      <c r="H4314" s="50"/>
      <c r="I4314" s="50"/>
      <c r="J4314" s="50"/>
      <c r="K4314" s="50"/>
    </row>
    <row r="4315" spans="1:11" x14ac:dyDescent="0.25">
      <c r="A4315" s="64">
        <v>143425</v>
      </c>
      <c r="B4315" t="s">
        <v>3970</v>
      </c>
      <c r="C4315" s="75"/>
      <c r="D4315" s="75">
        <v>6.34</v>
      </c>
      <c r="E4315" s="75"/>
      <c r="F4315" s="75"/>
      <c r="G4315" s="75"/>
      <c r="H4315" s="50"/>
      <c r="I4315" s="50"/>
      <c r="J4315" s="50"/>
      <c r="K4315" s="50"/>
    </row>
    <row r="4316" spans="1:11" x14ac:dyDescent="0.25">
      <c r="A4316" s="64">
        <v>143274</v>
      </c>
      <c r="B4316" t="s">
        <v>3806</v>
      </c>
      <c r="C4316" s="75">
        <v>3.17</v>
      </c>
      <c r="D4316" s="75">
        <v>3.17</v>
      </c>
      <c r="E4316" s="75"/>
      <c r="F4316" s="75"/>
      <c r="G4316" s="75"/>
      <c r="H4316" s="50"/>
      <c r="I4316" s="50"/>
      <c r="J4316" s="50"/>
      <c r="K4316" s="50"/>
    </row>
    <row r="4317" spans="1:11" x14ac:dyDescent="0.25">
      <c r="A4317" s="64">
        <v>144171</v>
      </c>
      <c r="B4317" t="s">
        <v>4681</v>
      </c>
      <c r="C4317" s="75"/>
      <c r="D4317" s="75"/>
      <c r="E4317" s="75"/>
      <c r="F4317" s="75"/>
      <c r="G4317" s="75">
        <v>6.34</v>
      </c>
      <c r="H4317" s="50"/>
      <c r="I4317" s="50"/>
      <c r="J4317" s="50"/>
      <c r="K4317" s="50"/>
    </row>
    <row r="4318" spans="1:11" x14ac:dyDescent="0.25">
      <c r="A4318" s="64">
        <v>144232</v>
      </c>
      <c r="B4318" t="s">
        <v>4682</v>
      </c>
      <c r="C4318" s="75"/>
      <c r="D4318" s="75"/>
      <c r="E4318" s="75"/>
      <c r="F4318" s="75"/>
      <c r="G4318" s="75">
        <v>6.34</v>
      </c>
      <c r="H4318" s="50"/>
      <c r="I4318" s="50"/>
      <c r="J4318" s="50"/>
      <c r="K4318" s="50"/>
    </row>
    <row r="4319" spans="1:11" x14ac:dyDescent="0.25">
      <c r="A4319" s="64">
        <v>143116</v>
      </c>
      <c r="B4319" t="s">
        <v>3615</v>
      </c>
      <c r="C4319" s="75"/>
      <c r="D4319" s="75"/>
      <c r="E4319" s="75">
        <v>3.17</v>
      </c>
      <c r="F4319" s="75"/>
      <c r="G4319" s="75">
        <v>3.17</v>
      </c>
      <c r="H4319" s="50"/>
      <c r="I4319" s="50"/>
      <c r="J4319" s="50"/>
      <c r="K4319" s="50"/>
    </row>
    <row r="4320" spans="1:11" x14ac:dyDescent="0.25">
      <c r="A4320" s="64">
        <v>143517</v>
      </c>
      <c r="B4320" t="s">
        <v>4291</v>
      </c>
      <c r="C4320" s="75"/>
      <c r="D4320" s="75"/>
      <c r="E4320" s="75">
        <v>3.17</v>
      </c>
      <c r="F4320" s="75"/>
      <c r="G4320" s="75">
        <v>3.17</v>
      </c>
      <c r="H4320" s="50"/>
      <c r="I4320" s="50"/>
      <c r="J4320" s="50"/>
      <c r="K4320" s="50"/>
    </row>
    <row r="4321" spans="1:11" x14ac:dyDescent="0.25">
      <c r="A4321" s="64">
        <v>142851</v>
      </c>
      <c r="B4321" t="s">
        <v>4683</v>
      </c>
      <c r="C4321" s="75"/>
      <c r="D4321" s="75"/>
      <c r="E4321" s="75"/>
      <c r="F4321" s="75"/>
      <c r="G4321" s="75">
        <v>6.34</v>
      </c>
      <c r="H4321" s="50"/>
      <c r="I4321" s="50"/>
      <c r="J4321" s="50"/>
      <c r="K4321" s="50"/>
    </row>
    <row r="4322" spans="1:11" x14ac:dyDescent="0.25">
      <c r="A4322" s="64">
        <v>144236</v>
      </c>
      <c r="B4322" t="s">
        <v>4684</v>
      </c>
      <c r="C4322" s="75"/>
      <c r="D4322" s="75"/>
      <c r="E4322" s="75"/>
      <c r="F4322" s="75"/>
      <c r="G4322" s="75">
        <v>6.34</v>
      </c>
      <c r="H4322" s="50"/>
      <c r="I4322" s="50"/>
      <c r="J4322" s="50"/>
      <c r="K4322" s="50"/>
    </row>
    <row r="4323" spans="1:11" x14ac:dyDescent="0.25">
      <c r="A4323" s="64">
        <v>144206</v>
      </c>
      <c r="B4323" t="s">
        <v>4685</v>
      </c>
      <c r="C4323" s="75"/>
      <c r="D4323" s="75"/>
      <c r="E4323" s="75"/>
      <c r="F4323" s="75"/>
      <c r="G4323" s="75">
        <v>6.34</v>
      </c>
      <c r="H4323" s="50"/>
      <c r="I4323" s="50"/>
      <c r="J4323" s="50"/>
      <c r="K4323" s="50"/>
    </row>
    <row r="4324" spans="1:11" x14ac:dyDescent="0.25">
      <c r="A4324" s="64">
        <v>142429</v>
      </c>
      <c r="B4324" t="s">
        <v>2907</v>
      </c>
      <c r="C4324" s="75"/>
      <c r="D4324" s="75"/>
      <c r="E4324" s="75">
        <v>3.17</v>
      </c>
      <c r="F4324" s="75">
        <v>3.17</v>
      </c>
      <c r="G4324" s="75"/>
      <c r="H4324" s="50"/>
      <c r="I4324" s="50"/>
      <c r="J4324" s="50"/>
      <c r="K4324" s="50"/>
    </row>
    <row r="4325" spans="1:11" x14ac:dyDescent="0.25">
      <c r="A4325" s="64">
        <v>202081</v>
      </c>
      <c r="B4325" t="s">
        <v>1407</v>
      </c>
      <c r="C4325" s="75"/>
      <c r="D4325" s="75"/>
      <c r="E4325" s="75">
        <v>6.34</v>
      </c>
      <c r="F4325" s="75"/>
      <c r="G4325" s="75"/>
      <c r="H4325" s="50"/>
      <c r="I4325" s="50"/>
      <c r="J4325" s="50"/>
      <c r="K4325" s="50"/>
    </row>
    <row r="4326" spans="1:11" x14ac:dyDescent="0.25">
      <c r="A4326" s="64">
        <v>143957</v>
      </c>
      <c r="B4326" t="s">
        <v>4686</v>
      </c>
      <c r="C4326" s="75"/>
      <c r="D4326" s="75"/>
      <c r="E4326" s="75"/>
      <c r="F4326" s="75"/>
      <c r="G4326" s="75">
        <v>6.34</v>
      </c>
      <c r="H4326" s="50"/>
      <c r="I4326" s="50"/>
      <c r="J4326" s="50"/>
      <c r="K4326" s="50"/>
    </row>
    <row r="4327" spans="1:11" x14ac:dyDescent="0.25">
      <c r="A4327" s="64">
        <v>144221</v>
      </c>
      <c r="B4327" t="s">
        <v>4687</v>
      </c>
      <c r="C4327" s="75"/>
      <c r="D4327" s="75"/>
      <c r="E4327" s="75"/>
      <c r="F4327" s="75"/>
      <c r="G4327" s="75">
        <v>6.34</v>
      </c>
      <c r="H4327" s="50"/>
      <c r="I4327" s="50"/>
      <c r="J4327" s="50"/>
      <c r="K4327" s="50"/>
    </row>
    <row r="4328" spans="1:11" x14ac:dyDescent="0.25">
      <c r="A4328" s="64">
        <v>143714</v>
      </c>
      <c r="B4328" t="s">
        <v>4229</v>
      </c>
      <c r="C4328" s="75"/>
      <c r="D4328" s="75"/>
      <c r="E4328" s="75">
        <v>6.34</v>
      </c>
      <c r="F4328" s="75"/>
      <c r="G4328" s="75"/>
      <c r="H4328" s="50"/>
      <c r="I4328" s="50"/>
      <c r="J4328" s="50"/>
      <c r="K4328" s="50"/>
    </row>
    <row r="4329" spans="1:11" x14ac:dyDescent="0.25">
      <c r="A4329" s="64">
        <v>143699</v>
      </c>
      <c r="B4329" t="s">
        <v>4236</v>
      </c>
      <c r="C4329" s="75"/>
      <c r="D4329" s="75"/>
      <c r="E4329" s="75">
        <v>6.34</v>
      </c>
      <c r="F4329" s="75"/>
      <c r="G4329" s="75"/>
      <c r="H4329" s="50"/>
      <c r="I4329" s="50"/>
      <c r="J4329" s="50"/>
      <c r="K4329" s="50"/>
    </row>
    <row r="4330" spans="1:11" x14ac:dyDescent="0.25">
      <c r="A4330" s="64">
        <v>144069</v>
      </c>
      <c r="B4330" t="s">
        <v>4688</v>
      </c>
      <c r="C4330" s="75"/>
      <c r="D4330" s="75"/>
      <c r="E4330" s="75"/>
      <c r="F4330" s="75"/>
      <c r="G4330" s="75">
        <v>6.34</v>
      </c>
      <c r="H4330" s="50"/>
      <c r="I4330" s="50"/>
      <c r="J4330" s="50"/>
      <c r="K4330" s="50"/>
    </row>
    <row r="4331" spans="1:11" x14ac:dyDescent="0.25">
      <c r="A4331" s="64">
        <v>143932</v>
      </c>
      <c r="B4331" t="s">
        <v>4449</v>
      </c>
      <c r="C4331" s="75"/>
      <c r="D4331" s="75"/>
      <c r="E4331" s="75"/>
      <c r="F4331" s="75">
        <v>6.34</v>
      </c>
      <c r="G4331" s="75"/>
      <c r="H4331" s="50"/>
      <c r="I4331" s="50"/>
      <c r="J4331" s="50"/>
      <c r="K4331" s="50"/>
    </row>
    <row r="4332" spans="1:11" x14ac:dyDescent="0.25">
      <c r="A4332" s="64">
        <v>202621</v>
      </c>
      <c r="B4332" t="s">
        <v>235</v>
      </c>
      <c r="C4332" s="75">
        <v>6.34</v>
      </c>
      <c r="D4332" s="75"/>
      <c r="E4332" s="75"/>
      <c r="F4332" s="75"/>
      <c r="G4332" s="75"/>
      <c r="H4332" s="50"/>
      <c r="I4332" s="50"/>
      <c r="J4332" s="50"/>
      <c r="K4332" s="50"/>
    </row>
    <row r="4333" spans="1:11" x14ac:dyDescent="0.25">
      <c r="A4333" s="64">
        <v>143568</v>
      </c>
      <c r="B4333" t="s">
        <v>4035</v>
      </c>
      <c r="C4333" s="75"/>
      <c r="D4333" s="75">
        <v>3.17</v>
      </c>
      <c r="E4333" s="75"/>
      <c r="F4333" s="75">
        <v>3.17</v>
      </c>
      <c r="G4333" s="75"/>
      <c r="H4333" s="50"/>
      <c r="I4333" s="50"/>
      <c r="J4333" s="50"/>
      <c r="K4333" s="50"/>
    </row>
    <row r="4334" spans="1:11" x14ac:dyDescent="0.25">
      <c r="A4334" s="64">
        <v>142482</v>
      </c>
      <c r="B4334" t="s">
        <v>3249</v>
      </c>
      <c r="C4334" s="75">
        <v>3.17</v>
      </c>
      <c r="D4334" s="75">
        <v>3.17</v>
      </c>
      <c r="E4334" s="75"/>
      <c r="F4334" s="75"/>
      <c r="G4334" s="75"/>
      <c r="H4334" s="50"/>
      <c r="I4334" s="50"/>
      <c r="J4334" s="50"/>
      <c r="K4334" s="50"/>
    </row>
    <row r="4335" spans="1:11" x14ac:dyDescent="0.25">
      <c r="A4335" s="64">
        <v>144241</v>
      </c>
      <c r="B4335" t="s">
        <v>4689</v>
      </c>
      <c r="C4335" s="75"/>
      <c r="D4335" s="75"/>
      <c r="E4335" s="75"/>
      <c r="F4335" s="75"/>
      <c r="G4335" s="75">
        <v>6.34</v>
      </c>
      <c r="H4335" s="50"/>
      <c r="I4335" s="50"/>
      <c r="J4335" s="50"/>
      <c r="K4335" s="50"/>
    </row>
    <row r="4336" spans="1:11" x14ac:dyDescent="0.25">
      <c r="A4336" s="64">
        <v>143711</v>
      </c>
      <c r="B4336" t="s">
        <v>4275</v>
      </c>
      <c r="C4336" s="75"/>
      <c r="D4336" s="75"/>
      <c r="E4336" s="75">
        <v>3.17</v>
      </c>
      <c r="F4336" s="75"/>
      <c r="G4336" s="75">
        <v>3.17</v>
      </c>
      <c r="H4336" s="50"/>
      <c r="I4336" s="50"/>
      <c r="J4336" s="50"/>
      <c r="K4336" s="50"/>
    </row>
    <row r="4337" spans="1:11" x14ac:dyDescent="0.25">
      <c r="A4337" s="64">
        <v>142923</v>
      </c>
      <c r="B4337" t="s">
        <v>3452</v>
      </c>
      <c r="C4337" s="75"/>
      <c r="D4337" s="75"/>
      <c r="E4337" s="75"/>
      <c r="F4337" s="75">
        <v>6.34</v>
      </c>
      <c r="G4337" s="75"/>
      <c r="H4337" s="50"/>
      <c r="I4337" s="50"/>
      <c r="J4337" s="50"/>
      <c r="K4337" s="50"/>
    </row>
    <row r="4338" spans="1:11" x14ac:dyDescent="0.25">
      <c r="A4338" s="64">
        <v>144045</v>
      </c>
      <c r="B4338" t="s">
        <v>4457</v>
      </c>
      <c r="C4338" s="75"/>
      <c r="D4338" s="75"/>
      <c r="E4338" s="75"/>
      <c r="F4338" s="75">
        <v>6.34</v>
      </c>
      <c r="G4338" s="75"/>
      <c r="H4338" s="50"/>
      <c r="I4338" s="50"/>
      <c r="J4338" s="50"/>
      <c r="K4338" s="50"/>
    </row>
    <row r="4339" spans="1:11" x14ac:dyDescent="0.25">
      <c r="A4339" s="64">
        <v>143726</v>
      </c>
      <c r="B4339" t="s">
        <v>4288</v>
      </c>
      <c r="C4339" s="75"/>
      <c r="D4339" s="75"/>
      <c r="E4339" s="75">
        <v>3.17</v>
      </c>
      <c r="F4339" s="75"/>
      <c r="G4339" s="75">
        <v>3.17</v>
      </c>
      <c r="H4339" s="50"/>
      <c r="I4339" s="50"/>
      <c r="J4339" s="50"/>
      <c r="K4339" s="50"/>
    </row>
    <row r="4340" spans="1:11" x14ac:dyDescent="0.25">
      <c r="A4340" s="64">
        <v>144067</v>
      </c>
      <c r="B4340" t="s">
        <v>4690</v>
      </c>
      <c r="C4340" s="75"/>
      <c r="D4340" s="75"/>
      <c r="E4340" s="75"/>
      <c r="F4340" s="75"/>
      <c r="G4340" s="75">
        <v>6.34</v>
      </c>
      <c r="H4340" s="50"/>
      <c r="I4340" s="50"/>
      <c r="J4340" s="50"/>
      <c r="K4340" s="50"/>
    </row>
    <row r="4341" spans="1:11" x14ac:dyDescent="0.25">
      <c r="A4341" s="64">
        <v>143507</v>
      </c>
      <c r="B4341" t="s">
        <v>3965</v>
      </c>
      <c r="C4341" s="75"/>
      <c r="D4341" s="75">
        <v>6.34</v>
      </c>
      <c r="E4341" s="75"/>
      <c r="F4341" s="75"/>
      <c r="G4341" s="75"/>
      <c r="H4341" s="50"/>
      <c r="I4341" s="50"/>
      <c r="J4341" s="50"/>
      <c r="K4341" s="50"/>
    </row>
    <row r="4342" spans="1:11" x14ac:dyDescent="0.25">
      <c r="A4342" s="64">
        <v>143689</v>
      </c>
      <c r="B4342" t="s">
        <v>4517</v>
      </c>
      <c r="C4342" s="75"/>
      <c r="D4342" s="75"/>
      <c r="E4342" s="75"/>
      <c r="F4342" s="75">
        <v>3.17</v>
      </c>
      <c r="G4342" s="75">
        <v>3.17</v>
      </c>
      <c r="H4342" s="50"/>
      <c r="I4342" s="50"/>
      <c r="J4342" s="50"/>
      <c r="K4342" s="50"/>
    </row>
    <row r="4343" spans="1:11" x14ac:dyDescent="0.25">
      <c r="A4343" s="64">
        <v>143810</v>
      </c>
      <c r="B4343" t="s">
        <v>4289</v>
      </c>
      <c r="C4343" s="75"/>
      <c r="D4343" s="75"/>
      <c r="E4343" s="75">
        <v>3.17</v>
      </c>
      <c r="F4343" s="75"/>
      <c r="G4343" s="75">
        <v>3.17</v>
      </c>
      <c r="H4343" s="50"/>
      <c r="I4343" s="50"/>
      <c r="J4343" s="50"/>
      <c r="K4343" s="50"/>
    </row>
    <row r="4344" spans="1:11" x14ac:dyDescent="0.25">
      <c r="A4344" s="64">
        <v>140623</v>
      </c>
      <c r="B4344" t="s">
        <v>4167</v>
      </c>
      <c r="C4344" s="75"/>
      <c r="D4344" s="75"/>
      <c r="E4344" s="75">
        <v>3.17</v>
      </c>
      <c r="F4344" s="75">
        <v>3.17</v>
      </c>
      <c r="G4344" s="75"/>
      <c r="H4344" s="50"/>
      <c r="I4344" s="50"/>
      <c r="J4344" s="50"/>
      <c r="K4344" s="50"/>
    </row>
    <row r="4345" spans="1:11" x14ac:dyDescent="0.25">
      <c r="A4345" s="64">
        <v>136291</v>
      </c>
      <c r="B4345" t="s">
        <v>2082</v>
      </c>
      <c r="C4345" s="75"/>
      <c r="D4345" s="75">
        <v>3.17</v>
      </c>
      <c r="E4345" s="75"/>
      <c r="F4345" s="75">
        <v>3.17</v>
      </c>
      <c r="G4345" s="75"/>
      <c r="H4345" s="50"/>
      <c r="I4345" s="50"/>
      <c r="J4345" s="50"/>
      <c r="K4345" s="50"/>
    </row>
    <row r="4346" spans="1:11" x14ac:dyDescent="0.25">
      <c r="A4346" s="64">
        <v>137713</v>
      </c>
      <c r="B4346" t="s">
        <v>3584</v>
      </c>
      <c r="C4346" s="75"/>
      <c r="D4346" s="75"/>
      <c r="E4346" s="75">
        <v>6.34</v>
      </c>
      <c r="F4346" s="75"/>
      <c r="G4346" s="75"/>
      <c r="H4346" s="50"/>
      <c r="I4346" s="50"/>
      <c r="J4346" s="50"/>
      <c r="K4346" s="50"/>
    </row>
    <row r="4347" spans="1:11" x14ac:dyDescent="0.25">
      <c r="A4347" s="64">
        <v>136728</v>
      </c>
      <c r="B4347" t="s">
        <v>2137</v>
      </c>
      <c r="C4347" s="75">
        <v>6.34</v>
      </c>
      <c r="D4347" s="75"/>
      <c r="E4347" s="75">
        <v>9.51</v>
      </c>
      <c r="F4347" s="75"/>
      <c r="G4347" s="75">
        <v>-9.51</v>
      </c>
      <c r="H4347" s="50"/>
      <c r="I4347" s="50"/>
      <c r="J4347" s="50"/>
      <c r="K4347" s="50"/>
    </row>
    <row r="4348" spans="1:11" x14ac:dyDescent="0.25">
      <c r="A4348" s="64">
        <v>141173</v>
      </c>
      <c r="B4348" t="s">
        <v>2489</v>
      </c>
      <c r="C4348" s="75"/>
      <c r="D4348" s="75"/>
      <c r="E4348" s="75"/>
      <c r="F4348" s="75"/>
      <c r="G4348" s="75">
        <v>6.34</v>
      </c>
      <c r="H4348" s="50"/>
      <c r="I4348" s="50"/>
      <c r="J4348" s="50"/>
      <c r="K4348" s="50"/>
    </row>
    <row r="4349" spans="1:11" x14ac:dyDescent="0.25">
      <c r="A4349" s="64">
        <v>135287</v>
      </c>
      <c r="B4349" t="s">
        <v>3984</v>
      </c>
      <c r="C4349" s="75"/>
      <c r="D4349" s="75">
        <v>6.34</v>
      </c>
      <c r="E4349" s="75">
        <v>0</v>
      </c>
      <c r="F4349" s="75"/>
      <c r="G4349" s="75"/>
      <c r="H4349" s="50"/>
      <c r="I4349" s="50"/>
      <c r="J4349" s="50"/>
      <c r="K4349" s="50"/>
    </row>
    <row r="4350" spans="1:11" x14ac:dyDescent="0.25">
      <c r="A4350" s="64">
        <v>141631</v>
      </c>
      <c r="B4350" t="s">
        <v>2613</v>
      </c>
      <c r="C4350" s="75">
        <v>3.17</v>
      </c>
      <c r="D4350" s="75"/>
      <c r="E4350" s="75"/>
      <c r="F4350" s="75"/>
      <c r="G4350" s="75">
        <v>3.17</v>
      </c>
      <c r="H4350" s="50"/>
      <c r="I4350" s="50"/>
      <c r="J4350" s="50"/>
      <c r="K4350" s="50"/>
    </row>
    <row r="4351" spans="1:11" x14ac:dyDescent="0.25">
      <c r="A4351" s="64">
        <v>135291</v>
      </c>
      <c r="B4351" t="s">
        <v>2816</v>
      </c>
      <c r="C4351" s="75">
        <v>6.34</v>
      </c>
      <c r="D4351" s="75"/>
      <c r="E4351" s="75"/>
      <c r="F4351" s="75"/>
      <c r="G4351" s="75"/>
      <c r="H4351" s="50"/>
      <c r="I4351" s="50"/>
      <c r="J4351" s="50"/>
      <c r="K4351" s="50"/>
    </row>
    <row r="4352" spans="1:11" x14ac:dyDescent="0.25">
      <c r="A4352" s="64">
        <v>137986</v>
      </c>
      <c r="B4352" t="s">
        <v>4466</v>
      </c>
      <c r="C4352" s="75"/>
      <c r="D4352" s="75"/>
      <c r="E4352" s="75"/>
      <c r="F4352" s="75">
        <v>6.34</v>
      </c>
      <c r="G4352" s="75"/>
      <c r="H4352" s="50"/>
      <c r="I4352" s="50"/>
      <c r="J4352" s="50"/>
      <c r="K4352" s="50"/>
    </row>
    <row r="4353" spans="1:11" x14ac:dyDescent="0.25">
      <c r="A4353" s="64">
        <v>136870</v>
      </c>
      <c r="B4353" t="s">
        <v>4524</v>
      </c>
      <c r="C4353" s="75"/>
      <c r="D4353" s="75"/>
      <c r="E4353" s="75"/>
      <c r="F4353" s="75">
        <v>3.17</v>
      </c>
      <c r="G4353" s="75">
        <v>3.17</v>
      </c>
      <c r="H4353" s="50"/>
      <c r="I4353" s="50"/>
      <c r="J4353" s="50"/>
      <c r="K4353" s="50"/>
    </row>
    <row r="4354" spans="1:11" x14ac:dyDescent="0.25">
      <c r="A4354" s="64">
        <v>135148</v>
      </c>
      <c r="B4354" t="s">
        <v>4039</v>
      </c>
      <c r="C4354" s="75"/>
      <c r="D4354" s="75">
        <v>3.17</v>
      </c>
      <c r="E4354" s="75"/>
      <c r="F4354" s="75">
        <v>3.17</v>
      </c>
      <c r="G4354" s="75"/>
      <c r="H4354" s="50"/>
      <c r="I4354" s="50"/>
      <c r="J4354" s="50"/>
      <c r="K4354" s="50"/>
    </row>
    <row r="4355" spans="1:11" x14ac:dyDescent="0.25">
      <c r="A4355" s="64">
        <v>134519</v>
      </c>
      <c r="B4355" t="s">
        <v>4297</v>
      </c>
      <c r="C4355" s="75"/>
      <c r="D4355" s="75"/>
      <c r="E4355" s="75">
        <v>3.17</v>
      </c>
      <c r="F4355" s="75"/>
      <c r="G4355" s="75">
        <v>3.17</v>
      </c>
      <c r="H4355" s="50"/>
      <c r="I4355" s="50"/>
      <c r="J4355" s="50"/>
      <c r="K4355" s="50"/>
    </row>
    <row r="4356" spans="1:11" x14ac:dyDescent="0.25">
      <c r="A4356" s="64">
        <v>136233</v>
      </c>
      <c r="B4356" t="s">
        <v>2108</v>
      </c>
      <c r="C4356" s="75">
        <v>6.34</v>
      </c>
      <c r="D4356" s="75"/>
      <c r="E4356" s="75"/>
      <c r="F4356" s="75"/>
      <c r="G4356" s="75"/>
      <c r="H4356" s="50"/>
      <c r="I4356" s="50"/>
      <c r="J4356" s="50"/>
      <c r="K4356" s="50"/>
    </row>
    <row r="4357" spans="1:11" x14ac:dyDescent="0.25">
      <c r="A4357" s="64">
        <v>134345</v>
      </c>
      <c r="B4357" t="s">
        <v>1809</v>
      </c>
      <c r="C4357" s="75"/>
      <c r="D4357" s="75">
        <v>3.17</v>
      </c>
      <c r="E4357" s="75"/>
      <c r="F4357" s="75">
        <v>3.17</v>
      </c>
      <c r="G4357" s="75"/>
      <c r="H4357" s="50"/>
      <c r="I4357" s="50"/>
      <c r="J4357" s="50"/>
      <c r="K4357" s="50"/>
    </row>
    <row r="4358" spans="1:11" x14ac:dyDescent="0.25">
      <c r="A4358" s="64">
        <v>134416</v>
      </c>
      <c r="B4358" t="s">
        <v>1801</v>
      </c>
      <c r="C4358" s="75"/>
      <c r="D4358" s="75">
        <v>3.17</v>
      </c>
      <c r="E4358" s="75"/>
      <c r="F4358" s="75">
        <v>3.17</v>
      </c>
      <c r="G4358" s="75"/>
      <c r="H4358" s="50"/>
      <c r="I4358" s="50"/>
      <c r="J4358" s="50"/>
      <c r="K4358" s="50"/>
    </row>
    <row r="4359" spans="1:11" x14ac:dyDescent="0.25">
      <c r="A4359" s="64">
        <v>136253</v>
      </c>
      <c r="B4359" t="s">
        <v>2052</v>
      </c>
      <c r="C4359" s="75"/>
      <c r="D4359" s="75">
        <v>8.11</v>
      </c>
      <c r="E4359" s="75">
        <v>-1.7699999999999996</v>
      </c>
      <c r="F4359" s="75"/>
      <c r="G4359" s="75"/>
      <c r="H4359" s="50"/>
      <c r="I4359" s="50"/>
      <c r="J4359" s="50"/>
      <c r="K4359" s="50"/>
    </row>
    <row r="4360" spans="1:11" x14ac:dyDescent="0.25">
      <c r="A4360" s="64">
        <v>134732</v>
      </c>
      <c r="B4360" t="s">
        <v>3415</v>
      </c>
      <c r="C4360" s="75"/>
      <c r="D4360" s="75">
        <v>3.17</v>
      </c>
      <c r="E4360" s="75"/>
      <c r="F4360" s="75">
        <v>3.17</v>
      </c>
      <c r="G4360" s="75"/>
      <c r="H4360" s="50"/>
      <c r="I4360" s="50"/>
      <c r="J4360" s="50"/>
      <c r="K4360" s="50"/>
    </row>
    <row r="4361" spans="1:11" x14ac:dyDescent="0.25">
      <c r="A4361" s="64">
        <v>135372</v>
      </c>
      <c r="B4361" t="s">
        <v>2656</v>
      </c>
      <c r="C4361" s="75">
        <v>3.17</v>
      </c>
      <c r="D4361" s="75"/>
      <c r="E4361" s="75"/>
      <c r="F4361" s="75">
        <v>3.17</v>
      </c>
      <c r="G4361" s="75"/>
      <c r="H4361" s="50"/>
      <c r="I4361" s="50"/>
      <c r="J4361" s="50"/>
      <c r="K4361" s="50"/>
    </row>
    <row r="4362" spans="1:11" x14ac:dyDescent="0.25">
      <c r="A4362" s="64">
        <v>141394</v>
      </c>
      <c r="B4362" t="s">
        <v>4691</v>
      </c>
      <c r="C4362" s="75"/>
      <c r="D4362" s="75"/>
      <c r="E4362" s="75"/>
      <c r="F4362" s="75"/>
      <c r="G4362" s="75">
        <v>6.34</v>
      </c>
      <c r="H4362" s="50"/>
      <c r="I4362" s="50"/>
      <c r="J4362" s="50"/>
      <c r="K4362" s="50"/>
    </row>
    <row r="4363" spans="1:11" x14ac:dyDescent="0.25">
      <c r="A4363" s="64">
        <v>142173</v>
      </c>
      <c r="B4363" t="s">
        <v>2803</v>
      </c>
      <c r="C4363" s="75"/>
      <c r="D4363" s="75">
        <v>3.17</v>
      </c>
      <c r="E4363" s="75"/>
      <c r="F4363" s="75"/>
      <c r="G4363" s="75">
        <v>3.17</v>
      </c>
      <c r="H4363" s="50"/>
      <c r="I4363" s="50"/>
      <c r="J4363" s="50"/>
      <c r="K4363" s="50"/>
    </row>
    <row r="4364" spans="1:11" x14ac:dyDescent="0.25">
      <c r="A4364" s="64">
        <v>136801</v>
      </c>
      <c r="B4364" t="s">
        <v>3413</v>
      </c>
      <c r="C4364" s="75"/>
      <c r="D4364" s="75">
        <v>3.17</v>
      </c>
      <c r="E4364" s="75"/>
      <c r="F4364" s="75">
        <v>3.17</v>
      </c>
      <c r="G4364" s="75"/>
      <c r="H4364" s="50"/>
      <c r="I4364" s="50"/>
      <c r="J4364" s="50"/>
      <c r="K4364" s="50"/>
    </row>
    <row r="4365" spans="1:11" x14ac:dyDescent="0.25">
      <c r="A4365" s="64">
        <v>137857</v>
      </c>
      <c r="B4365" t="s">
        <v>2831</v>
      </c>
      <c r="C4365" s="75">
        <v>3.17</v>
      </c>
      <c r="D4365" s="75"/>
      <c r="E4365" s="75"/>
      <c r="F4365" s="75"/>
      <c r="G4365" s="75">
        <v>3.17</v>
      </c>
      <c r="H4365" s="50"/>
      <c r="I4365" s="50"/>
      <c r="J4365" s="50"/>
      <c r="K4365" s="50"/>
    </row>
    <row r="4366" spans="1:11" x14ac:dyDescent="0.25">
      <c r="A4366" s="64">
        <v>134490</v>
      </c>
      <c r="B4366" t="s">
        <v>1797</v>
      </c>
      <c r="C4366" s="75"/>
      <c r="D4366" s="75"/>
      <c r="E4366" s="75"/>
      <c r="F4366" s="75"/>
      <c r="G4366" s="75">
        <v>6.34</v>
      </c>
      <c r="H4366" s="50"/>
      <c r="I4366" s="50"/>
      <c r="J4366" s="50"/>
      <c r="K4366" s="50"/>
    </row>
    <row r="4367" spans="1:11" x14ac:dyDescent="0.25">
      <c r="A4367" s="64">
        <v>135465</v>
      </c>
      <c r="B4367" t="s">
        <v>1951</v>
      </c>
      <c r="C4367" s="75">
        <v>3.17</v>
      </c>
      <c r="D4367" s="75"/>
      <c r="E4367" s="75"/>
      <c r="F4367" s="75">
        <v>3.17</v>
      </c>
      <c r="G4367" s="75"/>
      <c r="H4367" s="50"/>
      <c r="I4367" s="50"/>
      <c r="J4367" s="50"/>
      <c r="K4367" s="50"/>
    </row>
    <row r="4368" spans="1:11" x14ac:dyDescent="0.25">
      <c r="A4368" s="64">
        <v>134819</v>
      </c>
      <c r="B4368" t="s">
        <v>1960</v>
      </c>
      <c r="C4368" s="75">
        <v>3.17</v>
      </c>
      <c r="D4368" s="75"/>
      <c r="E4368" s="75"/>
      <c r="F4368" s="75"/>
      <c r="G4368" s="75">
        <v>3.17</v>
      </c>
      <c r="H4368" s="50"/>
      <c r="I4368" s="50"/>
      <c r="J4368" s="50"/>
      <c r="K4368" s="50"/>
    </row>
    <row r="4369" spans="1:11" x14ac:dyDescent="0.25">
      <c r="A4369" s="64">
        <v>136104</v>
      </c>
      <c r="B4369" t="s">
        <v>2009</v>
      </c>
      <c r="C4369" s="75"/>
      <c r="D4369" s="75">
        <v>3.17</v>
      </c>
      <c r="E4369" s="75"/>
      <c r="F4369" s="75">
        <v>3.17</v>
      </c>
      <c r="G4369" s="75"/>
      <c r="H4369" s="50"/>
      <c r="I4369" s="50"/>
      <c r="J4369" s="50"/>
      <c r="K4369" s="50"/>
    </row>
    <row r="4370" spans="1:11" x14ac:dyDescent="0.25">
      <c r="A4370" s="64">
        <v>135934</v>
      </c>
      <c r="B4370" t="s">
        <v>2077</v>
      </c>
      <c r="C4370" s="75">
        <v>3.17</v>
      </c>
      <c r="D4370" s="75">
        <v>3.17</v>
      </c>
      <c r="E4370" s="75"/>
      <c r="F4370" s="75"/>
      <c r="G4370" s="75"/>
      <c r="H4370" s="50"/>
      <c r="I4370" s="50"/>
      <c r="J4370" s="50"/>
      <c r="K4370" s="50"/>
    </row>
    <row r="4371" spans="1:11" x14ac:dyDescent="0.25">
      <c r="A4371" s="64">
        <v>137368</v>
      </c>
      <c r="B4371" t="s">
        <v>2347</v>
      </c>
      <c r="C4371" s="75"/>
      <c r="D4371" s="75"/>
      <c r="E4371" s="75"/>
      <c r="F4371" s="75">
        <v>6.34</v>
      </c>
      <c r="G4371" s="75"/>
      <c r="H4371" s="50"/>
      <c r="I4371" s="50"/>
      <c r="J4371" s="50"/>
      <c r="K4371" s="50"/>
    </row>
    <row r="4372" spans="1:11" x14ac:dyDescent="0.25">
      <c r="A4372" s="64">
        <v>134493</v>
      </c>
      <c r="B4372" t="s">
        <v>2819</v>
      </c>
      <c r="C4372" s="75">
        <v>6.34</v>
      </c>
      <c r="D4372" s="75">
        <v>3.17</v>
      </c>
      <c r="E4372" s="75">
        <v>-3.17</v>
      </c>
      <c r="F4372" s="75"/>
      <c r="G4372" s="75"/>
      <c r="H4372" s="50"/>
      <c r="I4372" s="50"/>
      <c r="J4372" s="50"/>
      <c r="K4372" s="50"/>
    </row>
    <row r="4373" spans="1:11" x14ac:dyDescent="0.25">
      <c r="A4373" s="64">
        <v>135817</v>
      </c>
      <c r="B4373" t="s">
        <v>2011</v>
      </c>
      <c r="C4373" s="75">
        <v>3.17</v>
      </c>
      <c r="D4373" s="75"/>
      <c r="E4373" s="75"/>
      <c r="F4373" s="75">
        <v>3.17</v>
      </c>
      <c r="G4373" s="75"/>
      <c r="H4373" s="50"/>
      <c r="I4373" s="50"/>
      <c r="J4373" s="50"/>
      <c r="K4373" s="50"/>
    </row>
    <row r="4374" spans="1:11" x14ac:dyDescent="0.25">
      <c r="A4374" s="64">
        <v>141862</v>
      </c>
      <c r="B4374" t="s">
        <v>3385</v>
      </c>
      <c r="C4374" s="75"/>
      <c r="D4374" s="75"/>
      <c r="E4374" s="75"/>
      <c r="F4374" s="75">
        <v>6.34</v>
      </c>
      <c r="G4374" s="75"/>
      <c r="H4374" s="50"/>
      <c r="I4374" s="50"/>
      <c r="J4374" s="50"/>
      <c r="K4374" s="50"/>
    </row>
    <row r="4375" spans="1:11" x14ac:dyDescent="0.25">
      <c r="A4375" s="64">
        <v>141269</v>
      </c>
      <c r="B4375" t="s">
        <v>2626</v>
      </c>
      <c r="C4375" s="75">
        <v>3.17</v>
      </c>
      <c r="D4375" s="75"/>
      <c r="E4375" s="75"/>
      <c r="F4375" s="75">
        <v>3.17</v>
      </c>
      <c r="G4375" s="75"/>
      <c r="H4375" s="50"/>
      <c r="I4375" s="50"/>
      <c r="J4375" s="50"/>
      <c r="K4375" s="50"/>
    </row>
    <row r="4376" spans="1:11" x14ac:dyDescent="0.25">
      <c r="A4376" s="64">
        <v>141246</v>
      </c>
      <c r="B4376" t="s">
        <v>3617</v>
      </c>
      <c r="C4376" s="75"/>
      <c r="D4376" s="75">
        <v>6.34</v>
      </c>
      <c r="E4376" s="75"/>
      <c r="F4376" s="75"/>
      <c r="G4376" s="75"/>
      <c r="H4376" s="50"/>
      <c r="I4376" s="50"/>
      <c r="J4376" s="50"/>
      <c r="K4376" s="50"/>
    </row>
    <row r="4377" spans="1:11" x14ac:dyDescent="0.25">
      <c r="A4377" s="64">
        <v>134163</v>
      </c>
      <c r="B4377" t="s">
        <v>1735</v>
      </c>
      <c r="C4377" s="75"/>
      <c r="D4377" s="75">
        <v>6.34</v>
      </c>
      <c r="E4377" s="75"/>
      <c r="F4377" s="75"/>
      <c r="G4377" s="75"/>
      <c r="H4377" s="50"/>
      <c r="I4377" s="50"/>
      <c r="J4377" s="50"/>
      <c r="K4377" s="50"/>
    </row>
    <row r="4378" spans="1:11" x14ac:dyDescent="0.25">
      <c r="A4378" s="64">
        <v>134214</v>
      </c>
      <c r="B4378" t="s">
        <v>3582</v>
      </c>
      <c r="C4378" s="75"/>
      <c r="D4378" s="75">
        <v>6.34</v>
      </c>
      <c r="E4378" s="75"/>
      <c r="F4378" s="75"/>
      <c r="G4378" s="75"/>
      <c r="H4378" s="50"/>
      <c r="I4378" s="50"/>
      <c r="J4378" s="50"/>
      <c r="K4378" s="50"/>
    </row>
    <row r="4379" spans="1:11" x14ac:dyDescent="0.25">
      <c r="A4379" s="64">
        <v>135871</v>
      </c>
      <c r="B4379" t="s">
        <v>4522</v>
      </c>
      <c r="C4379" s="75"/>
      <c r="D4379" s="75"/>
      <c r="E4379" s="75"/>
      <c r="F4379" s="75">
        <v>3.17</v>
      </c>
      <c r="G4379" s="75">
        <v>3.17</v>
      </c>
      <c r="H4379" s="50"/>
      <c r="I4379" s="50"/>
      <c r="J4379" s="50"/>
      <c r="K4379" s="50"/>
    </row>
    <row r="4380" spans="1:11" x14ac:dyDescent="0.25">
      <c r="A4380" s="64">
        <v>137646</v>
      </c>
      <c r="B4380" t="s">
        <v>2322</v>
      </c>
      <c r="C4380" s="75">
        <v>6.34</v>
      </c>
      <c r="D4380" s="75"/>
      <c r="E4380" s="75"/>
      <c r="F4380" s="75"/>
      <c r="G4380" s="75"/>
      <c r="H4380" s="50"/>
      <c r="I4380" s="50"/>
      <c r="J4380" s="50"/>
      <c r="K4380" s="50"/>
    </row>
    <row r="4381" spans="1:11" x14ac:dyDescent="0.25">
      <c r="A4381" s="64">
        <v>142135</v>
      </c>
      <c r="B4381" t="s">
        <v>2727</v>
      </c>
      <c r="C4381" s="75">
        <v>3.17</v>
      </c>
      <c r="D4381" s="75"/>
      <c r="E4381" s="75"/>
      <c r="F4381" s="75">
        <v>3.17</v>
      </c>
      <c r="G4381" s="75"/>
      <c r="H4381" s="50"/>
      <c r="I4381" s="50"/>
      <c r="J4381" s="50"/>
      <c r="K4381" s="50"/>
    </row>
    <row r="4382" spans="1:11" x14ac:dyDescent="0.25">
      <c r="A4382" s="64">
        <v>141662</v>
      </c>
      <c r="B4382" t="s">
        <v>2596</v>
      </c>
      <c r="C4382" s="75">
        <v>6.34</v>
      </c>
      <c r="D4382" s="75"/>
      <c r="E4382" s="75"/>
      <c r="F4382" s="75"/>
      <c r="G4382" s="75"/>
      <c r="H4382" s="50"/>
      <c r="I4382" s="50"/>
      <c r="J4382" s="50"/>
      <c r="K4382" s="50"/>
    </row>
    <row r="4383" spans="1:11" x14ac:dyDescent="0.25">
      <c r="A4383" s="64">
        <v>134295</v>
      </c>
      <c r="B4383" t="s">
        <v>1775</v>
      </c>
      <c r="C4383" s="75"/>
      <c r="D4383" s="75"/>
      <c r="E4383" s="75">
        <v>6.34</v>
      </c>
      <c r="F4383" s="75"/>
      <c r="G4383" s="75"/>
      <c r="H4383" s="50"/>
      <c r="I4383" s="50"/>
      <c r="J4383" s="50"/>
      <c r="K4383" s="50"/>
    </row>
    <row r="4384" spans="1:11" x14ac:dyDescent="0.25">
      <c r="A4384" s="64">
        <v>142061</v>
      </c>
      <c r="B4384" t="s">
        <v>4692</v>
      </c>
      <c r="C4384" s="75"/>
      <c r="D4384" s="75"/>
      <c r="E4384" s="75"/>
      <c r="F4384" s="75"/>
      <c r="G4384" s="75">
        <v>6.34</v>
      </c>
      <c r="H4384" s="50"/>
      <c r="I4384" s="50"/>
      <c r="J4384" s="50"/>
      <c r="K4384" s="50"/>
    </row>
    <row r="4385" spans="1:11" x14ac:dyDescent="0.25">
      <c r="A4385" s="64">
        <v>134296</v>
      </c>
      <c r="B4385" t="s">
        <v>1788</v>
      </c>
      <c r="C4385" s="75">
        <v>3.17</v>
      </c>
      <c r="D4385" s="75"/>
      <c r="E4385" s="75"/>
      <c r="F4385" s="75"/>
      <c r="G4385" s="75">
        <v>3.17</v>
      </c>
      <c r="H4385" s="50"/>
      <c r="I4385" s="50"/>
      <c r="J4385" s="50"/>
      <c r="K4385" s="50"/>
    </row>
    <row r="4386" spans="1:11" x14ac:dyDescent="0.25">
      <c r="A4386" s="64">
        <v>141277</v>
      </c>
      <c r="B4386" t="s">
        <v>2961</v>
      </c>
      <c r="C4386" s="75">
        <v>3.17</v>
      </c>
      <c r="D4386" s="75"/>
      <c r="E4386" s="75">
        <v>3.17</v>
      </c>
      <c r="F4386" s="75"/>
      <c r="G4386" s="75"/>
      <c r="H4386" s="50"/>
      <c r="I4386" s="50"/>
      <c r="J4386" s="50"/>
      <c r="K4386" s="50"/>
    </row>
    <row r="4387" spans="1:11" x14ac:dyDescent="0.25">
      <c r="A4387" s="64">
        <v>137959</v>
      </c>
      <c r="B4387" t="s">
        <v>3767</v>
      </c>
      <c r="C4387" s="75">
        <v>6.34</v>
      </c>
      <c r="D4387" s="75"/>
      <c r="E4387" s="75"/>
      <c r="F4387" s="75"/>
      <c r="G4387" s="75"/>
      <c r="H4387" s="50"/>
      <c r="I4387" s="50"/>
      <c r="J4387" s="50"/>
      <c r="K4387" s="50"/>
    </row>
    <row r="4388" spans="1:11" x14ac:dyDescent="0.25">
      <c r="A4388" s="64">
        <v>134164</v>
      </c>
      <c r="B4388" t="s">
        <v>4693</v>
      </c>
      <c r="C4388" s="75"/>
      <c r="D4388" s="75"/>
      <c r="E4388" s="75"/>
      <c r="F4388" s="75"/>
      <c r="G4388" s="75">
        <v>6.34</v>
      </c>
      <c r="H4388" s="50"/>
      <c r="I4388" s="50"/>
      <c r="J4388" s="50"/>
      <c r="K4388" s="50"/>
    </row>
    <row r="4389" spans="1:11" x14ac:dyDescent="0.25">
      <c r="A4389" s="64">
        <v>135077</v>
      </c>
      <c r="B4389" t="s">
        <v>1896</v>
      </c>
      <c r="C4389" s="75">
        <v>3.17</v>
      </c>
      <c r="D4389" s="75"/>
      <c r="E4389" s="75"/>
      <c r="F4389" s="75"/>
      <c r="G4389" s="75">
        <v>3.17</v>
      </c>
      <c r="H4389" s="50"/>
      <c r="I4389" s="50"/>
      <c r="J4389" s="50"/>
      <c r="K4389" s="50"/>
    </row>
    <row r="4390" spans="1:11" x14ac:dyDescent="0.25">
      <c r="A4390" s="64">
        <v>137073</v>
      </c>
      <c r="B4390" t="s">
        <v>2627</v>
      </c>
      <c r="C4390" s="75">
        <v>3.17</v>
      </c>
      <c r="D4390" s="75">
        <v>3.17</v>
      </c>
      <c r="E4390" s="75"/>
      <c r="F4390" s="75"/>
      <c r="G4390" s="75"/>
      <c r="H4390" s="50"/>
      <c r="I4390" s="50"/>
      <c r="J4390" s="50"/>
      <c r="K4390" s="50"/>
    </row>
    <row r="4391" spans="1:11" x14ac:dyDescent="0.25">
      <c r="A4391" s="64">
        <v>135737</v>
      </c>
      <c r="B4391" t="s">
        <v>3462</v>
      </c>
      <c r="C4391" s="75"/>
      <c r="D4391" s="75">
        <v>6.34</v>
      </c>
      <c r="E4391" s="75"/>
      <c r="F4391" s="75"/>
      <c r="G4391" s="75"/>
      <c r="H4391" s="50"/>
      <c r="I4391" s="50"/>
      <c r="J4391" s="50"/>
      <c r="K4391" s="50"/>
    </row>
    <row r="4392" spans="1:11" x14ac:dyDescent="0.25">
      <c r="A4392" s="64">
        <v>142127</v>
      </c>
      <c r="B4392" t="s">
        <v>2726</v>
      </c>
      <c r="C4392" s="75">
        <v>3.17</v>
      </c>
      <c r="D4392" s="75"/>
      <c r="E4392" s="75"/>
      <c r="F4392" s="75">
        <v>3.17</v>
      </c>
      <c r="G4392" s="75"/>
      <c r="H4392" s="50"/>
      <c r="I4392" s="50"/>
      <c r="J4392" s="50"/>
      <c r="K4392" s="50"/>
    </row>
    <row r="4393" spans="1:11" x14ac:dyDescent="0.25">
      <c r="A4393" s="64">
        <v>136344</v>
      </c>
      <c r="B4393" t="s">
        <v>2063</v>
      </c>
      <c r="C4393" s="75">
        <v>0</v>
      </c>
      <c r="D4393" s="75">
        <v>6.34</v>
      </c>
      <c r="E4393" s="75"/>
      <c r="F4393" s="75"/>
      <c r="G4393" s="75"/>
      <c r="H4393" s="50"/>
      <c r="I4393" s="50"/>
      <c r="J4393" s="50"/>
      <c r="K4393" s="50"/>
    </row>
    <row r="4394" spans="1:11" x14ac:dyDescent="0.25">
      <c r="A4394" s="64">
        <v>136145</v>
      </c>
      <c r="B4394" t="s">
        <v>2838</v>
      </c>
      <c r="C4394" s="75">
        <v>6.34</v>
      </c>
      <c r="D4394" s="75"/>
      <c r="E4394" s="75"/>
      <c r="F4394" s="75">
        <v>6.34</v>
      </c>
      <c r="G4394" s="75">
        <v>-6.34</v>
      </c>
      <c r="H4394" s="50"/>
      <c r="I4394" s="50"/>
      <c r="J4394" s="50"/>
      <c r="K4394" s="50"/>
    </row>
    <row r="4395" spans="1:11" x14ac:dyDescent="0.25">
      <c r="A4395" s="64">
        <v>142370</v>
      </c>
      <c r="B4395" t="s">
        <v>2927</v>
      </c>
      <c r="C4395" s="75">
        <v>3.17</v>
      </c>
      <c r="D4395" s="75"/>
      <c r="E4395" s="75"/>
      <c r="F4395" s="75">
        <v>3.17</v>
      </c>
      <c r="G4395" s="75"/>
      <c r="H4395" s="50"/>
      <c r="I4395" s="50"/>
      <c r="J4395" s="50"/>
      <c r="K4395" s="50"/>
    </row>
    <row r="4396" spans="1:11" x14ac:dyDescent="0.25">
      <c r="A4396" s="64">
        <v>141140</v>
      </c>
      <c r="B4396" t="s">
        <v>4694</v>
      </c>
      <c r="C4396" s="75"/>
      <c r="D4396" s="75"/>
      <c r="E4396" s="75"/>
      <c r="F4396" s="75"/>
      <c r="G4396" s="75">
        <v>6.34</v>
      </c>
      <c r="H4396" s="50"/>
      <c r="I4396" s="50"/>
      <c r="J4396" s="50"/>
      <c r="K4396" s="50"/>
    </row>
    <row r="4397" spans="1:11" x14ac:dyDescent="0.25">
      <c r="A4397" s="64">
        <v>134324</v>
      </c>
      <c r="B4397" t="s">
        <v>3824</v>
      </c>
      <c r="C4397" s="75">
        <v>3.17</v>
      </c>
      <c r="D4397" s="75"/>
      <c r="E4397" s="75">
        <v>6.34</v>
      </c>
      <c r="F4397" s="75">
        <v>-3.17</v>
      </c>
      <c r="G4397" s="75"/>
      <c r="H4397" s="50"/>
      <c r="I4397" s="50"/>
      <c r="J4397" s="50"/>
      <c r="K4397" s="50"/>
    </row>
    <row r="4398" spans="1:11" x14ac:dyDescent="0.25">
      <c r="A4398" s="64">
        <v>136280</v>
      </c>
      <c r="B4398" t="s">
        <v>2071</v>
      </c>
      <c r="C4398" s="75"/>
      <c r="D4398" s="75"/>
      <c r="E4398" s="75">
        <v>6.34</v>
      </c>
      <c r="F4398" s="75"/>
      <c r="G4398" s="75"/>
      <c r="H4398" s="50"/>
      <c r="I4398" s="50"/>
      <c r="J4398" s="50"/>
      <c r="K4398" s="50"/>
    </row>
    <row r="4399" spans="1:11" x14ac:dyDescent="0.25">
      <c r="A4399" s="64">
        <v>137902</v>
      </c>
      <c r="B4399" t="s">
        <v>4695</v>
      </c>
      <c r="C4399" s="75"/>
      <c r="D4399" s="75"/>
      <c r="E4399" s="75"/>
      <c r="F4399" s="75"/>
      <c r="G4399" s="75">
        <v>6.34</v>
      </c>
      <c r="H4399" s="50"/>
      <c r="I4399" s="50"/>
      <c r="J4399" s="50"/>
      <c r="K4399" s="50"/>
    </row>
    <row r="4400" spans="1:11" x14ac:dyDescent="0.25">
      <c r="A4400" s="64">
        <v>141363</v>
      </c>
      <c r="B4400" t="s">
        <v>4464</v>
      </c>
      <c r="C4400" s="75"/>
      <c r="D4400" s="75"/>
      <c r="E4400" s="75"/>
      <c r="F4400" s="75">
        <v>6.34</v>
      </c>
      <c r="G4400" s="75"/>
      <c r="H4400" s="50"/>
      <c r="I4400" s="50"/>
      <c r="J4400" s="50"/>
      <c r="K4400" s="50"/>
    </row>
    <row r="4401" spans="1:11" x14ac:dyDescent="0.25">
      <c r="A4401" s="64">
        <v>141866</v>
      </c>
      <c r="B4401" t="s">
        <v>2667</v>
      </c>
      <c r="C4401" s="75"/>
      <c r="D4401" s="75">
        <v>3.17</v>
      </c>
      <c r="E4401" s="75"/>
      <c r="F4401" s="75">
        <v>3.17</v>
      </c>
      <c r="G4401" s="75"/>
      <c r="H4401" s="50"/>
      <c r="I4401" s="50"/>
      <c r="J4401" s="50"/>
      <c r="K4401" s="50"/>
    </row>
    <row r="4402" spans="1:11" x14ac:dyDescent="0.25">
      <c r="A4402" s="64">
        <v>137119</v>
      </c>
      <c r="B4402" t="s">
        <v>2852</v>
      </c>
      <c r="C4402" s="75">
        <v>6.34</v>
      </c>
      <c r="D4402" s="75"/>
      <c r="E4402" s="75"/>
      <c r="F4402" s="75"/>
      <c r="G4402" s="75"/>
      <c r="H4402" s="50"/>
      <c r="I4402" s="50"/>
      <c r="J4402" s="50"/>
      <c r="K4402" s="50"/>
    </row>
    <row r="4403" spans="1:11" x14ac:dyDescent="0.25">
      <c r="A4403" s="64">
        <v>129061</v>
      </c>
      <c r="B4403" t="s">
        <v>1442</v>
      </c>
      <c r="C4403" s="75"/>
      <c r="D4403" s="75"/>
      <c r="E4403" s="75">
        <v>6.34</v>
      </c>
      <c r="F4403" s="75"/>
      <c r="G4403" s="75"/>
      <c r="H4403" s="50"/>
      <c r="I4403" s="50"/>
      <c r="J4403" s="50"/>
      <c r="K4403" s="50"/>
    </row>
    <row r="4404" spans="1:11" x14ac:dyDescent="0.25">
      <c r="A4404" s="64">
        <v>131918</v>
      </c>
      <c r="B4404" t="s">
        <v>2149</v>
      </c>
      <c r="C4404" s="75"/>
      <c r="D4404" s="75">
        <v>6.34</v>
      </c>
      <c r="E4404" s="75"/>
      <c r="F4404" s="75"/>
      <c r="G4404" s="75"/>
      <c r="H4404" s="50"/>
      <c r="I4404" s="50"/>
      <c r="J4404" s="50"/>
      <c r="K4404" s="50"/>
    </row>
    <row r="4405" spans="1:11" x14ac:dyDescent="0.25">
      <c r="A4405" s="64">
        <v>133720</v>
      </c>
      <c r="B4405" t="s">
        <v>4465</v>
      </c>
      <c r="C4405" s="75"/>
      <c r="D4405" s="75"/>
      <c r="E4405" s="75"/>
      <c r="F4405" s="75">
        <v>6.34</v>
      </c>
      <c r="G4405" s="75"/>
      <c r="H4405" s="50"/>
      <c r="I4405" s="50"/>
      <c r="J4405" s="50"/>
      <c r="K4405" s="50"/>
    </row>
    <row r="4406" spans="1:11" x14ac:dyDescent="0.25">
      <c r="A4406" s="64">
        <v>133243</v>
      </c>
      <c r="B4406" t="s">
        <v>3316</v>
      </c>
      <c r="C4406" s="75"/>
      <c r="D4406" s="75"/>
      <c r="E4406" s="75"/>
      <c r="F4406" s="75">
        <v>6.34</v>
      </c>
      <c r="G4406" s="75"/>
      <c r="H4406" s="50"/>
      <c r="I4406" s="50"/>
      <c r="J4406" s="50"/>
      <c r="K4406" s="50"/>
    </row>
    <row r="4407" spans="1:11" x14ac:dyDescent="0.25">
      <c r="A4407" s="64">
        <v>131583</v>
      </c>
      <c r="B4407" t="s">
        <v>4696</v>
      </c>
      <c r="C4407" s="75"/>
      <c r="D4407" s="75"/>
      <c r="E4407" s="75"/>
      <c r="F4407" s="75"/>
      <c r="G4407" s="75">
        <v>6.34</v>
      </c>
      <c r="H4407" s="50"/>
      <c r="I4407" s="50"/>
      <c r="J4407" s="50"/>
      <c r="K4407" s="50"/>
    </row>
    <row r="4408" spans="1:11" x14ac:dyDescent="0.25">
      <c r="A4408" s="64">
        <v>128450</v>
      </c>
      <c r="B4408" t="s">
        <v>3768</v>
      </c>
      <c r="C4408" s="75">
        <v>6.34</v>
      </c>
      <c r="D4408" s="75"/>
      <c r="E4408" s="75"/>
      <c r="F4408" s="75"/>
      <c r="G4408" s="75"/>
      <c r="H4408" s="50"/>
      <c r="I4408" s="50"/>
      <c r="J4408" s="50"/>
      <c r="K4408" s="50"/>
    </row>
    <row r="4409" spans="1:11" x14ac:dyDescent="0.25">
      <c r="A4409" s="64">
        <v>126641</v>
      </c>
      <c r="B4409" t="s">
        <v>1152</v>
      </c>
      <c r="C4409" s="75">
        <v>6.34</v>
      </c>
      <c r="D4409" s="75"/>
      <c r="E4409" s="75">
        <v>6.34</v>
      </c>
      <c r="F4409" s="75"/>
      <c r="G4409" s="75">
        <v>-6.34</v>
      </c>
      <c r="H4409" s="50"/>
      <c r="I4409" s="50"/>
      <c r="J4409" s="50"/>
      <c r="K4409" s="50"/>
    </row>
    <row r="4410" spans="1:11" x14ac:dyDescent="0.25">
      <c r="A4410" s="64">
        <v>127701</v>
      </c>
      <c r="B4410" t="s">
        <v>4697</v>
      </c>
      <c r="C4410" s="75"/>
      <c r="D4410" s="75"/>
      <c r="E4410" s="75"/>
      <c r="F4410" s="75"/>
      <c r="G4410" s="75">
        <v>6.34</v>
      </c>
      <c r="H4410" s="50"/>
      <c r="I4410" s="50"/>
      <c r="J4410" s="50"/>
      <c r="K4410" s="50"/>
    </row>
    <row r="4411" spans="1:11" x14ac:dyDescent="0.25">
      <c r="A4411" s="64">
        <v>132758</v>
      </c>
      <c r="B4411" t="s">
        <v>2840</v>
      </c>
      <c r="C4411" s="75"/>
      <c r="D4411" s="75"/>
      <c r="E4411" s="75">
        <v>6.17</v>
      </c>
      <c r="F4411" s="75">
        <v>0.16999999999999993</v>
      </c>
      <c r="G4411" s="75">
        <v>0</v>
      </c>
      <c r="H4411" s="50"/>
      <c r="I4411" s="50"/>
      <c r="J4411" s="50"/>
      <c r="K4411" s="50"/>
    </row>
    <row r="4412" spans="1:11" x14ac:dyDescent="0.25">
      <c r="A4412" s="64">
        <v>128468</v>
      </c>
      <c r="B4412" t="s">
        <v>3422</v>
      </c>
      <c r="C4412" s="75"/>
      <c r="D4412" s="75"/>
      <c r="E4412" s="75">
        <v>6.34</v>
      </c>
      <c r="F4412" s="75"/>
      <c r="G4412" s="75"/>
      <c r="H4412" s="50"/>
      <c r="I4412" s="50"/>
      <c r="J4412" s="50"/>
      <c r="K4412" s="50"/>
    </row>
    <row r="4413" spans="1:11" x14ac:dyDescent="0.25">
      <c r="A4413" s="64">
        <v>129013</v>
      </c>
      <c r="B4413" t="s">
        <v>1347</v>
      </c>
      <c r="C4413" s="75">
        <v>3.17</v>
      </c>
      <c r="D4413" s="75"/>
      <c r="E4413" s="75"/>
      <c r="F4413" s="75"/>
      <c r="G4413" s="75">
        <v>3.17</v>
      </c>
      <c r="H4413" s="50"/>
      <c r="I4413" s="50"/>
      <c r="J4413" s="50"/>
      <c r="K4413" s="50"/>
    </row>
    <row r="4414" spans="1:11" x14ac:dyDescent="0.25">
      <c r="A4414" s="64">
        <v>127579</v>
      </c>
      <c r="B4414" t="s">
        <v>2810</v>
      </c>
      <c r="C4414" s="75">
        <v>6.34</v>
      </c>
      <c r="D4414" s="75"/>
      <c r="E4414" s="75"/>
      <c r="F4414" s="75"/>
      <c r="G4414" s="75"/>
      <c r="H4414" s="50"/>
      <c r="I4414" s="50"/>
      <c r="J4414" s="50"/>
      <c r="K4414" s="50"/>
    </row>
    <row r="4415" spans="1:11" x14ac:dyDescent="0.25">
      <c r="A4415" s="64">
        <v>132763</v>
      </c>
      <c r="B4415" t="s">
        <v>4050</v>
      </c>
      <c r="C4415" s="75"/>
      <c r="D4415" s="75">
        <v>3.17</v>
      </c>
      <c r="E4415" s="75"/>
      <c r="F4415" s="75"/>
      <c r="G4415" s="75">
        <v>3.17</v>
      </c>
      <c r="H4415" s="50"/>
      <c r="I4415" s="50"/>
      <c r="J4415" s="50"/>
      <c r="K4415" s="50"/>
    </row>
    <row r="4416" spans="1:11" x14ac:dyDescent="0.25">
      <c r="A4416" s="64">
        <v>127067</v>
      </c>
      <c r="B4416" t="s">
        <v>3989</v>
      </c>
      <c r="C4416" s="75"/>
      <c r="D4416" s="75">
        <v>6.34</v>
      </c>
      <c r="E4416" s="75"/>
      <c r="F4416" s="75"/>
      <c r="G4416" s="75"/>
      <c r="H4416" s="50"/>
      <c r="I4416" s="50"/>
      <c r="J4416" s="50"/>
      <c r="K4416" s="50"/>
    </row>
    <row r="4417" spans="1:11" x14ac:dyDescent="0.25">
      <c r="A4417" s="64">
        <v>131375</v>
      </c>
      <c r="B4417" t="s">
        <v>2363</v>
      </c>
      <c r="C4417" s="75"/>
      <c r="D4417" s="75">
        <v>3.17</v>
      </c>
      <c r="E4417" s="75"/>
      <c r="F4417" s="75"/>
      <c r="G4417" s="75">
        <v>3.17</v>
      </c>
      <c r="H4417" s="50"/>
      <c r="I4417" s="50"/>
      <c r="J4417" s="50"/>
      <c r="K4417" s="50"/>
    </row>
    <row r="4418" spans="1:11" x14ac:dyDescent="0.25">
      <c r="A4418" s="64">
        <v>130385</v>
      </c>
      <c r="B4418" t="s">
        <v>2370</v>
      </c>
      <c r="C4418" s="75">
        <v>3.17</v>
      </c>
      <c r="D4418" s="75">
        <v>3.17</v>
      </c>
      <c r="E4418" s="75"/>
      <c r="F4418" s="75"/>
      <c r="G4418" s="75"/>
      <c r="H4418" s="50"/>
      <c r="I4418" s="50"/>
      <c r="J4418" s="50"/>
      <c r="K4418" s="50"/>
    </row>
    <row r="4419" spans="1:11" x14ac:dyDescent="0.25">
      <c r="A4419" s="64">
        <v>127864</v>
      </c>
      <c r="B4419" t="s">
        <v>1418</v>
      </c>
      <c r="C4419" s="75"/>
      <c r="D4419" s="75">
        <v>3.17</v>
      </c>
      <c r="E4419" s="75">
        <v>3.17</v>
      </c>
      <c r="F4419" s="75"/>
      <c r="G4419" s="75"/>
      <c r="H4419" s="50"/>
      <c r="I4419" s="50"/>
      <c r="J4419" s="50"/>
      <c r="K4419" s="50"/>
    </row>
    <row r="4420" spans="1:11" x14ac:dyDescent="0.25">
      <c r="A4420" s="64">
        <v>128861</v>
      </c>
      <c r="B4420" t="s">
        <v>1382</v>
      </c>
      <c r="C4420" s="75"/>
      <c r="D4420" s="75"/>
      <c r="E4420" s="75">
        <v>3.17</v>
      </c>
      <c r="F4420" s="75"/>
      <c r="G4420" s="75">
        <v>3.17</v>
      </c>
      <c r="H4420" s="50"/>
      <c r="I4420" s="50"/>
      <c r="J4420" s="50"/>
      <c r="K4420" s="50"/>
    </row>
    <row r="4421" spans="1:11" x14ac:dyDescent="0.25">
      <c r="A4421" s="64">
        <v>130363</v>
      </c>
      <c r="B4421" t="s">
        <v>2812</v>
      </c>
      <c r="C4421" s="75">
        <v>6.34</v>
      </c>
      <c r="D4421" s="75"/>
      <c r="E4421" s="75"/>
      <c r="F4421" s="75"/>
      <c r="G4421" s="75"/>
      <c r="H4421" s="50"/>
      <c r="I4421" s="50"/>
      <c r="J4421" s="50"/>
      <c r="K4421" s="50"/>
    </row>
    <row r="4422" spans="1:11" x14ac:dyDescent="0.25">
      <c r="A4422" s="64">
        <v>132850</v>
      </c>
      <c r="B4422" t="s">
        <v>2963</v>
      </c>
      <c r="C4422" s="75"/>
      <c r="D4422" s="75">
        <v>6.34</v>
      </c>
      <c r="E4422" s="75"/>
      <c r="F4422" s="75"/>
      <c r="G4422" s="75"/>
      <c r="H4422" s="50"/>
      <c r="I4422" s="50"/>
      <c r="J4422" s="50"/>
      <c r="K4422" s="50"/>
    </row>
    <row r="4423" spans="1:11" x14ac:dyDescent="0.25">
      <c r="A4423" s="64">
        <v>132019</v>
      </c>
      <c r="B4423" t="s">
        <v>3987</v>
      </c>
      <c r="C4423" s="75"/>
      <c r="D4423" s="75">
        <v>6.34</v>
      </c>
      <c r="E4423" s="75"/>
      <c r="F4423" s="75"/>
      <c r="G4423" s="75"/>
      <c r="H4423" s="50"/>
      <c r="I4423" s="50"/>
      <c r="J4423" s="50"/>
      <c r="K4423" s="50"/>
    </row>
    <row r="4424" spans="1:11" x14ac:dyDescent="0.25">
      <c r="A4424" s="64">
        <v>129346</v>
      </c>
      <c r="B4424" t="s">
        <v>1349</v>
      </c>
      <c r="C4424" s="75">
        <v>6.34</v>
      </c>
      <c r="D4424" s="75"/>
      <c r="E4424" s="75"/>
      <c r="F4424" s="75"/>
      <c r="G4424" s="75"/>
      <c r="H4424" s="50"/>
      <c r="I4424" s="50"/>
      <c r="J4424" s="50"/>
      <c r="K4424" s="50"/>
    </row>
    <row r="4425" spans="1:11" x14ac:dyDescent="0.25">
      <c r="A4425" s="64">
        <v>133594</v>
      </c>
      <c r="B4425" t="s">
        <v>4245</v>
      </c>
      <c r="C4425" s="75"/>
      <c r="D4425" s="75"/>
      <c r="E4425" s="75"/>
      <c r="F4425" s="75">
        <v>3.17</v>
      </c>
      <c r="G4425" s="75">
        <v>3.17</v>
      </c>
      <c r="H4425" s="50"/>
      <c r="I4425" s="50"/>
      <c r="J4425" s="50"/>
      <c r="K4425" s="50"/>
    </row>
    <row r="4426" spans="1:11" x14ac:dyDescent="0.25">
      <c r="A4426" s="64">
        <v>125637</v>
      </c>
      <c r="B4426" t="s">
        <v>1269</v>
      </c>
      <c r="C4426" s="75"/>
      <c r="D4426" s="75"/>
      <c r="E4426" s="75">
        <v>6.34</v>
      </c>
      <c r="F4426" s="75"/>
      <c r="G4426" s="75"/>
      <c r="H4426" s="50"/>
      <c r="I4426" s="50"/>
      <c r="J4426" s="50"/>
      <c r="K4426" s="50"/>
    </row>
    <row r="4427" spans="1:11" x14ac:dyDescent="0.25">
      <c r="A4427" s="64">
        <v>133157</v>
      </c>
      <c r="B4427" t="s">
        <v>3819</v>
      </c>
      <c r="C4427" s="75">
        <v>3.17</v>
      </c>
      <c r="D4427" s="75">
        <v>3.17</v>
      </c>
      <c r="E4427" s="75"/>
      <c r="F4427" s="75"/>
      <c r="G4427" s="75"/>
      <c r="H4427" s="50"/>
      <c r="I4427" s="50"/>
      <c r="J4427" s="50"/>
      <c r="K4427" s="50"/>
    </row>
    <row r="4428" spans="1:11" x14ac:dyDescent="0.25">
      <c r="A4428" s="64">
        <v>129638</v>
      </c>
      <c r="B4428" t="s">
        <v>4698</v>
      </c>
      <c r="C4428" s="75"/>
      <c r="D4428" s="75"/>
      <c r="E4428" s="75"/>
      <c r="F4428" s="75"/>
      <c r="G4428" s="75">
        <v>6.34</v>
      </c>
      <c r="H4428" s="50"/>
      <c r="I4428" s="50"/>
      <c r="J4428" s="50"/>
      <c r="K4428" s="50"/>
    </row>
    <row r="4429" spans="1:11" x14ac:dyDescent="0.25">
      <c r="A4429" s="64">
        <v>132258</v>
      </c>
      <c r="B4429" t="s">
        <v>1528</v>
      </c>
      <c r="C4429" s="75"/>
      <c r="D4429" s="75">
        <v>6.34</v>
      </c>
      <c r="E4429" s="75"/>
      <c r="F4429" s="75"/>
      <c r="G4429" s="75"/>
      <c r="H4429" s="50"/>
      <c r="I4429" s="50"/>
      <c r="J4429" s="50"/>
      <c r="K4429" s="50"/>
    </row>
    <row r="4430" spans="1:11" x14ac:dyDescent="0.25">
      <c r="A4430" s="64">
        <v>127770</v>
      </c>
      <c r="B4430" t="s">
        <v>3177</v>
      </c>
      <c r="C4430" s="75">
        <v>3.17</v>
      </c>
      <c r="D4430" s="75">
        <v>-3.17</v>
      </c>
      <c r="E4430" s="75">
        <v>3.17</v>
      </c>
      <c r="F4430" s="75"/>
      <c r="G4430" s="75">
        <v>3.17</v>
      </c>
      <c r="H4430" s="50"/>
      <c r="I4430" s="50"/>
      <c r="J4430" s="50"/>
      <c r="K4430" s="50"/>
    </row>
    <row r="4431" spans="1:11" x14ac:dyDescent="0.25">
      <c r="A4431" s="64">
        <v>130826</v>
      </c>
      <c r="B4431" t="s">
        <v>3272</v>
      </c>
      <c r="C4431" s="75">
        <v>6.34</v>
      </c>
      <c r="D4431" s="75"/>
      <c r="E4431" s="75"/>
      <c r="F4431" s="75"/>
      <c r="G4431" s="75"/>
      <c r="H4431" s="50"/>
      <c r="I4431" s="50"/>
      <c r="J4431" s="50"/>
      <c r="K4431" s="50"/>
    </row>
    <row r="4432" spans="1:11" x14ac:dyDescent="0.25">
      <c r="A4432" s="64">
        <v>127207</v>
      </c>
      <c r="B4432" t="s">
        <v>1345</v>
      </c>
      <c r="C4432" s="75">
        <v>3.17</v>
      </c>
      <c r="D4432" s="75">
        <v>3.17</v>
      </c>
      <c r="E4432" s="75"/>
      <c r="F4432" s="75"/>
      <c r="G4432" s="75"/>
      <c r="H4432" s="50"/>
      <c r="I4432" s="50"/>
      <c r="J4432" s="50"/>
      <c r="K4432" s="50"/>
    </row>
    <row r="4433" spans="1:11" x14ac:dyDescent="0.25">
      <c r="A4433" s="64">
        <v>131788</v>
      </c>
      <c r="B4433" t="s">
        <v>3477</v>
      </c>
      <c r="C4433" s="75"/>
      <c r="D4433" s="75"/>
      <c r="E4433" s="75"/>
      <c r="F4433" s="75"/>
      <c r="G4433" s="75">
        <v>6.34</v>
      </c>
      <c r="H4433" s="50"/>
      <c r="I4433" s="50"/>
      <c r="J4433" s="50"/>
      <c r="K4433" s="50"/>
    </row>
    <row r="4434" spans="1:11" x14ac:dyDescent="0.25">
      <c r="A4434" s="64">
        <v>126719</v>
      </c>
      <c r="B4434" t="s">
        <v>3271</v>
      </c>
      <c r="C4434" s="75"/>
      <c r="D4434" s="75">
        <v>6.34</v>
      </c>
      <c r="E4434" s="75"/>
      <c r="F4434" s="75"/>
      <c r="G4434" s="75"/>
      <c r="H4434" s="50"/>
      <c r="I4434" s="50"/>
      <c r="J4434" s="50"/>
      <c r="K4434" s="50"/>
    </row>
    <row r="4435" spans="1:11" x14ac:dyDescent="0.25">
      <c r="A4435" s="64">
        <v>128746</v>
      </c>
      <c r="B4435" t="s">
        <v>2348</v>
      </c>
      <c r="C4435" s="75">
        <v>6.34</v>
      </c>
      <c r="D4435" s="75"/>
      <c r="E4435" s="75"/>
      <c r="F4435" s="75"/>
      <c r="G4435" s="75"/>
      <c r="H4435" s="50"/>
      <c r="I4435" s="50"/>
      <c r="J4435" s="50"/>
      <c r="K4435" s="50"/>
    </row>
    <row r="4436" spans="1:11" x14ac:dyDescent="0.25">
      <c r="A4436" s="64">
        <v>127095</v>
      </c>
      <c r="B4436" t="s">
        <v>1211</v>
      </c>
      <c r="C4436" s="75"/>
      <c r="D4436" s="75">
        <v>3.17</v>
      </c>
      <c r="E4436" s="75"/>
      <c r="F4436" s="75">
        <v>3.17</v>
      </c>
      <c r="G4436" s="75"/>
      <c r="H4436" s="50"/>
      <c r="I4436" s="50"/>
      <c r="J4436" s="50"/>
      <c r="K4436" s="50"/>
    </row>
    <row r="4437" spans="1:11" x14ac:dyDescent="0.25">
      <c r="A4437" s="64">
        <v>131383</v>
      </c>
      <c r="B4437" t="s">
        <v>4307</v>
      </c>
      <c r="C4437" s="75"/>
      <c r="D4437" s="75"/>
      <c r="E4437" s="75">
        <v>3.17</v>
      </c>
      <c r="F4437" s="75"/>
      <c r="G4437" s="75">
        <v>3.17</v>
      </c>
      <c r="H4437" s="50"/>
      <c r="I4437" s="50"/>
      <c r="J4437" s="50"/>
      <c r="K4437" s="50"/>
    </row>
    <row r="4438" spans="1:11" x14ac:dyDescent="0.25">
      <c r="A4438" s="64">
        <v>131794</v>
      </c>
      <c r="B4438" t="s">
        <v>4247</v>
      </c>
      <c r="C4438" s="75"/>
      <c r="D4438" s="75"/>
      <c r="E4438" s="75">
        <v>3.17</v>
      </c>
      <c r="F4438" s="75"/>
      <c r="G4438" s="75">
        <v>3.17</v>
      </c>
      <c r="H4438" s="50"/>
      <c r="I4438" s="50"/>
      <c r="J4438" s="50"/>
      <c r="K4438" s="50"/>
    </row>
    <row r="4439" spans="1:11" x14ac:dyDescent="0.25">
      <c r="A4439" s="64">
        <v>133711</v>
      </c>
      <c r="B4439" t="s">
        <v>4243</v>
      </c>
      <c r="C4439" s="75"/>
      <c r="D4439" s="75"/>
      <c r="E4439" s="75">
        <v>6.34</v>
      </c>
      <c r="F4439" s="75"/>
      <c r="G4439" s="75"/>
      <c r="H4439" s="50"/>
      <c r="I4439" s="50"/>
      <c r="J4439" s="50"/>
      <c r="K4439" s="50"/>
    </row>
    <row r="4440" spans="1:11" x14ac:dyDescent="0.25">
      <c r="A4440" s="64">
        <v>131407</v>
      </c>
      <c r="B4440" t="s">
        <v>2978</v>
      </c>
      <c r="C4440" s="75"/>
      <c r="D4440" s="75">
        <v>6.34</v>
      </c>
      <c r="E4440" s="75"/>
      <c r="F4440" s="75"/>
      <c r="G4440" s="75"/>
      <c r="H4440" s="50"/>
      <c r="I4440" s="50"/>
      <c r="J4440" s="50"/>
      <c r="K4440" s="50"/>
    </row>
    <row r="4441" spans="1:11" x14ac:dyDescent="0.25">
      <c r="A4441" s="64">
        <v>133241</v>
      </c>
      <c r="B4441" t="s">
        <v>3634</v>
      </c>
      <c r="C4441" s="75"/>
      <c r="D4441" s="75"/>
      <c r="E4441" s="75">
        <v>6.34</v>
      </c>
      <c r="F4441" s="75"/>
      <c r="G4441" s="75"/>
      <c r="H4441" s="50"/>
      <c r="I4441" s="50"/>
      <c r="J4441" s="50"/>
      <c r="K4441" s="50"/>
    </row>
    <row r="4442" spans="1:11" x14ac:dyDescent="0.25">
      <c r="A4442" s="64">
        <v>131489</v>
      </c>
      <c r="B4442" t="s">
        <v>4699</v>
      </c>
      <c r="C4442" s="75"/>
      <c r="D4442" s="75"/>
      <c r="E4442" s="75"/>
      <c r="F4442" s="75"/>
      <c r="G4442" s="75">
        <v>6.34</v>
      </c>
      <c r="H4442" s="50"/>
      <c r="I4442" s="50"/>
      <c r="J4442" s="50"/>
      <c r="K4442" s="50"/>
    </row>
    <row r="4443" spans="1:11" x14ac:dyDescent="0.25">
      <c r="A4443" s="64">
        <v>133730</v>
      </c>
      <c r="B4443" t="s">
        <v>1683</v>
      </c>
      <c r="C4443" s="75">
        <v>3.17</v>
      </c>
      <c r="D4443" s="75"/>
      <c r="E4443" s="75"/>
      <c r="F4443" s="75">
        <v>3.17</v>
      </c>
      <c r="G4443" s="75"/>
      <c r="H4443" s="50"/>
      <c r="I4443" s="50"/>
      <c r="J4443" s="50"/>
      <c r="K4443" s="50"/>
    </row>
    <row r="4444" spans="1:11" x14ac:dyDescent="0.25">
      <c r="A4444" s="64">
        <v>130162</v>
      </c>
      <c r="B4444" t="s">
        <v>1333</v>
      </c>
      <c r="C4444" s="75">
        <v>3.17</v>
      </c>
      <c r="D4444" s="75">
        <v>3.17</v>
      </c>
      <c r="E4444" s="75"/>
      <c r="F4444" s="75"/>
      <c r="G4444" s="75"/>
      <c r="H4444" s="50"/>
      <c r="I4444" s="50"/>
      <c r="J4444" s="50"/>
      <c r="K4444" s="50"/>
    </row>
    <row r="4445" spans="1:11" x14ac:dyDescent="0.25">
      <c r="A4445" s="64">
        <v>130972</v>
      </c>
      <c r="B4445" t="s">
        <v>1336</v>
      </c>
      <c r="C4445" s="75">
        <v>3.17</v>
      </c>
      <c r="D4445" s="75"/>
      <c r="E4445" s="75"/>
      <c r="F4445" s="75">
        <v>3.17</v>
      </c>
      <c r="G4445" s="75"/>
      <c r="H4445" s="50"/>
      <c r="I4445" s="50"/>
      <c r="J4445" s="50"/>
      <c r="K4445" s="50"/>
    </row>
    <row r="4446" spans="1:11" x14ac:dyDescent="0.25">
      <c r="A4446" s="64">
        <v>128519</v>
      </c>
      <c r="B4446" t="s">
        <v>1716</v>
      </c>
      <c r="C4446" s="75"/>
      <c r="D4446" s="75">
        <v>6.34</v>
      </c>
      <c r="E4446" s="75"/>
      <c r="F4446" s="75"/>
      <c r="G4446" s="75"/>
      <c r="H4446" s="50"/>
      <c r="I4446" s="50"/>
      <c r="J4446" s="50"/>
      <c r="K4446" s="50"/>
    </row>
    <row r="4447" spans="1:11" x14ac:dyDescent="0.25">
      <c r="A4447" s="64">
        <v>132314</v>
      </c>
      <c r="B4447" t="s">
        <v>3367</v>
      </c>
      <c r="C4447" s="75"/>
      <c r="D4447" s="75"/>
      <c r="E4447" s="75">
        <v>6.34</v>
      </c>
      <c r="F4447" s="75"/>
      <c r="G4447" s="75"/>
      <c r="H4447" s="50"/>
      <c r="I4447" s="50"/>
      <c r="J4447" s="50"/>
      <c r="K4447" s="50"/>
    </row>
    <row r="4448" spans="1:11" x14ac:dyDescent="0.25">
      <c r="A4448" s="64">
        <v>133510</v>
      </c>
      <c r="B4448" t="s">
        <v>1608</v>
      </c>
      <c r="C4448" s="75"/>
      <c r="D4448" s="75"/>
      <c r="E4448" s="75">
        <v>3.17</v>
      </c>
      <c r="F4448" s="75">
        <v>3.17</v>
      </c>
      <c r="G4448" s="75"/>
      <c r="H4448" s="50"/>
      <c r="I4448" s="50"/>
      <c r="J4448" s="50"/>
      <c r="K4448" s="50"/>
    </row>
    <row r="4449" spans="1:11" x14ac:dyDescent="0.25">
      <c r="A4449" s="64">
        <v>132011</v>
      </c>
      <c r="B4449" t="s">
        <v>3261</v>
      </c>
      <c r="C4449" s="75">
        <v>6.34</v>
      </c>
      <c r="D4449" s="75"/>
      <c r="E4449" s="75"/>
      <c r="F4449" s="75"/>
      <c r="G4449" s="75"/>
      <c r="H4449" s="50"/>
      <c r="I4449" s="50"/>
      <c r="J4449" s="50"/>
      <c r="K4449" s="50"/>
    </row>
    <row r="4450" spans="1:11" x14ac:dyDescent="0.25">
      <c r="A4450" s="64">
        <v>127634</v>
      </c>
      <c r="B4450" t="s">
        <v>4469</v>
      </c>
      <c r="C4450" s="75"/>
      <c r="D4450" s="75"/>
      <c r="E4450" s="75"/>
      <c r="F4450" s="75">
        <v>6.34</v>
      </c>
      <c r="G4450" s="75"/>
      <c r="H4450" s="50"/>
      <c r="I4450" s="50"/>
      <c r="J4450" s="50"/>
      <c r="K4450" s="50"/>
    </row>
    <row r="4451" spans="1:11" x14ac:dyDescent="0.25">
      <c r="A4451" s="64">
        <v>131837</v>
      </c>
      <c r="B4451" t="s">
        <v>4550</v>
      </c>
      <c r="C4451" s="75"/>
      <c r="D4451" s="75"/>
      <c r="E4451" s="75"/>
      <c r="F4451" s="75">
        <v>0</v>
      </c>
      <c r="G4451" s="75">
        <v>6.34</v>
      </c>
      <c r="H4451" s="50"/>
      <c r="I4451" s="50"/>
      <c r="J4451" s="50"/>
      <c r="K4451" s="50"/>
    </row>
    <row r="4452" spans="1:11" x14ac:dyDescent="0.25">
      <c r="A4452" s="64">
        <v>131313</v>
      </c>
      <c r="B4452" t="s">
        <v>4052</v>
      </c>
      <c r="C4452" s="75"/>
      <c r="D4452" s="75">
        <v>3.17</v>
      </c>
      <c r="E4452" s="75"/>
      <c r="F4452" s="75"/>
      <c r="G4452" s="75">
        <v>3.17</v>
      </c>
      <c r="H4452" s="50"/>
      <c r="I4452" s="50"/>
      <c r="J4452" s="50"/>
      <c r="K4452" s="50"/>
    </row>
    <row r="4453" spans="1:11" x14ac:dyDescent="0.25">
      <c r="A4453" s="64">
        <v>120139</v>
      </c>
      <c r="B4453" t="s">
        <v>470</v>
      </c>
      <c r="C4453" s="75"/>
      <c r="D4453" s="75">
        <v>9.51</v>
      </c>
      <c r="E4453" s="75">
        <v>-3.17</v>
      </c>
      <c r="F4453" s="75"/>
      <c r="G4453" s="75"/>
      <c r="H4453" s="50"/>
      <c r="I4453" s="50"/>
      <c r="J4453" s="50"/>
      <c r="K4453" s="50"/>
    </row>
    <row r="4454" spans="1:11" x14ac:dyDescent="0.25">
      <c r="A4454" s="64">
        <v>122397</v>
      </c>
      <c r="B4454" t="s">
        <v>4058</v>
      </c>
      <c r="C4454" s="75"/>
      <c r="D4454" s="75">
        <v>3.17</v>
      </c>
      <c r="E4454" s="75"/>
      <c r="F4454" s="75">
        <v>3.17</v>
      </c>
      <c r="G4454" s="75"/>
      <c r="H4454" s="50"/>
      <c r="I4454" s="50"/>
      <c r="J4454" s="50"/>
      <c r="K4454" s="50"/>
    </row>
    <row r="4455" spans="1:11" x14ac:dyDescent="0.25">
      <c r="A4455" s="64">
        <v>122029</v>
      </c>
      <c r="B4455" t="s">
        <v>4700</v>
      </c>
      <c r="C4455" s="75"/>
      <c r="D4455" s="75"/>
      <c r="E4455" s="75"/>
      <c r="F4455" s="75"/>
      <c r="G4455" s="75">
        <v>6.34</v>
      </c>
      <c r="H4455" s="50"/>
      <c r="I4455" s="50"/>
      <c r="J4455" s="50"/>
      <c r="K4455" s="50"/>
    </row>
    <row r="4456" spans="1:11" x14ac:dyDescent="0.25">
      <c r="A4456" s="64">
        <v>118135</v>
      </c>
      <c r="B4456" t="s">
        <v>4701</v>
      </c>
      <c r="C4456" s="75"/>
      <c r="D4456" s="75"/>
      <c r="E4456" s="75"/>
      <c r="F4456" s="75"/>
      <c r="G4456" s="75">
        <v>6.34</v>
      </c>
      <c r="H4456" s="50"/>
      <c r="I4456" s="50"/>
      <c r="J4456" s="50"/>
      <c r="K4456" s="50"/>
    </row>
    <row r="4457" spans="1:11" x14ac:dyDescent="0.25">
      <c r="A4457" s="64">
        <v>124314</v>
      </c>
      <c r="B4457" t="s">
        <v>1355</v>
      </c>
      <c r="C4457" s="75">
        <v>3.17</v>
      </c>
      <c r="D4457" s="75"/>
      <c r="E4457" s="75"/>
      <c r="F4457" s="75"/>
      <c r="G4457" s="75">
        <v>3.17</v>
      </c>
      <c r="H4457" s="50"/>
      <c r="I4457" s="50"/>
      <c r="J4457" s="50"/>
      <c r="K4457" s="50"/>
    </row>
    <row r="4458" spans="1:11" x14ac:dyDescent="0.25">
      <c r="A4458" s="64">
        <v>104081</v>
      </c>
      <c r="B4458" t="s">
        <v>1012</v>
      </c>
      <c r="C4458" s="75"/>
      <c r="D4458" s="75">
        <v>3.17</v>
      </c>
      <c r="E4458" s="75">
        <v>3.17</v>
      </c>
      <c r="F4458" s="75"/>
      <c r="G4458" s="75"/>
      <c r="H4458" s="50"/>
      <c r="I4458" s="50"/>
      <c r="J4458" s="50"/>
      <c r="K4458" s="50"/>
    </row>
    <row r="4459" spans="1:11" x14ac:dyDescent="0.25">
      <c r="A4459" s="64">
        <v>103993</v>
      </c>
      <c r="B4459" t="s">
        <v>1393</v>
      </c>
      <c r="C4459" s="75"/>
      <c r="D4459" s="75"/>
      <c r="E4459" s="75">
        <v>3.17</v>
      </c>
      <c r="F4459" s="75"/>
      <c r="G4459" s="75">
        <v>3.17</v>
      </c>
      <c r="H4459" s="50"/>
      <c r="I4459" s="50"/>
      <c r="J4459" s="50"/>
      <c r="K4459" s="50"/>
    </row>
    <row r="4460" spans="1:11" x14ac:dyDescent="0.25">
      <c r="A4460" s="64">
        <v>120849</v>
      </c>
      <c r="B4460" t="s">
        <v>2563</v>
      </c>
      <c r="C4460" s="75"/>
      <c r="D4460" s="75">
        <v>3.17</v>
      </c>
      <c r="E4460" s="75"/>
      <c r="F4460" s="75">
        <v>3.17</v>
      </c>
      <c r="G4460" s="75"/>
      <c r="H4460" s="50"/>
      <c r="I4460" s="50"/>
      <c r="J4460" s="50"/>
      <c r="K4460" s="50"/>
    </row>
    <row r="4461" spans="1:11" x14ac:dyDescent="0.25">
      <c r="A4461" s="64">
        <v>122214</v>
      </c>
      <c r="B4461" t="s">
        <v>1493</v>
      </c>
      <c r="C4461" s="75"/>
      <c r="D4461" s="75">
        <v>6.34</v>
      </c>
      <c r="E4461" s="75"/>
      <c r="F4461" s="75"/>
      <c r="G4461" s="75"/>
      <c r="H4461" s="50"/>
      <c r="I4461" s="50"/>
      <c r="J4461" s="50"/>
      <c r="K4461" s="50"/>
    </row>
    <row r="4462" spans="1:11" x14ac:dyDescent="0.25">
      <c r="A4462" s="64">
        <v>122619</v>
      </c>
      <c r="B4462" t="s">
        <v>805</v>
      </c>
      <c r="C4462" s="75">
        <v>6.34</v>
      </c>
      <c r="D4462" s="75"/>
      <c r="E4462" s="75"/>
      <c r="F4462" s="75"/>
      <c r="G4462" s="75"/>
      <c r="H4462" s="50"/>
      <c r="I4462" s="50"/>
      <c r="J4462" s="50"/>
      <c r="K4462" s="50"/>
    </row>
    <row r="4463" spans="1:11" x14ac:dyDescent="0.25">
      <c r="A4463" s="64">
        <v>122731</v>
      </c>
      <c r="B4463" t="s">
        <v>3274</v>
      </c>
      <c r="C4463" s="75">
        <v>3.17</v>
      </c>
      <c r="D4463" s="75"/>
      <c r="E4463" s="75">
        <v>3.17</v>
      </c>
      <c r="F4463" s="75"/>
      <c r="G4463" s="75"/>
      <c r="H4463" s="50"/>
      <c r="I4463" s="50"/>
      <c r="J4463" s="50"/>
      <c r="K4463" s="50"/>
    </row>
    <row r="4464" spans="1:11" x14ac:dyDescent="0.25">
      <c r="A4464" s="64">
        <v>120245</v>
      </c>
      <c r="B4464" t="s">
        <v>1232</v>
      </c>
      <c r="C4464" s="75">
        <v>6.34</v>
      </c>
      <c r="D4464" s="75"/>
      <c r="E4464" s="75"/>
      <c r="F4464" s="75"/>
      <c r="G4464" s="75"/>
      <c r="H4464" s="50"/>
      <c r="I4464" s="50"/>
      <c r="J4464" s="50"/>
      <c r="K4464" s="50"/>
    </row>
    <row r="4465" spans="1:11" x14ac:dyDescent="0.25">
      <c r="A4465" s="64">
        <v>125121</v>
      </c>
      <c r="B4465" t="s">
        <v>4470</v>
      </c>
      <c r="C4465" s="75"/>
      <c r="D4465" s="75"/>
      <c r="E4465" s="75"/>
      <c r="F4465" s="75">
        <v>6.34</v>
      </c>
      <c r="G4465" s="75"/>
      <c r="H4465" s="50"/>
      <c r="I4465" s="50"/>
      <c r="J4465" s="50"/>
      <c r="K4465" s="50"/>
    </row>
    <row r="4466" spans="1:11" x14ac:dyDescent="0.25">
      <c r="A4466" s="64">
        <v>120246</v>
      </c>
      <c r="B4466" t="s">
        <v>2645</v>
      </c>
      <c r="C4466" s="75"/>
      <c r="D4466" s="75">
        <v>6.34</v>
      </c>
      <c r="E4466" s="75"/>
      <c r="F4466" s="75"/>
      <c r="G4466" s="75"/>
      <c r="H4466" s="50"/>
      <c r="I4466" s="50"/>
      <c r="J4466" s="50"/>
      <c r="K4466" s="50"/>
    </row>
    <row r="4467" spans="1:11" x14ac:dyDescent="0.25">
      <c r="A4467" s="64">
        <v>118323</v>
      </c>
      <c r="B4467" t="s">
        <v>1283</v>
      </c>
      <c r="C4467" s="75">
        <v>3.17</v>
      </c>
      <c r="D4467" s="75"/>
      <c r="E4467" s="75">
        <v>3.17</v>
      </c>
      <c r="F4467" s="75"/>
      <c r="G4467" s="75"/>
      <c r="H4467" s="50"/>
      <c r="I4467" s="50"/>
      <c r="J4467" s="50"/>
      <c r="K4467" s="50"/>
    </row>
    <row r="4468" spans="1:11" x14ac:dyDescent="0.25">
      <c r="A4468" s="64">
        <v>111624</v>
      </c>
      <c r="B4468" t="s">
        <v>2246</v>
      </c>
      <c r="C4468" s="75">
        <v>6.34</v>
      </c>
      <c r="D4468" s="75"/>
      <c r="E4468" s="75"/>
      <c r="F4468" s="75"/>
      <c r="G4468" s="75"/>
      <c r="H4468" s="50"/>
      <c r="I4468" s="50"/>
      <c r="J4468" s="50"/>
      <c r="K4468" s="50"/>
    </row>
    <row r="4469" spans="1:11" x14ac:dyDescent="0.25">
      <c r="A4469" s="64">
        <v>112964</v>
      </c>
      <c r="B4469" t="s">
        <v>1426</v>
      </c>
      <c r="C4469" s="75"/>
      <c r="D4469" s="75"/>
      <c r="E4469" s="75">
        <v>6.34</v>
      </c>
      <c r="F4469" s="75"/>
      <c r="G4469" s="75"/>
      <c r="H4469" s="50"/>
      <c r="I4469" s="50"/>
      <c r="J4469" s="50"/>
      <c r="K4469" s="50"/>
    </row>
    <row r="4470" spans="1:11" x14ac:dyDescent="0.25">
      <c r="A4470" s="64">
        <v>125361</v>
      </c>
      <c r="B4470" t="s">
        <v>3770</v>
      </c>
      <c r="C4470" s="75">
        <v>6.34</v>
      </c>
      <c r="D4470" s="75"/>
      <c r="E4470" s="75"/>
      <c r="F4470" s="75"/>
      <c r="G4470" s="75"/>
      <c r="H4470" s="50"/>
      <c r="I4470" s="50"/>
      <c r="J4470" s="50"/>
      <c r="K4470" s="50"/>
    </row>
    <row r="4471" spans="1:11" x14ac:dyDescent="0.25">
      <c r="A4471" s="64">
        <v>122502</v>
      </c>
      <c r="B4471" t="s">
        <v>3833</v>
      </c>
      <c r="C4471" s="75">
        <v>3.17</v>
      </c>
      <c r="D4471" s="75"/>
      <c r="E4471" s="75">
        <v>3.17</v>
      </c>
      <c r="F4471" s="75"/>
      <c r="G4471" s="75"/>
      <c r="H4471" s="50"/>
      <c r="I4471" s="50"/>
      <c r="J4471" s="50"/>
      <c r="K4471" s="50"/>
    </row>
    <row r="4472" spans="1:11" x14ac:dyDescent="0.25">
      <c r="A4472" s="64">
        <v>117877</v>
      </c>
      <c r="B4472" t="s">
        <v>2167</v>
      </c>
      <c r="C4472" s="75">
        <v>3.17</v>
      </c>
      <c r="D4472" s="75"/>
      <c r="E4472" s="75">
        <v>3.17</v>
      </c>
      <c r="F4472" s="75"/>
      <c r="G4472" s="75"/>
      <c r="H4472" s="50"/>
      <c r="I4472" s="50"/>
      <c r="J4472" s="50"/>
      <c r="K4472" s="50"/>
    </row>
    <row r="4473" spans="1:11" x14ac:dyDescent="0.25">
      <c r="A4473" s="64">
        <v>122521</v>
      </c>
      <c r="B4473" t="s">
        <v>3992</v>
      </c>
      <c r="C4473" s="75"/>
      <c r="D4473" s="75">
        <v>6.34</v>
      </c>
      <c r="E4473" s="75"/>
      <c r="F4473" s="75"/>
      <c r="G4473" s="75"/>
      <c r="H4473" s="50"/>
      <c r="I4473" s="50"/>
      <c r="J4473" s="50"/>
      <c r="K4473" s="50"/>
    </row>
    <row r="4474" spans="1:11" x14ac:dyDescent="0.25">
      <c r="A4474" s="64">
        <v>122545</v>
      </c>
      <c r="B4474" t="s">
        <v>1057</v>
      </c>
      <c r="C4474" s="75">
        <v>6.34</v>
      </c>
      <c r="D4474" s="75"/>
      <c r="E4474" s="75"/>
      <c r="F4474" s="75"/>
      <c r="G4474" s="75"/>
      <c r="H4474" s="50"/>
      <c r="I4474" s="50"/>
      <c r="J4474" s="50"/>
      <c r="K4474" s="50"/>
    </row>
    <row r="4475" spans="1:11" x14ac:dyDescent="0.25">
      <c r="A4475" s="64">
        <v>119058</v>
      </c>
      <c r="B4475" t="s">
        <v>3468</v>
      </c>
      <c r="C4475" s="75">
        <v>6.34</v>
      </c>
      <c r="D4475" s="75"/>
      <c r="E4475" s="75"/>
      <c r="F4475" s="75"/>
      <c r="G4475" s="75"/>
      <c r="H4475" s="50"/>
      <c r="I4475" s="50"/>
      <c r="J4475" s="50"/>
      <c r="K4475" s="50"/>
    </row>
    <row r="4476" spans="1:11" x14ac:dyDescent="0.25">
      <c r="A4476" s="64">
        <v>126087</v>
      </c>
      <c r="B4476" t="s">
        <v>1752</v>
      </c>
      <c r="C4476" s="75"/>
      <c r="D4476" s="75">
        <v>6.33</v>
      </c>
      <c r="E4476" s="75"/>
      <c r="F4476" s="75"/>
      <c r="G4476" s="75"/>
      <c r="H4476" s="50"/>
      <c r="I4476" s="50"/>
      <c r="J4476" s="50"/>
      <c r="K4476" s="50"/>
    </row>
    <row r="4477" spans="1:11" x14ac:dyDescent="0.25">
      <c r="A4477" s="64">
        <v>129097</v>
      </c>
      <c r="B4477" t="s">
        <v>4494</v>
      </c>
      <c r="C4477" s="75"/>
      <c r="D4477" s="75"/>
      <c r="E4477" s="75"/>
      <c r="F4477" s="75">
        <v>4.59</v>
      </c>
      <c r="G4477" s="75">
        <v>1.59</v>
      </c>
      <c r="H4477" s="50"/>
      <c r="I4477" s="50"/>
      <c r="J4477" s="50"/>
      <c r="K4477" s="50"/>
    </row>
    <row r="4478" spans="1:11" x14ac:dyDescent="0.25">
      <c r="A4478" s="64">
        <v>143834</v>
      </c>
      <c r="B4478" t="s">
        <v>4475</v>
      </c>
      <c r="C4478" s="75"/>
      <c r="D4478" s="75"/>
      <c r="E4478" s="75"/>
      <c r="F4478" s="75">
        <v>6.17</v>
      </c>
      <c r="G4478" s="75"/>
      <c r="H4478" s="50"/>
      <c r="I4478" s="50"/>
      <c r="J4478" s="50"/>
      <c r="K4478" s="50"/>
    </row>
    <row r="4479" spans="1:11" x14ac:dyDescent="0.25">
      <c r="A4479" s="64">
        <v>142647</v>
      </c>
      <c r="B4479" t="s">
        <v>3288</v>
      </c>
      <c r="C4479" s="75">
        <v>3</v>
      </c>
      <c r="D4479" s="75"/>
      <c r="E4479" s="75">
        <v>3.17</v>
      </c>
      <c r="F4479" s="75"/>
      <c r="G4479" s="75"/>
      <c r="H4479" s="50"/>
      <c r="I4479" s="50"/>
      <c r="J4479" s="50"/>
      <c r="K4479" s="50"/>
    </row>
    <row r="4480" spans="1:11" x14ac:dyDescent="0.25">
      <c r="A4480" s="64">
        <v>144004</v>
      </c>
      <c r="B4480" t="s">
        <v>4535</v>
      </c>
      <c r="C4480" s="75"/>
      <c r="D4480" s="75"/>
      <c r="E4480" s="75"/>
      <c r="F4480" s="75">
        <v>3</v>
      </c>
      <c r="G4480" s="75">
        <v>3.17</v>
      </c>
      <c r="H4480" s="50"/>
      <c r="I4480" s="50"/>
      <c r="J4480" s="50"/>
      <c r="K4480" s="50"/>
    </row>
    <row r="4481" spans="1:11" x14ac:dyDescent="0.25">
      <c r="A4481" s="64">
        <v>144168</v>
      </c>
      <c r="B4481" t="s">
        <v>4702</v>
      </c>
      <c r="C4481" s="75"/>
      <c r="D4481" s="75"/>
      <c r="E4481" s="75"/>
      <c r="F4481" s="75"/>
      <c r="G4481" s="75">
        <v>6.17</v>
      </c>
      <c r="H4481" s="50"/>
      <c r="I4481" s="50"/>
      <c r="J4481" s="50"/>
      <c r="K4481" s="50"/>
    </row>
    <row r="4482" spans="1:11" x14ac:dyDescent="0.25">
      <c r="A4482" s="64">
        <v>142506</v>
      </c>
      <c r="B4482" t="s">
        <v>2904</v>
      </c>
      <c r="C4482" s="75"/>
      <c r="D4482" s="75"/>
      <c r="E4482" s="75"/>
      <c r="F4482" s="75"/>
      <c r="G4482" s="75">
        <v>6.17</v>
      </c>
      <c r="H4482" s="50"/>
      <c r="I4482" s="50"/>
      <c r="J4482" s="50"/>
      <c r="K4482" s="50"/>
    </row>
    <row r="4483" spans="1:11" x14ac:dyDescent="0.25">
      <c r="A4483" s="64">
        <v>144017</v>
      </c>
      <c r="B4483" t="s">
        <v>4473</v>
      </c>
      <c r="C4483" s="75"/>
      <c r="D4483" s="75"/>
      <c r="E4483" s="75"/>
      <c r="F4483" s="75">
        <v>6.17</v>
      </c>
      <c r="G4483" s="75"/>
      <c r="H4483" s="50"/>
      <c r="I4483" s="50"/>
      <c r="J4483" s="50"/>
      <c r="K4483" s="50"/>
    </row>
    <row r="4484" spans="1:11" x14ac:dyDescent="0.25">
      <c r="A4484" s="64">
        <v>142790</v>
      </c>
      <c r="B4484" t="s">
        <v>4474</v>
      </c>
      <c r="C4484" s="75"/>
      <c r="D4484" s="75"/>
      <c r="E4484" s="75"/>
      <c r="F4484" s="75">
        <v>6.17</v>
      </c>
      <c r="G4484" s="75"/>
      <c r="H4484" s="50"/>
      <c r="I4484" s="50"/>
      <c r="J4484" s="50"/>
      <c r="K4484" s="50"/>
    </row>
    <row r="4485" spans="1:11" x14ac:dyDescent="0.25">
      <c r="A4485" s="64">
        <v>143037</v>
      </c>
      <c r="B4485" t="s">
        <v>3773</v>
      </c>
      <c r="C4485" s="75">
        <v>6.17</v>
      </c>
      <c r="D4485" s="75"/>
      <c r="E4485" s="75"/>
      <c r="F4485" s="75"/>
      <c r="G4485" s="75"/>
      <c r="H4485" s="50"/>
      <c r="I4485" s="50"/>
      <c r="J4485" s="50"/>
      <c r="K4485" s="50"/>
    </row>
    <row r="4486" spans="1:11" x14ac:dyDescent="0.25">
      <c r="A4486" s="64">
        <v>143105</v>
      </c>
      <c r="B4486" t="s">
        <v>3993</v>
      </c>
      <c r="C4486" s="75"/>
      <c r="D4486" s="75">
        <v>6.17</v>
      </c>
      <c r="E4486" s="75"/>
      <c r="F4486" s="75"/>
      <c r="G4486" s="75"/>
      <c r="H4486" s="50"/>
      <c r="I4486" s="50"/>
      <c r="J4486" s="50"/>
      <c r="K4486" s="50"/>
    </row>
    <row r="4487" spans="1:11" x14ac:dyDescent="0.25">
      <c r="A4487" s="64">
        <v>144093</v>
      </c>
      <c r="B4487" t="s">
        <v>4703</v>
      </c>
      <c r="C4487" s="75"/>
      <c r="D4487" s="75"/>
      <c r="E4487" s="75"/>
      <c r="F4487" s="75"/>
      <c r="G4487" s="75">
        <v>6.17</v>
      </c>
      <c r="H4487" s="50"/>
      <c r="I4487" s="50"/>
      <c r="J4487" s="50"/>
      <c r="K4487" s="50"/>
    </row>
    <row r="4488" spans="1:11" x14ac:dyDescent="0.25">
      <c r="A4488" s="64">
        <v>144258</v>
      </c>
      <c r="B4488" t="s">
        <v>4704</v>
      </c>
      <c r="C4488" s="75"/>
      <c r="D4488" s="75"/>
      <c r="E4488" s="75"/>
      <c r="F4488" s="75"/>
      <c r="G4488" s="75">
        <v>6.17</v>
      </c>
      <c r="H4488" s="50"/>
      <c r="I4488" s="50"/>
      <c r="J4488" s="50"/>
      <c r="K4488" s="50"/>
    </row>
    <row r="4489" spans="1:11" x14ac:dyDescent="0.25">
      <c r="A4489" s="64">
        <v>144209</v>
      </c>
      <c r="B4489" t="s">
        <v>4705</v>
      </c>
      <c r="C4489" s="75"/>
      <c r="D4489" s="75"/>
      <c r="E4489" s="75"/>
      <c r="F4489" s="75"/>
      <c r="G4489" s="75">
        <v>6.17</v>
      </c>
      <c r="H4489" s="50"/>
      <c r="I4489" s="50"/>
      <c r="J4489" s="50"/>
      <c r="K4489" s="50"/>
    </row>
    <row r="4490" spans="1:11" x14ac:dyDescent="0.25">
      <c r="A4490" s="64">
        <v>143955</v>
      </c>
      <c r="B4490" t="s">
        <v>4471</v>
      </c>
      <c r="C4490" s="75"/>
      <c r="D4490" s="75"/>
      <c r="E4490" s="75"/>
      <c r="F4490" s="75">
        <v>6.17</v>
      </c>
      <c r="G4490" s="75"/>
      <c r="H4490" s="50"/>
      <c r="I4490" s="50"/>
      <c r="J4490" s="50"/>
      <c r="K4490" s="50"/>
    </row>
    <row r="4491" spans="1:11" x14ac:dyDescent="0.25">
      <c r="A4491" s="64">
        <v>142600</v>
      </c>
      <c r="B4491" t="s">
        <v>3113</v>
      </c>
      <c r="C4491" s="75"/>
      <c r="D4491" s="75"/>
      <c r="E4491" s="75"/>
      <c r="F4491" s="75">
        <v>6.17</v>
      </c>
      <c r="G4491" s="75"/>
      <c r="H4491" s="50"/>
      <c r="I4491" s="50"/>
      <c r="J4491" s="50"/>
      <c r="K4491" s="50"/>
    </row>
    <row r="4492" spans="1:11" x14ac:dyDescent="0.25">
      <c r="A4492" s="64">
        <v>142822</v>
      </c>
      <c r="B4492" t="s">
        <v>3387</v>
      </c>
      <c r="C4492" s="75"/>
      <c r="D4492" s="75"/>
      <c r="E4492" s="75"/>
      <c r="F4492" s="75">
        <v>3.17</v>
      </c>
      <c r="G4492" s="75">
        <v>3</v>
      </c>
      <c r="H4492" s="50"/>
      <c r="I4492" s="50"/>
      <c r="J4492" s="50"/>
      <c r="K4492" s="50"/>
    </row>
    <row r="4493" spans="1:11" x14ac:dyDescent="0.25">
      <c r="A4493" s="64">
        <v>135408</v>
      </c>
      <c r="B4493" t="s">
        <v>1918</v>
      </c>
      <c r="C4493" s="75"/>
      <c r="D4493" s="75"/>
      <c r="E4493" s="75">
        <v>6.17</v>
      </c>
      <c r="F4493" s="75"/>
      <c r="G4493" s="75"/>
      <c r="H4493" s="50"/>
      <c r="I4493" s="50"/>
      <c r="J4493" s="50"/>
      <c r="K4493" s="50"/>
    </row>
    <row r="4494" spans="1:11" x14ac:dyDescent="0.25">
      <c r="A4494" s="64">
        <v>135265</v>
      </c>
      <c r="B4494" t="s">
        <v>1868</v>
      </c>
      <c r="C4494" s="75">
        <v>6.17</v>
      </c>
      <c r="D4494" s="75"/>
      <c r="E4494" s="75"/>
      <c r="F4494" s="75"/>
      <c r="G4494" s="75"/>
      <c r="H4494" s="50"/>
      <c r="I4494" s="50"/>
      <c r="J4494" s="50"/>
      <c r="K4494" s="50"/>
    </row>
    <row r="4495" spans="1:11" x14ac:dyDescent="0.25">
      <c r="A4495" s="64">
        <v>141706</v>
      </c>
      <c r="B4495" t="s">
        <v>2610</v>
      </c>
      <c r="C4495" s="75">
        <v>3</v>
      </c>
      <c r="D4495" s="75"/>
      <c r="E4495" s="75"/>
      <c r="F4495" s="75">
        <v>3.17</v>
      </c>
      <c r="G4495" s="75"/>
      <c r="H4495" s="50"/>
      <c r="I4495" s="50"/>
      <c r="J4495" s="50"/>
      <c r="K4495" s="50"/>
    </row>
    <row r="4496" spans="1:11" x14ac:dyDescent="0.25">
      <c r="A4496" s="64">
        <v>141531</v>
      </c>
      <c r="B4496" t="s">
        <v>2631</v>
      </c>
      <c r="C4496" s="75">
        <v>3</v>
      </c>
      <c r="D4496" s="75"/>
      <c r="E4496" s="75"/>
      <c r="F4496" s="75">
        <v>3.17</v>
      </c>
      <c r="G4496" s="75"/>
      <c r="H4496" s="50"/>
      <c r="I4496" s="50"/>
      <c r="J4496" s="50"/>
      <c r="K4496" s="50"/>
    </row>
    <row r="4497" spans="1:11" x14ac:dyDescent="0.25">
      <c r="A4497" s="64">
        <v>142217</v>
      </c>
      <c r="B4497" t="s">
        <v>2883</v>
      </c>
      <c r="C4497" s="75">
        <v>3.17</v>
      </c>
      <c r="D4497" s="75"/>
      <c r="E4497" s="75">
        <v>3</v>
      </c>
      <c r="F4497" s="75"/>
      <c r="G4497" s="75"/>
      <c r="H4497" s="50"/>
      <c r="I4497" s="50"/>
      <c r="J4497" s="50"/>
      <c r="K4497" s="50"/>
    </row>
    <row r="4498" spans="1:11" x14ac:dyDescent="0.25">
      <c r="A4498" s="64">
        <v>141944</v>
      </c>
      <c r="B4498" t="s">
        <v>3775</v>
      </c>
      <c r="C4498" s="75">
        <v>6.17</v>
      </c>
      <c r="D4498" s="75"/>
      <c r="E4498" s="75"/>
      <c r="F4498" s="75"/>
      <c r="G4498" s="75"/>
      <c r="H4498" s="50"/>
      <c r="I4498" s="50"/>
      <c r="J4498" s="50"/>
      <c r="K4498" s="50"/>
    </row>
    <row r="4499" spans="1:11" x14ac:dyDescent="0.25">
      <c r="A4499" s="64">
        <v>135989</v>
      </c>
      <c r="B4499" t="s">
        <v>4476</v>
      </c>
      <c r="C4499" s="75"/>
      <c r="D4499" s="75"/>
      <c r="E4499" s="75"/>
      <c r="F4499" s="75">
        <v>6.17</v>
      </c>
      <c r="G4499" s="75"/>
      <c r="H4499" s="50"/>
      <c r="I4499" s="50"/>
      <c r="J4499" s="50"/>
      <c r="K4499" s="50"/>
    </row>
    <row r="4500" spans="1:11" x14ac:dyDescent="0.25">
      <c r="A4500" s="64">
        <v>137871</v>
      </c>
      <c r="B4500" t="s">
        <v>2333</v>
      </c>
      <c r="C4500" s="75"/>
      <c r="D4500" s="75"/>
      <c r="E4500" s="75">
        <v>6.17</v>
      </c>
      <c r="F4500" s="75"/>
      <c r="G4500" s="75"/>
      <c r="H4500" s="50"/>
      <c r="I4500" s="50"/>
      <c r="J4500" s="50"/>
      <c r="K4500" s="50"/>
    </row>
    <row r="4501" spans="1:11" x14ac:dyDescent="0.25">
      <c r="A4501" s="64">
        <v>136549</v>
      </c>
      <c r="B4501" t="s">
        <v>2434</v>
      </c>
      <c r="C4501" s="75"/>
      <c r="D4501" s="75"/>
      <c r="E4501" s="75">
        <v>3.17</v>
      </c>
      <c r="F4501" s="75">
        <v>3</v>
      </c>
      <c r="G4501" s="75"/>
      <c r="H4501" s="50"/>
      <c r="I4501" s="50"/>
      <c r="J4501" s="50"/>
      <c r="K4501" s="50"/>
    </row>
    <row r="4502" spans="1:11" x14ac:dyDescent="0.25">
      <c r="A4502" s="64">
        <v>136774</v>
      </c>
      <c r="B4502" t="s">
        <v>2152</v>
      </c>
      <c r="C4502" s="75">
        <v>3.17</v>
      </c>
      <c r="D4502" s="75">
        <v>3</v>
      </c>
      <c r="E4502" s="75"/>
      <c r="F4502" s="75"/>
      <c r="G4502" s="75"/>
      <c r="H4502" s="50"/>
      <c r="I4502" s="50"/>
      <c r="J4502" s="50"/>
      <c r="K4502" s="50"/>
    </row>
    <row r="4503" spans="1:11" x14ac:dyDescent="0.25">
      <c r="A4503" s="64">
        <v>136573</v>
      </c>
      <c r="B4503" t="s">
        <v>2091</v>
      </c>
      <c r="C4503" s="75">
        <v>6.17</v>
      </c>
      <c r="D4503" s="75"/>
      <c r="E4503" s="75"/>
      <c r="F4503" s="75"/>
      <c r="G4503" s="75"/>
      <c r="H4503" s="50"/>
      <c r="I4503" s="50"/>
      <c r="J4503" s="50"/>
      <c r="K4503" s="50"/>
    </row>
    <row r="4504" spans="1:11" x14ac:dyDescent="0.25">
      <c r="A4504" s="64">
        <v>141228</v>
      </c>
      <c r="B4504" t="s">
        <v>2470</v>
      </c>
      <c r="C4504" s="75">
        <v>6.17</v>
      </c>
      <c r="D4504" s="75"/>
      <c r="E4504" s="75"/>
      <c r="F4504" s="75"/>
      <c r="G4504" s="75"/>
      <c r="H4504" s="50"/>
      <c r="I4504" s="50"/>
      <c r="J4504" s="50"/>
      <c r="K4504" s="50"/>
    </row>
    <row r="4505" spans="1:11" x14ac:dyDescent="0.25">
      <c r="A4505" s="64">
        <v>141759</v>
      </c>
      <c r="B4505" t="s">
        <v>4706</v>
      </c>
      <c r="C4505" s="75"/>
      <c r="D4505" s="75"/>
      <c r="E4505" s="75"/>
      <c r="F4505" s="75"/>
      <c r="G4505" s="75">
        <v>6.17</v>
      </c>
      <c r="H4505" s="50"/>
      <c r="I4505" s="50"/>
      <c r="J4505" s="50"/>
      <c r="K4505" s="50"/>
    </row>
    <row r="4506" spans="1:11" x14ac:dyDescent="0.25">
      <c r="A4506" s="64">
        <v>141239</v>
      </c>
      <c r="B4506" t="s">
        <v>3185</v>
      </c>
      <c r="C4506" s="75"/>
      <c r="D4506" s="75"/>
      <c r="E4506" s="75">
        <v>3.17</v>
      </c>
      <c r="F4506" s="75">
        <v>3</v>
      </c>
      <c r="G4506" s="75"/>
      <c r="H4506" s="50"/>
      <c r="I4506" s="50"/>
      <c r="J4506" s="50"/>
      <c r="K4506" s="50"/>
    </row>
    <row r="4507" spans="1:11" x14ac:dyDescent="0.25">
      <c r="A4507" s="64">
        <v>136792</v>
      </c>
      <c r="B4507" t="s">
        <v>4477</v>
      </c>
      <c r="C4507" s="75"/>
      <c r="D4507" s="75"/>
      <c r="E4507" s="75"/>
      <c r="F4507" s="75">
        <v>6.17</v>
      </c>
      <c r="G4507" s="75"/>
      <c r="H4507" s="50"/>
      <c r="I4507" s="50"/>
      <c r="J4507" s="50"/>
      <c r="K4507" s="50"/>
    </row>
    <row r="4508" spans="1:11" x14ac:dyDescent="0.25">
      <c r="A4508" s="64">
        <v>134839</v>
      </c>
      <c r="B4508" t="s">
        <v>4047</v>
      </c>
      <c r="C4508" s="75">
        <v>3</v>
      </c>
      <c r="D4508" s="75">
        <v>3.17</v>
      </c>
      <c r="E4508" s="75"/>
      <c r="F4508" s="75"/>
      <c r="G4508" s="75"/>
      <c r="H4508" s="50"/>
      <c r="I4508" s="50"/>
      <c r="J4508" s="50"/>
      <c r="K4508" s="50"/>
    </row>
    <row r="4509" spans="1:11" x14ac:dyDescent="0.25">
      <c r="A4509" s="64">
        <v>135991</v>
      </c>
      <c r="B4509" t="s">
        <v>1987</v>
      </c>
      <c r="C4509" s="75"/>
      <c r="D4509" s="75">
        <v>3</v>
      </c>
      <c r="E4509" s="75">
        <v>-3</v>
      </c>
      <c r="F4509" s="75"/>
      <c r="G4509" s="75">
        <v>6.17</v>
      </c>
      <c r="H4509" s="50"/>
      <c r="I4509" s="50"/>
      <c r="J4509" s="50"/>
      <c r="K4509" s="50"/>
    </row>
    <row r="4510" spans="1:11" x14ac:dyDescent="0.25">
      <c r="A4510" s="64">
        <v>140961</v>
      </c>
      <c r="B4510" t="s">
        <v>4326</v>
      </c>
      <c r="C4510" s="75"/>
      <c r="D4510" s="75"/>
      <c r="E4510" s="75">
        <v>6.17</v>
      </c>
      <c r="F4510" s="75"/>
      <c r="G4510" s="75"/>
      <c r="H4510" s="50"/>
      <c r="I4510" s="50"/>
      <c r="J4510" s="50"/>
      <c r="K4510" s="50"/>
    </row>
    <row r="4511" spans="1:11" x14ac:dyDescent="0.25">
      <c r="A4511" s="64">
        <v>141696</v>
      </c>
      <c r="B4511" t="s">
        <v>2574</v>
      </c>
      <c r="C4511" s="75"/>
      <c r="D4511" s="75">
        <v>3</v>
      </c>
      <c r="E4511" s="75">
        <v>3.17</v>
      </c>
      <c r="F4511" s="75"/>
      <c r="G4511" s="75"/>
      <c r="H4511" s="50"/>
      <c r="I4511" s="50"/>
      <c r="J4511" s="50"/>
      <c r="K4511" s="50"/>
    </row>
    <row r="4512" spans="1:11" x14ac:dyDescent="0.25">
      <c r="A4512" s="64">
        <v>133660</v>
      </c>
      <c r="B4512" t="s">
        <v>2971</v>
      </c>
      <c r="C4512" s="75"/>
      <c r="D4512" s="75">
        <v>3.17</v>
      </c>
      <c r="E4512" s="75"/>
      <c r="F4512" s="75"/>
      <c r="G4512" s="75">
        <v>3</v>
      </c>
      <c r="H4512" s="50"/>
      <c r="I4512" s="50"/>
      <c r="J4512" s="50"/>
      <c r="K4512" s="50"/>
    </row>
    <row r="4513" spans="1:11" x14ac:dyDescent="0.25">
      <c r="A4513" s="64">
        <v>133804</v>
      </c>
      <c r="B4513" t="s">
        <v>1691</v>
      </c>
      <c r="C4513" s="75"/>
      <c r="D4513" s="75"/>
      <c r="E4513" s="75"/>
      <c r="F4513" s="75">
        <v>6.17</v>
      </c>
      <c r="G4513" s="75"/>
      <c r="H4513" s="50"/>
      <c r="I4513" s="50"/>
      <c r="J4513" s="50"/>
      <c r="K4513" s="50"/>
    </row>
    <row r="4514" spans="1:11" x14ac:dyDescent="0.25">
      <c r="A4514" s="64">
        <v>132996</v>
      </c>
      <c r="B4514" t="s">
        <v>1575</v>
      </c>
      <c r="C4514" s="75"/>
      <c r="D4514" s="75"/>
      <c r="E4514" s="75"/>
      <c r="F4514" s="75">
        <v>6.17</v>
      </c>
      <c r="G4514" s="75"/>
      <c r="H4514" s="50"/>
      <c r="I4514" s="50"/>
      <c r="J4514" s="50"/>
      <c r="K4514" s="50"/>
    </row>
    <row r="4515" spans="1:11" x14ac:dyDescent="0.25">
      <c r="A4515" s="64">
        <v>127322</v>
      </c>
      <c r="B4515" t="s">
        <v>2478</v>
      </c>
      <c r="C4515" s="75"/>
      <c r="D4515" s="75"/>
      <c r="E4515" s="75">
        <v>6.17</v>
      </c>
      <c r="F4515" s="75"/>
      <c r="G4515" s="75"/>
      <c r="H4515" s="50"/>
      <c r="I4515" s="50"/>
      <c r="J4515" s="50"/>
      <c r="K4515" s="50"/>
    </row>
    <row r="4516" spans="1:11" x14ac:dyDescent="0.25">
      <c r="A4516" s="64">
        <v>132883</v>
      </c>
      <c r="B4516" t="s">
        <v>4707</v>
      </c>
      <c r="C4516" s="75"/>
      <c r="D4516" s="75"/>
      <c r="E4516" s="75"/>
      <c r="F4516" s="75"/>
      <c r="G4516" s="75">
        <v>6.17</v>
      </c>
      <c r="H4516" s="50"/>
      <c r="I4516" s="50"/>
      <c r="J4516" s="50"/>
      <c r="K4516" s="50"/>
    </row>
    <row r="4517" spans="1:11" x14ac:dyDescent="0.25">
      <c r="A4517" s="64">
        <v>130859</v>
      </c>
      <c r="B4517" t="s">
        <v>4318</v>
      </c>
      <c r="C4517" s="75"/>
      <c r="D4517" s="75"/>
      <c r="E4517" s="75">
        <v>3</v>
      </c>
      <c r="F4517" s="75">
        <v>3.17</v>
      </c>
      <c r="G4517" s="75"/>
      <c r="H4517" s="50"/>
      <c r="I4517" s="50"/>
      <c r="J4517" s="50"/>
      <c r="K4517" s="50"/>
    </row>
    <row r="4518" spans="1:11" x14ac:dyDescent="0.25">
      <c r="A4518" s="64">
        <v>131254</v>
      </c>
      <c r="B4518" t="s">
        <v>1248</v>
      </c>
      <c r="C4518" s="75"/>
      <c r="D4518" s="75">
        <v>6.17</v>
      </c>
      <c r="E4518" s="75"/>
      <c r="F4518" s="75"/>
      <c r="G4518" s="75"/>
      <c r="H4518" s="50"/>
      <c r="I4518" s="50"/>
      <c r="J4518" s="50"/>
      <c r="K4518" s="50"/>
    </row>
    <row r="4519" spans="1:11" x14ac:dyDescent="0.25">
      <c r="A4519" s="64">
        <v>131342</v>
      </c>
      <c r="B4519" t="s">
        <v>3838</v>
      </c>
      <c r="C4519" s="75">
        <v>3</v>
      </c>
      <c r="D4519" s="75"/>
      <c r="E4519" s="75">
        <v>3.17</v>
      </c>
      <c r="F4519" s="75"/>
      <c r="G4519" s="75"/>
      <c r="H4519" s="50"/>
      <c r="I4519" s="50"/>
      <c r="J4519" s="50"/>
      <c r="K4519" s="50"/>
    </row>
    <row r="4520" spans="1:11" x14ac:dyDescent="0.25">
      <c r="A4520" s="64">
        <v>129739</v>
      </c>
      <c r="B4520" t="s">
        <v>4066</v>
      </c>
      <c r="C4520" s="75"/>
      <c r="D4520" s="75">
        <v>3</v>
      </c>
      <c r="E4520" s="75">
        <v>3.17</v>
      </c>
      <c r="F4520" s="75"/>
      <c r="G4520" s="75"/>
      <c r="H4520" s="50"/>
      <c r="I4520" s="50"/>
      <c r="J4520" s="50"/>
      <c r="K4520" s="50"/>
    </row>
    <row r="4521" spans="1:11" x14ac:dyDescent="0.25">
      <c r="A4521" s="64">
        <v>131716</v>
      </c>
      <c r="B4521" t="s">
        <v>4306</v>
      </c>
      <c r="C4521" s="75"/>
      <c r="D4521" s="75"/>
      <c r="E4521" s="75">
        <v>3.17</v>
      </c>
      <c r="F4521" s="75">
        <v>3</v>
      </c>
      <c r="G4521" s="75"/>
      <c r="H4521" s="50"/>
      <c r="I4521" s="50"/>
      <c r="J4521" s="50"/>
      <c r="K4521" s="50"/>
    </row>
    <row r="4522" spans="1:11" x14ac:dyDescent="0.25">
      <c r="A4522" s="64">
        <v>133701</v>
      </c>
      <c r="B4522" t="s">
        <v>3598</v>
      </c>
      <c r="C4522" s="75">
        <v>3.17</v>
      </c>
      <c r="D4522" s="75"/>
      <c r="E4522" s="75"/>
      <c r="F4522" s="75">
        <v>3</v>
      </c>
      <c r="G4522" s="75"/>
      <c r="H4522" s="50"/>
      <c r="I4522" s="50"/>
      <c r="J4522" s="50"/>
      <c r="K4522" s="50"/>
    </row>
    <row r="4523" spans="1:11" x14ac:dyDescent="0.25">
      <c r="A4523" s="64">
        <v>126593</v>
      </c>
      <c r="B4523" t="s">
        <v>4708</v>
      </c>
      <c r="C4523" s="75"/>
      <c r="D4523" s="75"/>
      <c r="E4523" s="75"/>
      <c r="F4523" s="75"/>
      <c r="G4523" s="75">
        <v>6.17</v>
      </c>
      <c r="H4523" s="50"/>
      <c r="I4523" s="50"/>
      <c r="J4523" s="50"/>
      <c r="K4523" s="50"/>
    </row>
    <row r="4524" spans="1:11" x14ac:dyDescent="0.25">
      <c r="A4524" s="64">
        <v>133766</v>
      </c>
      <c r="B4524" t="s">
        <v>4206</v>
      </c>
      <c r="C4524" s="75"/>
      <c r="D4524" s="75"/>
      <c r="E4524" s="75">
        <v>6.17</v>
      </c>
      <c r="F4524" s="75"/>
      <c r="G4524" s="75"/>
      <c r="H4524" s="50"/>
      <c r="I4524" s="50"/>
      <c r="J4524" s="50"/>
      <c r="K4524" s="50"/>
    </row>
    <row r="4525" spans="1:11" x14ac:dyDescent="0.25">
      <c r="A4525" s="64">
        <v>126721</v>
      </c>
      <c r="B4525" t="s">
        <v>904</v>
      </c>
      <c r="C4525" s="75"/>
      <c r="D4525" s="75"/>
      <c r="E4525" s="75">
        <v>3.17</v>
      </c>
      <c r="F4525" s="75">
        <v>3</v>
      </c>
      <c r="G4525" s="75"/>
      <c r="H4525" s="50"/>
      <c r="I4525" s="50"/>
      <c r="J4525" s="50"/>
      <c r="K4525" s="50"/>
    </row>
    <row r="4526" spans="1:11" x14ac:dyDescent="0.25">
      <c r="A4526" s="64">
        <v>131470</v>
      </c>
      <c r="B4526" t="s">
        <v>4253</v>
      </c>
      <c r="C4526" s="75"/>
      <c r="D4526" s="75"/>
      <c r="E4526" s="75">
        <v>6.17</v>
      </c>
      <c r="F4526" s="75"/>
      <c r="G4526" s="75"/>
      <c r="H4526" s="50"/>
      <c r="I4526" s="50"/>
      <c r="J4526" s="50"/>
      <c r="K4526" s="50"/>
    </row>
    <row r="4527" spans="1:11" x14ac:dyDescent="0.25">
      <c r="A4527" s="64">
        <v>128420</v>
      </c>
      <c r="B4527" t="s">
        <v>4254</v>
      </c>
      <c r="C4527" s="75"/>
      <c r="D4527" s="75"/>
      <c r="E4527" s="75">
        <v>6.17</v>
      </c>
      <c r="F4527" s="75"/>
      <c r="G4527" s="75"/>
      <c r="H4527" s="50"/>
      <c r="I4527" s="50"/>
      <c r="J4527" s="50"/>
      <c r="K4527" s="50"/>
    </row>
    <row r="4528" spans="1:11" x14ac:dyDescent="0.25">
      <c r="A4528" s="64">
        <v>123012</v>
      </c>
      <c r="B4528" t="s">
        <v>1773</v>
      </c>
      <c r="C4528" s="75">
        <v>6.17</v>
      </c>
      <c r="D4528" s="75"/>
      <c r="E4528" s="75"/>
      <c r="F4528" s="75"/>
      <c r="G4528" s="75"/>
      <c r="H4528" s="50"/>
      <c r="I4528" s="50"/>
      <c r="J4528" s="50"/>
      <c r="K4528" s="50"/>
    </row>
    <row r="4529" spans="1:11" x14ac:dyDescent="0.25">
      <c r="A4529" s="64">
        <v>111239</v>
      </c>
      <c r="B4529" t="s">
        <v>1091</v>
      </c>
      <c r="C4529" s="75"/>
      <c r="D4529" s="75"/>
      <c r="E4529" s="75">
        <v>3</v>
      </c>
      <c r="F4529" s="75"/>
      <c r="G4529" s="75">
        <v>3.17</v>
      </c>
      <c r="H4529" s="50"/>
      <c r="I4529" s="50"/>
      <c r="J4529" s="50"/>
      <c r="K4529" s="50"/>
    </row>
    <row r="4530" spans="1:11" x14ac:dyDescent="0.25">
      <c r="A4530" s="64">
        <v>123181</v>
      </c>
      <c r="B4530" t="s">
        <v>2950</v>
      </c>
      <c r="C4530" s="75"/>
      <c r="D4530" s="75"/>
      <c r="E4530" s="75"/>
      <c r="F4530" s="75">
        <v>6.17</v>
      </c>
      <c r="G4530" s="75"/>
      <c r="H4530" s="50"/>
      <c r="I4530" s="50"/>
      <c r="J4530" s="50"/>
      <c r="K4530" s="50"/>
    </row>
    <row r="4531" spans="1:11" x14ac:dyDescent="0.25">
      <c r="A4531" s="64">
        <v>109899</v>
      </c>
      <c r="B4531" t="s">
        <v>2698</v>
      </c>
      <c r="C4531" s="75">
        <v>6.17</v>
      </c>
      <c r="D4531" s="75"/>
      <c r="E4531" s="75"/>
      <c r="F4531" s="75"/>
      <c r="G4531" s="75"/>
      <c r="H4531" s="50"/>
      <c r="I4531" s="50"/>
      <c r="J4531" s="50"/>
      <c r="K4531" s="50"/>
    </row>
    <row r="4532" spans="1:11" x14ac:dyDescent="0.25">
      <c r="A4532" s="64">
        <v>122318</v>
      </c>
      <c r="B4532" t="s">
        <v>2061</v>
      </c>
      <c r="C4532" s="75"/>
      <c r="D4532" s="75">
        <v>6.17</v>
      </c>
      <c r="E4532" s="75"/>
      <c r="F4532" s="75"/>
      <c r="G4532" s="75"/>
      <c r="H4532" s="50"/>
      <c r="I4532" s="50"/>
      <c r="J4532" s="50"/>
      <c r="K4532" s="50"/>
    </row>
    <row r="4533" spans="1:11" x14ac:dyDescent="0.25">
      <c r="A4533" s="64">
        <v>122402</v>
      </c>
      <c r="B4533" t="s">
        <v>1121</v>
      </c>
      <c r="C4533" s="75">
        <v>3.17</v>
      </c>
      <c r="D4533" s="75"/>
      <c r="E4533" s="75"/>
      <c r="F4533" s="75"/>
      <c r="G4533" s="75">
        <v>3</v>
      </c>
      <c r="H4533" s="50"/>
      <c r="I4533" s="50"/>
      <c r="J4533" s="50"/>
      <c r="K4533" s="50"/>
    </row>
    <row r="4534" spans="1:11" x14ac:dyDescent="0.25">
      <c r="A4534" s="64">
        <v>119911</v>
      </c>
      <c r="B4534" t="s">
        <v>3778</v>
      </c>
      <c r="C4534" s="75">
        <v>6.17</v>
      </c>
      <c r="D4534" s="75"/>
      <c r="E4534" s="75"/>
      <c r="F4534" s="75"/>
      <c r="G4534" s="75"/>
      <c r="H4534" s="50"/>
      <c r="I4534" s="50"/>
      <c r="J4534" s="50"/>
      <c r="K4534" s="50"/>
    </row>
    <row r="4535" spans="1:11" x14ac:dyDescent="0.25">
      <c r="A4535" s="64">
        <v>142671</v>
      </c>
      <c r="B4535" t="s">
        <v>3257</v>
      </c>
      <c r="C4535" s="75"/>
      <c r="D4535" s="75"/>
      <c r="E4535" s="75">
        <v>3</v>
      </c>
      <c r="F4535" s="75">
        <v>3</v>
      </c>
      <c r="G4535" s="75"/>
      <c r="H4535" s="50"/>
      <c r="I4535" s="50"/>
      <c r="J4535" s="50"/>
      <c r="K4535" s="50"/>
    </row>
    <row r="4536" spans="1:11" x14ac:dyDescent="0.25">
      <c r="A4536" s="64">
        <v>143728</v>
      </c>
      <c r="B4536" t="s">
        <v>4709</v>
      </c>
      <c r="C4536" s="75"/>
      <c r="D4536" s="75"/>
      <c r="E4536" s="75"/>
      <c r="F4536" s="75"/>
      <c r="G4536" s="75">
        <v>6</v>
      </c>
      <c r="H4536" s="50"/>
      <c r="I4536" s="50"/>
      <c r="J4536" s="50"/>
      <c r="K4536" s="50"/>
    </row>
    <row r="4537" spans="1:11" x14ac:dyDescent="0.25">
      <c r="A4537" s="64">
        <v>129504</v>
      </c>
      <c r="B4537" t="s">
        <v>4479</v>
      </c>
      <c r="C4537" s="75"/>
      <c r="D4537" s="75"/>
      <c r="E4537" s="75"/>
      <c r="F4537" s="75">
        <v>6</v>
      </c>
      <c r="G4537" s="75"/>
      <c r="H4537" s="50"/>
      <c r="I4537" s="50"/>
      <c r="J4537" s="50"/>
      <c r="K4537" s="50"/>
    </row>
    <row r="4538" spans="1:11" x14ac:dyDescent="0.25">
      <c r="A4538" s="64">
        <v>142625</v>
      </c>
      <c r="B4538" t="s">
        <v>3164</v>
      </c>
      <c r="C4538" s="75"/>
      <c r="D4538" s="75"/>
      <c r="E4538" s="75">
        <v>3</v>
      </c>
      <c r="F4538" s="75">
        <v>3</v>
      </c>
      <c r="G4538" s="75"/>
      <c r="H4538" s="50"/>
      <c r="I4538" s="50"/>
      <c r="J4538" s="50"/>
      <c r="K4538" s="50"/>
    </row>
    <row r="4539" spans="1:11" x14ac:dyDescent="0.25">
      <c r="A4539" s="64">
        <v>143632</v>
      </c>
      <c r="B4539" t="s">
        <v>4311</v>
      </c>
      <c r="C4539" s="75"/>
      <c r="D4539" s="75"/>
      <c r="E4539" s="75">
        <v>6</v>
      </c>
      <c r="F4539" s="75"/>
      <c r="G4539" s="75"/>
      <c r="H4539" s="50"/>
      <c r="I4539" s="50"/>
      <c r="J4539" s="50"/>
      <c r="K4539" s="50"/>
    </row>
    <row r="4540" spans="1:11" x14ac:dyDescent="0.25">
      <c r="A4540" s="64">
        <v>143658</v>
      </c>
      <c r="B4540" t="s">
        <v>4255</v>
      </c>
      <c r="C4540" s="75"/>
      <c r="D4540" s="75"/>
      <c r="E4540" s="75">
        <v>6</v>
      </c>
      <c r="F4540" s="75"/>
      <c r="G4540" s="75"/>
      <c r="H4540" s="50"/>
      <c r="I4540" s="50"/>
      <c r="J4540" s="50"/>
      <c r="K4540" s="50"/>
    </row>
    <row r="4541" spans="1:11" x14ac:dyDescent="0.25">
      <c r="A4541" s="64">
        <v>142980</v>
      </c>
      <c r="B4541" t="s">
        <v>3644</v>
      </c>
      <c r="C4541" s="75"/>
      <c r="D4541" s="75">
        <v>3</v>
      </c>
      <c r="E4541" s="75">
        <v>3</v>
      </c>
      <c r="F4541" s="75"/>
      <c r="G4541" s="75"/>
      <c r="H4541" s="50"/>
      <c r="I4541" s="50"/>
      <c r="J4541" s="50"/>
      <c r="K4541" s="50"/>
    </row>
    <row r="4542" spans="1:11" x14ac:dyDescent="0.25">
      <c r="A4542" s="64">
        <v>142466</v>
      </c>
      <c r="B4542" t="s">
        <v>2888</v>
      </c>
      <c r="C4542" s="75"/>
      <c r="D4542" s="75"/>
      <c r="E4542" s="75">
        <v>3</v>
      </c>
      <c r="F4542" s="75">
        <v>3</v>
      </c>
      <c r="G4542" s="75"/>
      <c r="H4542" s="50"/>
      <c r="I4542" s="50"/>
      <c r="J4542" s="50"/>
      <c r="K4542" s="50"/>
    </row>
    <row r="4543" spans="1:11" x14ac:dyDescent="0.25">
      <c r="A4543" s="64">
        <v>144030</v>
      </c>
      <c r="B4543" t="s">
        <v>4480</v>
      </c>
      <c r="C4543" s="75"/>
      <c r="D4543" s="75"/>
      <c r="E4543" s="75"/>
      <c r="F4543" s="75">
        <v>6</v>
      </c>
      <c r="G4543" s="75"/>
      <c r="H4543" s="50"/>
      <c r="I4543" s="50"/>
      <c r="J4543" s="50"/>
      <c r="K4543" s="50"/>
    </row>
    <row r="4544" spans="1:11" x14ac:dyDescent="0.25">
      <c r="A4544" s="64">
        <v>143324</v>
      </c>
      <c r="B4544" t="s">
        <v>4539</v>
      </c>
      <c r="C4544" s="75">
        <v>3</v>
      </c>
      <c r="D4544" s="75"/>
      <c r="E4544" s="75"/>
      <c r="F4544" s="75"/>
      <c r="G4544" s="75">
        <v>3</v>
      </c>
      <c r="H4544" s="50"/>
      <c r="I4544" s="50"/>
      <c r="J4544" s="50"/>
      <c r="K4544" s="50"/>
    </row>
    <row r="4545" spans="1:11" x14ac:dyDescent="0.25">
      <c r="A4545" s="64">
        <v>144205</v>
      </c>
      <c r="B4545" t="s">
        <v>4710</v>
      </c>
      <c r="C4545" s="75"/>
      <c r="D4545" s="75"/>
      <c r="E4545" s="75"/>
      <c r="F4545" s="75"/>
      <c r="G4545" s="75">
        <v>6</v>
      </c>
      <c r="H4545" s="50"/>
      <c r="I4545" s="50"/>
      <c r="J4545" s="50"/>
      <c r="K4545" s="50"/>
    </row>
    <row r="4546" spans="1:11" x14ac:dyDescent="0.25">
      <c r="A4546" s="64">
        <v>141686</v>
      </c>
      <c r="B4546" t="s">
        <v>2686</v>
      </c>
      <c r="C4546" s="75"/>
      <c r="D4546" s="75">
        <v>6</v>
      </c>
      <c r="E4546" s="75"/>
      <c r="F4546" s="75"/>
      <c r="G4546" s="75"/>
      <c r="H4546" s="50"/>
      <c r="I4546" s="50"/>
      <c r="J4546" s="50"/>
      <c r="K4546" s="50"/>
    </row>
    <row r="4547" spans="1:11" x14ac:dyDescent="0.25">
      <c r="A4547" s="64">
        <v>140987</v>
      </c>
      <c r="B4547" t="s">
        <v>2412</v>
      </c>
      <c r="C4547" s="75"/>
      <c r="D4547" s="75"/>
      <c r="E4547" s="75"/>
      <c r="F4547" s="75">
        <v>6</v>
      </c>
      <c r="G4547" s="75"/>
      <c r="H4547" s="50"/>
      <c r="I4547" s="50"/>
      <c r="J4547" s="50"/>
      <c r="K4547" s="50"/>
    </row>
    <row r="4548" spans="1:11" x14ac:dyDescent="0.25">
      <c r="A4548" s="64">
        <v>140889</v>
      </c>
      <c r="B4548" t="s">
        <v>4267</v>
      </c>
      <c r="C4548" s="75"/>
      <c r="D4548" s="75"/>
      <c r="E4548" s="75"/>
      <c r="F4548" s="75">
        <v>6</v>
      </c>
      <c r="G4548" s="75"/>
      <c r="H4548" s="50"/>
      <c r="I4548" s="50"/>
      <c r="J4548" s="50"/>
      <c r="K4548" s="50"/>
    </row>
    <row r="4549" spans="1:11" x14ac:dyDescent="0.25">
      <c r="A4549" s="64">
        <v>134462</v>
      </c>
      <c r="B4549" t="s">
        <v>1770</v>
      </c>
      <c r="C4549" s="75">
        <v>6</v>
      </c>
      <c r="D4549" s="75"/>
      <c r="E4549" s="75"/>
      <c r="F4549" s="75"/>
      <c r="G4549" s="75"/>
      <c r="H4549" s="50"/>
      <c r="I4549" s="50"/>
      <c r="J4549" s="50"/>
      <c r="K4549" s="50"/>
    </row>
    <row r="4550" spans="1:11" x14ac:dyDescent="0.25">
      <c r="A4550" s="64">
        <v>134947</v>
      </c>
      <c r="B4550" t="s">
        <v>4258</v>
      </c>
      <c r="C4550" s="75"/>
      <c r="D4550" s="75"/>
      <c r="E4550" s="75">
        <v>6</v>
      </c>
      <c r="F4550" s="75"/>
      <c r="G4550" s="75"/>
      <c r="H4550" s="50"/>
      <c r="I4550" s="50"/>
      <c r="J4550" s="50"/>
      <c r="K4550" s="50"/>
    </row>
    <row r="4551" spans="1:11" x14ac:dyDescent="0.25">
      <c r="A4551" s="64">
        <v>136947</v>
      </c>
      <c r="B4551" t="s">
        <v>3646</v>
      </c>
      <c r="C4551" s="75">
        <v>6</v>
      </c>
      <c r="D4551" s="75"/>
      <c r="E4551" s="75"/>
      <c r="F4551" s="75"/>
      <c r="G4551" s="75"/>
      <c r="H4551" s="50"/>
      <c r="I4551" s="50"/>
      <c r="J4551" s="50"/>
      <c r="K4551" s="50"/>
    </row>
    <row r="4552" spans="1:11" x14ac:dyDescent="0.25">
      <c r="A4552" s="64">
        <v>141280</v>
      </c>
      <c r="B4552" t="s">
        <v>2484</v>
      </c>
      <c r="C4552" s="75">
        <v>6</v>
      </c>
      <c r="D4552" s="75"/>
      <c r="E4552" s="75"/>
      <c r="F4552" s="75"/>
      <c r="G4552" s="75"/>
      <c r="H4552" s="50"/>
      <c r="I4552" s="50"/>
      <c r="J4552" s="50"/>
      <c r="K4552" s="50"/>
    </row>
    <row r="4553" spans="1:11" x14ac:dyDescent="0.25">
      <c r="A4553" s="64">
        <v>135135</v>
      </c>
      <c r="B4553" t="s">
        <v>1886</v>
      </c>
      <c r="C4553" s="75">
        <v>6</v>
      </c>
      <c r="D4553" s="75"/>
      <c r="E4553" s="75"/>
      <c r="F4553" s="75"/>
      <c r="G4553" s="75"/>
      <c r="H4553" s="50"/>
      <c r="I4553" s="50"/>
      <c r="J4553" s="50"/>
      <c r="K4553" s="50"/>
    </row>
    <row r="4554" spans="1:11" x14ac:dyDescent="0.25">
      <c r="A4554" s="64">
        <v>140910</v>
      </c>
      <c r="B4554" t="s">
        <v>2427</v>
      </c>
      <c r="C4554" s="75"/>
      <c r="D4554" s="75">
        <v>3</v>
      </c>
      <c r="E4554" s="75">
        <v>3</v>
      </c>
      <c r="F4554" s="75"/>
      <c r="G4554" s="75"/>
      <c r="H4554" s="50"/>
      <c r="I4554" s="50"/>
      <c r="J4554" s="50"/>
      <c r="K4554" s="50"/>
    </row>
    <row r="4555" spans="1:11" x14ac:dyDescent="0.25">
      <c r="A4555" s="64">
        <v>135477</v>
      </c>
      <c r="B4555" t="s">
        <v>1956</v>
      </c>
      <c r="C4555" s="75"/>
      <c r="D4555" s="75">
        <v>3</v>
      </c>
      <c r="E4555" s="75"/>
      <c r="F4555" s="75"/>
      <c r="G4555" s="75">
        <v>3</v>
      </c>
      <c r="H4555" s="50"/>
      <c r="I4555" s="50"/>
      <c r="J4555" s="50"/>
      <c r="K4555" s="50"/>
    </row>
    <row r="4556" spans="1:11" x14ac:dyDescent="0.25">
      <c r="A4556" s="64">
        <v>128663</v>
      </c>
      <c r="B4556" t="s">
        <v>3784</v>
      </c>
      <c r="C4556" s="75">
        <v>6</v>
      </c>
      <c r="D4556" s="75"/>
      <c r="E4556" s="75"/>
      <c r="F4556" s="75"/>
      <c r="G4556" s="75"/>
      <c r="H4556" s="50"/>
      <c r="I4556" s="50"/>
      <c r="J4556" s="50"/>
      <c r="K4556" s="50"/>
    </row>
    <row r="4557" spans="1:11" x14ac:dyDescent="0.25">
      <c r="A4557" s="64">
        <v>133374</v>
      </c>
      <c r="B4557" t="s">
        <v>1669</v>
      </c>
      <c r="C4557" s="75"/>
      <c r="D4557" s="75"/>
      <c r="E4557" s="75"/>
      <c r="F4557" s="75">
        <v>6</v>
      </c>
      <c r="G4557" s="75"/>
      <c r="H4557" s="50"/>
      <c r="I4557" s="50"/>
      <c r="J4557" s="50"/>
      <c r="K4557" s="50"/>
    </row>
    <row r="4558" spans="1:11" x14ac:dyDescent="0.25">
      <c r="A4558" s="64">
        <v>132554</v>
      </c>
      <c r="B4558" t="s">
        <v>2806</v>
      </c>
      <c r="C4558" s="75">
        <v>3</v>
      </c>
      <c r="D4558" s="75"/>
      <c r="E4558" s="75"/>
      <c r="F4558" s="75">
        <v>3</v>
      </c>
      <c r="G4558" s="75"/>
      <c r="H4558" s="50"/>
      <c r="I4558" s="50"/>
      <c r="J4558" s="50"/>
      <c r="K4558" s="50"/>
    </row>
    <row r="4559" spans="1:11" x14ac:dyDescent="0.25">
      <c r="A4559" s="64">
        <v>128419</v>
      </c>
      <c r="B4559" t="s">
        <v>1492</v>
      </c>
      <c r="C4559" s="75"/>
      <c r="D4559" s="75">
        <v>3</v>
      </c>
      <c r="E4559" s="75"/>
      <c r="F4559" s="75">
        <v>3</v>
      </c>
      <c r="G4559" s="75"/>
      <c r="H4559" s="50"/>
      <c r="I4559" s="50"/>
      <c r="J4559" s="50"/>
      <c r="K4559" s="50"/>
    </row>
    <row r="4560" spans="1:11" x14ac:dyDescent="0.25">
      <c r="A4560" s="64">
        <v>131165</v>
      </c>
      <c r="B4560" t="s">
        <v>2666</v>
      </c>
      <c r="C4560" s="75">
        <v>-4</v>
      </c>
      <c r="D4560" s="75"/>
      <c r="E4560" s="75"/>
      <c r="F4560" s="75"/>
      <c r="G4560" s="75">
        <v>10</v>
      </c>
      <c r="H4560" s="50"/>
      <c r="I4560" s="50"/>
      <c r="J4560" s="50"/>
      <c r="K4560" s="50"/>
    </row>
    <row r="4561" spans="1:11" x14ac:dyDescent="0.25">
      <c r="A4561" s="64">
        <v>130386</v>
      </c>
      <c r="B4561" t="s">
        <v>3963</v>
      </c>
      <c r="C4561" s="75"/>
      <c r="D4561" s="75">
        <v>8</v>
      </c>
      <c r="E4561" s="75">
        <v>-5</v>
      </c>
      <c r="F4561" s="75"/>
      <c r="G4561" s="75">
        <v>3</v>
      </c>
      <c r="H4561" s="50"/>
      <c r="I4561" s="50"/>
      <c r="J4561" s="50"/>
      <c r="K4561" s="50"/>
    </row>
    <row r="4562" spans="1:11" x14ac:dyDescent="0.25">
      <c r="A4562" s="64">
        <v>132715</v>
      </c>
      <c r="B4562" t="s">
        <v>3603</v>
      </c>
      <c r="C4562" s="75">
        <v>6</v>
      </c>
      <c r="D4562" s="75"/>
      <c r="E4562" s="75"/>
      <c r="F4562" s="75"/>
      <c r="G4562" s="75"/>
      <c r="H4562" s="50"/>
      <c r="I4562" s="50"/>
      <c r="J4562" s="50"/>
      <c r="K4562" s="50"/>
    </row>
    <row r="4563" spans="1:11" x14ac:dyDescent="0.25">
      <c r="A4563" s="64">
        <v>118055</v>
      </c>
      <c r="B4563" t="s">
        <v>1278</v>
      </c>
      <c r="C4563" s="75"/>
      <c r="D4563" s="75"/>
      <c r="E4563" s="75"/>
      <c r="F4563" s="75">
        <v>3</v>
      </c>
      <c r="G4563" s="75">
        <v>3</v>
      </c>
      <c r="H4563" s="50"/>
      <c r="I4563" s="50"/>
      <c r="J4563" s="50"/>
      <c r="K4563" s="50"/>
    </row>
    <row r="4564" spans="1:11" x14ac:dyDescent="0.25">
      <c r="A4564" s="64">
        <v>120133</v>
      </c>
      <c r="B4564" t="s">
        <v>531</v>
      </c>
      <c r="C4564" s="75">
        <v>3</v>
      </c>
      <c r="D4564" s="75"/>
      <c r="E4564" s="75">
        <v>3</v>
      </c>
      <c r="F4564" s="75"/>
      <c r="G4564" s="75"/>
      <c r="H4564" s="50"/>
      <c r="I4564" s="50"/>
      <c r="J4564" s="50"/>
      <c r="K4564" s="50"/>
    </row>
    <row r="4565" spans="1:11" x14ac:dyDescent="0.25">
      <c r="A4565" s="64">
        <v>123911</v>
      </c>
      <c r="B4565" t="s">
        <v>4483</v>
      </c>
      <c r="C4565" s="75"/>
      <c r="D4565" s="75"/>
      <c r="E4565" s="75"/>
      <c r="F4565" s="75">
        <v>6</v>
      </c>
      <c r="G4565" s="75"/>
      <c r="H4565" s="50"/>
      <c r="I4565" s="50"/>
      <c r="J4565" s="50"/>
      <c r="K4565" s="50"/>
    </row>
    <row r="4566" spans="1:11" x14ac:dyDescent="0.25">
      <c r="A4566" s="64">
        <v>115598</v>
      </c>
      <c r="B4566" t="s">
        <v>1287</v>
      </c>
      <c r="C4566" s="75"/>
      <c r="D4566" s="75">
        <v>3</v>
      </c>
      <c r="E4566" s="75"/>
      <c r="F4566" s="75"/>
      <c r="G4566" s="75">
        <v>3</v>
      </c>
      <c r="H4566" s="50"/>
      <c r="I4566" s="50"/>
      <c r="J4566" s="50"/>
      <c r="K4566" s="50"/>
    </row>
    <row r="4567" spans="1:11" x14ac:dyDescent="0.25">
      <c r="A4567" s="64">
        <v>115328</v>
      </c>
      <c r="B4567" t="s">
        <v>187</v>
      </c>
      <c r="C4567" s="75"/>
      <c r="D4567" s="75">
        <v>6</v>
      </c>
      <c r="E4567" s="75"/>
      <c r="F4567" s="75"/>
      <c r="G4567" s="75"/>
      <c r="H4567" s="50"/>
      <c r="I4567" s="50"/>
      <c r="J4567" s="50"/>
      <c r="K4567" s="50"/>
    </row>
    <row r="4568" spans="1:11" x14ac:dyDescent="0.25">
      <c r="A4568" s="64">
        <v>121648</v>
      </c>
      <c r="B4568" t="s">
        <v>1168</v>
      </c>
      <c r="C4568" s="75">
        <v>0</v>
      </c>
      <c r="D4568" s="75"/>
      <c r="E4568" s="75"/>
      <c r="F4568" s="75">
        <v>6</v>
      </c>
      <c r="G4568" s="75"/>
      <c r="H4568" s="50"/>
      <c r="I4568" s="50"/>
      <c r="J4568" s="50"/>
      <c r="K4568" s="50"/>
    </row>
    <row r="4569" spans="1:11" x14ac:dyDescent="0.25">
      <c r="A4569" s="64">
        <v>121191</v>
      </c>
      <c r="B4569" t="s">
        <v>1631</v>
      </c>
      <c r="C4569" s="75"/>
      <c r="D4569" s="75"/>
      <c r="E4569" s="75"/>
      <c r="F4569" s="75"/>
      <c r="G4569" s="75">
        <v>6</v>
      </c>
      <c r="H4569" s="50"/>
      <c r="I4569" s="50"/>
      <c r="J4569" s="50"/>
      <c r="K4569" s="50"/>
    </row>
    <row r="4570" spans="1:11" x14ac:dyDescent="0.25">
      <c r="A4570" s="64">
        <v>142568</v>
      </c>
      <c r="B4570" t="s">
        <v>3277</v>
      </c>
      <c r="C4570" s="75">
        <v>5.2799999999999994</v>
      </c>
      <c r="D4570" s="75"/>
      <c r="E4570" s="75"/>
      <c r="F4570" s="75"/>
      <c r="G4570" s="75"/>
      <c r="H4570" s="50"/>
      <c r="I4570" s="50"/>
      <c r="J4570" s="50"/>
      <c r="K4570" s="50"/>
    </row>
    <row r="4571" spans="1:11" x14ac:dyDescent="0.25">
      <c r="A4571" s="64">
        <v>143739</v>
      </c>
      <c r="B4571" t="s">
        <v>4485</v>
      </c>
      <c r="C4571" s="75"/>
      <c r="D4571" s="75"/>
      <c r="E4571" s="75"/>
      <c r="F4571" s="75">
        <v>5.2799999999999994</v>
      </c>
      <c r="G4571" s="75"/>
      <c r="H4571" s="50"/>
      <c r="I4571" s="50"/>
      <c r="J4571" s="50"/>
      <c r="K4571" s="50"/>
    </row>
    <row r="4572" spans="1:11" x14ac:dyDescent="0.25">
      <c r="A4572" s="64">
        <v>144154</v>
      </c>
      <c r="B4572" t="s">
        <v>4711</v>
      </c>
      <c r="C4572" s="75"/>
      <c r="D4572" s="75"/>
      <c r="E4572" s="75"/>
      <c r="F4572" s="75"/>
      <c r="G4572" s="75">
        <v>5.2799999999999994</v>
      </c>
      <c r="H4572" s="50"/>
      <c r="I4572" s="50"/>
      <c r="J4572" s="50"/>
      <c r="K4572" s="50"/>
    </row>
    <row r="4573" spans="1:11" x14ac:dyDescent="0.25">
      <c r="A4573" s="64">
        <v>144020</v>
      </c>
      <c r="B4573" t="s">
        <v>4486</v>
      </c>
      <c r="C4573" s="75"/>
      <c r="D4573" s="75"/>
      <c r="E4573" s="75"/>
      <c r="F4573" s="75">
        <v>5.2799999999999994</v>
      </c>
      <c r="G4573" s="75"/>
      <c r="H4573" s="50"/>
      <c r="I4573" s="50"/>
      <c r="J4573" s="50"/>
      <c r="K4573" s="50"/>
    </row>
    <row r="4574" spans="1:11" x14ac:dyDescent="0.25">
      <c r="A4574" s="64">
        <v>143365</v>
      </c>
      <c r="B4574" t="s">
        <v>4001</v>
      </c>
      <c r="C4574" s="75"/>
      <c r="D4574" s="75">
        <v>5.0199999999999996</v>
      </c>
      <c r="E4574" s="75"/>
      <c r="F4574" s="75"/>
      <c r="G4574" s="75"/>
      <c r="H4574" s="50"/>
      <c r="I4574" s="50"/>
      <c r="J4574" s="50"/>
      <c r="K4574" s="50"/>
    </row>
    <row r="4575" spans="1:11" x14ac:dyDescent="0.25">
      <c r="A4575" s="64">
        <v>133169</v>
      </c>
      <c r="B4575" t="s">
        <v>3785</v>
      </c>
      <c r="C4575" s="75">
        <v>5.0199999999999996</v>
      </c>
      <c r="D4575" s="75"/>
      <c r="E4575" s="75"/>
      <c r="F4575" s="75"/>
      <c r="G4575" s="75"/>
      <c r="H4575" s="50"/>
      <c r="I4575" s="50"/>
      <c r="J4575" s="50"/>
      <c r="K4575" s="50"/>
    </row>
    <row r="4576" spans="1:11" x14ac:dyDescent="0.25">
      <c r="A4576" s="64">
        <v>117940</v>
      </c>
      <c r="B4576" t="s">
        <v>313</v>
      </c>
      <c r="C4576" s="75"/>
      <c r="D4576" s="75"/>
      <c r="E4576" s="75">
        <v>5.0199999999999996</v>
      </c>
      <c r="F4576" s="75"/>
      <c r="G4576" s="75">
        <v>0</v>
      </c>
      <c r="H4576" s="50"/>
      <c r="I4576" s="50"/>
      <c r="J4576" s="50"/>
      <c r="K4576" s="50"/>
    </row>
    <row r="4577" spans="1:11" x14ac:dyDescent="0.25">
      <c r="A4577" s="64">
        <v>143083</v>
      </c>
      <c r="B4577" t="s">
        <v>3536</v>
      </c>
      <c r="C4577" s="75">
        <v>5</v>
      </c>
      <c r="D4577" s="75"/>
      <c r="E4577" s="75"/>
      <c r="F4577" s="75"/>
      <c r="G4577" s="75"/>
      <c r="H4577" s="50"/>
      <c r="I4577" s="50"/>
      <c r="J4577" s="50"/>
      <c r="K4577" s="50"/>
    </row>
    <row r="4578" spans="1:11" x14ac:dyDescent="0.25">
      <c r="A4578" s="64">
        <v>144239</v>
      </c>
      <c r="B4578" t="s">
        <v>4712</v>
      </c>
      <c r="C4578" s="75"/>
      <c r="D4578" s="75"/>
      <c r="E4578" s="75"/>
      <c r="F4578" s="75"/>
      <c r="G4578" s="75">
        <v>5</v>
      </c>
      <c r="H4578" s="50"/>
      <c r="I4578" s="50"/>
      <c r="J4578" s="50"/>
      <c r="K4578" s="50"/>
    </row>
    <row r="4579" spans="1:11" x14ac:dyDescent="0.25">
      <c r="A4579" s="64">
        <v>142681</v>
      </c>
      <c r="B4579" t="s">
        <v>3171</v>
      </c>
      <c r="C4579" s="75"/>
      <c r="D4579" s="75"/>
      <c r="E4579" s="75">
        <v>20</v>
      </c>
      <c r="F4579" s="75">
        <v>-5</v>
      </c>
      <c r="G4579" s="75">
        <v>-10</v>
      </c>
      <c r="H4579" s="50"/>
      <c r="I4579" s="50"/>
      <c r="J4579" s="50"/>
      <c r="K4579" s="50"/>
    </row>
    <row r="4580" spans="1:11" x14ac:dyDescent="0.25">
      <c r="A4580" s="64">
        <v>144198</v>
      </c>
      <c r="B4580" t="s">
        <v>4713</v>
      </c>
      <c r="C4580" s="75"/>
      <c r="D4580" s="75"/>
      <c r="E4580" s="75"/>
      <c r="F4580" s="75"/>
      <c r="G4580" s="75">
        <v>5</v>
      </c>
      <c r="H4580" s="50"/>
      <c r="I4580" s="50"/>
      <c r="J4580" s="50"/>
      <c r="K4580" s="50"/>
    </row>
    <row r="4581" spans="1:11" x14ac:dyDescent="0.25">
      <c r="A4581" s="64">
        <v>200469</v>
      </c>
      <c r="B4581" t="s">
        <v>3127</v>
      </c>
      <c r="C4581" s="75"/>
      <c r="D4581" s="75"/>
      <c r="E4581" s="75">
        <v>5</v>
      </c>
      <c r="F4581" s="75"/>
      <c r="G4581" s="75"/>
      <c r="H4581" s="50"/>
      <c r="I4581" s="50"/>
      <c r="J4581" s="50"/>
      <c r="K4581" s="50"/>
    </row>
    <row r="4582" spans="1:11" x14ac:dyDescent="0.25">
      <c r="A4582" s="64">
        <v>144026</v>
      </c>
      <c r="B4582" t="s">
        <v>4487</v>
      </c>
      <c r="C4582" s="75"/>
      <c r="D4582" s="75"/>
      <c r="E4582" s="75"/>
      <c r="F4582" s="75">
        <v>5</v>
      </c>
      <c r="G4582" s="75"/>
      <c r="H4582" s="50"/>
      <c r="I4582" s="50"/>
      <c r="J4582" s="50"/>
      <c r="K4582" s="50"/>
    </row>
    <row r="4583" spans="1:11" x14ac:dyDescent="0.25">
      <c r="A4583" s="64">
        <v>144061</v>
      </c>
      <c r="B4583" t="s">
        <v>4714</v>
      </c>
      <c r="C4583" s="75"/>
      <c r="D4583" s="75"/>
      <c r="E4583" s="75"/>
      <c r="F4583" s="75"/>
      <c r="G4583" s="75">
        <v>5</v>
      </c>
      <c r="H4583" s="50"/>
      <c r="I4583" s="50"/>
      <c r="J4583" s="50"/>
      <c r="K4583" s="50"/>
    </row>
    <row r="4584" spans="1:11" x14ac:dyDescent="0.25">
      <c r="A4584" s="64">
        <v>143642</v>
      </c>
      <c r="B4584" t="s">
        <v>4262</v>
      </c>
      <c r="C4584" s="75"/>
      <c r="D4584" s="75"/>
      <c r="E4584" s="75">
        <v>5</v>
      </c>
      <c r="F4584" s="75"/>
      <c r="G4584" s="75"/>
      <c r="H4584" s="50"/>
      <c r="I4584" s="50"/>
      <c r="J4584" s="50"/>
      <c r="K4584" s="50"/>
    </row>
    <row r="4585" spans="1:11" x14ac:dyDescent="0.25">
      <c r="A4585" s="64">
        <v>143426</v>
      </c>
      <c r="B4585" t="s">
        <v>4002</v>
      </c>
      <c r="C4585" s="75"/>
      <c r="D4585" s="75">
        <v>5</v>
      </c>
      <c r="E4585" s="75"/>
      <c r="F4585" s="75"/>
      <c r="G4585" s="75"/>
      <c r="H4585" s="50"/>
      <c r="I4585" s="50"/>
      <c r="J4585" s="50"/>
      <c r="K4585" s="50"/>
    </row>
    <row r="4586" spans="1:11" x14ac:dyDescent="0.25">
      <c r="A4586" s="64">
        <v>144215</v>
      </c>
      <c r="B4586" t="s">
        <v>4715</v>
      </c>
      <c r="C4586" s="75"/>
      <c r="D4586" s="75"/>
      <c r="E4586" s="75"/>
      <c r="F4586" s="75"/>
      <c r="G4586" s="75">
        <v>5</v>
      </c>
      <c r="H4586" s="50"/>
      <c r="I4586" s="50"/>
      <c r="J4586" s="50"/>
      <c r="K4586" s="50"/>
    </row>
    <row r="4587" spans="1:11" x14ac:dyDescent="0.25">
      <c r="A4587" s="64">
        <v>144042</v>
      </c>
      <c r="B4587" t="s">
        <v>4489</v>
      </c>
      <c r="C4587" s="75"/>
      <c r="D4587" s="75"/>
      <c r="E4587" s="75"/>
      <c r="F4587" s="75">
        <v>5</v>
      </c>
      <c r="G4587" s="75"/>
      <c r="H4587" s="50"/>
      <c r="I4587" s="50"/>
      <c r="J4587" s="50"/>
      <c r="K4587" s="50"/>
    </row>
    <row r="4588" spans="1:11" x14ac:dyDescent="0.25">
      <c r="A4588" s="64">
        <v>136800</v>
      </c>
      <c r="B4588" t="s">
        <v>4716</v>
      </c>
      <c r="C4588" s="75"/>
      <c r="D4588" s="75"/>
      <c r="E4588" s="75"/>
      <c r="F4588" s="75"/>
      <c r="G4588" s="75">
        <v>5</v>
      </c>
      <c r="H4588" s="50"/>
      <c r="I4588" s="50"/>
      <c r="J4588" s="50"/>
      <c r="K4588" s="50"/>
    </row>
    <row r="4589" spans="1:11" x14ac:dyDescent="0.25">
      <c r="A4589" s="64">
        <v>137137</v>
      </c>
      <c r="B4589" t="s">
        <v>3108</v>
      </c>
      <c r="C4589" s="75"/>
      <c r="D4589" s="75"/>
      <c r="E4589" s="75">
        <v>0</v>
      </c>
      <c r="F4589" s="75"/>
      <c r="G4589" s="75">
        <v>5</v>
      </c>
      <c r="H4589" s="50"/>
      <c r="I4589" s="50"/>
      <c r="J4589" s="50"/>
      <c r="K4589" s="50"/>
    </row>
    <row r="4590" spans="1:11" x14ac:dyDescent="0.25">
      <c r="A4590" s="64">
        <v>141112</v>
      </c>
      <c r="B4590" t="s">
        <v>4185</v>
      </c>
      <c r="C4590" s="75"/>
      <c r="D4590" s="75"/>
      <c r="E4590" s="75">
        <v>5</v>
      </c>
      <c r="F4590" s="75"/>
      <c r="G4590" s="75"/>
      <c r="H4590" s="50"/>
      <c r="I4590" s="50"/>
      <c r="J4590" s="50"/>
      <c r="K4590" s="50"/>
    </row>
    <row r="4591" spans="1:11" x14ac:dyDescent="0.25">
      <c r="A4591" s="64">
        <v>136489</v>
      </c>
      <c r="B4591" t="s">
        <v>2891</v>
      </c>
      <c r="C4591" s="75"/>
      <c r="D4591" s="75"/>
      <c r="E4591" s="75"/>
      <c r="F4591" s="75">
        <v>5</v>
      </c>
      <c r="G4591" s="75"/>
      <c r="H4591" s="50"/>
      <c r="I4591" s="50"/>
      <c r="J4591" s="50"/>
      <c r="K4591" s="50"/>
    </row>
    <row r="4592" spans="1:11" x14ac:dyDescent="0.25">
      <c r="A4592" s="64">
        <v>137883</v>
      </c>
      <c r="B4592" t="s">
        <v>3786</v>
      </c>
      <c r="C4592" s="75">
        <v>5</v>
      </c>
      <c r="D4592" s="75"/>
      <c r="E4592" s="75"/>
      <c r="F4592" s="75"/>
      <c r="G4592" s="75"/>
      <c r="H4592" s="50"/>
      <c r="I4592" s="50"/>
      <c r="J4592" s="50"/>
      <c r="K4592" s="50"/>
    </row>
    <row r="4593" spans="1:11" x14ac:dyDescent="0.25">
      <c r="A4593" s="64">
        <v>140895</v>
      </c>
      <c r="B4593" t="s">
        <v>4003</v>
      </c>
      <c r="C4593" s="75"/>
      <c r="D4593" s="75">
        <v>5</v>
      </c>
      <c r="E4593" s="75"/>
      <c r="F4593" s="75"/>
      <c r="G4593" s="75"/>
      <c r="H4593" s="50"/>
      <c r="I4593" s="50"/>
      <c r="J4593" s="50"/>
      <c r="K4593" s="50"/>
    </row>
    <row r="4594" spans="1:11" x14ac:dyDescent="0.25">
      <c r="A4594" s="64">
        <v>141456</v>
      </c>
      <c r="B4594" t="s">
        <v>2543</v>
      </c>
      <c r="C4594" s="75">
        <v>5</v>
      </c>
      <c r="D4594" s="75"/>
      <c r="E4594" s="75"/>
      <c r="F4594" s="75"/>
      <c r="G4594" s="75"/>
      <c r="H4594" s="50"/>
      <c r="I4594" s="50"/>
      <c r="J4594" s="50"/>
      <c r="K4594" s="50"/>
    </row>
    <row r="4595" spans="1:11" x14ac:dyDescent="0.25">
      <c r="A4595" s="64">
        <v>132979</v>
      </c>
      <c r="B4595" t="s">
        <v>1574</v>
      </c>
      <c r="C4595" s="75"/>
      <c r="D4595" s="75">
        <v>8</v>
      </c>
      <c r="E4595" s="75">
        <v>-3</v>
      </c>
      <c r="F4595" s="75"/>
      <c r="G4595" s="75"/>
      <c r="H4595" s="50"/>
      <c r="I4595" s="50"/>
      <c r="J4595" s="50"/>
      <c r="K4595" s="50"/>
    </row>
    <row r="4596" spans="1:11" x14ac:dyDescent="0.25">
      <c r="A4596" s="64">
        <v>129475</v>
      </c>
      <c r="B4596" t="s">
        <v>4490</v>
      </c>
      <c r="C4596" s="75"/>
      <c r="D4596" s="75"/>
      <c r="E4596" s="75"/>
      <c r="F4596" s="75">
        <v>5</v>
      </c>
      <c r="G4596" s="75"/>
      <c r="H4596" s="50"/>
      <c r="I4596" s="50"/>
      <c r="J4596" s="50"/>
      <c r="K4596" s="50"/>
    </row>
    <row r="4597" spans="1:11" x14ac:dyDescent="0.25">
      <c r="A4597" s="64">
        <v>130618</v>
      </c>
      <c r="B4597" t="s">
        <v>2352</v>
      </c>
      <c r="C4597" s="75">
        <v>5</v>
      </c>
      <c r="D4597" s="75"/>
      <c r="E4597" s="75"/>
      <c r="F4597" s="75"/>
      <c r="G4597" s="75"/>
      <c r="H4597" s="50"/>
      <c r="I4597" s="50"/>
      <c r="J4597" s="50"/>
      <c r="K4597" s="50"/>
    </row>
    <row r="4598" spans="1:11" x14ac:dyDescent="0.25">
      <c r="A4598" s="64">
        <v>129090</v>
      </c>
      <c r="B4598" t="s">
        <v>3787</v>
      </c>
      <c r="C4598" s="75">
        <v>5</v>
      </c>
      <c r="D4598" s="75"/>
      <c r="E4598" s="75"/>
      <c r="F4598" s="75"/>
      <c r="G4598" s="75"/>
      <c r="H4598" s="50"/>
      <c r="I4598" s="50"/>
      <c r="J4598" s="50"/>
      <c r="K4598" s="50"/>
    </row>
    <row r="4599" spans="1:11" x14ac:dyDescent="0.25">
      <c r="A4599" s="64">
        <v>128347</v>
      </c>
      <c r="B4599" t="s">
        <v>4717</v>
      </c>
      <c r="C4599" s="75"/>
      <c r="D4599" s="75"/>
      <c r="E4599" s="75"/>
      <c r="F4599" s="75"/>
      <c r="G4599" s="75">
        <v>5</v>
      </c>
      <c r="H4599" s="50"/>
      <c r="I4599" s="50"/>
      <c r="J4599" s="50"/>
      <c r="K4599" s="50"/>
    </row>
    <row r="4600" spans="1:11" x14ac:dyDescent="0.25">
      <c r="A4600" s="64">
        <v>132567</v>
      </c>
      <c r="B4600" t="s">
        <v>4718</v>
      </c>
      <c r="C4600" s="75"/>
      <c r="D4600" s="75"/>
      <c r="E4600" s="75"/>
      <c r="F4600" s="75"/>
      <c r="G4600" s="75">
        <v>5</v>
      </c>
      <c r="H4600" s="50"/>
      <c r="I4600" s="50"/>
      <c r="J4600" s="50"/>
      <c r="K4600" s="50"/>
    </row>
    <row r="4601" spans="1:11" x14ac:dyDescent="0.25">
      <c r="A4601" s="64">
        <v>124580</v>
      </c>
      <c r="B4601" t="s">
        <v>2743</v>
      </c>
      <c r="C4601" s="75"/>
      <c r="D4601" s="75">
        <v>5</v>
      </c>
      <c r="E4601" s="75"/>
      <c r="F4601" s="75"/>
      <c r="G4601" s="75"/>
      <c r="H4601" s="50"/>
      <c r="I4601" s="50"/>
      <c r="J4601" s="50"/>
      <c r="K4601" s="50"/>
    </row>
    <row r="4602" spans="1:11" x14ac:dyDescent="0.25">
      <c r="A4602" s="64">
        <v>117579</v>
      </c>
      <c r="B4602" t="s">
        <v>4264</v>
      </c>
      <c r="C4602" s="75"/>
      <c r="D4602" s="75"/>
      <c r="E4602" s="75">
        <v>5</v>
      </c>
      <c r="F4602" s="75"/>
      <c r="G4602" s="75"/>
      <c r="H4602" s="50"/>
      <c r="I4602" s="50"/>
      <c r="J4602" s="50"/>
      <c r="K4602" s="50"/>
    </row>
    <row r="4603" spans="1:11" x14ac:dyDescent="0.25">
      <c r="A4603" s="64">
        <v>103701</v>
      </c>
      <c r="B4603" t="s">
        <v>4183</v>
      </c>
      <c r="C4603" s="75"/>
      <c r="D4603" s="75"/>
      <c r="E4603" s="75">
        <v>5</v>
      </c>
      <c r="F4603" s="75"/>
      <c r="G4603" s="75"/>
      <c r="H4603" s="50"/>
      <c r="I4603" s="50"/>
      <c r="J4603" s="50"/>
      <c r="K4603" s="50"/>
    </row>
    <row r="4604" spans="1:11" x14ac:dyDescent="0.25">
      <c r="A4604" s="64">
        <v>104782</v>
      </c>
      <c r="B4604" t="s">
        <v>4132</v>
      </c>
      <c r="C4604" s="75"/>
      <c r="D4604" s="75"/>
      <c r="E4604" s="75">
        <v>5</v>
      </c>
      <c r="F4604" s="75"/>
      <c r="G4604" s="75"/>
      <c r="H4604" s="50"/>
      <c r="I4604" s="50"/>
      <c r="J4604" s="50"/>
      <c r="K4604" s="50"/>
    </row>
    <row r="4605" spans="1:11" x14ac:dyDescent="0.25">
      <c r="A4605" s="64">
        <v>104498</v>
      </c>
      <c r="B4605" t="s">
        <v>4719</v>
      </c>
      <c r="C4605" s="75"/>
      <c r="D4605" s="75"/>
      <c r="E4605" s="75"/>
      <c r="F4605" s="75"/>
      <c r="G4605" s="75">
        <v>5</v>
      </c>
      <c r="H4605" s="50"/>
      <c r="I4605" s="50"/>
      <c r="J4605" s="50"/>
      <c r="K4605" s="50"/>
    </row>
    <row r="4606" spans="1:11" x14ac:dyDescent="0.25">
      <c r="A4606" s="64">
        <v>113220</v>
      </c>
      <c r="B4606" t="s">
        <v>4720</v>
      </c>
      <c r="C4606" s="75"/>
      <c r="D4606" s="75"/>
      <c r="E4606" s="75"/>
      <c r="F4606" s="75"/>
      <c r="G4606" s="75">
        <v>5</v>
      </c>
      <c r="H4606" s="50"/>
      <c r="I4606" s="50"/>
      <c r="J4606" s="50"/>
      <c r="K4606" s="50"/>
    </row>
    <row r="4607" spans="1:11" x14ac:dyDescent="0.25">
      <c r="A4607" s="64">
        <v>124336</v>
      </c>
      <c r="B4607" t="s">
        <v>4492</v>
      </c>
      <c r="C4607" s="75"/>
      <c r="D4607" s="75"/>
      <c r="E4607" s="75"/>
      <c r="F4607" s="75">
        <v>5</v>
      </c>
      <c r="G4607" s="75"/>
      <c r="H4607" s="50"/>
      <c r="I4607" s="50"/>
      <c r="J4607" s="50"/>
      <c r="K4607" s="50"/>
    </row>
    <row r="4608" spans="1:11" x14ac:dyDescent="0.25">
      <c r="A4608" s="64">
        <v>104661</v>
      </c>
      <c r="B4608" t="s">
        <v>3291</v>
      </c>
      <c r="C4608" s="75"/>
      <c r="D4608" s="75">
        <v>5</v>
      </c>
      <c r="E4608" s="75"/>
      <c r="F4608" s="75"/>
      <c r="G4608" s="75"/>
      <c r="H4608" s="50"/>
      <c r="I4608" s="50"/>
      <c r="J4608" s="50"/>
      <c r="K4608" s="50"/>
    </row>
    <row r="4609" spans="1:11" x14ac:dyDescent="0.25">
      <c r="A4609" s="64">
        <v>104852</v>
      </c>
      <c r="B4609" t="s">
        <v>4265</v>
      </c>
      <c r="C4609" s="75"/>
      <c r="D4609" s="75"/>
      <c r="E4609" s="75">
        <v>4.9800000000000004</v>
      </c>
      <c r="F4609" s="75"/>
      <c r="G4609" s="75"/>
      <c r="H4609" s="50"/>
      <c r="I4609" s="50"/>
      <c r="J4609" s="50"/>
      <c r="K4609" s="50"/>
    </row>
    <row r="4610" spans="1:11" x14ac:dyDescent="0.25">
      <c r="A4610" s="64">
        <v>126927</v>
      </c>
      <c r="B4610" t="s">
        <v>3788</v>
      </c>
      <c r="C4610" s="75">
        <v>4.8600000000000003</v>
      </c>
      <c r="D4610" s="75"/>
      <c r="E4610" s="75"/>
      <c r="F4610" s="75"/>
      <c r="G4610" s="75"/>
      <c r="H4610" s="50"/>
      <c r="I4610" s="50"/>
      <c r="J4610" s="50"/>
      <c r="K4610" s="50"/>
    </row>
    <row r="4611" spans="1:11" x14ac:dyDescent="0.25">
      <c r="A4611" s="64">
        <v>143476</v>
      </c>
      <c r="B4611" t="s">
        <v>4004</v>
      </c>
      <c r="C4611" s="75"/>
      <c r="D4611" s="75">
        <v>4.8099999999999996</v>
      </c>
      <c r="E4611" s="75"/>
      <c r="F4611" s="75"/>
      <c r="G4611" s="75"/>
      <c r="H4611" s="50"/>
      <c r="I4611" s="50"/>
      <c r="J4611" s="50"/>
      <c r="K4611" s="50"/>
    </row>
    <row r="4612" spans="1:11" x14ac:dyDescent="0.25">
      <c r="A4612" s="64">
        <v>142223</v>
      </c>
      <c r="B4612" t="s">
        <v>4079</v>
      </c>
      <c r="C4612" s="75"/>
      <c r="D4612" s="75"/>
      <c r="E4612" s="75">
        <v>4.6900000000000004</v>
      </c>
      <c r="F4612" s="75"/>
      <c r="G4612" s="75"/>
      <c r="H4612" s="50"/>
      <c r="I4612" s="50"/>
      <c r="J4612" s="50"/>
      <c r="K4612" s="50"/>
    </row>
    <row r="4613" spans="1:11" x14ac:dyDescent="0.25">
      <c r="A4613" s="64">
        <v>143951</v>
      </c>
      <c r="B4613" t="s">
        <v>4493</v>
      </c>
      <c r="C4613" s="75"/>
      <c r="D4613" s="75"/>
      <c r="E4613" s="75"/>
      <c r="F4613" s="75">
        <v>4.67</v>
      </c>
      <c r="G4613" s="75"/>
      <c r="H4613" s="50"/>
      <c r="I4613" s="50"/>
      <c r="J4613" s="50"/>
      <c r="K4613" s="50"/>
    </row>
    <row r="4614" spans="1:11" x14ac:dyDescent="0.25">
      <c r="A4614" s="64">
        <v>122961</v>
      </c>
      <c r="B4614" t="s">
        <v>3388</v>
      </c>
      <c r="C4614" s="75">
        <v>4.6500000000000004</v>
      </c>
      <c r="D4614" s="75"/>
      <c r="E4614" s="75"/>
      <c r="F4614" s="75"/>
      <c r="G4614" s="75"/>
      <c r="H4614" s="50"/>
      <c r="I4614" s="50"/>
      <c r="J4614" s="50"/>
      <c r="K4614" s="50"/>
    </row>
    <row r="4615" spans="1:11" x14ac:dyDescent="0.25">
      <c r="A4615" s="64">
        <v>143069</v>
      </c>
      <c r="B4615" t="s">
        <v>3483</v>
      </c>
      <c r="C4615" s="75"/>
      <c r="D4615" s="75"/>
      <c r="E4615" s="75"/>
      <c r="F4615" s="75"/>
      <c r="G4615" s="75">
        <v>4.6399999999999997</v>
      </c>
      <c r="H4615" s="50"/>
      <c r="I4615" s="50"/>
      <c r="J4615" s="50"/>
      <c r="K4615" s="50"/>
    </row>
    <row r="4616" spans="1:11" x14ac:dyDescent="0.25">
      <c r="A4616" s="64">
        <v>143279</v>
      </c>
      <c r="B4616" t="s">
        <v>3789</v>
      </c>
      <c r="C4616" s="75">
        <v>4.6399999999999997</v>
      </c>
      <c r="D4616" s="75"/>
      <c r="E4616" s="75"/>
      <c r="F4616" s="75"/>
      <c r="G4616" s="75"/>
      <c r="H4616" s="50"/>
      <c r="I4616" s="50"/>
      <c r="J4616" s="50"/>
      <c r="K4616" s="50"/>
    </row>
    <row r="4617" spans="1:11" x14ac:dyDescent="0.25">
      <c r="A4617" s="64">
        <v>141806</v>
      </c>
      <c r="B4617" t="s">
        <v>4005</v>
      </c>
      <c r="C4617" s="75"/>
      <c r="D4617" s="75">
        <v>4.6399999999999997</v>
      </c>
      <c r="E4617" s="75"/>
      <c r="F4617" s="75"/>
      <c r="G4617" s="75"/>
      <c r="H4617" s="50"/>
      <c r="I4617" s="50"/>
      <c r="J4617" s="50"/>
      <c r="K4617" s="50"/>
    </row>
    <row r="4618" spans="1:11" x14ac:dyDescent="0.25">
      <c r="A4618" s="64">
        <v>116423</v>
      </c>
      <c r="B4618" t="s">
        <v>4495</v>
      </c>
      <c r="C4618" s="75"/>
      <c r="D4618" s="75"/>
      <c r="E4618" s="75"/>
      <c r="F4618" s="75">
        <v>4.59</v>
      </c>
      <c r="G4618" s="75"/>
      <c r="H4618" s="50"/>
      <c r="I4618" s="50"/>
      <c r="J4618" s="50"/>
      <c r="K4618" s="50"/>
    </row>
    <row r="4619" spans="1:11" x14ac:dyDescent="0.25">
      <c r="A4619" s="64">
        <v>133538</v>
      </c>
      <c r="B4619" t="s">
        <v>2733</v>
      </c>
      <c r="C4619" s="75"/>
      <c r="D4619" s="75">
        <v>1.5</v>
      </c>
      <c r="E4619" s="75"/>
      <c r="F4619" s="75">
        <v>3</v>
      </c>
      <c r="G4619" s="75"/>
      <c r="H4619" s="50"/>
      <c r="I4619" s="50"/>
      <c r="J4619" s="50"/>
      <c r="K4619" s="50"/>
    </row>
    <row r="4620" spans="1:11" x14ac:dyDescent="0.25">
      <c r="A4620" s="64">
        <v>201637</v>
      </c>
      <c r="B4620" t="s">
        <v>3000</v>
      </c>
      <c r="C4620" s="75"/>
      <c r="D4620" s="75"/>
      <c r="E4620" s="75"/>
      <c r="F4620" s="75">
        <v>4.2300000000000004</v>
      </c>
      <c r="G4620" s="75"/>
      <c r="H4620" s="50"/>
      <c r="I4620" s="50"/>
      <c r="J4620" s="50"/>
      <c r="K4620" s="50"/>
    </row>
    <row r="4621" spans="1:11" x14ac:dyDescent="0.25">
      <c r="A4621" s="64">
        <v>143786</v>
      </c>
      <c r="B4621" t="s">
        <v>4496</v>
      </c>
      <c r="C4621" s="75"/>
      <c r="D4621" s="75"/>
      <c r="E4621" s="75"/>
      <c r="F4621" s="75">
        <v>4</v>
      </c>
      <c r="G4621" s="75"/>
      <c r="H4621" s="50"/>
      <c r="I4621" s="50"/>
      <c r="J4621" s="50"/>
      <c r="K4621" s="50"/>
    </row>
    <row r="4622" spans="1:11" x14ac:dyDescent="0.25">
      <c r="A4622" s="64">
        <v>144164</v>
      </c>
      <c r="B4622" t="s">
        <v>4721</v>
      </c>
      <c r="C4622" s="75"/>
      <c r="D4622" s="75"/>
      <c r="E4622" s="75"/>
      <c r="F4622" s="75"/>
      <c r="G4622" s="75">
        <v>4</v>
      </c>
      <c r="H4622" s="50"/>
      <c r="I4622" s="50"/>
      <c r="J4622" s="50"/>
      <c r="K4622" s="50"/>
    </row>
    <row r="4623" spans="1:11" x14ac:dyDescent="0.25">
      <c r="A4623" s="64">
        <v>142483</v>
      </c>
      <c r="B4623" t="s">
        <v>3199</v>
      </c>
      <c r="C4623" s="75">
        <v>4</v>
      </c>
      <c r="D4623" s="75"/>
      <c r="E4623" s="75"/>
      <c r="F4623" s="75"/>
      <c r="G4623" s="75"/>
      <c r="H4623" s="50"/>
      <c r="I4623" s="50"/>
      <c r="J4623" s="50"/>
      <c r="K4623" s="50"/>
    </row>
    <row r="4624" spans="1:11" x14ac:dyDescent="0.25">
      <c r="A4624" s="64">
        <v>142620</v>
      </c>
      <c r="B4624" t="s">
        <v>3276</v>
      </c>
      <c r="C4624" s="75"/>
      <c r="D4624" s="75"/>
      <c r="E4624" s="75"/>
      <c r="F4624" s="75">
        <v>4</v>
      </c>
      <c r="G4624" s="75"/>
      <c r="H4624" s="50"/>
      <c r="I4624" s="50"/>
      <c r="J4624" s="50"/>
      <c r="K4624" s="50"/>
    </row>
    <row r="4625" spans="1:11" x14ac:dyDescent="0.25">
      <c r="A4625" s="64">
        <v>143936</v>
      </c>
      <c r="B4625" t="s">
        <v>4722</v>
      </c>
      <c r="C4625" s="75"/>
      <c r="D4625" s="75"/>
      <c r="E4625" s="75"/>
      <c r="F4625" s="75"/>
      <c r="G4625" s="75">
        <v>4</v>
      </c>
      <c r="H4625" s="50"/>
      <c r="I4625" s="50"/>
      <c r="J4625" s="50"/>
      <c r="K4625" s="50"/>
    </row>
    <row r="4626" spans="1:11" x14ac:dyDescent="0.25">
      <c r="A4626" s="64">
        <v>202419</v>
      </c>
      <c r="B4626" t="s">
        <v>2289</v>
      </c>
      <c r="C4626" s="75"/>
      <c r="D4626" s="75"/>
      <c r="E4626" s="75"/>
      <c r="F4626" s="75">
        <v>4</v>
      </c>
      <c r="G4626" s="75"/>
      <c r="H4626" s="50"/>
      <c r="I4626" s="50"/>
      <c r="J4626" s="50"/>
      <c r="K4626" s="50"/>
    </row>
    <row r="4627" spans="1:11" x14ac:dyDescent="0.25">
      <c r="A4627" s="64">
        <v>144108</v>
      </c>
      <c r="B4627" t="s">
        <v>4723</v>
      </c>
      <c r="C4627" s="75"/>
      <c r="D4627" s="75"/>
      <c r="E4627" s="75"/>
      <c r="F4627" s="75"/>
      <c r="G4627" s="75">
        <v>4</v>
      </c>
      <c r="H4627" s="50"/>
      <c r="I4627" s="50"/>
      <c r="J4627" s="50"/>
      <c r="K4627" s="50"/>
    </row>
    <row r="4628" spans="1:11" x14ac:dyDescent="0.25">
      <c r="A4628" s="64">
        <v>144240</v>
      </c>
      <c r="B4628" t="s">
        <v>4724</v>
      </c>
      <c r="C4628" s="75"/>
      <c r="D4628" s="75"/>
      <c r="E4628" s="75"/>
      <c r="F4628" s="75"/>
      <c r="G4628" s="75">
        <v>4</v>
      </c>
      <c r="H4628" s="50"/>
      <c r="I4628" s="50"/>
      <c r="J4628" s="50"/>
      <c r="K4628" s="50"/>
    </row>
    <row r="4629" spans="1:11" x14ac:dyDescent="0.25">
      <c r="A4629" s="64">
        <v>142151</v>
      </c>
      <c r="B4629" t="s">
        <v>3957</v>
      </c>
      <c r="C4629" s="75"/>
      <c r="D4629" s="75">
        <v>9</v>
      </c>
      <c r="E4629" s="75">
        <v>-5</v>
      </c>
      <c r="F4629" s="75"/>
      <c r="G4629" s="75"/>
      <c r="H4629" s="50"/>
      <c r="I4629" s="50"/>
      <c r="J4629" s="50"/>
      <c r="K4629" s="50"/>
    </row>
    <row r="4630" spans="1:11" x14ac:dyDescent="0.25">
      <c r="A4630" s="64">
        <v>135452</v>
      </c>
      <c r="B4630" t="s">
        <v>1998</v>
      </c>
      <c r="C4630" s="75">
        <v>4</v>
      </c>
      <c r="D4630" s="75"/>
      <c r="E4630" s="75"/>
      <c r="F4630" s="75"/>
      <c r="G4630" s="75"/>
      <c r="H4630" s="50"/>
      <c r="I4630" s="50"/>
      <c r="J4630" s="50"/>
      <c r="K4630" s="50"/>
    </row>
    <row r="4631" spans="1:11" x14ac:dyDescent="0.25">
      <c r="A4631" s="64">
        <v>137369</v>
      </c>
      <c r="B4631" t="s">
        <v>2264</v>
      </c>
      <c r="C4631" s="75"/>
      <c r="D4631" s="75">
        <v>4</v>
      </c>
      <c r="E4631" s="75"/>
      <c r="F4631" s="75"/>
      <c r="G4631" s="75"/>
      <c r="H4631" s="50"/>
      <c r="I4631" s="50"/>
      <c r="J4631" s="50"/>
      <c r="K4631" s="50"/>
    </row>
    <row r="4632" spans="1:11" x14ac:dyDescent="0.25">
      <c r="A4632" s="64">
        <v>135743</v>
      </c>
      <c r="B4632" t="s">
        <v>2117</v>
      </c>
      <c r="C4632" s="75"/>
      <c r="D4632" s="75"/>
      <c r="E4632" s="75">
        <v>4</v>
      </c>
      <c r="F4632" s="75"/>
      <c r="G4632" s="75"/>
      <c r="H4632" s="50"/>
      <c r="I4632" s="50"/>
      <c r="J4632" s="50"/>
      <c r="K4632" s="50"/>
    </row>
    <row r="4633" spans="1:11" x14ac:dyDescent="0.25">
      <c r="A4633" s="64">
        <v>142219</v>
      </c>
      <c r="B4633" t="s">
        <v>4725</v>
      </c>
      <c r="C4633" s="75"/>
      <c r="D4633" s="75"/>
      <c r="E4633" s="75"/>
      <c r="F4633" s="75"/>
      <c r="G4633" s="75">
        <v>4</v>
      </c>
      <c r="H4633" s="50"/>
      <c r="I4633" s="50"/>
      <c r="J4633" s="50"/>
      <c r="K4633" s="50"/>
    </row>
    <row r="4634" spans="1:11" x14ac:dyDescent="0.25">
      <c r="A4634" s="64">
        <v>135709</v>
      </c>
      <c r="B4634" t="s">
        <v>4497</v>
      </c>
      <c r="C4634" s="75"/>
      <c r="D4634" s="75"/>
      <c r="E4634" s="75"/>
      <c r="F4634" s="75">
        <v>4</v>
      </c>
      <c r="G4634" s="75"/>
      <c r="H4634" s="50"/>
      <c r="I4634" s="50"/>
      <c r="J4634" s="50"/>
      <c r="K4634" s="50"/>
    </row>
    <row r="4635" spans="1:11" x14ac:dyDescent="0.25">
      <c r="A4635" s="64">
        <v>135579</v>
      </c>
      <c r="B4635" t="s">
        <v>4010</v>
      </c>
      <c r="C4635" s="75"/>
      <c r="D4635" s="75">
        <v>4</v>
      </c>
      <c r="E4635" s="75"/>
      <c r="F4635" s="75"/>
      <c r="G4635" s="75"/>
      <c r="H4635" s="50"/>
      <c r="I4635" s="50"/>
      <c r="J4635" s="50"/>
      <c r="K4635" s="50"/>
    </row>
    <row r="4636" spans="1:11" x14ac:dyDescent="0.25">
      <c r="A4636" s="64">
        <v>128494</v>
      </c>
      <c r="B4636" t="s">
        <v>4726</v>
      </c>
      <c r="C4636" s="75"/>
      <c r="D4636" s="75"/>
      <c r="E4636" s="75"/>
      <c r="F4636" s="75"/>
      <c r="G4636" s="75">
        <v>4</v>
      </c>
      <c r="H4636" s="50"/>
      <c r="I4636" s="50"/>
      <c r="J4636" s="50"/>
      <c r="K4636" s="50"/>
    </row>
    <row r="4637" spans="1:11" x14ac:dyDescent="0.25">
      <c r="A4637" s="64">
        <v>131315</v>
      </c>
      <c r="B4637" t="s">
        <v>1201</v>
      </c>
      <c r="C4637" s="75"/>
      <c r="D4637" s="75"/>
      <c r="E4637" s="75">
        <v>4</v>
      </c>
      <c r="F4637" s="75"/>
      <c r="G4637" s="75"/>
      <c r="H4637" s="50"/>
      <c r="I4637" s="50"/>
      <c r="J4637" s="50"/>
      <c r="K4637" s="50"/>
    </row>
    <row r="4638" spans="1:11" x14ac:dyDescent="0.25">
      <c r="A4638" s="64">
        <v>128495</v>
      </c>
      <c r="B4638" t="s">
        <v>855</v>
      </c>
      <c r="C4638" s="75">
        <v>4</v>
      </c>
      <c r="D4638" s="75"/>
      <c r="E4638" s="75"/>
      <c r="F4638" s="75"/>
      <c r="G4638" s="75"/>
      <c r="H4638" s="50"/>
      <c r="I4638" s="50"/>
      <c r="J4638" s="50"/>
      <c r="K4638" s="50"/>
    </row>
    <row r="4639" spans="1:11" x14ac:dyDescent="0.25">
      <c r="A4639" s="64">
        <v>124224</v>
      </c>
      <c r="B4639" t="s">
        <v>1133</v>
      </c>
      <c r="C4639" s="75"/>
      <c r="D4639" s="75">
        <v>4</v>
      </c>
      <c r="E4639" s="75"/>
      <c r="F4639" s="75"/>
      <c r="G4639" s="75"/>
      <c r="H4639" s="50"/>
      <c r="I4639" s="50"/>
      <c r="J4639" s="50"/>
      <c r="K4639" s="50"/>
    </row>
    <row r="4640" spans="1:11" x14ac:dyDescent="0.25">
      <c r="A4640" s="64">
        <v>103808</v>
      </c>
      <c r="B4640" t="s">
        <v>203</v>
      </c>
      <c r="C4640" s="75">
        <v>4</v>
      </c>
      <c r="D4640" s="75"/>
      <c r="E4640" s="75"/>
      <c r="F4640" s="75"/>
      <c r="G4640" s="75"/>
      <c r="H4640" s="50"/>
      <c r="I4640" s="50"/>
      <c r="J4640" s="50"/>
      <c r="K4640" s="50"/>
    </row>
    <row r="4641" spans="1:11" x14ac:dyDescent="0.25">
      <c r="A4641" s="64">
        <v>120850</v>
      </c>
      <c r="B4641" t="s">
        <v>4727</v>
      </c>
      <c r="C4641" s="75"/>
      <c r="D4641" s="75"/>
      <c r="E4641" s="75"/>
      <c r="F4641" s="75"/>
      <c r="G4641" s="75">
        <v>3.5</v>
      </c>
      <c r="H4641" s="50"/>
      <c r="I4641" s="50"/>
      <c r="J4641" s="50"/>
      <c r="K4641" s="50"/>
    </row>
    <row r="4642" spans="1:11" x14ac:dyDescent="0.25">
      <c r="A4642" s="64">
        <v>119342</v>
      </c>
      <c r="B4642" t="s">
        <v>3790</v>
      </c>
      <c r="C4642" s="75">
        <v>3.5</v>
      </c>
      <c r="D4642" s="75"/>
      <c r="E4642" s="75"/>
      <c r="F4642" s="75"/>
      <c r="G4642" s="75"/>
      <c r="H4642" s="50"/>
      <c r="I4642" s="50"/>
      <c r="J4642" s="50"/>
      <c r="K4642" s="50"/>
    </row>
    <row r="4643" spans="1:11" x14ac:dyDescent="0.25">
      <c r="A4643" s="64">
        <v>142749</v>
      </c>
      <c r="B4643" t="s">
        <v>3445</v>
      </c>
      <c r="C4643" s="75">
        <v>3.17</v>
      </c>
      <c r="D4643" s="75"/>
      <c r="E4643" s="75"/>
      <c r="F4643" s="75"/>
      <c r="G4643" s="75"/>
      <c r="H4643" s="50"/>
      <c r="I4643" s="50"/>
      <c r="J4643" s="50"/>
      <c r="K4643" s="50"/>
    </row>
    <row r="4644" spans="1:11" x14ac:dyDescent="0.25">
      <c r="A4644" s="64">
        <v>142528</v>
      </c>
      <c r="B4644" t="s">
        <v>3203</v>
      </c>
      <c r="C4644" s="75"/>
      <c r="D4644" s="75"/>
      <c r="E4644" s="75">
        <v>3.17</v>
      </c>
      <c r="F4644" s="75"/>
      <c r="G4644" s="75"/>
      <c r="H4644" s="50"/>
      <c r="I4644" s="50"/>
      <c r="J4644" s="50"/>
      <c r="K4644" s="50"/>
    </row>
    <row r="4645" spans="1:11" x14ac:dyDescent="0.25">
      <c r="A4645" s="64">
        <v>143904</v>
      </c>
      <c r="B4645" t="s">
        <v>4728</v>
      </c>
      <c r="C4645" s="75"/>
      <c r="D4645" s="75"/>
      <c r="E4645" s="75"/>
      <c r="F4645" s="75"/>
      <c r="G4645" s="75">
        <v>3.17</v>
      </c>
      <c r="H4645" s="50"/>
      <c r="I4645" s="50"/>
      <c r="J4645" s="50"/>
      <c r="K4645" s="50"/>
    </row>
    <row r="4646" spans="1:11" x14ac:dyDescent="0.25">
      <c r="A4646" s="64">
        <v>126396</v>
      </c>
      <c r="B4646" t="s">
        <v>4729</v>
      </c>
      <c r="C4646" s="75"/>
      <c r="D4646" s="75"/>
      <c r="E4646" s="75"/>
      <c r="F4646" s="75"/>
      <c r="G4646" s="75">
        <v>3.17</v>
      </c>
      <c r="H4646" s="50"/>
      <c r="I4646" s="50"/>
      <c r="J4646" s="50"/>
      <c r="K4646" s="50"/>
    </row>
    <row r="4647" spans="1:11" x14ac:dyDescent="0.25">
      <c r="A4647" s="64">
        <v>137878</v>
      </c>
      <c r="B4647" t="s">
        <v>4028</v>
      </c>
      <c r="C4647" s="75"/>
      <c r="D4647" s="75">
        <v>3.17</v>
      </c>
      <c r="E4647" s="75"/>
      <c r="F4647" s="75"/>
      <c r="G4647" s="75"/>
      <c r="H4647" s="50"/>
      <c r="I4647" s="50"/>
      <c r="J4647" s="50"/>
      <c r="K4647" s="50"/>
    </row>
    <row r="4648" spans="1:11" x14ac:dyDescent="0.25">
      <c r="A4648" s="64">
        <v>144126</v>
      </c>
      <c r="B4648" t="s">
        <v>4730</v>
      </c>
      <c r="C4648" s="75"/>
      <c r="D4648" s="75"/>
      <c r="E4648" s="75"/>
      <c r="F4648" s="75"/>
      <c r="G4648" s="75">
        <v>3.17</v>
      </c>
      <c r="H4648" s="50"/>
      <c r="I4648" s="50"/>
      <c r="J4648" s="50"/>
      <c r="K4648" s="50"/>
    </row>
    <row r="4649" spans="1:11" x14ac:dyDescent="0.25">
      <c r="A4649" s="64">
        <v>144115</v>
      </c>
      <c r="B4649" t="s">
        <v>4731</v>
      </c>
      <c r="C4649" s="75"/>
      <c r="D4649" s="75"/>
      <c r="E4649" s="75"/>
      <c r="F4649" s="75"/>
      <c r="G4649" s="75">
        <v>3.17</v>
      </c>
      <c r="H4649" s="50"/>
      <c r="I4649" s="50"/>
      <c r="J4649" s="50"/>
      <c r="K4649" s="50"/>
    </row>
    <row r="4650" spans="1:11" x14ac:dyDescent="0.25">
      <c r="A4650" s="64">
        <v>143012</v>
      </c>
      <c r="B4650" t="s">
        <v>3632</v>
      </c>
      <c r="C4650" s="75">
        <v>3.17</v>
      </c>
      <c r="D4650" s="75"/>
      <c r="E4650" s="75"/>
      <c r="F4650" s="75"/>
      <c r="G4650" s="75"/>
      <c r="H4650" s="50"/>
      <c r="I4650" s="50"/>
      <c r="J4650" s="50"/>
      <c r="K4650" s="50"/>
    </row>
    <row r="4651" spans="1:11" x14ac:dyDescent="0.25">
      <c r="A4651" s="64">
        <v>142841</v>
      </c>
      <c r="B4651" t="s">
        <v>3429</v>
      </c>
      <c r="C4651" s="75">
        <v>3.17</v>
      </c>
      <c r="D4651" s="75"/>
      <c r="E4651" s="75"/>
      <c r="F4651" s="75"/>
      <c r="G4651" s="75"/>
      <c r="H4651" s="50"/>
      <c r="I4651" s="50"/>
      <c r="J4651" s="50"/>
      <c r="K4651" s="50"/>
    </row>
    <row r="4652" spans="1:11" x14ac:dyDescent="0.25">
      <c r="A4652" s="64">
        <v>202703</v>
      </c>
      <c r="B4652" t="s">
        <v>2257</v>
      </c>
      <c r="C4652" s="75"/>
      <c r="D4652" s="75"/>
      <c r="E4652" s="75">
        <v>3.17</v>
      </c>
      <c r="F4652" s="75"/>
      <c r="G4652" s="75"/>
      <c r="H4652" s="50"/>
      <c r="I4652" s="50"/>
      <c r="J4652" s="50"/>
      <c r="K4652" s="50"/>
    </row>
    <row r="4653" spans="1:11" x14ac:dyDescent="0.25">
      <c r="A4653" s="64">
        <v>143463</v>
      </c>
      <c r="B4653" t="s">
        <v>4026</v>
      </c>
      <c r="C4653" s="75"/>
      <c r="D4653" s="75">
        <v>3.17</v>
      </c>
      <c r="E4653" s="75"/>
      <c r="F4653" s="75"/>
      <c r="G4653" s="75"/>
      <c r="H4653" s="50"/>
      <c r="I4653" s="50"/>
      <c r="J4653" s="50"/>
      <c r="K4653" s="50"/>
    </row>
    <row r="4654" spans="1:11" x14ac:dyDescent="0.25">
      <c r="A4654" s="64">
        <v>143000</v>
      </c>
      <c r="B4654" t="s">
        <v>4015</v>
      </c>
      <c r="C4654" s="75"/>
      <c r="D4654" s="75">
        <v>3.17</v>
      </c>
      <c r="E4654" s="75"/>
      <c r="F4654" s="75"/>
      <c r="G4654" s="75"/>
      <c r="H4654" s="50"/>
      <c r="I4654" s="50"/>
      <c r="J4654" s="50"/>
      <c r="K4654" s="50"/>
    </row>
    <row r="4655" spans="1:11" x14ac:dyDescent="0.25">
      <c r="A4655" s="64">
        <v>116127</v>
      </c>
      <c r="B4655" t="s">
        <v>3818</v>
      </c>
      <c r="C4655" s="75">
        <v>3.17</v>
      </c>
      <c r="D4655" s="75"/>
      <c r="E4655" s="75"/>
      <c r="F4655" s="75"/>
      <c r="G4655" s="75"/>
      <c r="H4655" s="50"/>
      <c r="I4655" s="50"/>
      <c r="J4655" s="50"/>
      <c r="K4655" s="50"/>
    </row>
    <row r="4656" spans="1:11" x14ac:dyDescent="0.25">
      <c r="A4656" s="64">
        <v>144133</v>
      </c>
      <c r="B4656" t="s">
        <v>4732</v>
      </c>
      <c r="C4656" s="75"/>
      <c r="D4656" s="75"/>
      <c r="E4656" s="75"/>
      <c r="F4656" s="75"/>
      <c r="G4656" s="75">
        <v>3.17</v>
      </c>
      <c r="H4656" s="50"/>
      <c r="I4656" s="50"/>
      <c r="J4656" s="50"/>
      <c r="K4656" s="50"/>
    </row>
    <row r="4657" spans="1:11" x14ac:dyDescent="0.25">
      <c r="A4657" s="64">
        <v>143420</v>
      </c>
      <c r="B4657" t="s">
        <v>4020</v>
      </c>
      <c r="C4657" s="75"/>
      <c r="D4657" s="75">
        <v>3.17</v>
      </c>
      <c r="E4657" s="75"/>
      <c r="F4657" s="75"/>
      <c r="G4657" s="75"/>
      <c r="H4657" s="50"/>
      <c r="I4657" s="50"/>
      <c r="J4657" s="50"/>
      <c r="K4657" s="50"/>
    </row>
    <row r="4658" spans="1:11" x14ac:dyDescent="0.25">
      <c r="A4658" s="64">
        <v>143742</v>
      </c>
      <c r="B4658" t="s">
        <v>4293</v>
      </c>
      <c r="C4658" s="75"/>
      <c r="D4658" s="75"/>
      <c r="E4658" s="75">
        <v>3.17</v>
      </c>
      <c r="F4658" s="75"/>
      <c r="G4658" s="75"/>
      <c r="H4658" s="50"/>
      <c r="I4658" s="50"/>
      <c r="J4658" s="50"/>
      <c r="K4658" s="50"/>
    </row>
    <row r="4659" spans="1:11" x14ac:dyDescent="0.25">
      <c r="A4659" s="64">
        <v>143649</v>
      </c>
      <c r="B4659" t="s">
        <v>4281</v>
      </c>
      <c r="C4659" s="75"/>
      <c r="D4659" s="75"/>
      <c r="E4659" s="75">
        <v>3.17</v>
      </c>
      <c r="F4659" s="75"/>
      <c r="G4659" s="75"/>
      <c r="H4659" s="50"/>
      <c r="I4659" s="50"/>
      <c r="J4659" s="50"/>
      <c r="K4659" s="50"/>
    </row>
    <row r="4660" spans="1:11" x14ac:dyDescent="0.25">
      <c r="A4660" s="64">
        <v>143645</v>
      </c>
      <c r="B4660" t="s">
        <v>4733</v>
      </c>
      <c r="C4660" s="75"/>
      <c r="D4660" s="75"/>
      <c r="E4660" s="75"/>
      <c r="F4660" s="75"/>
      <c r="G4660" s="75">
        <v>3.17</v>
      </c>
      <c r="H4660" s="50"/>
      <c r="I4660" s="50"/>
      <c r="J4660" s="50"/>
      <c r="K4660" s="50"/>
    </row>
    <row r="4661" spans="1:11" x14ac:dyDescent="0.25">
      <c r="A4661" s="64">
        <v>144027</v>
      </c>
      <c r="B4661" t="s">
        <v>4510</v>
      </c>
      <c r="C4661" s="75"/>
      <c r="D4661" s="75"/>
      <c r="E4661" s="75"/>
      <c r="F4661" s="75">
        <v>3.17</v>
      </c>
      <c r="G4661" s="75"/>
      <c r="H4661" s="50"/>
      <c r="I4661" s="50"/>
      <c r="J4661" s="50"/>
      <c r="K4661" s="50"/>
    </row>
    <row r="4662" spans="1:11" x14ac:dyDescent="0.25">
      <c r="A4662" s="64">
        <v>124011</v>
      </c>
      <c r="B4662" t="s">
        <v>4734</v>
      </c>
      <c r="C4662" s="75"/>
      <c r="D4662" s="75"/>
      <c r="E4662" s="75"/>
      <c r="F4662" s="75"/>
      <c r="G4662" s="75">
        <v>3.17</v>
      </c>
      <c r="H4662" s="50"/>
      <c r="I4662" s="50"/>
      <c r="J4662" s="50"/>
      <c r="K4662" s="50"/>
    </row>
    <row r="4663" spans="1:11" x14ac:dyDescent="0.25">
      <c r="A4663" s="64">
        <v>118816</v>
      </c>
      <c r="B4663" t="s">
        <v>4735</v>
      </c>
      <c r="C4663" s="75"/>
      <c r="D4663" s="75"/>
      <c r="E4663" s="75"/>
      <c r="F4663" s="75"/>
      <c r="G4663" s="75">
        <v>3.17</v>
      </c>
      <c r="H4663" s="50"/>
      <c r="I4663" s="50"/>
      <c r="J4663" s="50"/>
      <c r="K4663" s="50"/>
    </row>
    <row r="4664" spans="1:11" x14ac:dyDescent="0.25">
      <c r="A4664" s="64">
        <v>142787</v>
      </c>
      <c r="B4664" t="s">
        <v>3439</v>
      </c>
      <c r="C4664" s="75">
        <v>3.17</v>
      </c>
      <c r="D4664" s="75"/>
      <c r="E4664" s="75"/>
      <c r="F4664" s="75"/>
      <c r="G4664" s="75"/>
      <c r="H4664" s="50"/>
      <c r="I4664" s="50"/>
      <c r="J4664" s="50"/>
      <c r="K4664" s="50"/>
    </row>
    <row r="4665" spans="1:11" x14ac:dyDescent="0.25">
      <c r="A4665" s="64">
        <v>144116</v>
      </c>
      <c r="B4665" t="s">
        <v>4736</v>
      </c>
      <c r="C4665" s="75"/>
      <c r="D4665" s="75"/>
      <c r="E4665" s="75"/>
      <c r="F4665" s="75"/>
      <c r="G4665" s="75">
        <v>3.17</v>
      </c>
      <c r="H4665" s="50"/>
      <c r="I4665" s="50"/>
      <c r="J4665" s="50"/>
      <c r="K4665" s="50"/>
    </row>
    <row r="4666" spans="1:11" x14ac:dyDescent="0.25">
      <c r="A4666" s="64">
        <v>134978</v>
      </c>
      <c r="B4666" t="s">
        <v>4737</v>
      </c>
      <c r="C4666" s="75"/>
      <c r="D4666" s="75"/>
      <c r="E4666" s="75"/>
      <c r="F4666" s="75"/>
      <c r="G4666" s="75">
        <v>3.17</v>
      </c>
      <c r="H4666" s="50"/>
      <c r="I4666" s="50"/>
      <c r="J4666" s="50"/>
      <c r="K4666" s="50"/>
    </row>
    <row r="4667" spans="1:11" x14ac:dyDescent="0.25">
      <c r="A4667" s="64">
        <v>143635</v>
      </c>
      <c r="B4667" t="s">
        <v>4282</v>
      </c>
      <c r="C4667" s="75"/>
      <c r="D4667" s="75"/>
      <c r="E4667" s="75">
        <v>3.17</v>
      </c>
      <c r="F4667" s="75"/>
      <c r="G4667" s="75"/>
      <c r="H4667" s="50"/>
      <c r="I4667" s="50"/>
      <c r="J4667" s="50"/>
      <c r="K4667" s="50"/>
    </row>
    <row r="4668" spans="1:11" x14ac:dyDescent="0.25">
      <c r="A4668" s="64">
        <v>143908</v>
      </c>
      <c r="B4668" t="s">
        <v>4508</v>
      </c>
      <c r="C4668" s="75"/>
      <c r="D4668" s="75"/>
      <c r="E4668" s="75"/>
      <c r="F4668" s="75">
        <v>3.17</v>
      </c>
      <c r="G4668" s="75"/>
      <c r="H4668" s="50"/>
      <c r="I4668" s="50"/>
      <c r="J4668" s="50"/>
      <c r="K4668" s="50"/>
    </row>
    <row r="4669" spans="1:11" x14ac:dyDescent="0.25">
      <c r="A4669" s="64">
        <v>144214</v>
      </c>
      <c r="B4669" t="s">
        <v>4738</v>
      </c>
      <c r="C4669" s="75"/>
      <c r="D4669" s="75"/>
      <c r="E4669" s="75"/>
      <c r="F4669" s="75"/>
      <c r="G4669" s="75">
        <v>3.17</v>
      </c>
      <c r="H4669" s="50"/>
      <c r="I4669" s="50"/>
      <c r="J4669" s="50"/>
      <c r="K4669" s="50"/>
    </row>
    <row r="4670" spans="1:11" x14ac:dyDescent="0.25">
      <c r="A4670" s="64">
        <v>144071</v>
      </c>
      <c r="B4670" t="s">
        <v>4739</v>
      </c>
      <c r="C4670" s="75"/>
      <c r="D4670" s="75"/>
      <c r="E4670" s="75"/>
      <c r="F4670" s="75"/>
      <c r="G4670" s="75">
        <v>3.17</v>
      </c>
      <c r="H4670" s="50"/>
      <c r="I4670" s="50"/>
      <c r="J4670" s="50"/>
      <c r="K4670" s="50"/>
    </row>
    <row r="4671" spans="1:11" x14ac:dyDescent="0.25">
      <c r="A4671" s="64">
        <v>144094</v>
      </c>
      <c r="B4671" t="s">
        <v>4740</v>
      </c>
      <c r="C4671" s="75"/>
      <c r="D4671" s="75"/>
      <c r="E4671" s="75"/>
      <c r="F4671" s="75"/>
      <c r="G4671" s="75">
        <v>3.17</v>
      </c>
      <c r="H4671" s="50"/>
      <c r="I4671" s="50"/>
      <c r="J4671" s="50"/>
      <c r="K4671" s="50"/>
    </row>
    <row r="4672" spans="1:11" x14ac:dyDescent="0.25">
      <c r="A4672" s="64">
        <v>127828</v>
      </c>
      <c r="B4672" t="s">
        <v>4030</v>
      </c>
      <c r="C4672" s="75"/>
      <c r="D4672" s="75">
        <v>3.17</v>
      </c>
      <c r="E4672" s="75"/>
      <c r="F4672" s="75"/>
      <c r="G4672" s="75"/>
      <c r="H4672" s="50"/>
      <c r="I4672" s="50"/>
      <c r="J4672" s="50"/>
      <c r="K4672" s="50"/>
    </row>
    <row r="4673" spans="1:11" x14ac:dyDescent="0.25">
      <c r="A4673" s="64">
        <v>144066</v>
      </c>
      <c r="B4673" t="s">
        <v>4741</v>
      </c>
      <c r="C4673" s="75"/>
      <c r="D4673" s="75"/>
      <c r="E4673" s="75"/>
      <c r="F4673" s="75"/>
      <c r="G4673" s="75">
        <v>3.17</v>
      </c>
      <c r="H4673" s="50"/>
      <c r="I4673" s="50"/>
      <c r="J4673" s="50"/>
      <c r="K4673" s="50"/>
    </row>
    <row r="4674" spans="1:11" x14ac:dyDescent="0.25">
      <c r="A4674" s="64">
        <v>142481</v>
      </c>
      <c r="B4674" t="s">
        <v>4742</v>
      </c>
      <c r="C4674" s="75"/>
      <c r="D4674" s="75"/>
      <c r="E4674" s="75"/>
      <c r="F4674" s="75"/>
      <c r="G4674" s="75">
        <v>3.17</v>
      </c>
      <c r="H4674" s="50"/>
      <c r="I4674" s="50"/>
      <c r="J4674" s="50"/>
      <c r="K4674" s="50"/>
    </row>
    <row r="4675" spans="1:11" x14ac:dyDescent="0.25">
      <c r="A4675" s="64">
        <v>143354</v>
      </c>
      <c r="B4675" t="s">
        <v>3811</v>
      </c>
      <c r="C4675" s="75">
        <v>3.17</v>
      </c>
      <c r="D4675" s="75"/>
      <c r="E4675" s="75"/>
      <c r="F4675" s="75"/>
      <c r="G4675" s="75"/>
      <c r="H4675" s="50"/>
      <c r="I4675" s="50"/>
      <c r="J4675" s="50"/>
      <c r="K4675" s="50"/>
    </row>
    <row r="4676" spans="1:11" x14ac:dyDescent="0.25">
      <c r="A4676" s="64">
        <v>143906</v>
      </c>
      <c r="B4676" t="s">
        <v>4518</v>
      </c>
      <c r="C4676" s="75"/>
      <c r="D4676" s="75"/>
      <c r="E4676" s="75"/>
      <c r="F4676" s="75">
        <v>3.17</v>
      </c>
      <c r="G4676" s="75"/>
      <c r="H4676" s="50"/>
      <c r="I4676" s="50"/>
      <c r="J4676" s="50"/>
      <c r="K4676" s="50"/>
    </row>
    <row r="4677" spans="1:11" x14ac:dyDescent="0.25">
      <c r="A4677" s="64">
        <v>143115</v>
      </c>
      <c r="B4677" t="s">
        <v>3609</v>
      </c>
      <c r="C4677" s="75"/>
      <c r="D4677" s="75"/>
      <c r="E4677" s="75">
        <v>3.17</v>
      </c>
      <c r="F4677" s="75"/>
      <c r="G4677" s="75"/>
      <c r="H4677" s="50"/>
      <c r="I4677" s="50"/>
      <c r="J4677" s="50"/>
      <c r="K4677" s="50"/>
    </row>
    <row r="4678" spans="1:11" x14ac:dyDescent="0.25">
      <c r="A4678" s="64">
        <v>144156</v>
      </c>
      <c r="B4678" t="s">
        <v>4743</v>
      </c>
      <c r="C4678" s="75"/>
      <c r="D4678" s="75"/>
      <c r="E4678" s="75"/>
      <c r="F4678" s="75"/>
      <c r="G4678" s="75">
        <v>3.17</v>
      </c>
      <c r="H4678" s="50"/>
      <c r="I4678" s="50"/>
      <c r="J4678" s="50"/>
      <c r="K4678" s="50"/>
    </row>
    <row r="4679" spans="1:11" x14ac:dyDescent="0.25">
      <c r="A4679" s="64">
        <v>144155</v>
      </c>
      <c r="B4679" t="s">
        <v>4744</v>
      </c>
      <c r="C4679" s="75"/>
      <c r="D4679" s="75"/>
      <c r="E4679" s="75"/>
      <c r="F4679" s="75"/>
      <c r="G4679" s="75">
        <v>3.17</v>
      </c>
      <c r="H4679" s="50"/>
      <c r="I4679" s="50"/>
      <c r="J4679" s="50"/>
      <c r="K4679" s="50"/>
    </row>
    <row r="4680" spans="1:11" x14ac:dyDescent="0.25">
      <c r="A4680" s="64">
        <v>143586</v>
      </c>
      <c r="B4680" t="s">
        <v>4032</v>
      </c>
      <c r="C4680" s="75"/>
      <c r="D4680" s="75">
        <v>3.17</v>
      </c>
      <c r="E4680" s="75"/>
      <c r="F4680" s="75"/>
      <c r="G4680" s="75"/>
      <c r="H4680" s="50"/>
      <c r="I4680" s="50"/>
      <c r="J4680" s="50"/>
      <c r="K4680" s="50"/>
    </row>
    <row r="4681" spans="1:11" x14ac:dyDescent="0.25">
      <c r="A4681" s="64">
        <v>144072</v>
      </c>
      <c r="B4681" t="s">
        <v>4745</v>
      </c>
      <c r="C4681" s="75"/>
      <c r="D4681" s="75"/>
      <c r="E4681" s="75"/>
      <c r="F4681" s="75"/>
      <c r="G4681" s="75">
        <v>3.17</v>
      </c>
      <c r="H4681" s="50"/>
      <c r="I4681" s="50"/>
      <c r="J4681" s="50"/>
      <c r="K4681" s="50"/>
    </row>
    <row r="4682" spans="1:11" x14ac:dyDescent="0.25">
      <c r="A4682" s="64">
        <v>142166</v>
      </c>
      <c r="B4682" t="s">
        <v>3618</v>
      </c>
      <c r="C4682" s="75"/>
      <c r="D4682" s="75">
        <v>3.17</v>
      </c>
      <c r="E4682" s="75"/>
      <c r="F4682" s="75"/>
      <c r="G4682" s="75"/>
      <c r="H4682" s="50"/>
      <c r="I4682" s="50"/>
      <c r="J4682" s="50"/>
      <c r="K4682" s="50"/>
    </row>
    <row r="4683" spans="1:11" x14ac:dyDescent="0.25">
      <c r="A4683" s="64">
        <v>144195</v>
      </c>
      <c r="B4683" t="s">
        <v>4746</v>
      </c>
      <c r="C4683" s="75"/>
      <c r="D4683" s="75"/>
      <c r="E4683" s="75"/>
      <c r="F4683" s="75"/>
      <c r="G4683" s="75">
        <v>3.17</v>
      </c>
      <c r="H4683" s="50"/>
      <c r="I4683" s="50"/>
      <c r="J4683" s="50"/>
      <c r="K4683" s="50"/>
    </row>
    <row r="4684" spans="1:11" x14ac:dyDescent="0.25">
      <c r="A4684" s="64">
        <v>143445</v>
      </c>
      <c r="B4684" t="s">
        <v>4017</v>
      </c>
      <c r="C4684" s="75"/>
      <c r="D4684" s="75">
        <v>3.17</v>
      </c>
      <c r="E4684" s="75"/>
      <c r="F4684" s="75"/>
      <c r="G4684" s="75"/>
      <c r="H4684" s="50"/>
      <c r="I4684" s="50"/>
      <c r="J4684" s="50"/>
      <c r="K4684" s="50"/>
    </row>
    <row r="4685" spans="1:11" x14ac:dyDescent="0.25">
      <c r="A4685" s="64">
        <v>202732</v>
      </c>
      <c r="B4685" t="s">
        <v>2732</v>
      </c>
      <c r="C4685" s="75"/>
      <c r="D4685" s="75"/>
      <c r="E4685" s="75"/>
      <c r="F4685" s="75">
        <v>3.17</v>
      </c>
      <c r="G4685" s="75"/>
      <c r="H4685" s="50"/>
      <c r="I4685" s="50"/>
      <c r="J4685" s="50"/>
      <c r="K4685" s="50"/>
    </row>
    <row r="4686" spans="1:11" x14ac:dyDescent="0.25">
      <c r="A4686" s="64">
        <v>124549</v>
      </c>
      <c r="B4686" t="s">
        <v>4747</v>
      </c>
      <c r="C4686" s="75"/>
      <c r="D4686" s="75"/>
      <c r="E4686" s="75"/>
      <c r="F4686" s="75"/>
      <c r="G4686" s="75">
        <v>3.17</v>
      </c>
      <c r="H4686" s="50"/>
      <c r="I4686" s="50"/>
      <c r="J4686" s="50"/>
      <c r="K4686" s="50"/>
    </row>
    <row r="4687" spans="1:11" x14ac:dyDescent="0.25">
      <c r="A4687" s="64">
        <v>142434</v>
      </c>
      <c r="B4687" t="s">
        <v>2958</v>
      </c>
      <c r="C4687" s="75"/>
      <c r="D4687" s="75"/>
      <c r="E4687" s="75"/>
      <c r="F4687" s="75">
        <v>3.17</v>
      </c>
      <c r="G4687" s="75"/>
      <c r="H4687" s="50"/>
      <c r="I4687" s="50"/>
      <c r="J4687" s="50"/>
      <c r="K4687" s="50"/>
    </row>
    <row r="4688" spans="1:11" x14ac:dyDescent="0.25">
      <c r="A4688" s="64">
        <v>142817</v>
      </c>
      <c r="B4688" t="s">
        <v>4748</v>
      </c>
      <c r="C4688" s="75"/>
      <c r="D4688" s="75"/>
      <c r="E4688" s="75"/>
      <c r="F4688" s="75"/>
      <c r="G4688" s="75">
        <v>3.17</v>
      </c>
      <c r="H4688" s="50"/>
      <c r="I4688" s="50"/>
      <c r="J4688" s="50"/>
      <c r="K4688" s="50"/>
    </row>
    <row r="4689" spans="1:11" x14ac:dyDescent="0.25">
      <c r="A4689" s="64">
        <v>135729</v>
      </c>
      <c r="B4689" t="s">
        <v>4749</v>
      </c>
      <c r="C4689" s="75"/>
      <c r="D4689" s="75"/>
      <c r="E4689" s="75"/>
      <c r="F4689" s="75"/>
      <c r="G4689" s="75">
        <v>3.17</v>
      </c>
      <c r="H4689" s="50"/>
      <c r="I4689" s="50"/>
      <c r="J4689" s="50"/>
      <c r="K4689" s="50"/>
    </row>
    <row r="4690" spans="1:11" x14ac:dyDescent="0.25">
      <c r="A4690" s="64">
        <v>143335</v>
      </c>
      <c r="B4690" t="s">
        <v>3792</v>
      </c>
      <c r="C4690" s="75">
        <v>3.17</v>
      </c>
      <c r="D4690" s="75"/>
      <c r="E4690" s="75"/>
      <c r="F4690" s="75"/>
      <c r="G4690" s="75"/>
      <c r="H4690" s="50"/>
      <c r="I4690" s="50"/>
      <c r="J4690" s="50"/>
      <c r="K4690" s="50"/>
    </row>
    <row r="4691" spans="1:11" x14ac:dyDescent="0.25">
      <c r="A4691" s="64">
        <v>144088</v>
      </c>
      <c r="B4691" t="s">
        <v>4750</v>
      </c>
      <c r="C4691" s="75"/>
      <c r="D4691" s="75"/>
      <c r="E4691" s="75"/>
      <c r="F4691" s="75"/>
      <c r="G4691" s="75">
        <v>3.17</v>
      </c>
      <c r="H4691" s="50"/>
      <c r="I4691" s="50"/>
      <c r="J4691" s="50"/>
      <c r="K4691" s="50"/>
    </row>
    <row r="4692" spans="1:11" x14ac:dyDescent="0.25">
      <c r="A4692" s="64">
        <v>144222</v>
      </c>
      <c r="B4692" t="s">
        <v>4751</v>
      </c>
      <c r="C4692" s="75"/>
      <c r="D4692" s="75"/>
      <c r="E4692" s="75"/>
      <c r="F4692" s="75"/>
      <c r="G4692" s="75">
        <v>3.17</v>
      </c>
      <c r="H4692" s="50"/>
      <c r="I4692" s="50"/>
      <c r="J4692" s="50"/>
      <c r="K4692" s="50"/>
    </row>
    <row r="4693" spans="1:11" x14ac:dyDescent="0.25">
      <c r="A4693" s="64">
        <v>143229</v>
      </c>
      <c r="B4693" t="s">
        <v>4502</v>
      </c>
      <c r="C4693" s="75"/>
      <c r="D4693" s="75"/>
      <c r="E4693" s="75"/>
      <c r="F4693" s="75">
        <v>3.17</v>
      </c>
      <c r="G4693" s="75"/>
      <c r="H4693" s="50"/>
      <c r="I4693" s="50"/>
      <c r="J4693" s="50"/>
      <c r="K4693" s="50"/>
    </row>
    <row r="4694" spans="1:11" x14ac:dyDescent="0.25">
      <c r="A4694" s="64">
        <v>142905</v>
      </c>
      <c r="B4694" t="s">
        <v>3457</v>
      </c>
      <c r="C4694" s="75">
        <v>3.17</v>
      </c>
      <c r="D4694" s="75">
        <v>0</v>
      </c>
      <c r="E4694" s="75"/>
      <c r="F4694" s="75"/>
      <c r="G4694" s="75"/>
      <c r="H4694" s="50"/>
      <c r="I4694" s="50"/>
      <c r="J4694" s="50"/>
      <c r="K4694" s="50"/>
    </row>
    <row r="4695" spans="1:11" x14ac:dyDescent="0.25">
      <c r="A4695" s="64">
        <v>142778</v>
      </c>
      <c r="B4695" t="s">
        <v>3478</v>
      </c>
      <c r="C4695" s="75"/>
      <c r="D4695" s="75"/>
      <c r="E4695" s="75"/>
      <c r="F4695" s="75">
        <v>3.17</v>
      </c>
      <c r="G4695" s="75"/>
      <c r="H4695" s="50"/>
      <c r="I4695" s="50"/>
      <c r="J4695" s="50"/>
      <c r="K4695" s="50"/>
    </row>
    <row r="4696" spans="1:11" x14ac:dyDescent="0.25">
      <c r="A4696" s="64">
        <v>144262</v>
      </c>
      <c r="B4696" t="s">
        <v>4752</v>
      </c>
      <c r="C4696" s="75"/>
      <c r="D4696" s="75"/>
      <c r="E4696" s="75"/>
      <c r="F4696" s="75"/>
      <c r="G4696" s="75">
        <v>3.17</v>
      </c>
      <c r="H4696" s="50"/>
      <c r="I4696" s="50"/>
      <c r="J4696" s="50"/>
      <c r="K4696" s="50"/>
    </row>
    <row r="4697" spans="1:11" x14ac:dyDescent="0.25">
      <c r="A4697" s="64">
        <v>144112</v>
      </c>
      <c r="B4697" t="s">
        <v>4753</v>
      </c>
      <c r="C4697" s="75"/>
      <c r="D4697" s="75"/>
      <c r="E4697" s="75"/>
      <c r="F4697" s="75"/>
      <c r="G4697" s="75">
        <v>3.17</v>
      </c>
      <c r="H4697" s="50"/>
      <c r="I4697" s="50"/>
      <c r="J4697" s="50"/>
      <c r="K4697" s="50"/>
    </row>
    <row r="4698" spans="1:11" x14ac:dyDescent="0.25">
      <c r="A4698" s="64">
        <v>143578</v>
      </c>
      <c r="B4698" t="s">
        <v>4036</v>
      </c>
      <c r="C4698" s="75"/>
      <c r="D4698" s="75">
        <v>3.17</v>
      </c>
      <c r="E4698" s="75"/>
      <c r="F4698" s="75"/>
      <c r="G4698" s="75"/>
      <c r="H4698" s="50"/>
      <c r="I4698" s="50"/>
      <c r="J4698" s="50"/>
      <c r="K4698" s="50"/>
    </row>
    <row r="4699" spans="1:11" x14ac:dyDescent="0.25">
      <c r="A4699" s="64">
        <v>143861</v>
      </c>
      <c r="B4699" t="s">
        <v>4754</v>
      </c>
      <c r="C4699" s="75"/>
      <c r="D4699" s="75"/>
      <c r="E4699" s="75"/>
      <c r="F4699" s="75"/>
      <c r="G4699" s="75">
        <v>3.17</v>
      </c>
      <c r="H4699" s="50"/>
      <c r="I4699" s="50"/>
      <c r="J4699" s="50"/>
      <c r="K4699" s="50"/>
    </row>
    <row r="4700" spans="1:11" x14ac:dyDescent="0.25">
      <c r="A4700" s="64">
        <v>144228</v>
      </c>
      <c r="B4700" t="s">
        <v>4755</v>
      </c>
      <c r="C4700" s="75"/>
      <c r="D4700" s="75"/>
      <c r="E4700" s="75"/>
      <c r="F4700" s="75"/>
      <c r="G4700" s="75">
        <v>3.17</v>
      </c>
      <c r="H4700" s="50"/>
      <c r="I4700" s="50"/>
      <c r="J4700" s="50"/>
      <c r="K4700" s="50"/>
    </row>
    <row r="4701" spans="1:11" x14ac:dyDescent="0.25">
      <c r="A4701" s="64">
        <v>137901</v>
      </c>
      <c r="B4701" t="s">
        <v>4756</v>
      </c>
      <c r="C4701" s="75"/>
      <c r="D4701" s="75"/>
      <c r="E4701" s="75"/>
      <c r="F4701" s="75"/>
      <c r="G4701" s="75">
        <v>3.17</v>
      </c>
      <c r="H4701" s="50"/>
      <c r="I4701" s="50"/>
      <c r="J4701" s="50"/>
      <c r="K4701" s="50"/>
    </row>
    <row r="4702" spans="1:11" x14ac:dyDescent="0.25">
      <c r="A4702" s="64">
        <v>142486</v>
      </c>
      <c r="B4702" t="s">
        <v>2929</v>
      </c>
      <c r="C4702" s="75"/>
      <c r="D4702" s="75"/>
      <c r="E4702" s="75"/>
      <c r="F4702" s="75">
        <v>3.17</v>
      </c>
      <c r="G4702" s="75"/>
      <c r="H4702" s="50"/>
      <c r="I4702" s="50"/>
      <c r="J4702" s="50"/>
      <c r="K4702" s="50"/>
    </row>
    <row r="4703" spans="1:11" x14ac:dyDescent="0.25">
      <c r="A4703" s="64">
        <v>144233</v>
      </c>
      <c r="B4703" t="s">
        <v>4757</v>
      </c>
      <c r="C4703" s="75"/>
      <c r="D4703" s="75"/>
      <c r="E4703" s="75"/>
      <c r="F4703" s="75"/>
      <c r="G4703" s="75">
        <v>3.17</v>
      </c>
      <c r="H4703" s="50"/>
      <c r="I4703" s="50"/>
      <c r="J4703" s="50"/>
      <c r="K4703" s="50"/>
    </row>
    <row r="4704" spans="1:11" x14ac:dyDescent="0.25">
      <c r="A4704" s="64">
        <v>143428</v>
      </c>
      <c r="B4704" t="s">
        <v>4034</v>
      </c>
      <c r="C4704" s="75"/>
      <c r="D4704" s="75">
        <v>3.17</v>
      </c>
      <c r="E4704" s="75"/>
      <c r="F4704" s="75"/>
      <c r="G4704" s="75"/>
      <c r="H4704" s="50"/>
      <c r="I4704" s="50"/>
      <c r="J4704" s="50"/>
      <c r="K4704" s="50"/>
    </row>
    <row r="4705" spans="1:11" x14ac:dyDescent="0.25">
      <c r="A4705" s="64">
        <v>144265</v>
      </c>
      <c r="B4705" t="s">
        <v>4758</v>
      </c>
      <c r="C4705" s="75"/>
      <c r="D4705" s="75"/>
      <c r="E4705" s="75"/>
      <c r="F4705" s="75"/>
      <c r="G4705" s="75">
        <v>3.17</v>
      </c>
      <c r="H4705" s="50"/>
      <c r="I4705" s="50"/>
      <c r="J4705" s="50"/>
      <c r="K4705" s="50"/>
    </row>
    <row r="4706" spans="1:11" x14ac:dyDescent="0.25">
      <c r="A4706" s="64">
        <v>142760</v>
      </c>
      <c r="B4706" t="s">
        <v>3446</v>
      </c>
      <c r="C4706" s="75"/>
      <c r="D4706" s="75">
        <v>3.17</v>
      </c>
      <c r="E4706" s="75"/>
      <c r="F4706" s="75"/>
      <c r="G4706" s="75"/>
      <c r="H4706" s="50"/>
      <c r="I4706" s="50"/>
      <c r="J4706" s="50"/>
      <c r="K4706" s="50"/>
    </row>
    <row r="4707" spans="1:11" x14ac:dyDescent="0.25">
      <c r="A4707" s="64">
        <v>144257</v>
      </c>
      <c r="B4707" t="s">
        <v>4759</v>
      </c>
      <c r="C4707" s="75"/>
      <c r="D4707" s="75"/>
      <c r="E4707" s="75"/>
      <c r="F4707" s="75"/>
      <c r="G4707" s="75">
        <v>3.17</v>
      </c>
      <c r="H4707" s="50"/>
      <c r="I4707" s="50"/>
      <c r="J4707" s="50"/>
      <c r="K4707" s="50"/>
    </row>
    <row r="4708" spans="1:11" x14ac:dyDescent="0.25">
      <c r="A4708" s="64">
        <v>143853</v>
      </c>
      <c r="B4708" t="s">
        <v>4516</v>
      </c>
      <c r="C4708" s="75"/>
      <c r="D4708" s="75"/>
      <c r="E4708" s="75"/>
      <c r="F4708" s="75">
        <v>3.17</v>
      </c>
      <c r="G4708" s="75"/>
      <c r="H4708" s="50"/>
      <c r="I4708" s="50"/>
      <c r="J4708" s="50"/>
      <c r="K4708" s="50"/>
    </row>
    <row r="4709" spans="1:11" x14ac:dyDescent="0.25">
      <c r="A4709" s="64">
        <v>144260</v>
      </c>
      <c r="B4709" t="s">
        <v>4760</v>
      </c>
      <c r="C4709" s="75"/>
      <c r="D4709" s="75"/>
      <c r="E4709" s="75"/>
      <c r="F4709" s="75"/>
      <c r="G4709" s="75">
        <v>3.17</v>
      </c>
      <c r="H4709" s="50"/>
      <c r="I4709" s="50"/>
      <c r="J4709" s="50"/>
      <c r="K4709" s="50"/>
    </row>
    <row r="4710" spans="1:11" x14ac:dyDescent="0.25">
      <c r="A4710" s="64">
        <v>144181</v>
      </c>
      <c r="B4710" t="s">
        <v>4761</v>
      </c>
      <c r="C4710" s="75"/>
      <c r="D4710" s="75"/>
      <c r="E4710" s="75"/>
      <c r="F4710" s="75"/>
      <c r="G4710" s="75">
        <v>3.17</v>
      </c>
      <c r="H4710" s="50"/>
      <c r="I4710" s="50"/>
      <c r="J4710" s="50"/>
      <c r="K4710" s="50"/>
    </row>
    <row r="4711" spans="1:11" x14ac:dyDescent="0.25">
      <c r="A4711" s="64">
        <v>143489</v>
      </c>
      <c r="B4711" t="s">
        <v>4278</v>
      </c>
      <c r="C4711" s="75"/>
      <c r="D4711" s="75"/>
      <c r="E4711" s="75">
        <v>3.17</v>
      </c>
      <c r="F4711" s="75"/>
      <c r="G4711" s="75"/>
      <c r="H4711" s="50"/>
      <c r="I4711" s="50"/>
      <c r="J4711" s="50"/>
      <c r="K4711" s="50"/>
    </row>
    <row r="4712" spans="1:11" x14ac:dyDescent="0.25">
      <c r="A4712" s="64">
        <v>124097</v>
      </c>
      <c r="B4712" t="s">
        <v>4507</v>
      </c>
      <c r="C4712" s="75"/>
      <c r="D4712" s="75"/>
      <c r="E4712" s="75"/>
      <c r="F4712" s="75">
        <v>3.17</v>
      </c>
      <c r="G4712" s="75"/>
      <c r="H4712" s="50"/>
      <c r="I4712" s="50"/>
      <c r="J4712" s="50"/>
      <c r="K4712" s="50"/>
    </row>
    <row r="4713" spans="1:11" x14ac:dyDescent="0.25">
      <c r="A4713" s="64">
        <v>143883</v>
      </c>
      <c r="B4713" t="s">
        <v>4500</v>
      </c>
      <c r="C4713" s="75"/>
      <c r="D4713" s="75"/>
      <c r="E4713" s="75"/>
      <c r="F4713" s="75">
        <v>3.17</v>
      </c>
      <c r="G4713" s="75"/>
      <c r="H4713" s="50"/>
      <c r="I4713" s="50"/>
      <c r="J4713" s="50"/>
      <c r="K4713" s="50"/>
    </row>
    <row r="4714" spans="1:11" x14ac:dyDescent="0.25">
      <c r="A4714" s="64">
        <v>144175</v>
      </c>
      <c r="B4714" t="s">
        <v>4762</v>
      </c>
      <c r="C4714" s="75"/>
      <c r="D4714" s="75"/>
      <c r="E4714" s="75"/>
      <c r="F4714" s="75"/>
      <c r="G4714" s="75">
        <v>3.17</v>
      </c>
      <c r="H4714" s="50"/>
      <c r="I4714" s="50"/>
      <c r="J4714" s="50"/>
      <c r="K4714" s="50"/>
    </row>
    <row r="4715" spans="1:11" x14ac:dyDescent="0.25">
      <c r="A4715" s="64">
        <v>143929</v>
      </c>
      <c r="B4715" t="s">
        <v>4512</v>
      </c>
      <c r="C4715" s="75"/>
      <c r="D4715" s="75"/>
      <c r="E4715" s="75"/>
      <c r="F4715" s="75">
        <v>3.17</v>
      </c>
      <c r="G4715" s="75"/>
      <c r="H4715" s="50"/>
      <c r="I4715" s="50"/>
      <c r="J4715" s="50"/>
      <c r="K4715" s="50"/>
    </row>
    <row r="4716" spans="1:11" x14ac:dyDescent="0.25">
      <c r="A4716" s="64">
        <v>142255</v>
      </c>
      <c r="B4716" t="s">
        <v>2962</v>
      </c>
      <c r="C4716" s="75"/>
      <c r="D4716" s="75">
        <v>3.17</v>
      </c>
      <c r="E4716" s="75"/>
      <c r="F4716" s="75"/>
      <c r="G4716" s="75"/>
      <c r="H4716" s="50"/>
      <c r="I4716" s="50"/>
      <c r="J4716" s="50"/>
      <c r="K4716" s="50"/>
    </row>
    <row r="4717" spans="1:11" x14ac:dyDescent="0.25">
      <c r="A4717" s="64">
        <v>141255</v>
      </c>
      <c r="B4717" t="s">
        <v>4763</v>
      </c>
      <c r="C4717" s="75"/>
      <c r="D4717" s="75"/>
      <c r="E4717" s="75"/>
      <c r="F4717" s="75"/>
      <c r="G4717" s="75">
        <v>3.17</v>
      </c>
      <c r="H4717" s="50"/>
      <c r="I4717" s="50"/>
      <c r="J4717" s="50"/>
      <c r="K4717" s="50"/>
    </row>
    <row r="4718" spans="1:11" x14ac:dyDescent="0.25">
      <c r="A4718" s="64">
        <v>141309</v>
      </c>
      <c r="B4718" t="s">
        <v>2567</v>
      </c>
      <c r="C4718" s="75"/>
      <c r="D4718" s="75">
        <v>3.17</v>
      </c>
      <c r="E4718" s="75"/>
      <c r="F4718" s="75"/>
      <c r="G4718" s="75"/>
      <c r="H4718" s="50"/>
      <c r="I4718" s="50"/>
      <c r="J4718" s="50"/>
      <c r="K4718" s="50"/>
    </row>
    <row r="4719" spans="1:11" x14ac:dyDescent="0.25">
      <c r="A4719" s="64">
        <v>141574</v>
      </c>
      <c r="B4719" t="s">
        <v>2619</v>
      </c>
      <c r="C4719" s="75"/>
      <c r="D4719" s="75"/>
      <c r="E4719" s="75">
        <v>3.17</v>
      </c>
      <c r="F4719" s="75"/>
      <c r="G4719" s="75"/>
      <c r="H4719" s="50"/>
      <c r="I4719" s="50"/>
      <c r="J4719" s="50"/>
      <c r="K4719" s="50"/>
    </row>
    <row r="4720" spans="1:11" x14ac:dyDescent="0.25">
      <c r="A4720" s="64">
        <v>141602</v>
      </c>
      <c r="B4720" t="s">
        <v>4527</v>
      </c>
      <c r="C4720" s="75"/>
      <c r="D4720" s="75"/>
      <c r="E4720" s="75"/>
      <c r="F4720" s="75">
        <v>3.17</v>
      </c>
      <c r="G4720" s="75"/>
      <c r="H4720" s="50"/>
      <c r="I4720" s="50"/>
      <c r="J4720" s="50"/>
      <c r="K4720" s="50"/>
    </row>
    <row r="4721" spans="1:11" x14ac:dyDescent="0.25">
      <c r="A4721" s="64">
        <v>141395</v>
      </c>
      <c r="B4721" t="s">
        <v>3411</v>
      </c>
      <c r="C4721" s="75"/>
      <c r="D4721" s="75"/>
      <c r="E4721" s="75"/>
      <c r="F4721" s="75">
        <v>3.17</v>
      </c>
      <c r="G4721" s="75"/>
      <c r="H4721" s="50"/>
      <c r="I4721" s="50"/>
      <c r="J4721" s="50"/>
      <c r="K4721" s="50"/>
    </row>
    <row r="4722" spans="1:11" x14ac:dyDescent="0.25">
      <c r="A4722" s="64">
        <v>133905</v>
      </c>
      <c r="B4722" t="s">
        <v>4038</v>
      </c>
      <c r="C4722" s="75"/>
      <c r="D4722" s="75">
        <v>3.17</v>
      </c>
      <c r="E4722" s="75"/>
      <c r="F4722" s="75"/>
      <c r="G4722" s="75"/>
      <c r="H4722" s="50"/>
      <c r="I4722" s="50"/>
      <c r="J4722" s="50"/>
      <c r="K4722" s="50"/>
    </row>
    <row r="4723" spans="1:11" x14ac:dyDescent="0.25">
      <c r="A4723" s="64">
        <v>141141</v>
      </c>
      <c r="B4723" t="s">
        <v>3287</v>
      </c>
      <c r="C4723" s="75"/>
      <c r="D4723" s="75"/>
      <c r="E4723" s="75"/>
      <c r="F4723" s="75">
        <v>3.17</v>
      </c>
      <c r="G4723" s="75"/>
      <c r="H4723" s="50"/>
      <c r="I4723" s="50"/>
      <c r="J4723" s="50"/>
      <c r="K4723" s="50"/>
    </row>
    <row r="4724" spans="1:11" x14ac:dyDescent="0.25">
      <c r="A4724" s="64">
        <v>142376</v>
      </c>
      <c r="B4724" t="s">
        <v>2925</v>
      </c>
      <c r="C4724" s="75"/>
      <c r="D4724" s="75"/>
      <c r="E4724" s="75"/>
      <c r="F4724" s="75">
        <v>3.17</v>
      </c>
      <c r="G4724" s="75"/>
      <c r="H4724" s="50"/>
      <c r="I4724" s="50"/>
      <c r="J4724" s="50"/>
      <c r="K4724" s="50"/>
    </row>
    <row r="4725" spans="1:11" x14ac:dyDescent="0.25">
      <c r="A4725" s="64">
        <v>141342</v>
      </c>
      <c r="B4725" t="s">
        <v>4525</v>
      </c>
      <c r="C4725" s="75"/>
      <c r="D4725" s="75"/>
      <c r="E4725" s="75"/>
      <c r="F4725" s="75">
        <v>3.17</v>
      </c>
      <c r="G4725" s="75"/>
      <c r="H4725" s="50"/>
      <c r="I4725" s="50"/>
      <c r="J4725" s="50"/>
      <c r="K4725" s="50"/>
    </row>
    <row r="4726" spans="1:11" x14ac:dyDescent="0.25">
      <c r="A4726" s="64">
        <v>135944</v>
      </c>
      <c r="B4726" t="s">
        <v>1994</v>
      </c>
      <c r="C4726" s="75"/>
      <c r="D4726" s="75">
        <v>3.17</v>
      </c>
      <c r="E4726" s="75"/>
      <c r="F4726" s="75"/>
      <c r="G4726" s="75"/>
      <c r="H4726" s="50"/>
      <c r="I4726" s="50"/>
      <c r="J4726" s="50"/>
      <c r="K4726" s="50"/>
    </row>
    <row r="4727" spans="1:11" x14ac:dyDescent="0.25">
      <c r="A4727" s="64">
        <v>135197</v>
      </c>
      <c r="B4727" t="s">
        <v>1869</v>
      </c>
      <c r="C4727" s="75"/>
      <c r="D4727" s="75">
        <v>3.17</v>
      </c>
      <c r="E4727" s="75"/>
      <c r="F4727" s="75"/>
      <c r="G4727" s="75">
        <v>0</v>
      </c>
      <c r="H4727" s="50"/>
      <c r="I4727" s="50"/>
      <c r="J4727" s="50"/>
      <c r="K4727" s="50"/>
    </row>
    <row r="4728" spans="1:11" x14ac:dyDescent="0.25">
      <c r="A4728" s="64">
        <v>136491</v>
      </c>
      <c r="B4728" t="s">
        <v>2100</v>
      </c>
      <c r="C4728" s="75">
        <v>3.17</v>
      </c>
      <c r="D4728" s="75">
        <v>0</v>
      </c>
      <c r="E4728" s="75"/>
      <c r="F4728" s="75"/>
      <c r="G4728" s="75"/>
      <c r="H4728" s="50"/>
      <c r="I4728" s="50"/>
      <c r="J4728" s="50"/>
      <c r="K4728" s="50"/>
    </row>
    <row r="4729" spans="1:11" x14ac:dyDescent="0.25">
      <c r="A4729" s="64">
        <v>142010</v>
      </c>
      <c r="B4729" t="s">
        <v>2687</v>
      </c>
      <c r="C4729" s="75"/>
      <c r="D4729" s="75">
        <v>3.17</v>
      </c>
      <c r="E4729" s="75"/>
      <c r="F4729" s="75"/>
      <c r="G4729" s="75"/>
      <c r="H4729" s="50"/>
      <c r="I4729" s="50"/>
      <c r="J4729" s="50"/>
      <c r="K4729" s="50"/>
    </row>
    <row r="4730" spans="1:11" x14ac:dyDescent="0.25">
      <c r="A4730" s="64">
        <v>140570</v>
      </c>
      <c r="B4730" t="s">
        <v>4764</v>
      </c>
      <c r="C4730" s="75"/>
      <c r="D4730" s="75"/>
      <c r="E4730" s="75"/>
      <c r="F4730" s="75"/>
      <c r="G4730" s="75">
        <v>3.17</v>
      </c>
      <c r="H4730" s="50"/>
      <c r="I4730" s="50"/>
      <c r="J4730" s="50"/>
      <c r="K4730" s="50"/>
    </row>
    <row r="4731" spans="1:11" x14ac:dyDescent="0.25">
      <c r="A4731" s="64">
        <v>137253</v>
      </c>
      <c r="B4731" t="s">
        <v>2825</v>
      </c>
      <c r="C4731" s="75"/>
      <c r="D4731" s="75"/>
      <c r="E4731" s="75">
        <v>3.17</v>
      </c>
      <c r="F4731" s="75"/>
      <c r="G4731" s="75"/>
      <c r="H4731" s="50"/>
      <c r="I4731" s="50"/>
      <c r="J4731" s="50"/>
      <c r="K4731" s="50"/>
    </row>
    <row r="4732" spans="1:11" x14ac:dyDescent="0.25">
      <c r="A4732" s="64">
        <v>142281</v>
      </c>
      <c r="B4732" t="s">
        <v>4765</v>
      </c>
      <c r="C4732" s="75"/>
      <c r="D4732" s="75"/>
      <c r="E4732" s="75"/>
      <c r="F4732" s="75"/>
      <c r="G4732" s="75">
        <v>3.17</v>
      </c>
      <c r="H4732" s="50"/>
      <c r="I4732" s="50"/>
      <c r="J4732" s="50"/>
      <c r="K4732" s="50"/>
    </row>
    <row r="4733" spans="1:11" x14ac:dyDescent="0.25">
      <c r="A4733" s="64">
        <v>135286</v>
      </c>
      <c r="B4733" t="s">
        <v>4766</v>
      </c>
      <c r="C4733" s="75"/>
      <c r="D4733" s="75"/>
      <c r="E4733" s="75"/>
      <c r="F4733" s="75"/>
      <c r="G4733" s="75">
        <v>3.17</v>
      </c>
      <c r="H4733" s="50"/>
      <c r="I4733" s="50"/>
      <c r="J4733" s="50"/>
      <c r="K4733" s="50"/>
    </row>
    <row r="4734" spans="1:11" x14ac:dyDescent="0.25">
      <c r="A4734" s="64">
        <v>142371</v>
      </c>
      <c r="B4734" t="s">
        <v>2970</v>
      </c>
      <c r="C4734" s="75"/>
      <c r="D4734" s="75">
        <v>3.17</v>
      </c>
      <c r="E4734" s="75"/>
      <c r="F4734" s="75"/>
      <c r="G4734" s="75"/>
      <c r="H4734" s="50"/>
      <c r="I4734" s="50"/>
      <c r="J4734" s="50"/>
      <c r="K4734" s="50"/>
    </row>
    <row r="4735" spans="1:11" x14ac:dyDescent="0.25">
      <c r="A4735" s="64">
        <v>137835</v>
      </c>
      <c r="B4735" t="s">
        <v>2320</v>
      </c>
      <c r="C4735" s="75"/>
      <c r="D4735" s="75"/>
      <c r="E4735" s="75"/>
      <c r="F4735" s="75"/>
      <c r="G4735" s="75">
        <v>3.17</v>
      </c>
      <c r="H4735" s="50"/>
      <c r="I4735" s="50"/>
      <c r="J4735" s="50"/>
      <c r="K4735" s="50"/>
    </row>
    <row r="4736" spans="1:11" x14ac:dyDescent="0.25">
      <c r="A4736" s="64">
        <v>134883</v>
      </c>
      <c r="B4736" t="s">
        <v>3416</v>
      </c>
      <c r="C4736" s="75"/>
      <c r="D4736" s="75">
        <v>3.17</v>
      </c>
      <c r="E4736" s="75"/>
      <c r="F4736" s="75"/>
      <c r="G4736" s="75"/>
      <c r="H4736" s="50"/>
      <c r="I4736" s="50"/>
      <c r="J4736" s="50"/>
      <c r="K4736" s="50"/>
    </row>
    <row r="4737" spans="1:11" x14ac:dyDescent="0.25">
      <c r="A4737" s="64">
        <v>136106</v>
      </c>
      <c r="B4737" t="s">
        <v>2019</v>
      </c>
      <c r="C4737" s="75">
        <v>-3.17</v>
      </c>
      <c r="D4737" s="75"/>
      <c r="E4737" s="75"/>
      <c r="F4737" s="75"/>
      <c r="G4737" s="75">
        <v>6.34</v>
      </c>
      <c r="H4737" s="50"/>
      <c r="I4737" s="50"/>
      <c r="J4737" s="50"/>
      <c r="K4737" s="50"/>
    </row>
    <row r="4738" spans="1:11" x14ac:dyDescent="0.25">
      <c r="A4738" s="64">
        <v>135823</v>
      </c>
      <c r="B4738" t="s">
        <v>2027</v>
      </c>
      <c r="C4738" s="75"/>
      <c r="D4738" s="75"/>
      <c r="E4738" s="75">
        <v>3.17</v>
      </c>
      <c r="F4738" s="75"/>
      <c r="G4738" s="75"/>
      <c r="H4738" s="50"/>
      <c r="I4738" s="50"/>
      <c r="J4738" s="50"/>
      <c r="K4738" s="50"/>
    </row>
    <row r="4739" spans="1:11" x14ac:dyDescent="0.25">
      <c r="A4739" s="64">
        <v>133823</v>
      </c>
      <c r="B4739" t="s">
        <v>4521</v>
      </c>
      <c r="C4739" s="75"/>
      <c r="D4739" s="75"/>
      <c r="E4739" s="75"/>
      <c r="F4739" s="75">
        <v>3.17</v>
      </c>
      <c r="G4739" s="75"/>
      <c r="H4739" s="50"/>
      <c r="I4739" s="50"/>
      <c r="J4739" s="50"/>
      <c r="K4739" s="50"/>
    </row>
    <row r="4740" spans="1:11" x14ac:dyDescent="0.25">
      <c r="A4740" s="64">
        <v>134801</v>
      </c>
      <c r="B4740" t="s">
        <v>1832</v>
      </c>
      <c r="C4740" s="75">
        <v>3.17</v>
      </c>
      <c r="D4740" s="75"/>
      <c r="E4740" s="75"/>
      <c r="F4740" s="75"/>
      <c r="G4740" s="75"/>
      <c r="H4740" s="50"/>
      <c r="I4740" s="50"/>
      <c r="J4740" s="50"/>
      <c r="K4740" s="50"/>
    </row>
    <row r="4741" spans="1:11" x14ac:dyDescent="0.25">
      <c r="A4741" s="64">
        <v>134618</v>
      </c>
      <c r="B4741" t="s">
        <v>3597</v>
      </c>
      <c r="C4741" s="75"/>
      <c r="D4741" s="75"/>
      <c r="E4741" s="75"/>
      <c r="F4741" s="75"/>
      <c r="G4741" s="75">
        <v>3.17</v>
      </c>
      <c r="H4741" s="50"/>
      <c r="I4741" s="50"/>
      <c r="J4741" s="50"/>
      <c r="K4741" s="50"/>
    </row>
    <row r="4742" spans="1:11" x14ac:dyDescent="0.25">
      <c r="A4742" s="64">
        <v>142229</v>
      </c>
      <c r="B4742" t="s">
        <v>2834</v>
      </c>
      <c r="C4742" s="75"/>
      <c r="D4742" s="75"/>
      <c r="E4742" s="75">
        <v>3.17</v>
      </c>
      <c r="F4742" s="75"/>
      <c r="G4742" s="75"/>
      <c r="H4742" s="50"/>
      <c r="I4742" s="50"/>
      <c r="J4742" s="50"/>
      <c r="K4742" s="50"/>
    </row>
    <row r="4743" spans="1:11" x14ac:dyDescent="0.25">
      <c r="A4743" s="64">
        <v>141829</v>
      </c>
      <c r="B4743" t="s">
        <v>2662</v>
      </c>
      <c r="C4743" s="75"/>
      <c r="D4743" s="75"/>
      <c r="E4743" s="75"/>
      <c r="F4743" s="75">
        <v>3.17</v>
      </c>
      <c r="G4743" s="75"/>
      <c r="H4743" s="50"/>
      <c r="I4743" s="50"/>
      <c r="J4743" s="50"/>
      <c r="K4743" s="50"/>
    </row>
    <row r="4744" spans="1:11" x14ac:dyDescent="0.25">
      <c r="A4744" s="64">
        <v>137278</v>
      </c>
      <c r="B4744" t="s">
        <v>4526</v>
      </c>
      <c r="C4744" s="75"/>
      <c r="D4744" s="75"/>
      <c r="E4744" s="75"/>
      <c r="F4744" s="75">
        <v>3.17</v>
      </c>
      <c r="G4744" s="75"/>
      <c r="H4744" s="50"/>
      <c r="I4744" s="50"/>
      <c r="J4744" s="50"/>
      <c r="K4744" s="50"/>
    </row>
    <row r="4745" spans="1:11" x14ac:dyDescent="0.25">
      <c r="A4745" s="64">
        <v>135454</v>
      </c>
      <c r="B4745" t="s">
        <v>3821</v>
      </c>
      <c r="C4745" s="75">
        <v>3.17</v>
      </c>
      <c r="D4745" s="75"/>
      <c r="E4745" s="75"/>
      <c r="F4745" s="75"/>
      <c r="G4745" s="75"/>
      <c r="H4745" s="50"/>
      <c r="I4745" s="50"/>
      <c r="J4745" s="50"/>
      <c r="K4745" s="50"/>
    </row>
    <row r="4746" spans="1:11" x14ac:dyDescent="0.25">
      <c r="A4746" s="64">
        <v>141786</v>
      </c>
      <c r="B4746" t="s">
        <v>4520</v>
      </c>
      <c r="C4746" s="75"/>
      <c r="D4746" s="75"/>
      <c r="E4746" s="75"/>
      <c r="F4746" s="75">
        <v>3.17</v>
      </c>
      <c r="G4746" s="75"/>
      <c r="H4746" s="50"/>
      <c r="I4746" s="50"/>
      <c r="J4746" s="50"/>
      <c r="K4746" s="50"/>
    </row>
    <row r="4747" spans="1:11" x14ac:dyDescent="0.25">
      <c r="A4747" s="64">
        <v>134944</v>
      </c>
      <c r="B4747" t="s">
        <v>4246</v>
      </c>
      <c r="C4747" s="75"/>
      <c r="D4747" s="75"/>
      <c r="E4747" s="75">
        <v>3.17</v>
      </c>
      <c r="F4747" s="75"/>
      <c r="G4747" s="75"/>
      <c r="H4747" s="50"/>
      <c r="I4747" s="50"/>
      <c r="J4747" s="50"/>
      <c r="K4747" s="50"/>
    </row>
    <row r="4748" spans="1:11" x14ac:dyDescent="0.25">
      <c r="A4748" s="64">
        <v>134632</v>
      </c>
      <c r="B4748" t="s">
        <v>2057</v>
      </c>
      <c r="C4748" s="75"/>
      <c r="D4748" s="75"/>
      <c r="E4748" s="75">
        <v>3.17</v>
      </c>
      <c r="F4748" s="75"/>
      <c r="G4748" s="75"/>
      <c r="H4748" s="50"/>
      <c r="I4748" s="50"/>
      <c r="J4748" s="50"/>
      <c r="K4748" s="50"/>
    </row>
    <row r="4749" spans="1:11" x14ac:dyDescent="0.25">
      <c r="A4749" s="64">
        <v>141512</v>
      </c>
      <c r="B4749" t="s">
        <v>3611</v>
      </c>
      <c r="C4749" s="75">
        <v>3.17</v>
      </c>
      <c r="D4749" s="75"/>
      <c r="E4749" s="75"/>
      <c r="F4749" s="75"/>
      <c r="G4749" s="75"/>
      <c r="H4749" s="50"/>
      <c r="I4749" s="50"/>
      <c r="J4749" s="50"/>
      <c r="K4749" s="50"/>
    </row>
    <row r="4750" spans="1:11" x14ac:dyDescent="0.25">
      <c r="A4750" s="64">
        <v>141060</v>
      </c>
      <c r="B4750" t="s">
        <v>4767</v>
      </c>
      <c r="C4750" s="75"/>
      <c r="D4750" s="75"/>
      <c r="E4750" s="75"/>
      <c r="F4750" s="75"/>
      <c r="G4750" s="75">
        <v>3.17</v>
      </c>
      <c r="H4750" s="50"/>
      <c r="I4750" s="50"/>
      <c r="J4750" s="50"/>
      <c r="K4750" s="50"/>
    </row>
    <row r="4751" spans="1:11" x14ac:dyDescent="0.25">
      <c r="A4751" s="64">
        <v>134742</v>
      </c>
      <c r="B4751" t="s">
        <v>4044</v>
      </c>
      <c r="C4751" s="75"/>
      <c r="D4751" s="75">
        <v>3.17</v>
      </c>
      <c r="E4751" s="75"/>
      <c r="F4751" s="75"/>
      <c r="G4751" s="75"/>
      <c r="H4751" s="50"/>
      <c r="I4751" s="50"/>
      <c r="J4751" s="50"/>
      <c r="K4751" s="50"/>
    </row>
    <row r="4752" spans="1:11" x14ac:dyDescent="0.25">
      <c r="A4752" s="64">
        <v>137197</v>
      </c>
      <c r="B4752" t="s">
        <v>4768</v>
      </c>
      <c r="C4752" s="75"/>
      <c r="D4752" s="75"/>
      <c r="E4752" s="75"/>
      <c r="F4752" s="75"/>
      <c r="G4752" s="75">
        <v>3.17</v>
      </c>
      <c r="H4752" s="50"/>
      <c r="I4752" s="50"/>
      <c r="J4752" s="50"/>
      <c r="K4752" s="50"/>
    </row>
    <row r="4753" spans="1:11" x14ac:dyDescent="0.25">
      <c r="A4753" s="64">
        <v>137124</v>
      </c>
      <c r="B4753" t="s">
        <v>3315</v>
      </c>
      <c r="C4753" s="75"/>
      <c r="D4753" s="75"/>
      <c r="E4753" s="75"/>
      <c r="F4753" s="75">
        <v>3.17</v>
      </c>
      <c r="G4753" s="75"/>
      <c r="H4753" s="50"/>
      <c r="I4753" s="50"/>
      <c r="J4753" s="50"/>
      <c r="K4753" s="50"/>
    </row>
    <row r="4754" spans="1:11" x14ac:dyDescent="0.25">
      <c r="A4754" s="64">
        <v>141821</v>
      </c>
      <c r="B4754" t="s">
        <v>4769</v>
      </c>
      <c r="C4754" s="75"/>
      <c r="D4754" s="75"/>
      <c r="E4754" s="75"/>
      <c r="F4754" s="75"/>
      <c r="G4754" s="75">
        <v>3.17</v>
      </c>
      <c r="H4754" s="50"/>
      <c r="I4754" s="50"/>
      <c r="J4754" s="50"/>
      <c r="K4754" s="50"/>
    </row>
    <row r="4755" spans="1:11" x14ac:dyDescent="0.25">
      <c r="A4755" s="64">
        <v>134228</v>
      </c>
      <c r="B4755" t="s">
        <v>1734</v>
      </c>
      <c r="C4755" s="75">
        <v>3.17</v>
      </c>
      <c r="D4755" s="75"/>
      <c r="E4755" s="75"/>
      <c r="F4755" s="75"/>
      <c r="G4755" s="75"/>
      <c r="H4755" s="50"/>
      <c r="I4755" s="50"/>
      <c r="J4755" s="50"/>
      <c r="K4755" s="50"/>
    </row>
    <row r="4756" spans="1:11" x14ac:dyDescent="0.25">
      <c r="A4756" s="64">
        <v>142305</v>
      </c>
      <c r="B4756" t="s">
        <v>2773</v>
      </c>
      <c r="C4756" s="75">
        <v>3.17</v>
      </c>
      <c r="D4756" s="75"/>
      <c r="E4756" s="75"/>
      <c r="F4756" s="75"/>
      <c r="G4756" s="75"/>
      <c r="H4756" s="50"/>
      <c r="I4756" s="50"/>
      <c r="J4756" s="50"/>
      <c r="K4756" s="50"/>
    </row>
    <row r="4757" spans="1:11" x14ac:dyDescent="0.25">
      <c r="A4757" s="64">
        <v>135379</v>
      </c>
      <c r="B4757" t="s">
        <v>4770</v>
      </c>
      <c r="C4757" s="75"/>
      <c r="D4757" s="75"/>
      <c r="E4757" s="75"/>
      <c r="F4757" s="75"/>
      <c r="G4757" s="75">
        <v>3.17</v>
      </c>
      <c r="H4757" s="50"/>
      <c r="I4757" s="50"/>
      <c r="J4757" s="50"/>
      <c r="K4757" s="50"/>
    </row>
    <row r="4758" spans="1:11" x14ac:dyDescent="0.25">
      <c r="A4758" s="64">
        <v>135614</v>
      </c>
      <c r="B4758" t="s">
        <v>2076</v>
      </c>
      <c r="C4758" s="75"/>
      <c r="D4758" s="75">
        <v>3.17</v>
      </c>
      <c r="E4758" s="75"/>
      <c r="F4758" s="75"/>
      <c r="G4758" s="75"/>
      <c r="H4758" s="50"/>
      <c r="I4758" s="50"/>
      <c r="J4758" s="50"/>
      <c r="K4758" s="50"/>
    </row>
    <row r="4759" spans="1:11" x14ac:dyDescent="0.25">
      <c r="A4759" s="64">
        <v>142033</v>
      </c>
      <c r="B4759" t="s">
        <v>2713</v>
      </c>
      <c r="C4759" s="75">
        <v>3.17</v>
      </c>
      <c r="D4759" s="75"/>
      <c r="E4759" s="75"/>
      <c r="F4759" s="75"/>
      <c r="G4759" s="75"/>
      <c r="H4759" s="50"/>
      <c r="I4759" s="50"/>
      <c r="J4759" s="50"/>
      <c r="K4759" s="50"/>
    </row>
    <row r="4760" spans="1:11" x14ac:dyDescent="0.25">
      <c r="A4760" s="64">
        <v>136746</v>
      </c>
      <c r="B4760" t="s">
        <v>2146</v>
      </c>
      <c r="C4760" s="75"/>
      <c r="D4760" s="75"/>
      <c r="E4760" s="75">
        <v>3.17</v>
      </c>
      <c r="F4760" s="75"/>
      <c r="G4760" s="75"/>
      <c r="H4760" s="50"/>
      <c r="I4760" s="50"/>
      <c r="J4760" s="50"/>
      <c r="K4760" s="50"/>
    </row>
    <row r="4761" spans="1:11" x14ac:dyDescent="0.25">
      <c r="A4761" s="64">
        <v>137259</v>
      </c>
      <c r="B4761" t="s">
        <v>2236</v>
      </c>
      <c r="C4761" s="75">
        <v>3.17</v>
      </c>
      <c r="D4761" s="75"/>
      <c r="E4761" s="75"/>
      <c r="F4761" s="75"/>
      <c r="G4761" s="75"/>
      <c r="H4761" s="50"/>
      <c r="I4761" s="50"/>
      <c r="J4761" s="50"/>
      <c r="K4761" s="50"/>
    </row>
    <row r="4762" spans="1:11" x14ac:dyDescent="0.25">
      <c r="A4762" s="64">
        <v>141224</v>
      </c>
      <c r="B4762" t="s">
        <v>2491</v>
      </c>
      <c r="C4762" s="75"/>
      <c r="D4762" s="75"/>
      <c r="E4762" s="75">
        <v>3.17</v>
      </c>
      <c r="F4762" s="75"/>
      <c r="G4762" s="75"/>
      <c r="H4762" s="50"/>
      <c r="I4762" s="50"/>
      <c r="J4762" s="50"/>
      <c r="K4762" s="50"/>
    </row>
    <row r="4763" spans="1:11" x14ac:dyDescent="0.25">
      <c r="A4763" s="64">
        <v>134659</v>
      </c>
      <c r="B4763" t="s">
        <v>4043</v>
      </c>
      <c r="C4763" s="75"/>
      <c r="D4763" s="75">
        <v>3.17</v>
      </c>
      <c r="E4763" s="75"/>
      <c r="F4763" s="75"/>
      <c r="G4763" s="75"/>
      <c r="H4763" s="50"/>
      <c r="I4763" s="50"/>
      <c r="J4763" s="50"/>
      <c r="K4763" s="50"/>
    </row>
    <row r="4764" spans="1:11" x14ac:dyDescent="0.25">
      <c r="A4764" s="64">
        <v>141548</v>
      </c>
      <c r="B4764" t="s">
        <v>4523</v>
      </c>
      <c r="C4764" s="75"/>
      <c r="D4764" s="75"/>
      <c r="E4764" s="75"/>
      <c r="F4764" s="75">
        <v>3.17</v>
      </c>
      <c r="G4764" s="75"/>
      <c r="H4764" s="50"/>
      <c r="I4764" s="50"/>
      <c r="J4764" s="50"/>
      <c r="K4764" s="50"/>
    </row>
    <row r="4765" spans="1:11" x14ac:dyDescent="0.25">
      <c r="A4765" s="64">
        <v>137072</v>
      </c>
      <c r="B4765" t="s">
        <v>3460</v>
      </c>
      <c r="C4765" s="75">
        <v>3.17</v>
      </c>
      <c r="D4765" s="75"/>
      <c r="E4765" s="75"/>
      <c r="F4765" s="75"/>
      <c r="G4765" s="75"/>
      <c r="H4765" s="50"/>
      <c r="I4765" s="50"/>
      <c r="J4765" s="50"/>
      <c r="K4765" s="50"/>
    </row>
    <row r="4766" spans="1:11" x14ac:dyDescent="0.25">
      <c r="A4766" s="64">
        <v>134204</v>
      </c>
      <c r="B4766" t="s">
        <v>4771</v>
      </c>
      <c r="C4766" s="75"/>
      <c r="D4766" s="75"/>
      <c r="E4766" s="75"/>
      <c r="F4766" s="75"/>
      <c r="G4766" s="75">
        <v>3.17</v>
      </c>
      <c r="H4766" s="50"/>
      <c r="I4766" s="50"/>
      <c r="J4766" s="50"/>
      <c r="K4766" s="50"/>
    </row>
    <row r="4767" spans="1:11" x14ac:dyDescent="0.25">
      <c r="A4767" s="64">
        <v>134179</v>
      </c>
      <c r="B4767" t="s">
        <v>3463</v>
      </c>
      <c r="C4767" s="75">
        <v>3.17</v>
      </c>
      <c r="D4767" s="75"/>
      <c r="E4767" s="75"/>
      <c r="F4767" s="75"/>
      <c r="G4767" s="75"/>
      <c r="H4767" s="50"/>
      <c r="I4767" s="50"/>
      <c r="J4767" s="50"/>
      <c r="K4767" s="50"/>
    </row>
    <row r="4768" spans="1:11" x14ac:dyDescent="0.25">
      <c r="A4768" s="64">
        <v>134563</v>
      </c>
      <c r="B4768" t="s">
        <v>1808</v>
      </c>
      <c r="C4768" s="75">
        <v>3.17</v>
      </c>
      <c r="D4768" s="75"/>
      <c r="E4768" s="75"/>
      <c r="F4768" s="75"/>
      <c r="G4768" s="75"/>
      <c r="H4768" s="50"/>
      <c r="I4768" s="50"/>
      <c r="J4768" s="50"/>
      <c r="K4768" s="50"/>
    </row>
    <row r="4769" spans="1:11" x14ac:dyDescent="0.25">
      <c r="A4769" s="64">
        <v>141421</v>
      </c>
      <c r="B4769" t="s">
        <v>2826</v>
      </c>
      <c r="C4769" s="75"/>
      <c r="D4769" s="75"/>
      <c r="E4769" s="75">
        <v>3.17</v>
      </c>
      <c r="F4769" s="75"/>
      <c r="G4769" s="75"/>
      <c r="H4769" s="50"/>
      <c r="I4769" s="50"/>
      <c r="J4769" s="50"/>
      <c r="K4769" s="50"/>
    </row>
    <row r="4770" spans="1:11" x14ac:dyDescent="0.25">
      <c r="A4770" s="64">
        <v>141883</v>
      </c>
      <c r="B4770" t="s">
        <v>4772</v>
      </c>
      <c r="C4770" s="75"/>
      <c r="D4770" s="75"/>
      <c r="E4770" s="75"/>
      <c r="F4770" s="75"/>
      <c r="G4770" s="75">
        <v>3.17</v>
      </c>
      <c r="H4770" s="50"/>
      <c r="I4770" s="50"/>
      <c r="J4770" s="50"/>
      <c r="K4770" s="50"/>
    </row>
    <row r="4771" spans="1:11" x14ac:dyDescent="0.25">
      <c r="A4771" s="64">
        <v>141430</v>
      </c>
      <c r="B4771" t="s">
        <v>2671</v>
      </c>
      <c r="C4771" s="75"/>
      <c r="D4771" s="75">
        <v>3.17</v>
      </c>
      <c r="E4771" s="75"/>
      <c r="F4771" s="75"/>
      <c r="G4771" s="75"/>
      <c r="H4771" s="50"/>
      <c r="I4771" s="50"/>
      <c r="J4771" s="50"/>
      <c r="K4771" s="50"/>
    </row>
    <row r="4772" spans="1:11" x14ac:dyDescent="0.25">
      <c r="A4772" s="64">
        <v>135421</v>
      </c>
      <c r="B4772" t="s">
        <v>4299</v>
      </c>
      <c r="C4772" s="75"/>
      <c r="D4772" s="75"/>
      <c r="E4772" s="75">
        <v>3.17</v>
      </c>
      <c r="F4772" s="75"/>
      <c r="G4772" s="75"/>
      <c r="H4772" s="50"/>
      <c r="I4772" s="50"/>
      <c r="J4772" s="50"/>
      <c r="K4772" s="50"/>
    </row>
    <row r="4773" spans="1:11" x14ac:dyDescent="0.25">
      <c r="A4773" s="64">
        <v>134716</v>
      </c>
      <c r="B4773" t="s">
        <v>4172</v>
      </c>
      <c r="C4773" s="75"/>
      <c r="D4773" s="75"/>
      <c r="E4773" s="75">
        <v>3.17</v>
      </c>
      <c r="F4773" s="75"/>
      <c r="G4773" s="75"/>
      <c r="H4773" s="50"/>
      <c r="I4773" s="50"/>
      <c r="J4773" s="50"/>
      <c r="K4773" s="50"/>
    </row>
    <row r="4774" spans="1:11" x14ac:dyDescent="0.25">
      <c r="A4774" s="64">
        <v>134469</v>
      </c>
      <c r="B4774" t="s">
        <v>2119</v>
      </c>
      <c r="C4774" s="75">
        <v>3.17</v>
      </c>
      <c r="D4774" s="75"/>
      <c r="E4774" s="75"/>
      <c r="F4774" s="75"/>
      <c r="G4774" s="75"/>
      <c r="H4774" s="50"/>
      <c r="I4774" s="50"/>
      <c r="J4774" s="50"/>
      <c r="K4774" s="50"/>
    </row>
    <row r="4775" spans="1:11" x14ac:dyDescent="0.25">
      <c r="A4775" s="64">
        <v>134830</v>
      </c>
      <c r="B4775" t="s">
        <v>2017</v>
      </c>
      <c r="C4775" s="75"/>
      <c r="D4775" s="75"/>
      <c r="E4775" s="75">
        <v>3.17</v>
      </c>
      <c r="F4775" s="75"/>
      <c r="G4775" s="75"/>
      <c r="H4775" s="50"/>
      <c r="I4775" s="50"/>
      <c r="J4775" s="50"/>
      <c r="K4775" s="50"/>
    </row>
    <row r="4776" spans="1:11" x14ac:dyDescent="0.25">
      <c r="A4776" s="64">
        <v>133904</v>
      </c>
      <c r="B4776" t="s">
        <v>4298</v>
      </c>
      <c r="C4776" s="75"/>
      <c r="D4776" s="75"/>
      <c r="E4776" s="75"/>
      <c r="F4776" s="75">
        <v>0</v>
      </c>
      <c r="G4776" s="75">
        <v>3.17</v>
      </c>
      <c r="H4776" s="50"/>
      <c r="I4776" s="50"/>
      <c r="J4776" s="50"/>
      <c r="K4776" s="50"/>
    </row>
    <row r="4777" spans="1:11" x14ac:dyDescent="0.25">
      <c r="A4777" s="64">
        <v>127187</v>
      </c>
      <c r="B4777" t="s">
        <v>3270</v>
      </c>
      <c r="C4777" s="75">
        <v>3.17</v>
      </c>
      <c r="D4777" s="75"/>
      <c r="E4777" s="75"/>
      <c r="F4777" s="75"/>
      <c r="G4777" s="75"/>
      <c r="H4777" s="50"/>
      <c r="I4777" s="50"/>
      <c r="J4777" s="50"/>
      <c r="K4777" s="50"/>
    </row>
    <row r="4778" spans="1:11" x14ac:dyDescent="0.25">
      <c r="A4778" s="64">
        <v>133192</v>
      </c>
      <c r="B4778" t="s">
        <v>3825</v>
      </c>
      <c r="C4778" s="75">
        <v>3.17</v>
      </c>
      <c r="D4778" s="75"/>
      <c r="E4778" s="75"/>
      <c r="F4778" s="75"/>
      <c r="G4778" s="75"/>
      <c r="H4778" s="50"/>
      <c r="I4778" s="50"/>
      <c r="J4778" s="50"/>
      <c r="K4778" s="50"/>
    </row>
    <row r="4779" spans="1:11" x14ac:dyDescent="0.25">
      <c r="A4779" s="64">
        <v>128378</v>
      </c>
      <c r="B4779" t="s">
        <v>4773</v>
      </c>
      <c r="C4779" s="75"/>
      <c r="D4779" s="75"/>
      <c r="E4779" s="75"/>
      <c r="F4779" s="75"/>
      <c r="G4779" s="75">
        <v>3.17</v>
      </c>
      <c r="H4779" s="50"/>
      <c r="I4779" s="50"/>
      <c r="J4779" s="50"/>
      <c r="K4779" s="50"/>
    </row>
    <row r="4780" spans="1:11" x14ac:dyDescent="0.25">
      <c r="A4780" s="64">
        <v>132127</v>
      </c>
      <c r="B4780" t="s">
        <v>3464</v>
      </c>
      <c r="C4780" s="75"/>
      <c r="D4780" s="75"/>
      <c r="E4780" s="75">
        <v>3.17</v>
      </c>
      <c r="F4780" s="75"/>
      <c r="G4780" s="75"/>
      <c r="H4780" s="50"/>
      <c r="I4780" s="50"/>
      <c r="J4780" s="50"/>
      <c r="K4780" s="50"/>
    </row>
    <row r="4781" spans="1:11" x14ac:dyDescent="0.25">
      <c r="A4781" s="64">
        <v>129678</v>
      </c>
      <c r="B4781" t="s">
        <v>1295</v>
      </c>
      <c r="C4781" s="75">
        <v>3.17</v>
      </c>
      <c r="D4781" s="75"/>
      <c r="E4781" s="75"/>
      <c r="F4781" s="75"/>
      <c r="G4781" s="75"/>
      <c r="H4781" s="50"/>
      <c r="I4781" s="50"/>
      <c r="J4781" s="50"/>
      <c r="K4781" s="50"/>
    </row>
    <row r="4782" spans="1:11" x14ac:dyDescent="0.25">
      <c r="A4782" s="64">
        <v>125521</v>
      </c>
      <c r="B4782" t="s">
        <v>4774</v>
      </c>
      <c r="C4782" s="75"/>
      <c r="D4782" s="75"/>
      <c r="E4782" s="75"/>
      <c r="F4782" s="75"/>
      <c r="G4782" s="75">
        <v>3.17</v>
      </c>
      <c r="H4782" s="50"/>
      <c r="I4782" s="50"/>
      <c r="J4782" s="50"/>
      <c r="K4782" s="50"/>
    </row>
    <row r="4783" spans="1:11" x14ac:dyDescent="0.25">
      <c r="A4783" s="64">
        <v>128259</v>
      </c>
      <c r="B4783" t="s">
        <v>1697</v>
      </c>
      <c r="C4783" s="75"/>
      <c r="D4783" s="75">
        <v>3.17</v>
      </c>
      <c r="E4783" s="75"/>
      <c r="F4783" s="75"/>
      <c r="G4783" s="75"/>
      <c r="H4783" s="50"/>
      <c r="I4783" s="50"/>
      <c r="J4783" s="50"/>
      <c r="K4783" s="50"/>
    </row>
    <row r="4784" spans="1:11" x14ac:dyDescent="0.25">
      <c r="A4784" s="64">
        <v>132578</v>
      </c>
      <c r="B4784" t="s">
        <v>4528</v>
      </c>
      <c r="C4784" s="75"/>
      <c r="D4784" s="75"/>
      <c r="E4784" s="75"/>
      <c r="F4784" s="75">
        <v>3.17</v>
      </c>
      <c r="G4784" s="75"/>
      <c r="H4784" s="50"/>
      <c r="I4784" s="50"/>
      <c r="J4784" s="50"/>
      <c r="K4784" s="50"/>
    </row>
    <row r="4785" spans="1:11" x14ac:dyDescent="0.25">
      <c r="A4785" s="64">
        <v>127327</v>
      </c>
      <c r="B4785" t="s">
        <v>3420</v>
      </c>
      <c r="C4785" s="75">
        <v>3.17</v>
      </c>
      <c r="D4785" s="75"/>
      <c r="E4785" s="75"/>
      <c r="F4785" s="75"/>
      <c r="G4785" s="75"/>
      <c r="H4785" s="50"/>
      <c r="I4785" s="50"/>
      <c r="J4785" s="50"/>
      <c r="K4785" s="50"/>
    </row>
    <row r="4786" spans="1:11" x14ac:dyDescent="0.25">
      <c r="A4786" s="64">
        <v>127294</v>
      </c>
      <c r="B4786" t="s">
        <v>866</v>
      </c>
      <c r="C4786" s="75"/>
      <c r="D4786" s="75"/>
      <c r="E4786" s="75">
        <v>3.17</v>
      </c>
      <c r="F4786" s="75"/>
      <c r="G4786" s="75"/>
      <c r="H4786" s="50"/>
      <c r="I4786" s="50"/>
      <c r="J4786" s="50"/>
      <c r="K4786" s="50"/>
    </row>
    <row r="4787" spans="1:11" x14ac:dyDescent="0.25">
      <c r="A4787" s="64">
        <v>133090</v>
      </c>
      <c r="B4787" t="s">
        <v>4045</v>
      </c>
      <c r="C4787" s="75"/>
      <c r="D4787" s="75">
        <v>3.17</v>
      </c>
      <c r="E4787" s="75"/>
      <c r="F4787" s="75"/>
      <c r="G4787" s="75"/>
      <c r="H4787" s="50"/>
      <c r="I4787" s="50"/>
      <c r="J4787" s="50"/>
      <c r="K4787" s="50"/>
    </row>
    <row r="4788" spans="1:11" x14ac:dyDescent="0.25">
      <c r="A4788" s="64">
        <v>132263</v>
      </c>
      <c r="B4788" t="s">
        <v>1527</v>
      </c>
      <c r="C4788" s="75"/>
      <c r="D4788" s="75"/>
      <c r="E4788" s="75"/>
      <c r="F4788" s="75"/>
      <c r="G4788" s="75">
        <v>3.17</v>
      </c>
      <c r="H4788" s="50"/>
      <c r="I4788" s="50"/>
      <c r="J4788" s="50"/>
      <c r="K4788" s="50"/>
    </row>
    <row r="4789" spans="1:11" x14ac:dyDescent="0.25">
      <c r="A4789" s="64">
        <v>133529</v>
      </c>
      <c r="B4789" t="s">
        <v>4040</v>
      </c>
      <c r="C4789" s="75"/>
      <c r="D4789" s="75">
        <v>3.17</v>
      </c>
      <c r="E4789" s="75"/>
      <c r="F4789" s="75"/>
      <c r="G4789" s="75"/>
      <c r="H4789" s="50"/>
      <c r="I4789" s="50"/>
      <c r="J4789" s="50"/>
      <c r="K4789" s="50"/>
    </row>
    <row r="4790" spans="1:11" x14ac:dyDescent="0.25">
      <c r="A4790" s="64">
        <v>128664</v>
      </c>
      <c r="B4790" t="s">
        <v>4305</v>
      </c>
      <c r="C4790" s="75"/>
      <c r="D4790" s="75"/>
      <c r="E4790" s="75">
        <v>3.17</v>
      </c>
      <c r="F4790" s="75"/>
      <c r="G4790" s="75"/>
      <c r="H4790" s="50"/>
      <c r="I4790" s="50"/>
      <c r="J4790" s="50"/>
      <c r="K4790" s="50"/>
    </row>
    <row r="4791" spans="1:11" x14ac:dyDescent="0.25">
      <c r="A4791" s="64">
        <v>130361</v>
      </c>
      <c r="B4791" t="s">
        <v>4055</v>
      </c>
      <c r="C4791" s="75"/>
      <c r="D4791" s="75">
        <v>3.17</v>
      </c>
      <c r="E4791" s="75"/>
      <c r="F4791" s="75"/>
      <c r="G4791" s="75"/>
      <c r="H4791" s="50"/>
      <c r="I4791" s="50"/>
      <c r="J4791" s="50"/>
      <c r="K4791" s="50"/>
    </row>
    <row r="4792" spans="1:11" x14ac:dyDescent="0.25">
      <c r="A4792" s="64">
        <v>127229</v>
      </c>
      <c r="B4792" t="s">
        <v>4775</v>
      </c>
      <c r="C4792" s="75"/>
      <c r="D4792" s="75"/>
      <c r="E4792" s="75"/>
      <c r="F4792" s="75"/>
      <c r="G4792" s="75">
        <v>3.17</v>
      </c>
      <c r="H4792" s="50"/>
      <c r="I4792" s="50"/>
      <c r="J4792" s="50"/>
      <c r="K4792" s="50"/>
    </row>
    <row r="4793" spans="1:11" x14ac:dyDescent="0.25">
      <c r="A4793" s="64">
        <v>131909</v>
      </c>
      <c r="B4793" t="s">
        <v>2492</v>
      </c>
      <c r="C4793" s="75"/>
      <c r="D4793" s="75">
        <v>3.17</v>
      </c>
      <c r="E4793" s="75"/>
      <c r="F4793" s="75"/>
      <c r="G4793" s="75"/>
      <c r="H4793" s="50"/>
      <c r="I4793" s="50"/>
      <c r="J4793" s="50"/>
      <c r="K4793" s="50"/>
    </row>
    <row r="4794" spans="1:11" x14ac:dyDescent="0.25">
      <c r="A4794" s="64">
        <v>128982</v>
      </c>
      <c r="B4794" t="s">
        <v>4530</v>
      </c>
      <c r="C4794" s="75"/>
      <c r="D4794" s="75"/>
      <c r="E4794" s="75"/>
      <c r="F4794" s="75">
        <v>3.17</v>
      </c>
      <c r="G4794" s="75"/>
      <c r="H4794" s="50"/>
      <c r="I4794" s="50"/>
      <c r="J4794" s="50"/>
      <c r="K4794" s="50"/>
    </row>
    <row r="4795" spans="1:11" x14ac:dyDescent="0.25">
      <c r="A4795" s="64">
        <v>126073</v>
      </c>
      <c r="B4795" t="s">
        <v>4776</v>
      </c>
      <c r="C4795" s="75"/>
      <c r="D4795" s="75"/>
      <c r="E4795" s="75"/>
      <c r="F4795" s="75"/>
      <c r="G4795" s="75">
        <v>3.17</v>
      </c>
      <c r="H4795" s="50"/>
      <c r="I4795" s="50"/>
      <c r="J4795" s="50"/>
      <c r="K4795" s="50"/>
    </row>
    <row r="4796" spans="1:11" x14ac:dyDescent="0.25">
      <c r="A4796" s="64">
        <v>128716</v>
      </c>
      <c r="B4796" t="s">
        <v>1022</v>
      </c>
      <c r="C4796" s="75"/>
      <c r="D4796" s="75"/>
      <c r="E4796" s="75"/>
      <c r="F4796" s="75">
        <v>3.17</v>
      </c>
      <c r="G4796" s="75"/>
      <c r="H4796" s="50"/>
      <c r="I4796" s="50"/>
      <c r="J4796" s="50"/>
      <c r="K4796" s="50"/>
    </row>
    <row r="4797" spans="1:11" x14ac:dyDescent="0.25">
      <c r="A4797" s="64">
        <v>133309</v>
      </c>
      <c r="B4797" t="s">
        <v>4777</v>
      </c>
      <c r="C4797" s="75"/>
      <c r="D4797" s="75"/>
      <c r="E4797" s="75"/>
      <c r="F4797" s="75"/>
      <c r="G4797" s="75">
        <v>3.17</v>
      </c>
      <c r="H4797" s="50"/>
      <c r="I4797" s="50"/>
      <c r="J4797" s="50"/>
      <c r="K4797" s="50"/>
    </row>
    <row r="4798" spans="1:11" x14ac:dyDescent="0.25">
      <c r="A4798" s="64">
        <v>127267</v>
      </c>
      <c r="B4798" t="s">
        <v>1237</v>
      </c>
      <c r="C4798" s="75">
        <v>3.17</v>
      </c>
      <c r="D4798" s="75">
        <v>0</v>
      </c>
      <c r="E4798" s="75"/>
      <c r="F4798" s="75"/>
      <c r="G4798" s="75"/>
      <c r="H4798" s="50"/>
      <c r="I4798" s="50"/>
      <c r="J4798" s="50"/>
      <c r="K4798" s="50"/>
    </row>
    <row r="4799" spans="1:11" x14ac:dyDescent="0.25">
      <c r="A4799" s="64">
        <v>132161</v>
      </c>
      <c r="B4799" t="s">
        <v>1490</v>
      </c>
      <c r="C4799" s="75"/>
      <c r="D4799" s="75"/>
      <c r="E4799" s="75">
        <v>3.17</v>
      </c>
      <c r="F4799" s="75"/>
      <c r="G4799" s="75"/>
      <c r="H4799" s="50"/>
      <c r="I4799" s="50"/>
      <c r="J4799" s="50"/>
      <c r="K4799" s="50"/>
    </row>
    <row r="4800" spans="1:11" x14ac:dyDescent="0.25">
      <c r="A4800" s="64">
        <v>129731</v>
      </c>
      <c r="B4800" t="s">
        <v>1016</v>
      </c>
      <c r="C4800" s="75"/>
      <c r="D4800" s="75"/>
      <c r="E4800" s="75"/>
      <c r="F4800" s="75">
        <v>3.17</v>
      </c>
      <c r="G4800" s="75"/>
      <c r="H4800" s="50"/>
      <c r="I4800" s="50"/>
      <c r="J4800" s="50"/>
      <c r="K4800" s="50"/>
    </row>
    <row r="4801" spans="1:11" x14ac:dyDescent="0.25">
      <c r="A4801" s="64">
        <v>130873</v>
      </c>
      <c r="B4801" t="s">
        <v>3587</v>
      </c>
      <c r="C4801" s="75">
        <v>3.17</v>
      </c>
      <c r="D4801" s="75"/>
      <c r="E4801" s="75"/>
      <c r="F4801" s="75"/>
      <c r="G4801" s="75"/>
      <c r="H4801" s="50"/>
      <c r="I4801" s="50"/>
      <c r="J4801" s="50"/>
      <c r="K4801" s="50"/>
    </row>
    <row r="4802" spans="1:11" x14ac:dyDescent="0.25">
      <c r="A4802" s="64">
        <v>133228</v>
      </c>
      <c r="B4802" t="s">
        <v>1660</v>
      </c>
      <c r="C4802" s="75">
        <v>3.17</v>
      </c>
      <c r="D4802" s="75"/>
      <c r="E4802" s="75"/>
      <c r="F4802" s="75"/>
      <c r="G4802" s="75"/>
      <c r="H4802" s="50"/>
      <c r="I4802" s="50"/>
      <c r="J4802" s="50"/>
      <c r="K4802" s="50"/>
    </row>
    <row r="4803" spans="1:11" x14ac:dyDescent="0.25">
      <c r="A4803" s="64">
        <v>127239</v>
      </c>
      <c r="B4803" t="s">
        <v>3829</v>
      </c>
      <c r="C4803" s="75">
        <v>3.17</v>
      </c>
      <c r="D4803" s="75"/>
      <c r="E4803" s="75"/>
      <c r="F4803" s="75"/>
      <c r="G4803" s="75"/>
      <c r="H4803" s="50"/>
      <c r="I4803" s="50"/>
      <c r="J4803" s="50"/>
      <c r="K4803" s="50"/>
    </row>
    <row r="4804" spans="1:11" x14ac:dyDescent="0.25">
      <c r="A4804" s="64">
        <v>128189</v>
      </c>
      <c r="B4804" t="s">
        <v>4529</v>
      </c>
      <c r="C4804" s="75"/>
      <c r="D4804" s="75"/>
      <c r="E4804" s="75"/>
      <c r="F4804" s="75">
        <v>3.17</v>
      </c>
      <c r="G4804" s="75"/>
      <c r="H4804" s="50"/>
      <c r="I4804" s="50"/>
      <c r="J4804" s="50"/>
      <c r="K4804" s="50"/>
    </row>
    <row r="4805" spans="1:11" x14ac:dyDescent="0.25">
      <c r="A4805" s="64">
        <v>126080</v>
      </c>
      <c r="B4805" t="s">
        <v>3475</v>
      </c>
      <c r="C4805" s="75"/>
      <c r="D4805" s="75"/>
      <c r="E4805" s="75">
        <v>3.17</v>
      </c>
      <c r="F4805" s="75"/>
      <c r="G4805" s="75"/>
      <c r="H4805" s="50"/>
      <c r="I4805" s="50"/>
      <c r="J4805" s="50"/>
      <c r="K4805" s="50"/>
    </row>
    <row r="4806" spans="1:11" x14ac:dyDescent="0.25">
      <c r="A4806" s="64">
        <v>132284</v>
      </c>
      <c r="B4806" t="s">
        <v>4778</v>
      </c>
      <c r="C4806" s="75"/>
      <c r="D4806" s="75"/>
      <c r="E4806" s="75"/>
      <c r="F4806" s="75"/>
      <c r="G4806" s="75">
        <v>3.17</v>
      </c>
      <c r="H4806" s="50"/>
      <c r="I4806" s="50"/>
      <c r="J4806" s="50"/>
      <c r="K4806" s="50"/>
    </row>
    <row r="4807" spans="1:11" x14ac:dyDescent="0.25">
      <c r="A4807" s="64">
        <v>132106</v>
      </c>
      <c r="B4807" t="s">
        <v>1454</v>
      </c>
      <c r="C4807" s="75"/>
      <c r="D4807" s="75"/>
      <c r="E4807" s="75"/>
      <c r="F4807" s="75">
        <v>3.17</v>
      </c>
      <c r="G4807" s="75"/>
      <c r="H4807" s="50"/>
      <c r="I4807" s="50"/>
      <c r="J4807" s="50"/>
      <c r="K4807" s="50"/>
    </row>
    <row r="4808" spans="1:11" x14ac:dyDescent="0.25">
      <c r="A4808" s="64">
        <v>128919</v>
      </c>
      <c r="B4808" t="s">
        <v>4301</v>
      </c>
      <c r="C4808" s="75"/>
      <c r="D4808" s="75"/>
      <c r="E4808" s="75">
        <v>3.17</v>
      </c>
      <c r="F4808" s="75"/>
      <c r="G4808" s="75"/>
      <c r="H4808" s="50"/>
      <c r="I4808" s="50"/>
      <c r="J4808" s="50"/>
      <c r="K4808" s="50"/>
    </row>
    <row r="4809" spans="1:11" x14ac:dyDescent="0.25">
      <c r="A4809" s="64">
        <v>133514</v>
      </c>
      <c r="B4809" t="s">
        <v>1665</v>
      </c>
      <c r="C4809" s="75"/>
      <c r="D4809" s="75"/>
      <c r="E4809" s="75">
        <v>3.17</v>
      </c>
      <c r="F4809" s="75"/>
      <c r="G4809" s="75"/>
      <c r="H4809" s="50"/>
      <c r="I4809" s="50"/>
      <c r="J4809" s="50"/>
      <c r="K4809" s="50"/>
    </row>
    <row r="4810" spans="1:11" x14ac:dyDescent="0.25">
      <c r="A4810" s="64">
        <v>126928</v>
      </c>
      <c r="B4810" t="s">
        <v>1383</v>
      </c>
      <c r="C4810" s="75"/>
      <c r="D4810" s="75">
        <v>3.17</v>
      </c>
      <c r="E4810" s="75"/>
      <c r="F4810" s="75"/>
      <c r="G4810" s="75"/>
      <c r="H4810" s="50"/>
      <c r="I4810" s="50"/>
      <c r="J4810" s="50"/>
      <c r="K4810" s="50"/>
    </row>
    <row r="4811" spans="1:11" x14ac:dyDescent="0.25">
      <c r="A4811" s="64">
        <v>133686</v>
      </c>
      <c r="B4811" t="s">
        <v>1696</v>
      </c>
      <c r="C4811" s="75"/>
      <c r="D4811" s="75"/>
      <c r="E4811" s="75">
        <v>3.17</v>
      </c>
      <c r="F4811" s="75"/>
      <c r="G4811" s="75"/>
      <c r="H4811" s="50"/>
      <c r="I4811" s="50"/>
      <c r="J4811" s="50"/>
      <c r="K4811" s="50"/>
    </row>
    <row r="4812" spans="1:11" x14ac:dyDescent="0.25">
      <c r="A4812" s="64">
        <v>131476</v>
      </c>
      <c r="B4812" t="s">
        <v>4779</v>
      </c>
      <c r="C4812" s="75"/>
      <c r="D4812" s="75"/>
      <c r="E4812" s="75"/>
      <c r="F4812" s="75"/>
      <c r="G4812" s="75">
        <v>3.17</v>
      </c>
      <c r="H4812" s="50"/>
      <c r="I4812" s="50"/>
      <c r="J4812" s="50"/>
      <c r="K4812" s="50"/>
    </row>
    <row r="4813" spans="1:11" x14ac:dyDescent="0.25">
      <c r="A4813" s="64">
        <v>128052</v>
      </c>
      <c r="B4813" t="s">
        <v>1803</v>
      </c>
      <c r="C4813" s="75"/>
      <c r="D4813" s="75"/>
      <c r="E4813" s="75">
        <v>15</v>
      </c>
      <c r="F4813" s="75">
        <v>-15</v>
      </c>
      <c r="G4813" s="75">
        <v>3.17</v>
      </c>
      <c r="H4813" s="50"/>
      <c r="I4813" s="50"/>
      <c r="J4813" s="50"/>
      <c r="K4813" s="50"/>
    </row>
    <row r="4814" spans="1:11" x14ac:dyDescent="0.25">
      <c r="A4814" s="64">
        <v>117546</v>
      </c>
      <c r="B4814" t="s">
        <v>4531</v>
      </c>
      <c r="C4814" s="75"/>
      <c r="D4814" s="75"/>
      <c r="E4814" s="75"/>
      <c r="F4814" s="75">
        <v>3.17</v>
      </c>
      <c r="G4814" s="75"/>
      <c r="H4814" s="50"/>
      <c r="I4814" s="50"/>
      <c r="J4814" s="50"/>
      <c r="K4814" s="50"/>
    </row>
    <row r="4815" spans="1:11" x14ac:dyDescent="0.25">
      <c r="A4815" s="64">
        <v>123535</v>
      </c>
      <c r="B4815" t="s">
        <v>1717</v>
      </c>
      <c r="C4815" s="75"/>
      <c r="D4815" s="75">
        <v>3.17</v>
      </c>
      <c r="E4815" s="75"/>
      <c r="F4815" s="75"/>
      <c r="G4815" s="75"/>
      <c r="H4815" s="50"/>
      <c r="I4815" s="50"/>
      <c r="J4815" s="50"/>
      <c r="K4815" s="50"/>
    </row>
    <row r="4816" spans="1:11" x14ac:dyDescent="0.25">
      <c r="A4816" s="64">
        <v>120533</v>
      </c>
      <c r="B4816" t="s">
        <v>2162</v>
      </c>
      <c r="C4816" s="75"/>
      <c r="D4816" s="75">
        <v>3.17</v>
      </c>
      <c r="E4816" s="75"/>
      <c r="F4816" s="75"/>
      <c r="G4816" s="75"/>
      <c r="H4816" s="50"/>
      <c r="I4816" s="50"/>
      <c r="J4816" s="50"/>
      <c r="K4816" s="50"/>
    </row>
    <row r="4817" spans="1:11" x14ac:dyDescent="0.25">
      <c r="A4817" s="64">
        <v>123539</v>
      </c>
      <c r="B4817" t="s">
        <v>967</v>
      </c>
      <c r="C4817" s="75">
        <v>3.17</v>
      </c>
      <c r="D4817" s="75"/>
      <c r="E4817" s="75"/>
      <c r="F4817" s="75"/>
      <c r="G4817" s="75"/>
      <c r="H4817" s="50"/>
      <c r="I4817" s="50"/>
      <c r="J4817" s="50"/>
      <c r="K4817" s="50"/>
    </row>
    <row r="4818" spans="1:11" x14ac:dyDescent="0.25">
      <c r="A4818" s="64">
        <v>121947</v>
      </c>
      <c r="B4818" t="s">
        <v>3834</v>
      </c>
      <c r="C4818" s="75">
        <v>3.17</v>
      </c>
      <c r="D4818" s="75"/>
      <c r="E4818" s="75"/>
      <c r="F4818" s="75"/>
      <c r="G4818" s="75"/>
      <c r="H4818" s="50"/>
      <c r="I4818" s="50"/>
      <c r="J4818" s="50"/>
      <c r="K4818" s="50"/>
    </row>
    <row r="4819" spans="1:11" x14ac:dyDescent="0.25">
      <c r="A4819" s="64">
        <v>118728</v>
      </c>
      <c r="B4819" t="s">
        <v>4309</v>
      </c>
      <c r="C4819" s="75"/>
      <c r="D4819" s="75"/>
      <c r="E4819" s="75">
        <v>3.17</v>
      </c>
      <c r="F4819" s="75"/>
      <c r="G4819" s="75"/>
      <c r="H4819" s="50"/>
      <c r="I4819" s="50"/>
      <c r="J4819" s="50"/>
      <c r="K4819" s="50"/>
    </row>
    <row r="4820" spans="1:11" x14ac:dyDescent="0.25">
      <c r="A4820" s="64">
        <v>118509</v>
      </c>
      <c r="B4820" t="s">
        <v>3599</v>
      </c>
      <c r="C4820" s="75"/>
      <c r="D4820" s="75"/>
      <c r="E4820" s="75"/>
      <c r="F4820" s="75">
        <v>3.17</v>
      </c>
      <c r="G4820" s="75"/>
      <c r="H4820" s="50"/>
      <c r="I4820" s="50"/>
      <c r="J4820" s="50"/>
      <c r="K4820" s="50"/>
    </row>
    <row r="4821" spans="1:11" x14ac:dyDescent="0.25">
      <c r="A4821" s="64">
        <v>104340</v>
      </c>
      <c r="B4821" t="s">
        <v>4780</v>
      </c>
      <c r="C4821" s="75"/>
      <c r="D4821" s="75"/>
      <c r="E4821" s="75"/>
      <c r="F4821" s="75"/>
      <c r="G4821" s="75">
        <v>3.17</v>
      </c>
      <c r="H4821" s="50"/>
      <c r="I4821" s="50"/>
      <c r="J4821" s="50"/>
      <c r="K4821" s="50"/>
    </row>
    <row r="4822" spans="1:11" x14ac:dyDescent="0.25">
      <c r="A4822" s="64">
        <v>117958</v>
      </c>
      <c r="B4822" t="s">
        <v>4781</v>
      </c>
      <c r="C4822" s="75"/>
      <c r="D4822" s="75"/>
      <c r="E4822" s="75"/>
      <c r="F4822" s="75"/>
      <c r="G4822" s="75">
        <v>3.17</v>
      </c>
      <c r="H4822" s="50"/>
      <c r="I4822" s="50"/>
      <c r="J4822" s="50"/>
      <c r="K4822" s="50"/>
    </row>
    <row r="4823" spans="1:11" x14ac:dyDescent="0.25">
      <c r="A4823" s="64">
        <v>122316</v>
      </c>
      <c r="B4823" t="s">
        <v>1846</v>
      </c>
      <c r="C4823" s="75"/>
      <c r="D4823" s="75"/>
      <c r="E4823" s="75">
        <v>3.17</v>
      </c>
      <c r="F4823" s="75"/>
      <c r="G4823" s="75"/>
      <c r="H4823" s="50"/>
      <c r="I4823" s="50"/>
      <c r="J4823" s="50"/>
      <c r="K4823" s="50"/>
    </row>
    <row r="4824" spans="1:11" x14ac:dyDescent="0.25">
      <c r="A4824" s="64">
        <v>122950</v>
      </c>
      <c r="B4824" t="s">
        <v>2846</v>
      </c>
      <c r="C4824" s="75"/>
      <c r="D4824" s="75"/>
      <c r="E4824" s="75">
        <v>3.17</v>
      </c>
      <c r="F4824" s="75"/>
      <c r="G4824" s="75"/>
      <c r="H4824" s="50"/>
      <c r="I4824" s="50"/>
      <c r="J4824" s="50"/>
      <c r="K4824" s="50"/>
    </row>
    <row r="4825" spans="1:11" x14ac:dyDescent="0.25">
      <c r="A4825" s="64">
        <v>122396</v>
      </c>
      <c r="B4825" t="s">
        <v>4782</v>
      </c>
      <c r="C4825" s="75"/>
      <c r="D4825" s="75"/>
      <c r="E4825" s="75"/>
      <c r="F4825" s="75"/>
      <c r="G4825" s="75">
        <v>3.17</v>
      </c>
      <c r="H4825" s="50"/>
      <c r="I4825" s="50"/>
      <c r="J4825" s="50"/>
      <c r="K4825" s="50"/>
    </row>
    <row r="4826" spans="1:11" x14ac:dyDescent="0.25">
      <c r="A4826" s="64">
        <v>122623</v>
      </c>
      <c r="B4826" t="s">
        <v>441</v>
      </c>
      <c r="C4826" s="75"/>
      <c r="D4826" s="75"/>
      <c r="E4826" s="75">
        <v>3.17</v>
      </c>
      <c r="F4826" s="75"/>
      <c r="G4826" s="75"/>
      <c r="H4826" s="50"/>
      <c r="I4826" s="50"/>
      <c r="J4826" s="50"/>
      <c r="K4826" s="50"/>
    </row>
    <row r="4827" spans="1:11" x14ac:dyDescent="0.25">
      <c r="A4827" s="64">
        <v>123351</v>
      </c>
      <c r="B4827" t="s">
        <v>1189</v>
      </c>
      <c r="C4827" s="75"/>
      <c r="D4827" s="75"/>
      <c r="E4827" s="75"/>
      <c r="F4827" s="75">
        <v>3.17</v>
      </c>
      <c r="G4827" s="75"/>
      <c r="H4827" s="50"/>
      <c r="I4827" s="50"/>
      <c r="J4827" s="50"/>
      <c r="K4827" s="50"/>
    </row>
    <row r="4828" spans="1:11" x14ac:dyDescent="0.25">
      <c r="A4828" s="64">
        <v>122631</v>
      </c>
      <c r="B4828" t="s">
        <v>1353</v>
      </c>
      <c r="C4828" s="75"/>
      <c r="D4828" s="75"/>
      <c r="E4828" s="75">
        <v>3.17</v>
      </c>
      <c r="F4828" s="75"/>
      <c r="G4828" s="75"/>
      <c r="H4828" s="50"/>
      <c r="I4828" s="50"/>
      <c r="J4828" s="50"/>
      <c r="K4828" s="50"/>
    </row>
    <row r="4829" spans="1:11" x14ac:dyDescent="0.25">
      <c r="A4829" s="64">
        <v>115362</v>
      </c>
      <c r="B4829" t="s">
        <v>4783</v>
      </c>
      <c r="C4829" s="75"/>
      <c r="D4829" s="75"/>
      <c r="E4829" s="75"/>
      <c r="F4829" s="75"/>
      <c r="G4829" s="75">
        <v>3.17</v>
      </c>
      <c r="H4829" s="50"/>
      <c r="I4829" s="50"/>
      <c r="J4829" s="50"/>
      <c r="K4829" s="50"/>
    </row>
    <row r="4830" spans="1:11" x14ac:dyDescent="0.25">
      <c r="A4830" s="64">
        <v>103956</v>
      </c>
      <c r="B4830" t="s">
        <v>4057</v>
      </c>
      <c r="C4830" s="75"/>
      <c r="D4830" s="75">
        <v>3.17</v>
      </c>
      <c r="E4830" s="75"/>
      <c r="F4830" s="75"/>
      <c r="G4830" s="75"/>
      <c r="H4830" s="50"/>
      <c r="I4830" s="50"/>
      <c r="J4830" s="50"/>
      <c r="K4830" s="50"/>
    </row>
    <row r="4831" spans="1:11" x14ac:dyDescent="0.25">
      <c r="A4831" s="64">
        <v>111758</v>
      </c>
      <c r="B4831" t="s">
        <v>4060</v>
      </c>
      <c r="C4831" s="75"/>
      <c r="D4831" s="75">
        <v>3.17</v>
      </c>
      <c r="E4831" s="75"/>
      <c r="F4831" s="75"/>
      <c r="G4831" s="75"/>
      <c r="H4831" s="50"/>
      <c r="I4831" s="50"/>
      <c r="J4831" s="50"/>
      <c r="K4831" s="50"/>
    </row>
    <row r="4832" spans="1:11" x14ac:dyDescent="0.25">
      <c r="A4832" s="64">
        <v>122954</v>
      </c>
      <c r="B4832" t="s">
        <v>824</v>
      </c>
      <c r="C4832" s="75"/>
      <c r="D4832" s="75">
        <v>3.17</v>
      </c>
      <c r="E4832" s="75">
        <v>0</v>
      </c>
      <c r="F4832" s="75"/>
      <c r="G4832" s="75"/>
      <c r="H4832" s="50"/>
      <c r="I4832" s="50"/>
      <c r="J4832" s="50"/>
      <c r="K4832" s="50"/>
    </row>
    <row r="4833" spans="1:11" x14ac:dyDescent="0.25">
      <c r="A4833" s="64">
        <v>118435</v>
      </c>
      <c r="B4833" t="s">
        <v>3831</v>
      </c>
      <c r="C4833" s="75">
        <v>3.17</v>
      </c>
      <c r="D4833" s="75"/>
      <c r="E4833" s="75"/>
      <c r="F4833" s="75"/>
      <c r="G4833" s="75"/>
      <c r="H4833" s="50"/>
      <c r="I4833" s="50"/>
      <c r="J4833" s="50"/>
      <c r="K4833" s="50"/>
    </row>
    <row r="4834" spans="1:11" x14ac:dyDescent="0.25">
      <c r="A4834" s="64">
        <v>104089</v>
      </c>
      <c r="B4834" t="s">
        <v>4784</v>
      </c>
      <c r="C4834" s="75"/>
      <c r="D4834" s="75"/>
      <c r="E4834" s="75"/>
      <c r="F4834" s="75"/>
      <c r="G4834" s="75">
        <v>3.17</v>
      </c>
      <c r="H4834" s="50"/>
      <c r="I4834" s="50"/>
      <c r="J4834" s="50"/>
      <c r="K4834" s="50"/>
    </row>
    <row r="4835" spans="1:11" x14ac:dyDescent="0.25">
      <c r="A4835" s="64">
        <v>116494</v>
      </c>
      <c r="B4835" t="s">
        <v>2844</v>
      </c>
      <c r="C4835" s="75"/>
      <c r="D4835" s="75"/>
      <c r="E4835" s="75"/>
      <c r="F4835" s="75"/>
      <c r="G4835" s="75">
        <v>3.17</v>
      </c>
      <c r="H4835" s="50"/>
      <c r="I4835" s="50"/>
      <c r="J4835" s="50"/>
      <c r="K4835" s="50"/>
    </row>
    <row r="4836" spans="1:11" x14ac:dyDescent="0.25">
      <c r="A4836" s="64">
        <v>121265</v>
      </c>
      <c r="B4836" t="s">
        <v>2980</v>
      </c>
      <c r="C4836" s="75">
        <v>3.17</v>
      </c>
      <c r="D4836" s="75"/>
      <c r="E4836" s="75"/>
      <c r="F4836" s="75"/>
      <c r="G4836" s="75"/>
      <c r="H4836" s="50"/>
      <c r="I4836" s="50"/>
      <c r="J4836" s="50"/>
      <c r="K4836" s="50"/>
    </row>
    <row r="4837" spans="1:11" x14ac:dyDescent="0.25">
      <c r="A4837" s="64">
        <v>118754</v>
      </c>
      <c r="B4837" t="s">
        <v>4785</v>
      </c>
      <c r="C4837" s="75"/>
      <c r="D4837" s="75"/>
      <c r="E4837" s="75"/>
      <c r="F4837" s="75"/>
      <c r="G4837" s="75">
        <v>3.17</v>
      </c>
      <c r="H4837" s="50"/>
      <c r="I4837" s="50"/>
      <c r="J4837" s="50"/>
      <c r="K4837" s="50"/>
    </row>
    <row r="4838" spans="1:11" x14ac:dyDescent="0.25">
      <c r="A4838" s="64">
        <v>111660</v>
      </c>
      <c r="B4838" t="s">
        <v>3641</v>
      </c>
      <c r="C4838" s="75"/>
      <c r="D4838" s="75"/>
      <c r="E4838" s="75">
        <v>3.17</v>
      </c>
      <c r="F4838" s="75"/>
      <c r="G4838" s="75"/>
      <c r="H4838" s="50"/>
      <c r="I4838" s="50"/>
      <c r="J4838" s="50"/>
      <c r="K4838" s="50"/>
    </row>
    <row r="4839" spans="1:11" x14ac:dyDescent="0.25">
      <c r="A4839" s="64">
        <v>124601</v>
      </c>
      <c r="B4839" t="s">
        <v>1507</v>
      </c>
      <c r="C4839" s="75">
        <v>3.17</v>
      </c>
      <c r="D4839" s="75"/>
      <c r="E4839" s="75"/>
      <c r="F4839" s="75"/>
      <c r="G4839" s="75"/>
      <c r="H4839" s="50"/>
      <c r="I4839" s="50"/>
      <c r="J4839" s="50"/>
      <c r="K4839" s="50"/>
    </row>
    <row r="4840" spans="1:11" x14ac:dyDescent="0.25">
      <c r="A4840" s="64">
        <v>123239</v>
      </c>
      <c r="B4840" t="s">
        <v>847</v>
      </c>
      <c r="C4840" s="75"/>
      <c r="D4840" s="75"/>
      <c r="E4840" s="75">
        <v>3.17</v>
      </c>
      <c r="F4840" s="75"/>
      <c r="G4840" s="75"/>
      <c r="H4840" s="50"/>
      <c r="I4840" s="50"/>
      <c r="J4840" s="50"/>
      <c r="K4840" s="50"/>
    </row>
    <row r="4841" spans="1:11" x14ac:dyDescent="0.25">
      <c r="A4841" s="64">
        <v>119029</v>
      </c>
      <c r="B4841" t="s">
        <v>893</v>
      </c>
      <c r="C4841" s="75">
        <v>3.17</v>
      </c>
      <c r="D4841" s="75"/>
      <c r="E4841" s="75"/>
      <c r="F4841" s="75"/>
      <c r="G4841" s="75"/>
      <c r="H4841" s="50"/>
      <c r="I4841" s="50"/>
      <c r="J4841" s="50"/>
      <c r="K4841" s="50"/>
    </row>
    <row r="4842" spans="1:11" x14ac:dyDescent="0.25">
      <c r="A4842" s="64">
        <v>117955</v>
      </c>
      <c r="B4842" t="s">
        <v>1714</v>
      </c>
      <c r="C4842" s="75">
        <v>3.17</v>
      </c>
      <c r="D4842" s="75"/>
      <c r="E4842" s="75"/>
      <c r="F4842" s="75"/>
      <c r="G4842" s="75"/>
      <c r="H4842" s="50"/>
      <c r="I4842" s="50"/>
      <c r="J4842" s="50"/>
      <c r="K4842" s="50"/>
    </row>
    <row r="4843" spans="1:11" x14ac:dyDescent="0.25">
      <c r="A4843" s="64">
        <v>120232</v>
      </c>
      <c r="B4843" t="s">
        <v>3640</v>
      </c>
      <c r="C4843" s="75"/>
      <c r="D4843" s="75"/>
      <c r="E4843" s="75"/>
      <c r="F4843" s="75"/>
      <c r="G4843" s="75">
        <v>3.17</v>
      </c>
      <c r="H4843" s="50"/>
      <c r="I4843" s="50"/>
      <c r="J4843" s="50"/>
      <c r="K4843" s="50"/>
    </row>
    <row r="4844" spans="1:11" x14ac:dyDescent="0.25">
      <c r="A4844" s="64">
        <v>122028</v>
      </c>
      <c r="B4844" t="s">
        <v>2981</v>
      </c>
      <c r="C4844" s="75">
        <v>3.17</v>
      </c>
      <c r="D4844" s="75">
        <v>0</v>
      </c>
      <c r="E4844" s="75"/>
      <c r="F4844" s="75"/>
      <c r="G4844" s="75"/>
      <c r="H4844" s="50"/>
      <c r="I4844" s="50"/>
      <c r="J4844" s="50"/>
      <c r="K4844" s="50"/>
    </row>
    <row r="4845" spans="1:11" x14ac:dyDescent="0.25">
      <c r="A4845" s="64">
        <v>118195</v>
      </c>
      <c r="B4845" t="s">
        <v>927</v>
      </c>
      <c r="C4845" s="75"/>
      <c r="D4845" s="75">
        <v>3.17</v>
      </c>
      <c r="E4845" s="75"/>
      <c r="F4845" s="75"/>
      <c r="G4845" s="75"/>
      <c r="H4845" s="50"/>
      <c r="I4845" s="50"/>
      <c r="J4845" s="50"/>
      <c r="K4845" s="50"/>
    </row>
    <row r="4846" spans="1:11" x14ac:dyDescent="0.25">
      <c r="A4846" s="64">
        <v>142820</v>
      </c>
      <c r="B4846" t="s">
        <v>3378</v>
      </c>
      <c r="C4846" s="75">
        <v>3</v>
      </c>
      <c r="D4846" s="75"/>
      <c r="E4846" s="75"/>
      <c r="F4846" s="75"/>
      <c r="G4846" s="75"/>
      <c r="H4846" s="50"/>
      <c r="I4846" s="50"/>
      <c r="J4846" s="50"/>
      <c r="K4846" s="50"/>
    </row>
    <row r="4847" spans="1:11" x14ac:dyDescent="0.25">
      <c r="A4847" s="64">
        <v>128627</v>
      </c>
      <c r="B4847" t="s">
        <v>3471</v>
      </c>
      <c r="C4847" s="75"/>
      <c r="D4847" s="75">
        <v>3</v>
      </c>
      <c r="E4847" s="75">
        <v>-3</v>
      </c>
      <c r="F4847" s="75">
        <v>3</v>
      </c>
      <c r="G4847" s="75"/>
      <c r="H4847" s="50"/>
      <c r="I4847" s="50"/>
      <c r="J4847" s="50"/>
      <c r="K4847" s="50"/>
    </row>
    <row r="4848" spans="1:11" x14ac:dyDescent="0.25">
      <c r="A4848" s="64">
        <v>143840</v>
      </c>
      <c r="B4848" t="s">
        <v>4537</v>
      </c>
      <c r="C4848" s="75"/>
      <c r="D4848" s="75"/>
      <c r="E4848" s="75"/>
      <c r="F4848" s="75">
        <v>3</v>
      </c>
      <c r="G4848" s="75"/>
      <c r="H4848" s="50"/>
      <c r="I4848" s="50"/>
      <c r="J4848" s="50"/>
      <c r="K4848" s="50"/>
    </row>
    <row r="4849" spans="1:11" x14ac:dyDescent="0.25">
      <c r="A4849" s="64">
        <v>142955</v>
      </c>
      <c r="B4849" t="s">
        <v>3560</v>
      </c>
      <c r="C4849" s="75">
        <v>3</v>
      </c>
      <c r="D4849" s="75"/>
      <c r="E4849" s="75"/>
      <c r="F4849" s="75"/>
      <c r="G4849" s="75"/>
      <c r="H4849" s="50"/>
      <c r="I4849" s="50"/>
      <c r="J4849" s="50"/>
      <c r="K4849" s="50"/>
    </row>
    <row r="4850" spans="1:11" x14ac:dyDescent="0.25">
      <c r="A4850" s="64">
        <v>142687</v>
      </c>
      <c r="B4850" t="s">
        <v>3389</v>
      </c>
      <c r="C4850" s="75"/>
      <c r="D4850" s="75">
        <v>3</v>
      </c>
      <c r="E4850" s="75"/>
      <c r="F4850" s="75"/>
      <c r="G4850" s="75"/>
      <c r="H4850" s="50"/>
      <c r="I4850" s="50"/>
      <c r="J4850" s="50"/>
      <c r="K4850" s="50"/>
    </row>
    <row r="4851" spans="1:11" x14ac:dyDescent="0.25">
      <c r="A4851" s="64">
        <v>143211</v>
      </c>
      <c r="B4851" t="s">
        <v>3836</v>
      </c>
      <c r="C4851" s="75">
        <v>3</v>
      </c>
      <c r="D4851" s="75"/>
      <c r="E4851" s="75"/>
      <c r="F4851" s="75"/>
      <c r="G4851" s="75"/>
      <c r="H4851" s="50"/>
      <c r="I4851" s="50"/>
      <c r="J4851" s="50"/>
      <c r="K4851" s="50"/>
    </row>
    <row r="4852" spans="1:11" x14ac:dyDescent="0.25">
      <c r="A4852" s="64">
        <v>143788</v>
      </c>
      <c r="B4852" t="s">
        <v>4536</v>
      </c>
      <c r="C4852" s="75"/>
      <c r="D4852" s="75"/>
      <c r="E4852" s="75"/>
      <c r="F4852" s="75">
        <v>3</v>
      </c>
      <c r="G4852" s="75"/>
      <c r="H4852" s="50"/>
      <c r="I4852" s="50"/>
      <c r="J4852" s="50"/>
      <c r="K4852" s="50"/>
    </row>
    <row r="4853" spans="1:11" x14ac:dyDescent="0.25">
      <c r="A4853" s="64">
        <v>143736</v>
      </c>
      <c r="B4853" t="s">
        <v>4312</v>
      </c>
      <c r="C4853" s="75"/>
      <c r="D4853" s="75"/>
      <c r="E4853" s="75">
        <v>3</v>
      </c>
      <c r="F4853" s="75"/>
      <c r="G4853" s="75"/>
      <c r="H4853" s="50"/>
      <c r="I4853" s="50"/>
      <c r="J4853" s="50"/>
      <c r="K4853" s="50"/>
    </row>
    <row r="4854" spans="1:11" x14ac:dyDescent="0.25">
      <c r="A4854" s="64">
        <v>136882</v>
      </c>
      <c r="B4854" t="s">
        <v>4786</v>
      </c>
      <c r="C4854" s="75"/>
      <c r="D4854" s="75"/>
      <c r="E4854" s="75"/>
      <c r="F4854" s="75"/>
      <c r="G4854" s="75">
        <v>3</v>
      </c>
      <c r="H4854" s="50"/>
      <c r="I4854" s="50"/>
      <c r="J4854" s="50"/>
      <c r="K4854" s="50"/>
    </row>
    <row r="4855" spans="1:11" x14ac:dyDescent="0.25">
      <c r="A4855" s="64">
        <v>142777</v>
      </c>
      <c r="B4855" t="s">
        <v>3432</v>
      </c>
      <c r="C4855" s="75"/>
      <c r="D4855" s="75"/>
      <c r="E4855" s="75">
        <v>3</v>
      </c>
      <c r="F4855" s="75"/>
      <c r="G4855" s="75"/>
      <c r="H4855" s="50"/>
      <c r="I4855" s="50"/>
      <c r="J4855" s="50"/>
      <c r="K4855" s="50"/>
    </row>
    <row r="4856" spans="1:11" x14ac:dyDescent="0.25">
      <c r="A4856" s="64">
        <v>143985</v>
      </c>
      <c r="B4856" t="s">
        <v>4538</v>
      </c>
      <c r="C4856" s="75"/>
      <c r="D4856" s="75"/>
      <c r="E4856" s="75"/>
      <c r="F4856" s="75">
        <v>3</v>
      </c>
      <c r="G4856" s="75"/>
      <c r="H4856" s="50"/>
      <c r="I4856" s="50"/>
      <c r="J4856" s="50"/>
      <c r="K4856" s="50"/>
    </row>
    <row r="4857" spans="1:11" x14ac:dyDescent="0.25">
      <c r="A4857" s="64">
        <v>143197</v>
      </c>
      <c r="B4857" t="s">
        <v>3842</v>
      </c>
      <c r="C4857" s="75">
        <v>0</v>
      </c>
      <c r="D4857" s="75">
        <v>3</v>
      </c>
      <c r="E4857" s="75">
        <v>0</v>
      </c>
      <c r="F4857" s="75"/>
      <c r="G4857" s="75"/>
      <c r="H4857" s="50"/>
      <c r="I4857" s="50"/>
      <c r="J4857" s="50"/>
      <c r="K4857" s="50"/>
    </row>
    <row r="4858" spans="1:11" x14ac:dyDescent="0.25">
      <c r="A4858" s="64">
        <v>143972</v>
      </c>
      <c r="B4858" t="s">
        <v>4787</v>
      </c>
      <c r="C4858" s="75"/>
      <c r="D4858" s="75"/>
      <c r="E4858" s="75"/>
      <c r="F4858" s="75"/>
      <c r="G4858" s="75">
        <v>3</v>
      </c>
      <c r="H4858" s="50"/>
      <c r="I4858" s="50"/>
      <c r="J4858" s="50"/>
      <c r="K4858" s="50"/>
    </row>
    <row r="4859" spans="1:11" x14ac:dyDescent="0.25">
      <c r="A4859" s="64">
        <v>143355</v>
      </c>
      <c r="B4859" t="s">
        <v>4062</v>
      </c>
      <c r="C4859" s="75"/>
      <c r="D4859" s="75">
        <v>3</v>
      </c>
      <c r="E4859" s="75"/>
      <c r="F4859" s="75"/>
      <c r="G4859" s="75"/>
      <c r="H4859" s="50"/>
      <c r="I4859" s="50"/>
      <c r="J4859" s="50"/>
      <c r="K4859" s="50"/>
    </row>
    <row r="4860" spans="1:11" x14ac:dyDescent="0.25">
      <c r="A4860" s="64">
        <v>143659</v>
      </c>
      <c r="B4860" t="s">
        <v>4313</v>
      </c>
      <c r="C4860" s="75"/>
      <c r="D4860" s="75"/>
      <c r="E4860" s="75">
        <v>3</v>
      </c>
      <c r="F4860" s="75"/>
      <c r="G4860" s="75"/>
      <c r="H4860" s="50"/>
      <c r="I4860" s="50"/>
      <c r="J4860" s="50"/>
      <c r="K4860" s="50"/>
    </row>
    <row r="4861" spans="1:11" x14ac:dyDescent="0.25">
      <c r="A4861" s="64">
        <v>142537</v>
      </c>
      <c r="B4861" t="s">
        <v>3187</v>
      </c>
      <c r="C4861" s="75"/>
      <c r="D4861" s="75"/>
      <c r="E4861" s="75"/>
      <c r="F4861" s="75">
        <v>3</v>
      </c>
      <c r="G4861" s="75"/>
      <c r="H4861" s="50"/>
      <c r="I4861" s="50"/>
      <c r="J4861" s="50"/>
      <c r="K4861" s="50"/>
    </row>
    <row r="4862" spans="1:11" x14ac:dyDescent="0.25">
      <c r="A4862" s="64">
        <v>133348</v>
      </c>
      <c r="B4862" t="s">
        <v>4788</v>
      </c>
      <c r="C4862" s="75"/>
      <c r="D4862" s="75"/>
      <c r="E4862" s="75"/>
      <c r="F4862" s="75"/>
      <c r="G4862" s="75">
        <v>3</v>
      </c>
      <c r="H4862" s="50"/>
      <c r="I4862" s="50"/>
      <c r="J4862" s="50"/>
      <c r="K4862" s="50"/>
    </row>
    <row r="4863" spans="1:11" x14ac:dyDescent="0.25">
      <c r="A4863" s="64">
        <v>143430</v>
      </c>
      <c r="B4863" t="s">
        <v>4063</v>
      </c>
      <c r="C4863" s="75"/>
      <c r="D4863" s="75">
        <v>3</v>
      </c>
      <c r="E4863" s="75"/>
      <c r="F4863" s="75"/>
      <c r="G4863" s="75"/>
      <c r="H4863" s="50"/>
      <c r="I4863" s="50"/>
      <c r="J4863" s="50"/>
      <c r="K4863" s="50"/>
    </row>
    <row r="4864" spans="1:11" x14ac:dyDescent="0.25">
      <c r="A4864" s="64">
        <v>143878</v>
      </c>
      <c r="B4864" t="s">
        <v>4533</v>
      </c>
      <c r="C4864" s="75"/>
      <c r="D4864" s="75"/>
      <c r="E4864" s="75"/>
      <c r="F4864" s="75">
        <v>3</v>
      </c>
      <c r="G4864" s="75"/>
      <c r="H4864" s="50"/>
      <c r="I4864" s="50"/>
      <c r="J4864" s="50"/>
      <c r="K4864" s="50"/>
    </row>
    <row r="4865" spans="1:11" x14ac:dyDescent="0.25">
      <c r="A4865" s="64">
        <v>128173</v>
      </c>
      <c r="B4865" t="s">
        <v>4534</v>
      </c>
      <c r="C4865" s="75"/>
      <c r="D4865" s="75"/>
      <c r="E4865" s="75"/>
      <c r="F4865" s="75">
        <v>3</v>
      </c>
      <c r="G4865" s="75"/>
      <c r="H4865" s="50"/>
      <c r="I4865" s="50"/>
      <c r="J4865" s="50"/>
      <c r="K4865" s="50"/>
    </row>
    <row r="4866" spans="1:11" x14ac:dyDescent="0.25">
      <c r="A4866" s="64">
        <v>142101</v>
      </c>
      <c r="B4866" t="s">
        <v>4532</v>
      </c>
      <c r="C4866" s="75"/>
      <c r="D4866" s="75"/>
      <c r="E4866" s="75"/>
      <c r="F4866" s="75">
        <v>3</v>
      </c>
      <c r="G4866" s="75"/>
      <c r="H4866" s="50"/>
      <c r="I4866" s="50"/>
      <c r="J4866" s="50"/>
      <c r="K4866" s="50"/>
    </row>
    <row r="4867" spans="1:11" x14ac:dyDescent="0.25">
      <c r="A4867" s="64">
        <v>143234</v>
      </c>
      <c r="B4867" t="s">
        <v>4314</v>
      </c>
      <c r="C4867" s="75"/>
      <c r="D4867" s="75"/>
      <c r="E4867" s="75">
        <v>3</v>
      </c>
      <c r="F4867" s="75"/>
      <c r="G4867" s="75"/>
      <c r="H4867" s="50"/>
      <c r="I4867" s="50"/>
      <c r="J4867" s="50"/>
      <c r="K4867" s="50"/>
    </row>
    <row r="4868" spans="1:11" x14ac:dyDescent="0.25">
      <c r="A4868" s="64">
        <v>135301</v>
      </c>
      <c r="B4868" t="s">
        <v>4540</v>
      </c>
      <c r="C4868" s="75"/>
      <c r="D4868" s="75"/>
      <c r="E4868" s="75"/>
      <c r="F4868" s="75">
        <v>3</v>
      </c>
      <c r="G4868" s="75"/>
      <c r="H4868" s="50"/>
      <c r="I4868" s="50"/>
      <c r="J4868" s="50"/>
      <c r="K4868" s="50"/>
    </row>
    <row r="4869" spans="1:11" x14ac:dyDescent="0.25">
      <c r="A4869" s="64">
        <v>142174</v>
      </c>
      <c r="B4869" t="s">
        <v>2754</v>
      </c>
      <c r="C4869" s="75">
        <v>6</v>
      </c>
      <c r="D4869" s="75">
        <v>3</v>
      </c>
      <c r="E4869" s="75">
        <v>-6</v>
      </c>
      <c r="F4869" s="75"/>
      <c r="G4869" s="75"/>
      <c r="H4869" s="50"/>
      <c r="I4869" s="50"/>
      <c r="J4869" s="50"/>
      <c r="K4869" s="50"/>
    </row>
    <row r="4870" spans="1:11" x14ac:dyDescent="0.25">
      <c r="A4870" s="64">
        <v>135961</v>
      </c>
      <c r="B4870" t="s">
        <v>4260</v>
      </c>
      <c r="C4870" s="75"/>
      <c r="D4870" s="75"/>
      <c r="E4870" s="75">
        <v>3</v>
      </c>
      <c r="F4870" s="75"/>
      <c r="G4870" s="75"/>
      <c r="H4870" s="50"/>
      <c r="I4870" s="50"/>
      <c r="J4870" s="50"/>
      <c r="K4870" s="50"/>
    </row>
    <row r="4871" spans="1:11" x14ac:dyDescent="0.25">
      <c r="A4871" s="64">
        <v>141187</v>
      </c>
      <c r="B4871" t="s">
        <v>3837</v>
      </c>
      <c r="C4871" s="75">
        <v>3</v>
      </c>
      <c r="D4871" s="75">
        <v>1.5</v>
      </c>
      <c r="E4871" s="75">
        <v>-1.5</v>
      </c>
      <c r="F4871" s="75"/>
      <c r="G4871" s="75"/>
      <c r="H4871" s="50"/>
      <c r="I4871" s="50"/>
      <c r="J4871" s="50"/>
      <c r="K4871" s="50"/>
    </row>
    <row r="4872" spans="1:11" x14ac:dyDescent="0.25">
      <c r="A4872" s="64">
        <v>136753</v>
      </c>
      <c r="B4872" t="s">
        <v>2163</v>
      </c>
      <c r="C4872" s="75"/>
      <c r="D4872" s="75"/>
      <c r="E4872" s="75"/>
      <c r="F4872" s="75">
        <v>3</v>
      </c>
      <c r="G4872" s="75"/>
      <c r="H4872" s="50"/>
      <c r="I4872" s="50"/>
      <c r="J4872" s="50"/>
      <c r="K4872" s="50"/>
    </row>
    <row r="4873" spans="1:11" x14ac:dyDescent="0.25">
      <c r="A4873" s="64">
        <v>137677</v>
      </c>
      <c r="B4873" t="s">
        <v>4482</v>
      </c>
      <c r="C4873" s="75"/>
      <c r="D4873" s="75"/>
      <c r="E4873" s="75">
        <v>3</v>
      </c>
      <c r="F4873" s="75"/>
      <c r="G4873" s="75"/>
      <c r="H4873" s="50"/>
      <c r="I4873" s="50"/>
      <c r="J4873" s="50"/>
      <c r="K4873" s="50"/>
    </row>
    <row r="4874" spans="1:11" x14ac:dyDescent="0.25">
      <c r="A4874" s="64">
        <v>141399</v>
      </c>
      <c r="B4874" t="s">
        <v>3539</v>
      </c>
      <c r="C4874" s="75">
        <v>3</v>
      </c>
      <c r="D4874" s="75"/>
      <c r="E4874" s="75"/>
      <c r="F4874" s="75"/>
      <c r="G4874" s="75"/>
      <c r="H4874" s="50"/>
      <c r="I4874" s="50"/>
      <c r="J4874" s="50"/>
      <c r="K4874" s="50"/>
    </row>
    <row r="4875" spans="1:11" x14ac:dyDescent="0.25">
      <c r="A4875" s="64">
        <v>137499</v>
      </c>
      <c r="B4875" t="s">
        <v>2270</v>
      </c>
      <c r="C4875" s="75">
        <v>3</v>
      </c>
      <c r="D4875" s="75"/>
      <c r="E4875" s="75"/>
      <c r="F4875" s="75"/>
      <c r="G4875" s="75"/>
      <c r="H4875" s="50"/>
      <c r="I4875" s="50"/>
      <c r="J4875" s="50"/>
      <c r="K4875" s="50"/>
    </row>
    <row r="4876" spans="1:11" x14ac:dyDescent="0.25">
      <c r="A4876" s="64">
        <v>141916</v>
      </c>
      <c r="B4876" t="s">
        <v>4789</v>
      </c>
      <c r="C4876" s="75"/>
      <c r="D4876" s="75"/>
      <c r="E4876" s="75"/>
      <c r="F4876" s="75"/>
      <c r="G4876" s="75">
        <v>3</v>
      </c>
      <c r="H4876" s="50"/>
      <c r="I4876" s="50"/>
      <c r="J4876" s="50"/>
      <c r="K4876" s="50"/>
    </row>
    <row r="4877" spans="1:11" x14ac:dyDescent="0.25">
      <c r="A4877" s="64">
        <v>134233</v>
      </c>
      <c r="B4877" t="s">
        <v>1727</v>
      </c>
      <c r="C4877" s="75">
        <v>3</v>
      </c>
      <c r="D4877" s="75"/>
      <c r="E4877" s="75"/>
      <c r="F4877" s="75"/>
      <c r="G4877" s="75"/>
      <c r="H4877" s="50"/>
      <c r="I4877" s="50"/>
      <c r="J4877" s="50"/>
      <c r="K4877" s="50"/>
    </row>
    <row r="4878" spans="1:11" x14ac:dyDescent="0.25">
      <c r="A4878" s="64">
        <v>141500</v>
      </c>
      <c r="B4878" t="s">
        <v>2790</v>
      </c>
      <c r="C4878" s="75">
        <v>3</v>
      </c>
      <c r="D4878" s="75"/>
      <c r="E4878" s="75"/>
      <c r="F4878" s="75"/>
      <c r="G4878" s="75"/>
      <c r="H4878" s="50"/>
      <c r="I4878" s="50"/>
      <c r="J4878" s="50"/>
      <c r="K4878" s="50"/>
    </row>
    <row r="4879" spans="1:11" x14ac:dyDescent="0.25">
      <c r="A4879" s="64">
        <v>135315</v>
      </c>
      <c r="B4879" t="s">
        <v>3474</v>
      </c>
      <c r="C4879" s="75"/>
      <c r="D4879" s="75"/>
      <c r="E4879" s="75">
        <v>3</v>
      </c>
      <c r="F4879" s="75"/>
      <c r="G4879" s="75"/>
      <c r="H4879" s="50"/>
      <c r="I4879" s="50"/>
      <c r="J4879" s="50"/>
      <c r="K4879" s="50"/>
    </row>
    <row r="4880" spans="1:11" x14ac:dyDescent="0.25">
      <c r="A4880" s="64">
        <v>141449</v>
      </c>
      <c r="B4880" t="s">
        <v>2552</v>
      </c>
      <c r="C4880" s="75"/>
      <c r="D4880" s="75"/>
      <c r="E4880" s="75"/>
      <c r="F4880" s="75"/>
      <c r="G4880" s="75">
        <v>3</v>
      </c>
      <c r="H4880" s="50"/>
      <c r="I4880" s="50"/>
      <c r="J4880" s="50"/>
      <c r="K4880" s="50"/>
    </row>
    <row r="4881" spans="1:11" x14ac:dyDescent="0.25">
      <c r="A4881" s="64">
        <v>141120</v>
      </c>
      <c r="B4881" t="s">
        <v>4541</v>
      </c>
      <c r="C4881" s="75"/>
      <c r="D4881" s="75"/>
      <c r="E4881" s="75"/>
      <c r="F4881" s="75">
        <v>3</v>
      </c>
      <c r="G4881" s="75"/>
      <c r="H4881" s="50"/>
      <c r="I4881" s="50"/>
      <c r="J4881" s="50"/>
      <c r="K4881" s="50"/>
    </row>
    <row r="4882" spans="1:11" x14ac:dyDescent="0.25">
      <c r="A4882" s="64">
        <v>141308</v>
      </c>
      <c r="B4882" t="s">
        <v>4186</v>
      </c>
      <c r="C4882" s="75"/>
      <c r="D4882" s="75"/>
      <c r="E4882" s="75">
        <v>3</v>
      </c>
      <c r="F4882" s="75"/>
      <c r="G4882" s="75"/>
      <c r="H4882" s="50"/>
      <c r="I4882" s="50"/>
      <c r="J4882" s="50"/>
      <c r="K4882" s="50"/>
    </row>
    <row r="4883" spans="1:11" x14ac:dyDescent="0.25">
      <c r="A4883" s="64">
        <v>137193</v>
      </c>
      <c r="B4883" t="s">
        <v>3180</v>
      </c>
      <c r="C4883" s="75">
        <v>3</v>
      </c>
      <c r="D4883" s="75"/>
      <c r="E4883" s="75"/>
      <c r="F4883" s="75"/>
      <c r="G4883" s="75"/>
      <c r="H4883" s="50"/>
      <c r="I4883" s="50"/>
      <c r="J4883" s="50"/>
      <c r="K4883" s="50"/>
    </row>
    <row r="4884" spans="1:11" x14ac:dyDescent="0.25">
      <c r="A4884" s="64">
        <v>140569</v>
      </c>
      <c r="B4884" t="s">
        <v>2851</v>
      </c>
      <c r="C4884" s="75"/>
      <c r="D4884" s="75">
        <v>3</v>
      </c>
      <c r="E4884" s="75"/>
      <c r="F4884" s="75"/>
      <c r="G4884" s="75"/>
      <c r="H4884" s="50"/>
      <c r="I4884" s="50"/>
      <c r="J4884" s="50"/>
      <c r="K4884" s="50"/>
    </row>
    <row r="4885" spans="1:11" x14ac:dyDescent="0.25">
      <c r="A4885" s="64">
        <v>137254</v>
      </c>
      <c r="B4885" t="s">
        <v>2235</v>
      </c>
      <c r="C4885" s="75"/>
      <c r="D4885" s="75">
        <v>6.17</v>
      </c>
      <c r="E4885" s="75">
        <v>-3.17</v>
      </c>
      <c r="F4885" s="75"/>
      <c r="G4885" s="75"/>
      <c r="H4885" s="50"/>
      <c r="I4885" s="50"/>
      <c r="J4885" s="50"/>
      <c r="K4885" s="50"/>
    </row>
    <row r="4886" spans="1:11" x14ac:dyDescent="0.25">
      <c r="A4886" s="64">
        <v>127788</v>
      </c>
      <c r="B4886" t="s">
        <v>937</v>
      </c>
      <c r="C4886" s="75"/>
      <c r="D4886" s="75">
        <v>3</v>
      </c>
      <c r="E4886" s="75"/>
      <c r="F4886" s="75"/>
      <c r="G4886" s="75"/>
      <c r="H4886" s="50"/>
      <c r="I4886" s="50"/>
      <c r="J4886" s="50"/>
      <c r="K4886" s="50"/>
    </row>
    <row r="4887" spans="1:11" x14ac:dyDescent="0.25">
      <c r="A4887" s="64">
        <v>127014</v>
      </c>
      <c r="B4887" t="s">
        <v>1023</v>
      </c>
      <c r="C4887" s="75">
        <v>3</v>
      </c>
      <c r="D4887" s="75"/>
      <c r="E4887" s="75"/>
      <c r="F4887" s="75"/>
      <c r="G4887" s="75"/>
      <c r="H4887" s="50"/>
      <c r="I4887" s="50"/>
      <c r="J4887" s="50"/>
      <c r="K4887" s="50"/>
    </row>
    <row r="4888" spans="1:11" x14ac:dyDescent="0.25">
      <c r="A4888" s="64">
        <v>129938</v>
      </c>
      <c r="B4888" t="s">
        <v>1375</v>
      </c>
      <c r="C4888" s="75">
        <v>3</v>
      </c>
      <c r="D4888" s="75"/>
      <c r="E4888" s="75"/>
      <c r="F4888" s="75"/>
      <c r="G4888" s="75"/>
      <c r="H4888" s="50"/>
      <c r="I4888" s="50"/>
      <c r="J4888" s="50"/>
      <c r="K4888" s="50"/>
    </row>
    <row r="4889" spans="1:11" x14ac:dyDescent="0.25">
      <c r="A4889" s="64">
        <v>127122</v>
      </c>
      <c r="B4889" t="s">
        <v>3637</v>
      </c>
      <c r="C4889" s="75"/>
      <c r="D4889" s="75"/>
      <c r="E4889" s="75">
        <v>3</v>
      </c>
      <c r="F4889" s="75"/>
      <c r="G4889" s="75"/>
      <c r="H4889" s="50"/>
      <c r="I4889" s="50"/>
      <c r="J4889" s="50"/>
      <c r="K4889" s="50"/>
    </row>
    <row r="4890" spans="1:11" x14ac:dyDescent="0.25">
      <c r="A4890" s="64">
        <v>129905</v>
      </c>
      <c r="B4890" t="s">
        <v>4065</v>
      </c>
      <c r="C4890" s="75"/>
      <c r="D4890" s="75">
        <v>3</v>
      </c>
      <c r="E4890" s="75"/>
      <c r="F4890" s="75"/>
      <c r="G4890" s="75"/>
      <c r="H4890" s="50"/>
      <c r="I4890" s="50"/>
      <c r="J4890" s="50"/>
      <c r="K4890" s="50"/>
    </row>
    <row r="4891" spans="1:11" x14ac:dyDescent="0.25">
      <c r="A4891" s="64">
        <v>127511</v>
      </c>
      <c r="B4891" t="s">
        <v>1547</v>
      </c>
      <c r="C4891" s="75"/>
      <c r="D4891" s="75"/>
      <c r="E4891" s="75">
        <v>3</v>
      </c>
      <c r="F4891" s="75"/>
      <c r="G4891" s="75"/>
      <c r="H4891" s="50"/>
      <c r="I4891" s="50"/>
      <c r="J4891" s="50"/>
      <c r="K4891" s="50"/>
    </row>
    <row r="4892" spans="1:11" x14ac:dyDescent="0.25">
      <c r="A4892" s="64">
        <v>132102</v>
      </c>
      <c r="B4892" t="s">
        <v>4544</v>
      </c>
      <c r="C4892" s="75"/>
      <c r="D4892" s="75"/>
      <c r="E4892" s="75"/>
      <c r="F4892" s="75">
        <v>3</v>
      </c>
      <c r="G4892" s="75"/>
      <c r="H4892" s="50"/>
      <c r="I4892" s="50"/>
      <c r="J4892" s="50"/>
      <c r="K4892" s="50"/>
    </row>
    <row r="4893" spans="1:11" x14ac:dyDescent="0.25">
      <c r="A4893" s="64">
        <v>126157</v>
      </c>
      <c r="B4893" t="s">
        <v>4112</v>
      </c>
      <c r="C4893" s="75"/>
      <c r="D4893" s="75"/>
      <c r="E4893" s="75">
        <v>3</v>
      </c>
      <c r="F4893" s="75"/>
      <c r="G4893" s="75"/>
      <c r="H4893" s="50"/>
      <c r="I4893" s="50"/>
      <c r="J4893" s="50"/>
      <c r="K4893" s="50"/>
    </row>
    <row r="4894" spans="1:11" x14ac:dyDescent="0.25">
      <c r="A4894" s="64">
        <v>128005</v>
      </c>
      <c r="B4894" t="s">
        <v>944</v>
      </c>
      <c r="C4894" s="75"/>
      <c r="D4894" s="75"/>
      <c r="E4894" s="75">
        <v>3</v>
      </c>
      <c r="F4894" s="75"/>
      <c r="G4894" s="75"/>
      <c r="H4894" s="50"/>
      <c r="I4894" s="50"/>
      <c r="J4894" s="50"/>
      <c r="K4894" s="50"/>
    </row>
    <row r="4895" spans="1:11" x14ac:dyDescent="0.25">
      <c r="A4895" s="64">
        <v>116734</v>
      </c>
      <c r="B4895" t="s">
        <v>4319</v>
      </c>
      <c r="C4895" s="75"/>
      <c r="D4895" s="75"/>
      <c r="E4895" s="75">
        <v>3</v>
      </c>
      <c r="F4895" s="75"/>
      <c r="G4895" s="75"/>
      <c r="H4895" s="50"/>
      <c r="I4895" s="50"/>
      <c r="J4895" s="50"/>
      <c r="K4895" s="50"/>
    </row>
    <row r="4896" spans="1:11" x14ac:dyDescent="0.25">
      <c r="A4896" s="64">
        <v>125259</v>
      </c>
      <c r="B4896" t="s">
        <v>998</v>
      </c>
      <c r="C4896" s="75"/>
      <c r="D4896" s="75">
        <v>3</v>
      </c>
      <c r="E4896" s="75"/>
      <c r="F4896" s="75"/>
      <c r="G4896" s="75"/>
      <c r="H4896" s="50"/>
      <c r="I4896" s="50"/>
      <c r="J4896" s="50"/>
      <c r="K4896" s="50"/>
    </row>
    <row r="4897" spans="1:11" x14ac:dyDescent="0.25">
      <c r="A4897" s="64">
        <v>121577</v>
      </c>
      <c r="B4897" t="s">
        <v>2782</v>
      </c>
      <c r="C4897" s="75">
        <v>3</v>
      </c>
      <c r="D4897" s="75"/>
      <c r="E4897" s="75"/>
      <c r="F4897" s="75"/>
      <c r="G4897" s="75"/>
      <c r="H4897" s="50"/>
      <c r="I4897" s="50"/>
      <c r="J4897" s="50"/>
      <c r="K4897" s="50"/>
    </row>
    <row r="4898" spans="1:11" x14ac:dyDescent="0.25">
      <c r="A4898" s="64">
        <v>118516</v>
      </c>
      <c r="B4898" t="s">
        <v>34</v>
      </c>
      <c r="C4898" s="75">
        <v>3</v>
      </c>
      <c r="D4898" s="75"/>
      <c r="E4898" s="75"/>
      <c r="F4898" s="75"/>
      <c r="G4898" s="75"/>
      <c r="H4898" s="50"/>
      <c r="I4898" s="50"/>
      <c r="J4898" s="50"/>
      <c r="K4898" s="50"/>
    </row>
    <row r="4899" spans="1:11" x14ac:dyDescent="0.25">
      <c r="A4899" s="64">
        <v>125368</v>
      </c>
      <c r="B4899" t="s">
        <v>4068</v>
      </c>
      <c r="C4899" s="75"/>
      <c r="D4899" s="75">
        <v>3</v>
      </c>
      <c r="E4899" s="75"/>
      <c r="F4899" s="75"/>
      <c r="G4899" s="75"/>
      <c r="H4899" s="50"/>
      <c r="I4899" s="50"/>
      <c r="J4899" s="50"/>
      <c r="K4899" s="50"/>
    </row>
    <row r="4900" spans="1:11" x14ac:dyDescent="0.25">
      <c r="A4900" s="64">
        <v>120199</v>
      </c>
      <c r="B4900" t="s">
        <v>1009</v>
      </c>
      <c r="C4900" s="75">
        <v>-9.51</v>
      </c>
      <c r="D4900" s="75">
        <v>3</v>
      </c>
      <c r="E4900" s="75">
        <v>3</v>
      </c>
      <c r="F4900" s="75"/>
      <c r="G4900" s="75">
        <v>6.17</v>
      </c>
      <c r="H4900" s="50"/>
      <c r="I4900" s="50"/>
      <c r="J4900" s="50"/>
      <c r="K4900" s="50"/>
    </row>
    <row r="4901" spans="1:11" x14ac:dyDescent="0.25">
      <c r="A4901" s="64">
        <v>144007</v>
      </c>
      <c r="B4901" t="s">
        <v>4545</v>
      </c>
      <c r="C4901" s="75"/>
      <c r="D4901" s="75"/>
      <c r="E4901" s="75"/>
      <c r="F4901" s="75">
        <v>2.11</v>
      </c>
      <c r="G4901" s="75"/>
      <c r="H4901" s="50"/>
      <c r="I4901" s="50"/>
      <c r="J4901" s="50"/>
      <c r="K4901" s="50"/>
    </row>
    <row r="4902" spans="1:11" x14ac:dyDescent="0.25">
      <c r="A4902" s="64">
        <v>143650</v>
      </c>
      <c r="B4902" t="s">
        <v>4320</v>
      </c>
      <c r="C4902" s="75"/>
      <c r="D4902" s="75"/>
      <c r="E4902" s="75">
        <v>2.11</v>
      </c>
      <c r="F4902" s="75"/>
      <c r="G4902" s="75"/>
      <c r="H4902" s="50"/>
      <c r="I4902" s="50"/>
      <c r="J4902" s="50"/>
      <c r="K4902" s="50"/>
    </row>
    <row r="4903" spans="1:11" x14ac:dyDescent="0.25">
      <c r="A4903" s="64">
        <v>142793</v>
      </c>
      <c r="B4903" t="s">
        <v>3407</v>
      </c>
      <c r="C4903" s="75"/>
      <c r="D4903" s="75">
        <v>2.11</v>
      </c>
      <c r="E4903" s="75"/>
      <c r="F4903" s="75"/>
      <c r="G4903" s="75"/>
      <c r="H4903" s="50"/>
      <c r="I4903" s="50"/>
      <c r="J4903" s="50"/>
      <c r="K4903" s="50"/>
    </row>
    <row r="4904" spans="1:11" x14ac:dyDescent="0.25">
      <c r="A4904" s="64">
        <v>129628</v>
      </c>
      <c r="B4904" t="s">
        <v>4790</v>
      </c>
      <c r="C4904" s="75"/>
      <c r="D4904" s="75"/>
      <c r="E4904" s="75"/>
      <c r="F4904" s="75"/>
      <c r="G4904" s="75">
        <v>2.11</v>
      </c>
      <c r="H4904" s="50"/>
      <c r="I4904" s="50"/>
      <c r="J4904" s="50"/>
      <c r="K4904" s="50"/>
    </row>
    <row r="4905" spans="1:11" x14ac:dyDescent="0.25">
      <c r="A4905" s="64">
        <v>104721</v>
      </c>
      <c r="B4905" t="s">
        <v>3290</v>
      </c>
      <c r="C4905" s="75"/>
      <c r="D4905" s="75">
        <v>1.59</v>
      </c>
      <c r="E4905" s="75"/>
      <c r="F4905" s="75"/>
      <c r="G4905" s="75"/>
      <c r="H4905" s="50"/>
      <c r="I4905" s="50"/>
      <c r="J4905" s="50"/>
      <c r="K4905" s="50"/>
    </row>
    <row r="4906" spans="1:11" x14ac:dyDescent="0.25">
      <c r="A4906" s="64">
        <v>143227</v>
      </c>
      <c r="B4906" t="s">
        <v>3840</v>
      </c>
      <c r="C4906" s="75">
        <v>1.5</v>
      </c>
      <c r="D4906" s="75"/>
      <c r="E4906" s="75"/>
      <c r="F4906" s="75"/>
      <c r="G4906" s="75"/>
      <c r="H4906" s="50"/>
      <c r="I4906" s="50"/>
      <c r="J4906" s="50"/>
      <c r="K4906" s="50"/>
    </row>
    <row r="4907" spans="1:11" x14ac:dyDescent="0.25">
      <c r="A4907" s="64">
        <v>143579</v>
      </c>
      <c r="B4907" t="s">
        <v>4069</v>
      </c>
      <c r="C4907" s="75"/>
      <c r="D4907" s="75">
        <v>1.5</v>
      </c>
      <c r="E4907" s="75"/>
      <c r="F4907" s="75"/>
      <c r="G4907" s="75"/>
      <c r="H4907" s="50"/>
      <c r="I4907" s="50"/>
      <c r="J4907" s="50"/>
      <c r="K4907" s="50"/>
    </row>
    <row r="4908" spans="1:11" x14ac:dyDescent="0.25">
      <c r="A4908" s="64">
        <v>143829</v>
      </c>
      <c r="B4908" t="s">
        <v>4321</v>
      </c>
      <c r="C4908" s="75"/>
      <c r="D4908" s="75"/>
      <c r="E4908" s="75">
        <v>1.5</v>
      </c>
      <c r="F4908" s="75"/>
      <c r="G4908" s="75"/>
      <c r="H4908" s="50"/>
      <c r="I4908" s="50"/>
      <c r="J4908" s="50"/>
      <c r="K4908" s="50"/>
    </row>
    <row r="4909" spans="1:11" x14ac:dyDescent="0.25">
      <c r="A4909" s="64">
        <v>122302</v>
      </c>
      <c r="B4909" t="s">
        <v>4071</v>
      </c>
      <c r="C4909" s="75"/>
      <c r="D4909" s="75">
        <v>1.5</v>
      </c>
      <c r="E4909" s="75"/>
      <c r="F4909" s="75"/>
      <c r="G4909" s="75"/>
      <c r="H4909" s="50"/>
      <c r="I4909" s="50"/>
      <c r="J4909" s="50"/>
      <c r="K4909" s="50"/>
    </row>
    <row r="4910" spans="1:11" x14ac:dyDescent="0.25">
      <c r="A4910" s="64">
        <v>118886</v>
      </c>
      <c r="B4910" t="s">
        <v>4070</v>
      </c>
      <c r="C4910" s="75"/>
      <c r="D4910" s="75">
        <v>1.5</v>
      </c>
      <c r="E4910" s="75"/>
      <c r="F4910" s="75"/>
      <c r="G4910" s="75"/>
      <c r="H4910" s="50"/>
      <c r="I4910" s="50"/>
      <c r="J4910" s="50"/>
      <c r="K4910" s="50"/>
    </row>
    <row r="4911" spans="1:11" x14ac:dyDescent="0.25">
      <c r="A4911" s="64">
        <v>108366</v>
      </c>
      <c r="B4911" t="s">
        <v>4322</v>
      </c>
      <c r="C4911" s="75"/>
      <c r="D4911" s="75"/>
      <c r="E4911" s="75">
        <v>1.4969999999999999</v>
      </c>
      <c r="F4911" s="75"/>
      <c r="G4911" s="75"/>
      <c r="H4911" s="50"/>
      <c r="I4911" s="50"/>
      <c r="J4911" s="50"/>
      <c r="K4911" s="50"/>
    </row>
    <row r="4912" spans="1:11" x14ac:dyDescent="0.25">
      <c r="A4912" s="64">
        <v>136717</v>
      </c>
      <c r="B4912" t="s">
        <v>3841</v>
      </c>
      <c r="C4912" s="75">
        <v>7.1054273576010019E-15</v>
      </c>
      <c r="D4912" s="75"/>
      <c r="E4912" s="75"/>
      <c r="F4912" s="75"/>
      <c r="G4912" s="75"/>
      <c r="H4912" s="50"/>
      <c r="I4912" s="50"/>
      <c r="J4912" s="50"/>
      <c r="K4912" s="50"/>
    </row>
    <row r="4913" spans="1:11" x14ac:dyDescent="0.25">
      <c r="A4913" s="64">
        <v>142751</v>
      </c>
      <c r="B4913" t="s">
        <v>3450</v>
      </c>
      <c r="C4913" s="75"/>
      <c r="D4913" s="75">
        <v>3.17</v>
      </c>
      <c r="E4913" s="75">
        <v>-3.17</v>
      </c>
      <c r="F4913" s="75"/>
      <c r="G4913" s="75"/>
      <c r="H4913" s="50"/>
      <c r="I4913" s="50"/>
      <c r="J4913" s="50"/>
      <c r="K4913" s="50"/>
    </row>
    <row r="4914" spans="1:11" x14ac:dyDescent="0.25">
      <c r="A4914" s="64">
        <v>202243</v>
      </c>
      <c r="B4914" t="s">
        <v>325</v>
      </c>
      <c r="C4914" s="75"/>
      <c r="D4914" s="75">
        <v>3.17</v>
      </c>
      <c r="E4914" s="75">
        <v>-3.17</v>
      </c>
      <c r="F4914" s="75"/>
      <c r="G4914" s="75"/>
      <c r="H4914" s="50"/>
      <c r="I4914" s="50"/>
      <c r="J4914" s="50"/>
      <c r="K4914" s="50"/>
    </row>
    <row r="4915" spans="1:11" x14ac:dyDescent="0.25">
      <c r="A4915" s="64">
        <v>143673</v>
      </c>
      <c r="B4915" t="s">
        <v>4325</v>
      </c>
      <c r="C4915" s="75"/>
      <c r="D4915" s="75"/>
      <c r="E4915" s="75">
        <v>0</v>
      </c>
      <c r="F4915" s="75"/>
      <c r="G4915" s="75"/>
      <c r="H4915" s="50"/>
      <c r="I4915" s="50"/>
      <c r="J4915" s="50"/>
      <c r="K4915" s="50"/>
    </row>
    <row r="4916" spans="1:11" x14ac:dyDescent="0.25">
      <c r="A4916" s="64">
        <v>144125</v>
      </c>
      <c r="B4916" t="s">
        <v>4791</v>
      </c>
      <c r="C4916" s="75"/>
      <c r="D4916" s="75"/>
      <c r="E4916" s="75"/>
      <c r="F4916" s="75"/>
      <c r="G4916" s="75">
        <v>0</v>
      </c>
      <c r="H4916" s="50"/>
      <c r="I4916" s="50"/>
      <c r="J4916" s="50"/>
      <c r="K4916" s="50"/>
    </row>
    <row r="4917" spans="1:11" x14ac:dyDescent="0.25">
      <c r="A4917" s="64">
        <v>143827</v>
      </c>
      <c r="B4917" t="s">
        <v>4292</v>
      </c>
      <c r="C4917" s="75"/>
      <c r="D4917" s="75"/>
      <c r="E4917" s="75">
        <v>3.17</v>
      </c>
      <c r="F4917" s="75">
        <v>-3.17</v>
      </c>
      <c r="G4917" s="75"/>
      <c r="H4917" s="50"/>
      <c r="I4917" s="50"/>
      <c r="J4917" s="50"/>
      <c r="K4917" s="50"/>
    </row>
    <row r="4918" spans="1:11" x14ac:dyDescent="0.25">
      <c r="A4918" s="64">
        <v>142519</v>
      </c>
      <c r="B4918" t="s">
        <v>4072</v>
      </c>
      <c r="C4918" s="75"/>
      <c r="D4918" s="75">
        <v>0</v>
      </c>
      <c r="E4918" s="75"/>
      <c r="F4918" s="75"/>
      <c r="G4918" s="75"/>
      <c r="H4918" s="50"/>
      <c r="I4918" s="50"/>
      <c r="J4918" s="50"/>
      <c r="K4918" s="50"/>
    </row>
    <row r="4919" spans="1:11" x14ac:dyDescent="0.25">
      <c r="A4919" s="64">
        <v>201541</v>
      </c>
      <c r="B4919" t="s">
        <v>3198</v>
      </c>
      <c r="C4919" s="75"/>
      <c r="D4919" s="75">
        <v>0</v>
      </c>
      <c r="E4919" s="75"/>
      <c r="F4919" s="75"/>
      <c r="G4919" s="75"/>
      <c r="H4919" s="50"/>
      <c r="I4919" s="50"/>
      <c r="J4919" s="50"/>
      <c r="K4919" s="50"/>
    </row>
    <row r="4920" spans="1:11" x14ac:dyDescent="0.25">
      <c r="A4920" s="64">
        <v>118256</v>
      </c>
      <c r="B4920" t="s">
        <v>4792</v>
      </c>
      <c r="C4920" s="75"/>
      <c r="D4920" s="75"/>
      <c r="E4920" s="75"/>
      <c r="F4920" s="75"/>
      <c r="G4920" s="75">
        <v>0</v>
      </c>
      <c r="H4920" s="50"/>
      <c r="I4920" s="50"/>
      <c r="J4920" s="50"/>
      <c r="K4920" s="50"/>
    </row>
    <row r="4921" spans="1:11" x14ac:dyDescent="0.25">
      <c r="A4921" s="64">
        <v>143683</v>
      </c>
      <c r="B4921" t="s">
        <v>4324</v>
      </c>
      <c r="C4921" s="75"/>
      <c r="D4921" s="75"/>
      <c r="E4921" s="75">
        <v>0</v>
      </c>
      <c r="F4921" s="75"/>
      <c r="G4921" s="75"/>
      <c r="H4921" s="50"/>
      <c r="I4921" s="50"/>
      <c r="J4921" s="50"/>
      <c r="K4921" s="50"/>
    </row>
    <row r="4922" spans="1:11" x14ac:dyDescent="0.25">
      <c r="A4922" s="64">
        <v>109463</v>
      </c>
      <c r="B4922" t="s">
        <v>4793</v>
      </c>
      <c r="C4922" s="75"/>
      <c r="D4922" s="75"/>
      <c r="E4922" s="75"/>
      <c r="F4922" s="75"/>
      <c r="G4922" s="75">
        <v>0</v>
      </c>
      <c r="H4922" s="50"/>
      <c r="I4922" s="50"/>
      <c r="J4922" s="50"/>
      <c r="K4922" s="50"/>
    </row>
    <row r="4923" spans="1:11" x14ac:dyDescent="0.25">
      <c r="A4923" s="64">
        <v>143436</v>
      </c>
      <c r="B4923" t="s">
        <v>3938</v>
      </c>
      <c r="C4923" s="75"/>
      <c r="D4923" s="75">
        <v>10</v>
      </c>
      <c r="E4923" s="75">
        <v>-10</v>
      </c>
      <c r="F4923" s="75"/>
      <c r="G4923" s="75"/>
      <c r="H4923" s="50"/>
      <c r="I4923" s="50"/>
      <c r="J4923" s="50"/>
      <c r="K4923" s="50"/>
    </row>
    <row r="4924" spans="1:11" x14ac:dyDescent="0.25">
      <c r="A4924" s="64">
        <v>135674</v>
      </c>
      <c r="B4924" t="s">
        <v>4548</v>
      </c>
      <c r="C4924" s="75">
        <v>0</v>
      </c>
      <c r="D4924" s="75"/>
      <c r="E4924" s="75"/>
      <c r="F4924" s="75"/>
      <c r="G4924" s="75"/>
      <c r="H4924" s="50"/>
      <c r="I4924" s="50"/>
      <c r="J4924" s="50"/>
      <c r="K4924" s="50"/>
    </row>
    <row r="4925" spans="1:11" x14ac:dyDescent="0.25">
      <c r="A4925" s="64">
        <v>141250</v>
      </c>
      <c r="B4925" t="s">
        <v>2473</v>
      </c>
      <c r="C4925" s="75"/>
      <c r="D4925" s="75">
        <v>0</v>
      </c>
      <c r="E4925" s="75"/>
      <c r="F4925" s="75"/>
      <c r="G4925" s="75"/>
      <c r="H4925" s="50"/>
      <c r="I4925" s="50"/>
      <c r="J4925" s="50"/>
      <c r="K4925" s="50"/>
    </row>
    <row r="4926" spans="1:11" x14ac:dyDescent="0.25">
      <c r="A4926" s="64">
        <v>142361</v>
      </c>
      <c r="B4926" t="s">
        <v>2968</v>
      </c>
      <c r="C4926" s="75">
        <v>0</v>
      </c>
      <c r="D4926" s="75"/>
      <c r="E4926" s="75"/>
      <c r="F4926" s="75"/>
      <c r="G4926" s="75"/>
      <c r="H4926" s="50"/>
      <c r="I4926" s="50"/>
      <c r="J4926" s="50"/>
      <c r="K4926" s="50"/>
    </row>
    <row r="4927" spans="1:11" x14ac:dyDescent="0.25">
      <c r="A4927" s="64">
        <v>135831</v>
      </c>
      <c r="B4927" t="s">
        <v>1999</v>
      </c>
      <c r="C4927" s="75">
        <v>0</v>
      </c>
      <c r="D4927" s="75"/>
      <c r="E4927" s="75"/>
      <c r="F4927" s="75"/>
      <c r="G4927" s="75"/>
      <c r="H4927" s="50"/>
      <c r="I4927" s="50"/>
      <c r="J4927" s="50"/>
      <c r="K4927" s="50"/>
    </row>
    <row r="4928" spans="1:11" x14ac:dyDescent="0.25">
      <c r="A4928" s="64">
        <v>135086</v>
      </c>
      <c r="B4928" t="s">
        <v>1863</v>
      </c>
      <c r="C4928" s="75">
        <v>4</v>
      </c>
      <c r="D4928" s="75">
        <v>-4</v>
      </c>
      <c r="E4928" s="75"/>
      <c r="F4928" s="75"/>
      <c r="G4928" s="75"/>
      <c r="H4928" s="50"/>
      <c r="I4928" s="50"/>
      <c r="J4928" s="50"/>
      <c r="K4928" s="50"/>
    </row>
    <row r="4929" spans="1:11" x14ac:dyDescent="0.25">
      <c r="A4929" s="64">
        <v>133906</v>
      </c>
      <c r="B4929" t="s">
        <v>4121</v>
      </c>
      <c r="C4929" s="75"/>
      <c r="D4929" s="75"/>
      <c r="E4929" s="75">
        <v>9</v>
      </c>
      <c r="F4929" s="75"/>
      <c r="G4929" s="75">
        <v>-9</v>
      </c>
      <c r="H4929" s="50"/>
      <c r="I4929" s="50"/>
      <c r="J4929" s="50"/>
      <c r="K4929" s="50"/>
    </row>
    <row r="4930" spans="1:11" x14ac:dyDescent="0.25">
      <c r="A4930" s="64">
        <v>140982</v>
      </c>
      <c r="B4930" t="s">
        <v>2300</v>
      </c>
      <c r="C4930" s="75"/>
      <c r="D4930" s="75"/>
      <c r="E4930" s="75"/>
      <c r="F4930" s="75">
        <v>3.5</v>
      </c>
      <c r="G4930" s="75">
        <v>-3.5</v>
      </c>
      <c r="H4930" s="50"/>
      <c r="I4930" s="50"/>
      <c r="J4930" s="50"/>
      <c r="K4930" s="50"/>
    </row>
    <row r="4931" spans="1:11" x14ac:dyDescent="0.25">
      <c r="A4931" s="64">
        <v>135846</v>
      </c>
      <c r="B4931" t="s">
        <v>2021</v>
      </c>
      <c r="C4931" s="75"/>
      <c r="D4931" s="75"/>
      <c r="E4931" s="75">
        <v>20.520000000000003</v>
      </c>
      <c r="F4931" s="75"/>
      <c r="G4931" s="75">
        <v>-20.520000000000003</v>
      </c>
      <c r="H4931" s="50"/>
      <c r="I4931" s="50"/>
      <c r="J4931" s="50"/>
      <c r="K4931" s="50"/>
    </row>
    <row r="4932" spans="1:11" x14ac:dyDescent="0.25">
      <c r="A4932" s="64">
        <v>134628</v>
      </c>
      <c r="B4932" t="s">
        <v>4327</v>
      </c>
      <c r="C4932" s="75"/>
      <c r="D4932" s="75"/>
      <c r="E4932" s="75">
        <v>0</v>
      </c>
      <c r="F4932" s="75"/>
      <c r="G4932" s="75"/>
      <c r="H4932" s="50"/>
      <c r="I4932" s="50"/>
      <c r="J4932" s="50"/>
      <c r="K4932" s="50"/>
    </row>
    <row r="4933" spans="1:11" x14ac:dyDescent="0.25">
      <c r="A4933" s="64">
        <v>133908</v>
      </c>
      <c r="B4933" t="s">
        <v>3265</v>
      </c>
      <c r="C4933" s="75">
        <v>-3.17</v>
      </c>
      <c r="D4933" s="75"/>
      <c r="E4933" s="75">
        <v>3.17</v>
      </c>
      <c r="F4933" s="75"/>
      <c r="G4933" s="75"/>
      <c r="H4933" s="50"/>
      <c r="I4933" s="50"/>
      <c r="J4933" s="50"/>
      <c r="K4933" s="50"/>
    </row>
    <row r="4934" spans="1:11" x14ac:dyDescent="0.25">
      <c r="A4934" s="64">
        <v>137260</v>
      </c>
      <c r="B4934" t="s">
        <v>2893</v>
      </c>
      <c r="C4934" s="75"/>
      <c r="D4934" s="75">
        <v>16</v>
      </c>
      <c r="E4934" s="75">
        <v>-16</v>
      </c>
      <c r="F4934" s="75"/>
      <c r="G4934" s="75"/>
      <c r="H4934" s="50"/>
      <c r="I4934" s="50"/>
      <c r="J4934" s="50"/>
      <c r="K4934" s="50"/>
    </row>
    <row r="4935" spans="1:11" x14ac:dyDescent="0.25">
      <c r="A4935" s="64">
        <v>135736</v>
      </c>
      <c r="B4935" t="s">
        <v>4300</v>
      </c>
      <c r="C4935" s="75"/>
      <c r="D4935" s="75"/>
      <c r="E4935" s="75"/>
      <c r="F4935" s="75">
        <v>3.17</v>
      </c>
      <c r="G4935" s="75">
        <v>-3.17</v>
      </c>
      <c r="H4935" s="50"/>
      <c r="I4935" s="50"/>
      <c r="J4935" s="50"/>
      <c r="K4935" s="50"/>
    </row>
    <row r="4936" spans="1:11" x14ac:dyDescent="0.25">
      <c r="A4936" s="64">
        <v>141383</v>
      </c>
      <c r="B4936" t="s">
        <v>3810</v>
      </c>
      <c r="C4936" s="75">
        <v>3.17</v>
      </c>
      <c r="D4936" s="75">
        <v>-3.17</v>
      </c>
      <c r="E4936" s="75"/>
      <c r="F4936" s="75"/>
      <c r="G4936" s="75"/>
      <c r="H4936" s="50"/>
      <c r="I4936" s="50"/>
      <c r="J4936" s="50"/>
      <c r="K4936" s="50"/>
    </row>
    <row r="4937" spans="1:11" x14ac:dyDescent="0.25">
      <c r="A4937" s="64">
        <v>137859</v>
      </c>
      <c r="B4937" t="s">
        <v>4547</v>
      </c>
      <c r="C4937" s="75"/>
      <c r="D4937" s="75"/>
      <c r="E4937" s="75"/>
      <c r="F4937" s="75">
        <v>0</v>
      </c>
      <c r="G4937" s="75"/>
      <c r="H4937" s="50"/>
      <c r="I4937" s="50"/>
      <c r="J4937" s="50"/>
      <c r="K4937" s="50"/>
    </row>
    <row r="4938" spans="1:11" x14ac:dyDescent="0.25">
      <c r="A4938" s="64">
        <v>140969</v>
      </c>
      <c r="B4938" t="s">
        <v>3239</v>
      </c>
      <c r="C4938" s="75"/>
      <c r="D4938" s="75"/>
      <c r="E4938" s="75"/>
      <c r="F4938" s="75">
        <v>0</v>
      </c>
      <c r="G4938" s="75"/>
      <c r="H4938" s="50"/>
      <c r="I4938" s="50"/>
      <c r="J4938" s="50"/>
      <c r="K4938" s="50"/>
    </row>
    <row r="4939" spans="1:11" x14ac:dyDescent="0.25">
      <c r="A4939" s="64">
        <v>141980</v>
      </c>
      <c r="B4939" t="s">
        <v>4481</v>
      </c>
      <c r="C4939" s="75"/>
      <c r="D4939" s="75"/>
      <c r="E4939" s="75"/>
      <c r="F4939" s="75">
        <v>6</v>
      </c>
      <c r="G4939" s="75">
        <v>-6</v>
      </c>
      <c r="H4939" s="50"/>
      <c r="I4939" s="50"/>
      <c r="J4939" s="50"/>
      <c r="K4939" s="50"/>
    </row>
    <row r="4940" spans="1:11" x14ac:dyDescent="0.25">
      <c r="A4940" s="64">
        <v>130823</v>
      </c>
      <c r="B4940" t="s">
        <v>3844</v>
      </c>
      <c r="C4940" s="75">
        <v>0</v>
      </c>
      <c r="D4940" s="75"/>
      <c r="E4940" s="75"/>
      <c r="F4940" s="75"/>
      <c r="G4940" s="75"/>
      <c r="H4940" s="50"/>
      <c r="I4940" s="50"/>
      <c r="J4940" s="50"/>
      <c r="K4940" s="50"/>
    </row>
    <row r="4941" spans="1:11" x14ac:dyDescent="0.25">
      <c r="A4941" s="64">
        <v>130937</v>
      </c>
      <c r="B4941" t="s">
        <v>4098</v>
      </c>
      <c r="C4941" s="75"/>
      <c r="D4941" s="75"/>
      <c r="E4941" s="75">
        <v>0</v>
      </c>
      <c r="F4941" s="75"/>
      <c r="G4941" s="75"/>
      <c r="H4941" s="50"/>
      <c r="I4941" s="50"/>
      <c r="J4941" s="50"/>
      <c r="K4941" s="50"/>
    </row>
    <row r="4942" spans="1:11" x14ac:dyDescent="0.25">
      <c r="A4942" s="64">
        <v>131684</v>
      </c>
      <c r="B4942" t="s">
        <v>4304</v>
      </c>
      <c r="C4942" s="75"/>
      <c r="D4942" s="75"/>
      <c r="E4942" s="75"/>
      <c r="F4942" s="75">
        <v>0</v>
      </c>
      <c r="G4942" s="75"/>
      <c r="H4942" s="50"/>
      <c r="I4942" s="50"/>
      <c r="J4942" s="50"/>
      <c r="K4942" s="50"/>
    </row>
    <row r="4943" spans="1:11" x14ac:dyDescent="0.25">
      <c r="A4943" s="64">
        <v>128277</v>
      </c>
      <c r="B4943" t="s">
        <v>2913</v>
      </c>
      <c r="C4943" s="75"/>
      <c r="D4943" s="75"/>
      <c r="E4943" s="75"/>
      <c r="F4943" s="75">
        <v>0</v>
      </c>
      <c r="G4943" s="75"/>
      <c r="H4943" s="50"/>
      <c r="I4943" s="50"/>
      <c r="J4943" s="50"/>
      <c r="K4943" s="50"/>
    </row>
    <row r="4944" spans="1:11" x14ac:dyDescent="0.25">
      <c r="A4944" s="64">
        <v>129786</v>
      </c>
      <c r="B4944" t="s">
        <v>1074</v>
      </c>
      <c r="C4944" s="75">
        <v>0</v>
      </c>
      <c r="D4944" s="75"/>
      <c r="E4944" s="75"/>
      <c r="F4944" s="75"/>
      <c r="G4944" s="75"/>
      <c r="H4944" s="50"/>
      <c r="I4944" s="50"/>
      <c r="J4944" s="50"/>
      <c r="K4944" s="50"/>
    </row>
    <row r="4945" spans="1:11" x14ac:dyDescent="0.25">
      <c r="A4945" s="64">
        <v>133642</v>
      </c>
      <c r="B4945" t="s">
        <v>4328</v>
      </c>
      <c r="C4945" s="75"/>
      <c r="D4945" s="75"/>
      <c r="E4945" s="75">
        <v>0</v>
      </c>
      <c r="F4945" s="75"/>
      <c r="G4945" s="75"/>
      <c r="H4945" s="50"/>
      <c r="I4945" s="50"/>
      <c r="J4945" s="50"/>
      <c r="K4945" s="50"/>
    </row>
    <row r="4946" spans="1:11" x14ac:dyDescent="0.25">
      <c r="A4946" s="64">
        <v>131614</v>
      </c>
      <c r="B4946" t="s">
        <v>4794</v>
      </c>
      <c r="C4946" s="75"/>
      <c r="D4946" s="75"/>
      <c r="E4946" s="75"/>
      <c r="F4946" s="75"/>
      <c r="G4946" s="75">
        <v>0</v>
      </c>
      <c r="H4946" s="50"/>
      <c r="I4946" s="50"/>
      <c r="J4946" s="50"/>
      <c r="K4946" s="50"/>
    </row>
    <row r="4947" spans="1:11" x14ac:dyDescent="0.25">
      <c r="A4947" s="64">
        <v>130944</v>
      </c>
      <c r="B4947" t="s">
        <v>2589</v>
      </c>
      <c r="C4947" s="75">
        <v>15.68</v>
      </c>
      <c r="D4947" s="75"/>
      <c r="E4947" s="75"/>
      <c r="F4947" s="75">
        <v>-15.68</v>
      </c>
      <c r="G4947" s="75"/>
      <c r="H4947" s="50"/>
      <c r="I4947" s="50"/>
      <c r="J4947" s="50"/>
      <c r="K4947" s="50"/>
    </row>
    <row r="4948" spans="1:11" x14ac:dyDescent="0.25">
      <c r="A4948" s="64">
        <v>132589</v>
      </c>
      <c r="B4948" t="s">
        <v>4316</v>
      </c>
      <c r="C4948" s="75"/>
      <c r="D4948" s="75"/>
      <c r="E4948" s="75"/>
      <c r="F4948" s="75">
        <v>0</v>
      </c>
      <c r="G4948" s="75"/>
      <c r="H4948" s="50"/>
      <c r="I4948" s="50"/>
      <c r="J4948" s="50"/>
      <c r="K4948" s="50"/>
    </row>
    <row r="4949" spans="1:11" x14ac:dyDescent="0.25">
      <c r="A4949" s="64">
        <v>127569</v>
      </c>
      <c r="B4949" t="s">
        <v>3421</v>
      </c>
      <c r="C4949" s="75"/>
      <c r="D4949" s="75">
        <v>3.17</v>
      </c>
      <c r="E4949" s="75">
        <v>-3.17</v>
      </c>
      <c r="F4949" s="75"/>
      <c r="G4949" s="75"/>
      <c r="H4949" s="50"/>
      <c r="I4949" s="50"/>
      <c r="J4949" s="50"/>
      <c r="K4949" s="50"/>
    </row>
    <row r="4950" spans="1:11" x14ac:dyDescent="0.25">
      <c r="A4950" s="64">
        <v>126674</v>
      </c>
      <c r="B4950" t="s">
        <v>1308</v>
      </c>
      <c r="C4950" s="75">
        <v>6.34</v>
      </c>
      <c r="D4950" s="75">
        <v>-6.34</v>
      </c>
      <c r="E4950" s="75"/>
      <c r="F4950" s="75"/>
      <c r="G4950" s="75"/>
      <c r="H4950" s="50"/>
      <c r="I4950" s="50"/>
      <c r="J4950" s="50"/>
      <c r="K4950" s="50"/>
    </row>
    <row r="4951" spans="1:11" x14ac:dyDescent="0.25">
      <c r="A4951" s="64">
        <v>128476</v>
      </c>
      <c r="B4951" t="s">
        <v>4549</v>
      </c>
      <c r="C4951" s="75"/>
      <c r="D4951" s="75"/>
      <c r="E4951" s="75"/>
      <c r="F4951" s="75">
        <v>0</v>
      </c>
      <c r="G4951" s="75"/>
      <c r="H4951" s="50"/>
      <c r="I4951" s="50"/>
      <c r="J4951" s="50"/>
      <c r="K4951" s="50"/>
    </row>
    <row r="4952" spans="1:11" x14ac:dyDescent="0.25">
      <c r="A4952" s="64">
        <v>133409</v>
      </c>
      <c r="B4952" t="s">
        <v>4795</v>
      </c>
      <c r="C4952" s="75"/>
      <c r="D4952" s="75"/>
      <c r="E4952" s="75"/>
      <c r="F4952" s="75"/>
      <c r="G4952" s="75">
        <v>0</v>
      </c>
      <c r="H4952" s="50"/>
      <c r="I4952" s="50"/>
      <c r="J4952" s="50"/>
      <c r="K4952" s="50"/>
    </row>
    <row r="4953" spans="1:11" x14ac:dyDescent="0.25">
      <c r="A4953" s="64">
        <v>133165</v>
      </c>
      <c r="B4953" t="s">
        <v>3843</v>
      </c>
      <c r="C4953" s="75">
        <v>0</v>
      </c>
      <c r="D4953" s="75"/>
      <c r="E4953" s="75"/>
      <c r="F4953" s="75"/>
      <c r="G4953" s="75"/>
      <c r="H4953" s="50"/>
      <c r="I4953" s="50"/>
      <c r="J4953" s="50"/>
      <c r="K4953" s="50"/>
    </row>
    <row r="4954" spans="1:11" x14ac:dyDescent="0.25">
      <c r="A4954" s="64">
        <v>125801</v>
      </c>
      <c r="B4954" t="s">
        <v>1089</v>
      </c>
      <c r="C4954" s="75"/>
      <c r="D4954" s="75">
        <v>12.17</v>
      </c>
      <c r="E4954" s="75">
        <v>-12.17</v>
      </c>
      <c r="F4954" s="75"/>
      <c r="G4954" s="75"/>
      <c r="H4954" s="50"/>
      <c r="I4954" s="50"/>
      <c r="J4954" s="50"/>
      <c r="K4954" s="50"/>
    </row>
    <row r="4955" spans="1:11" x14ac:dyDescent="0.25">
      <c r="A4955" s="64">
        <v>117402</v>
      </c>
      <c r="B4955" t="s">
        <v>4330</v>
      </c>
      <c r="C4955" s="75"/>
      <c r="D4955" s="75"/>
      <c r="E4955" s="75">
        <v>0</v>
      </c>
      <c r="F4955" s="75"/>
      <c r="G4955" s="75"/>
      <c r="H4955" s="50"/>
      <c r="I4955" s="50"/>
      <c r="J4955" s="50"/>
      <c r="K4955" s="50"/>
    </row>
    <row r="4956" spans="1:11" x14ac:dyDescent="0.25">
      <c r="A4956" s="64">
        <v>125113</v>
      </c>
      <c r="B4956" t="s">
        <v>4552</v>
      </c>
      <c r="C4956" s="75"/>
      <c r="D4956" s="75"/>
      <c r="E4956" s="75"/>
      <c r="F4956" s="75">
        <v>0</v>
      </c>
      <c r="G4956" s="75"/>
      <c r="H4956" s="50"/>
      <c r="I4956" s="50"/>
      <c r="J4956" s="50"/>
      <c r="K4956" s="50"/>
    </row>
    <row r="4957" spans="1:11" x14ac:dyDescent="0.25">
      <c r="A4957" s="64">
        <v>109767</v>
      </c>
      <c r="B4957" t="s">
        <v>916</v>
      </c>
      <c r="C4957" s="75"/>
      <c r="D4957" s="75">
        <v>0</v>
      </c>
      <c r="E4957" s="75"/>
      <c r="F4957" s="75"/>
      <c r="G4957" s="75"/>
      <c r="H4957" s="50"/>
      <c r="I4957" s="50"/>
      <c r="J4957" s="50"/>
      <c r="K4957" s="50"/>
    </row>
    <row r="4958" spans="1:11" x14ac:dyDescent="0.25">
      <c r="A4958" s="64">
        <v>104100</v>
      </c>
      <c r="B4958" t="s">
        <v>1320</v>
      </c>
      <c r="C4958" s="75"/>
      <c r="D4958" s="75">
        <v>0</v>
      </c>
      <c r="E4958" s="75"/>
      <c r="F4958" s="75"/>
      <c r="G4958" s="75"/>
      <c r="H4958" s="50"/>
      <c r="I4958" s="50"/>
      <c r="J4958" s="50"/>
      <c r="K4958" s="50"/>
    </row>
    <row r="4959" spans="1:11" x14ac:dyDescent="0.25">
      <c r="A4959" s="64">
        <v>120482</v>
      </c>
      <c r="B4959" t="s">
        <v>4551</v>
      </c>
      <c r="C4959" s="75"/>
      <c r="D4959" s="75"/>
      <c r="E4959" s="75"/>
      <c r="F4959" s="75">
        <v>0</v>
      </c>
      <c r="G4959" s="75"/>
      <c r="H4959" s="50"/>
      <c r="I4959" s="50"/>
      <c r="J4959" s="50"/>
      <c r="K4959" s="50"/>
    </row>
    <row r="4960" spans="1:11" x14ac:dyDescent="0.25">
      <c r="A4960" s="64">
        <v>104749</v>
      </c>
      <c r="B4960" t="s">
        <v>3237</v>
      </c>
      <c r="C4960" s="75"/>
      <c r="D4960" s="75"/>
      <c r="E4960" s="75">
        <v>4.6900000000000004</v>
      </c>
      <c r="F4960" s="75"/>
      <c r="G4960" s="75">
        <v>-4.6900000000000004</v>
      </c>
      <c r="H4960" s="50"/>
      <c r="I4960" s="50"/>
      <c r="J4960" s="50"/>
      <c r="K4960" s="50"/>
    </row>
    <row r="4961" spans="1:11" x14ac:dyDescent="0.25">
      <c r="A4961" s="64">
        <v>122104</v>
      </c>
      <c r="B4961" t="s">
        <v>4553</v>
      </c>
      <c r="C4961" s="75"/>
      <c r="D4961" s="75"/>
      <c r="E4961" s="75"/>
      <c r="F4961" s="75">
        <v>0</v>
      </c>
      <c r="G4961" s="75"/>
      <c r="H4961" s="50"/>
      <c r="I4961" s="50"/>
      <c r="J4961" s="50"/>
      <c r="K4961" s="50"/>
    </row>
    <row r="4962" spans="1:11" x14ac:dyDescent="0.25">
      <c r="A4962" s="64">
        <v>133742</v>
      </c>
      <c r="B4962" t="s">
        <v>1675</v>
      </c>
      <c r="C4962" s="75">
        <v>-1.5</v>
      </c>
      <c r="D4962" s="75"/>
      <c r="E4962" s="75"/>
      <c r="F4962" s="75"/>
      <c r="G4962" s="75"/>
      <c r="H4962" s="50"/>
      <c r="I4962" s="50"/>
      <c r="J4962" s="50"/>
      <c r="K4962" s="50"/>
    </row>
    <row r="4963" spans="1:11" x14ac:dyDescent="0.25">
      <c r="A4963" s="64">
        <v>135044</v>
      </c>
      <c r="B4963" t="s">
        <v>3563</v>
      </c>
      <c r="C4963" s="75"/>
      <c r="D4963" s="75">
        <v>-3</v>
      </c>
      <c r="E4963" s="75"/>
      <c r="F4963" s="75"/>
      <c r="G4963" s="75"/>
      <c r="H4963" s="50"/>
      <c r="I4963" s="50"/>
      <c r="J4963" s="50"/>
      <c r="K4963" s="50"/>
    </row>
    <row r="4964" spans="1:11" x14ac:dyDescent="0.25">
      <c r="A4964" s="64">
        <v>141727</v>
      </c>
      <c r="B4964" t="s">
        <v>4323</v>
      </c>
      <c r="C4964" s="75"/>
      <c r="D4964" s="75"/>
      <c r="E4964" s="75">
        <v>-3</v>
      </c>
      <c r="F4964" s="75"/>
      <c r="G4964" s="75"/>
      <c r="H4964" s="50"/>
      <c r="I4964" s="50"/>
      <c r="J4964" s="50"/>
      <c r="K4964" s="50"/>
    </row>
    <row r="4965" spans="1:11" x14ac:dyDescent="0.25">
      <c r="A4965" s="64">
        <v>121248</v>
      </c>
      <c r="B4965" t="s">
        <v>3621</v>
      </c>
      <c r="C4965" s="75">
        <v>-3.17</v>
      </c>
      <c r="D4965" s="75"/>
      <c r="E4965" s="75"/>
      <c r="F4965" s="75"/>
      <c r="G4965" s="75"/>
      <c r="H4965" s="50"/>
      <c r="I4965" s="50"/>
      <c r="J4965" s="50"/>
      <c r="K4965" s="50"/>
    </row>
    <row r="4966" spans="1:11" x14ac:dyDescent="0.25">
      <c r="A4966" s="64">
        <v>140520</v>
      </c>
      <c r="B4966" t="s">
        <v>2956</v>
      </c>
      <c r="C4966" s="75">
        <v>-3.17</v>
      </c>
      <c r="D4966" s="75"/>
      <c r="E4966" s="75"/>
      <c r="F4966" s="75"/>
      <c r="G4966" s="75"/>
      <c r="H4966" s="50"/>
      <c r="I4966" s="50"/>
      <c r="J4966" s="50"/>
      <c r="K4966" s="50"/>
    </row>
    <row r="4967" spans="1:11" x14ac:dyDescent="0.25">
      <c r="A4967" s="64">
        <v>134562</v>
      </c>
      <c r="B4967" t="s">
        <v>1810</v>
      </c>
      <c r="C4967" s="75">
        <v>-3.17</v>
      </c>
      <c r="D4967" s="75"/>
      <c r="E4967" s="75"/>
      <c r="F4967" s="75"/>
      <c r="G4967" s="75"/>
      <c r="H4967" s="50"/>
      <c r="I4967" s="50"/>
      <c r="J4967" s="50"/>
      <c r="K4967" s="50"/>
    </row>
    <row r="4968" spans="1:11" x14ac:dyDescent="0.25">
      <c r="A4968" s="64">
        <v>135962</v>
      </c>
      <c r="B4968" t="s">
        <v>2430</v>
      </c>
      <c r="C4968" s="75">
        <v>-3.17</v>
      </c>
      <c r="D4968" s="75"/>
      <c r="E4968" s="75"/>
      <c r="F4968" s="75"/>
      <c r="G4968" s="75"/>
      <c r="H4968" s="50"/>
      <c r="I4968" s="50"/>
      <c r="J4968" s="50"/>
      <c r="K4968" s="50"/>
    </row>
    <row r="4969" spans="1:11" x14ac:dyDescent="0.25">
      <c r="A4969" s="64">
        <v>137279</v>
      </c>
      <c r="B4969" t="s">
        <v>3289</v>
      </c>
      <c r="C4969" s="75">
        <v>-5</v>
      </c>
      <c r="D4969" s="75"/>
      <c r="E4969" s="75"/>
      <c r="F4969" s="75"/>
      <c r="G4969" s="75"/>
      <c r="H4969" s="50"/>
      <c r="I4969" s="50"/>
      <c r="J4969" s="50"/>
      <c r="K4969" s="50"/>
    </row>
    <row r="4970" spans="1:11" x14ac:dyDescent="0.25">
      <c r="A4970" s="64">
        <v>142254</v>
      </c>
      <c r="B4970" t="s">
        <v>2770</v>
      </c>
      <c r="C4970" s="75">
        <v>-6.17</v>
      </c>
      <c r="D4970" s="75">
        <v>15</v>
      </c>
      <c r="E4970" s="75">
        <v>-15</v>
      </c>
      <c r="F4970" s="75"/>
      <c r="G4970" s="75"/>
      <c r="H4970" s="50"/>
      <c r="I4970" s="50"/>
      <c r="J4970" s="50"/>
      <c r="K4970" s="50"/>
    </row>
    <row r="4971" spans="1:11" x14ac:dyDescent="0.25">
      <c r="A4971" s="64">
        <v>123467</v>
      </c>
      <c r="B4971" t="s">
        <v>104</v>
      </c>
      <c r="C4971" s="75">
        <v>-8</v>
      </c>
      <c r="D4971" s="75"/>
      <c r="E4971" s="75"/>
      <c r="F4971" s="75"/>
      <c r="G4971" s="75"/>
      <c r="H4971" s="50"/>
      <c r="I4971" s="50"/>
      <c r="J4971" s="50"/>
      <c r="K4971" s="50"/>
    </row>
    <row r="4972" spans="1:11" x14ac:dyDescent="0.25">
      <c r="A4972" s="64">
        <v>142950</v>
      </c>
      <c r="B4972" t="s">
        <v>3533</v>
      </c>
      <c r="C4972" s="75">
        <v>-15.51</v>
      </c>
      <c r="D4972" s="75"/>
      <c r="E4972" s="75"/>
      <c r="F4972" s="75">
        <v>6.34</v>
      </c>
      <c r="G4972" s="75"/>
      <c r="H4972" s="50"/>
      <c r="I4972" s="50"/>
      <c r="J4972" s="50"/>
      <c r="K4972" s="50"/>
    </row>
    <row r="4973" spans="1:11" x14ac:dyDescent="0.25">
      <c r="A4973" s="64">
        <v>143014</v>
      </c>
      <c r="B4973" t="s">
        <v>3498</v>
      </c>
      <c r="C4973" s="75">
        <v>-28.53</v>
      </c>
      <c r="D4973" s="75"/>
      <c r="E4973" s="75"/>
      <c r="F4973" s="75"/>
      <c r="G4973" s="75"/>
      <c r="H4973" s="50"/>
      <c r="I4973" s="50"/>
      <c r="J4973" s="50"/>
      <c r="K4973" s="50"/>
    </row>
    <row r="4974" spans="1:11" x14ac:dyDescent="0.25">
      <c r="A4974" s="64">
        <v>126189</v>
      </c>
      <c r="B4974" t="s">
        <v>3137</v>
      </c>
      <c r="C4974" s="75">
        <v>-31.7</v>
      </c>
      <c r="D4974" s="75"/>
      <c r="E4974" s="75"/>
      <c r="F4974" s="75"/>
      <c r="G4974" s="75"/>
      <c r="H4974" s="50"/>
      <c r="I4974" s="50"/>
      <c r="J4974" s="50"/>
      <c r="K4974" s="50"/>
    </row>
    <row r="4975" spans="1:11" x14ac:dyDescent="0.25">
      <c r="A4975" s="64">
        <v>135784</v>
      </c>
      <c r="B4975" t="s">
        <v>1924</v>
      </c>
      <c r="C4975" s="75">
        <v>-34.869999999999997</v>
      </c>
      <c r="D4975" s="75"/>
      <c r="E4975" s="75"/>
      <c r="F4975" s="75"/>
      <c r="G4975" s="75">
        <v>0</v>
      </c>
      <c r="H4975" s="50"/>
      <c r="I4975" s="50"/>
      <c r="J4975" s="50"/>
      <c r="K4975" s="50"/>
    </row>
    <row r="4976" spans="1:11" x14ac:dyDescent="0.25">
      <c r="A4976" s="64">
        <v>118640</v>
      </c>
      <c r="B4976" t="s">
        <v>3299</v>
      </c>
      <c r="C4976" s="75">
        <v>-75.7</v>
      </c>
      <c r="D4976" s="75">
        <v>39.119999999999997</v>
      </c>
      <c r="E4976" s="75"/>
      <c r="F4976" s="75"/>
      <c r="G4976" s="75"/>
      <c r="H4976" s="50"/>
      <c r="I4976" s="50"/>
      <c r="J4976" s="50"/>
      <c r="K4976" s="50"/>
    </row>
    <row r="4977" spans="1:11" x14ac:dyDescent="0.25">
      <c r="A4977" s="64">
        <v>136572</v>
      </c>
      <c r="B4977" t="s">
        <v>3499</v>
      </c>
      <c r="C4977" s="75">
        <v>-50.72</v>
      </c>
      <c r="D4977" s="75"/>
      <c r="E4977" s="75"/>
      <c r="F4977" s="75"/>
      <c r="G4977" s="75"/>
      <c r="H4977" s="50"/>
      <c r="I4977" s="50"/>
      <c r="J4977" s="50"/>
      <c r="K4977" s="50"/>
    </row>
    <row r="4978" spans="1:11" x14ac:dyDescent="0.25">
      <c r="A4978" s="64">
        <v>129417</v>
      </c>
      <c r="B4978" t="s">
        <v>3030</v>
      </c>
      <c r="C4978" s="75">
        <v>10</v>
      </c>
      <c r="D4978" s="75">
        <v>-330</v>
      </c>
      <c r="E4978" s="75"/>
      <c r="F4978" s="75"/>
      <c r="G4978" s="75"/>
      <c r="H4978" s="50"/>
      <c r="I4978" s="50"/>
      <c r="J4978" s="50"/>
      <c r="K4978" s="50"/>
    </row>
    <row r="4979" spans="1:11" ht="15.75" thickBot="1" x14ac:dyDescent="0.3">
      <c r="A4979" s="76" t="s">
        <v>1448</v>
      </c>
      <c r="B4979" s="76"/>
      <c r="C4979" s="77">
        <v>127686.44759999655</v>
      </c>
      <c r="D4979" s="77">
        <v>165256.73429999832</v>
      </c>
      <c r="E4979" s="77">
        <v>140184.24319999758</v>
      </c>
      <c r="F4979" s="77">
        <v>136586.32039999758</v>
      </c>
      <c r="G4979" s="77">
        <v>145858.90669999845</v>
      </c>
      <c r="H4979" s="50"/>
      <c r="I4979" s="50"/>
      <c r="J4979" s="50"/>
      <c r="K4979" s="50"/>
    </row>
    <row r="4980" spans="1:11" x14ac:dyDescent="0.25">
      <c r="A4980" s="48"/>
      <c r="C4980" s="50"/>
      <c r="D4980" s="50"/>
      <c r="E4980" s="50"/>
      <c r="F4980" s="50"/>
      <c r="G4980" s="50"/>
      <c r="H4980" s="50"/>
      <c r="I4980" s="50"/>
      <c r="J4980" s="50"/>
      <c r="K4980" s="50"/>
    </row>
    <row r="4981" spans="1:11" x14ac:dyDescent="0.25">
      <c r="A4981" s="48"/>
      <c r="C4981" s="50"/>
      <c r="D4981" s="50"/>
      <c r="E4981" s="50"/>
      <c r="F4981" s="50"/>
      <c r="G4981" s="50"/>
      <c r="H4981" s="50"/>
      <c r="I4981" s="50"/>
      <c r="J4981" s="50"/>
      <c r="K4981" s="50"/>
    </row>
    <row r="4982" spans="1:11" x14ac:dyDescent="0.25">
      <c r="A4982" s="48"/>
      <c r="C4982" s="50"/>
      <c r="D4982" s="50"/>
      <c r="E4982" s="50"/>
      <c r="F4982" s="50"/>
      <c r="G4982" s="50"/>
      <c r="H4982" s="50"/>
      <c r="I4982" s="50"/>
      <c r="J4982" s="50"/>
      <c r="K4982" s="50"/>
    </row>
    <row r="4983" spans="1:11" x14ac:dyDescent="0.25">
      <c r="A4983" s="48"/>
      <c r="C4983" s="50"/>
      <c r="D4983" s="50"/>
      <c r="E4983" s="50"/>
      <c r="F4983" s="50"/>
      <c r="G4983" s="50"/>
      <c r="H4983" s="50"/>
      <c r="I4983" s="50"/>
      <c r="J4983" s="50"/>
      <c r="K4983" s="50"/>
    </row>
    <row r="4984" spans="1:11" x14ac:dyDescent="0.25">
      <c r="A4984" s="48"/>
      <c r="C4984" s="50"/>
      <c r="D4984" s="50"/>
      <c r="E4984" s="50"/>
      <c r="F4984" s="50"/>
      <c r="G4984" s="50"/>
      <c r="H4984" s="50"/>
      <c r="I4984" s="50"/>
      <c r="J4984" s="50"/>
      <c r="K4984" s="50"/>
    </row>
    <row r="4985" spans="1:11" x14ac:dyDescent="0.25">
      <c r="A4985" s="48"/>
      <c r="C4985" s="50"/>
      <c r="D4985" s="50"/>
      <c r="E4985" s="50"/>
      <c r="F4985" s="50"/>
      <c r="G4985" s="50"/>
      <c r="H4985" s="50"/>
      <c r="I4985" s="50"/>
      <c r="J4985" s="50"/>
      <c r="K4985" s="50"/>
    </row>
    <row r="4986" spans="1:11" x14ac:dyDescent="0.25">
      <c r="A4986" s="48"/>
      <c r="C4986" s="50"/>
      <c r="D4986" s="50"/>
      <c r="E4986" s="50"/>
      <c r="F4986" s="50"/>
      <c r="G4986" s="50"/>
      <c r="H4986" s="50"/>
      <c r="I4986" s="50"/>
      <c r="J4986" s="50"/>
      <c r="K4986" s="50"/>
    </row>
    <row r="4987" spans="1:11" x14ac:dyDescent="0.25">
      <c r="A4987" s="48"/>
      <c r="C4987" s="50"/>
      <c r="D4987" s="50"/>
      <c r="E4987" s="50"/>
      <c r="F4987" s="50"/>
      <c r="G4987" s="50"/>
      <c r="H4987" s="50"/>
      <c r="I4987" s="50"/>
      <c r="J4987" s="50"/>
      <c r="K4987" s="50"/>
    </row>
    <row r="4988" spans="1:11" x14ac:dyDescent="0.25">
      <c r="A4988" s="48"/>
      <c r="C4988" s="50"/>
      <c r="D4988" s="50"/>
      <c r="E4988" s="50"/>
      <c r="F4988" s="50"/>
      <c r="G4988" s="50"/>
      <c r="H4988" s="50"/>
      <c r="I4988" s="50"/>
      <c r="J4988" s="50"/>
      <c r="K4988" s="50"/>
    </row>
    <row r="4989" spans="1:11" x14ac:dyDescent="0.25">
      <c r="A4989" s="48"/>
      <c r="C4989" s="50"/>
      <c r="D4989" s="50"/>
      <c r="E4989" s="50"/>
      <c r="F4989" s="50"/>
      <c r="G4989" s="50"/>
      <c r="H4989" s="50"/>
      <c r="I4989" s="50"/>
      <c r="J4989" s="50"/>
      <c r="K4989" s="50"/>
    </row>
    <row r="4990" spans="1:11" x14ac:dyDescent="0.25">
      <c r="A4990" s="48"/>
      <c r="C4990" s="50"/>
      <c r="D4990" s="50"/>
      <c r="E4990" s="50"/>
      <c r="F4990" s="50"/>
      <c r="G4990" s="50"/>
      <c r="H4990" s="50"/>
      <c r="I4990" s="50"/>
      <c r="J4990" s="50"/>
      <c r="K4990" s="50"/>
    </row>
    <row r="4991" spans="1:11" x14ac:dyDescent="0.25">
      <c r="A4991" s="48"/>
      <c r="C4991" s="50"/>
      <c r="D4991" s="50"/>
      <c r="E4991" s="50"/>
      <c r="F4991" s="50"/>
      <c r="G4991" s="50"/>
      <c r="H4991" s="50"/>
      <c r="I4991" s="50"/>
      <c r="J4991" s="50"/>
      <c r="K4991" s="50"/>
    </row>
    <row r="4992" spans="1:11" x14ac:dyDescent="0.25">
      <c r="A4992" s="48"/>
      <c r="C4992" s="50"/>
      <c r="D4992" s="50"/>
      <c r="E4992" s="50"/>
      <c r="F4992" s="50"/>
      <c r="G4992" s="50"/>
      <c r="H4992" s="50"/>
      <c r="I4992" s="50"/>
      <c r="J4992" s="50"/>
      <c r="K4992" s="50"/>
    </row>
    <row r="4993" spans="1:11" x14ac:dyDescent="0.25">
      <c r="A4993" s="48"/>
      <c r="C4993" s="50"/>
      <c r="D4993" s="50"/>
      <c r="E4993" s="50"/>
      <c r="F4993" s="50"/>
      <c r="G4993" s="50"/>
      <c r="H4993" s="50"/>
      <c r="I4993" s="50"/>
      <c r="J4993" s="50"/>
      <c r="K4993" s="50"/>
    </row>
    <row r="4994" spans="1:11" x14ac:dyDescent="0.25">
      <c r="A4994" s="48"/>
      <c r="C4994" s="50"/>
      <c r="D4994" s="50"/>
      <c r="E4994" s="50"/>
      <c r="F4994" s="50"/>
      <c r="G4994" s="50"/>
      <c r="H4994" s="50"/>
      <c r="I4994" s="50"/>
      <c r="J4994" s="50"/>
      <c r="K4994" s="50"/>
    </row>
    <row r="4995" spans="1:11" x14ac:dyDescent="0.25">
      <c r="A4995" s="48"/>
      <c r="C4995" s="50"/>
      <c r="D4995" s="50"/>
      <c r="E4995" s="50"/>
      <c r="F4995" s="50"/>
      <c r="G4995" s="50"/>
      <c r="H4995" s="50"/>
      <c r="I4995" s="50"/>
      <c r="J4995" s="50"/>
      <c r="K4995" s="50"/>
    </row>
    <row r="4996" spans="1:11" x14ac:dyDescent="0.25">
      <c r="A4996" s="48"/>
      <c r="C4996" s="50"/>
      <c r="D4996" s="50"/>
      <c r="E4996" s="50"/>
      <c r="F4996" s="50"/>
      <c r="G4996" s="50"/>
      <c r="H4996" s="50"/>
      <c r="I4996" s="50"/>
      <c r="J4996" s="50"/>
      <c r="K4996" s="50"/>
    </row>
    <row r="4997" spans="1:11" x14ac:dyDescent="0.25">
      <c r="A4997" s="48"/>
      <c r="C4997" s="50"/>
      <c r="D4997" s="50"/>
      <c r="E4997" s="50"/>
      <c r="F4997" s="50"/>
      <c r="G4997" s="50"/>
      <c r="H4997" s="50"/>
      <c r="I4997" s="50"/>
      <c r="J4997" s="50"/>
      <c r="K4997" s="50"/>
    </row>
    <row r="4998" spans="1:11" x14ac:dyDescent="0.25">
      <c r="A4998" s="48"/>
      <c r="C4998" s="50"/>
      <c r="D4998" s="50"/>
      <c r="E4998" s="50"/>
      <c r="F4998" s="50"/>
      <c r="G4998" s="50"/>
      <c r="H4998" s="50"/>
      <c r="I4998" s="50"/>
      <c r="J4998" s="50"/>
      <c r="K4998" s="50"/>
    </row>
    <row r="4999" spans="1:11" x14ac:dyDescent="0.25">
      <c r="A4999" s="48"/>
      <c r="C4999" s="50"/>
      <c r="D4999" s="50"/>
      <c r="E4999" s="50"/>
      <c r="F4999" s="50"/>
      <c r="G4999" s="50"/>
      <c r="H4999" s="50"/>
      <c r="I4999" s="50"/>
      <c r="J4999" s="50"/>
      <c r="K4999" s="50"/>
    </row>
    <row r="5000" spans="1:11" x14ac:dyDescent="0.25">
      <c r="A5000" s="48"/>
      <c r="C5000" s="50"/>
      <c r="D5000" s="50"/>
      <c r="E5000" s="50"/>
      <c r="F5000" s="50"/>
      <c r="G5000" s="50"/>
      <c r="H5000" s="50"/>
      <c r="I5000" s="50"/>
      <c r="J5000" s="50"/>
      <c r="K5000" s="50"/>
    </row>
    <row r="5001" spans="1:11" x14ac:dyDescent="0.25">
      <c r="A5001" s="48"/>
      <c r="C5001" s="50"/>
      <c r="D5001" s="50"/>
      <c r="E5001" s="50"/>
      <c r="F5001" s="50"/>
      <c r="G5001" s="50"/>
      <c r="H5001" s="50"/>
      <c r="I5001" s="50"/>
      <c r="J5001" s="50"/>
      <c r="K5001" s="50"/>
    </row>
    <row r="5002" spans="1:11" x14ac:dyDescent="0.25">
      <c r="A5002" s="48"/>
      <c r="C5002" s="50"/>
      <c r="D5002" s="50"/>
      <c r="E5002" s="50"/>
      <c r="F5002" s="50"/>
      <c r="G5002" s="50"/>
      <c r="H5002" s="50"/>
      <c r="I5002" s="50"/>
      <c r="J5002" s="50"/>
      <c r="K5002" s="50"/>
    </row>
    <row r="5003" spans="1:11" x14ac:dyDescent="0.25">
      <c r="A5003" s="48"/>
      <c r="C5003" s="50"/>
      <c r="D5003" s="50"/>
      <c r="E5003" s="50"/>
      <c r="F5003" s="50"/>
      <c r="G5003" s="50"/>
      <c r="H5003" s="50"/>
      <c r="I5003" s="50"/>
      <c r="J5003" s="50"/>
      <c r="K5003" s="50"/>
    </row>
    <row r="5004" spans="1:11" x14ac:dyDescent="0.25">
      <c r="A5004" s="48"/>
      <c r="C5004" s="50"/>
      <c r="D5004" s="50"/>
      <c r="E5004" s="50"/>
      <c r="F5004" s="50"/>
      <c r="G5004" s="50"/>
      <c r="H5004" s="50"/>
      <c r="I5004" s="50"/>
      <c r="J5004" s="50"/>
      <c r="K5004" s="50"/>
    </row>
    <row r="5005" spans="1:11" x14ac:dyDescent="0.25">
      <c r="A5005" s="48"/>
      <c r="C5005" s="50"/>
      <c r="D5005" s="50"/>
      <c r="E5005" s="50"/>
      <c r="F5005" s="50"/>
      <c r="G5005" s="50"/>
      <c r="H5005" s="50"/>
      <c r="I5005" s="50"/>
      <c r="J5005" s="50"/>
      <c r="K5005" s="50"/>
    </row>
    <row r="5006" spans="1:11" x14ac:dyDescent="0.25">
      <c r="A5006" s="48"/>
      <c r="C5006" s="50"/>
      <c r="D5006" s="50"/>
      <c r="E5006" s="50"/>
      <c r="F5006" s="50"/>
      <c r="G5006" s="50"/>
      <c r="H5006" s="50"/>
      <c r="I5006" s="50"/>
      <c r="J5006" s="50"/>
      <c r="K5006" s="50"/>
    </row>
    <row r="5007" spans="1:11" x14ac:dyDescent="0.25">
      <c r="A5007" s="48"/>
      <c r="C5007" s="50"/>
      <c r="D5007" s="50"/>
      <c r="E5007" s="50"/>
      <c r="F5007" s="50"/>
      <c r="G5007" s="50"/>
      <c r="H5007" s="50"/>
      <c r="I5007" s="50"/>
      <c r="J5007" s="50"/>
      <c r="K5007" s="50"/>
    </row>
    <row r="5008" spans="1:11" x14ac:dyDescent="0.25">
      <c r="A5008" s="48"/>
      <c r="C5008" s="50"/>
      <c r="D5008" s="50"/>
      <c r="E5008" s="50"/>
      <c r="F5008" s="50"/>
      <c r="G5008" s="50"/>
      <c r="H5008" s="50"/>
      <c r="I5008" s="50"/>
      <c r="J5008" s="50"/>
      <c r="K5008" s="50"/>
    </row>
    <row r="5009" spans="1:11" x14ac:dyDescent="0.25">
      <c r="A5009" s="48"/>
      <c r="C5009" s="50"/>
      <c r="D5009" s="50"/>
      <c r="E5009" s="50"/>
      <c r="F5009" s="50"/>
      <c r="G5009" s="50"/>
      <c r="H5009" s="50"/>
      <c r="I5009" s="50"/>
      <c r="J5009" s="50"/>
      <c r="K5009" s="50"/>
    </row>
    <row r="5010" spans="1:11" x14ac:dyDescent="0.25">
      <c r="A5010" s="48"/>
      <c r="C5010" s="50"/>
      <c r="D5010" s="50"/>
      <c r="E5010" s="50"/>
      <c r="F5010" s="50"/>
      <c r="G5010" s="50"/>
      <c r="H5010" s="50"/>
      <c r="I5010" s="50"/>
      <c r="J5010" s="50"/>
      <c r="K5010" s="50"/>
    </row>
    <row r="5011" spans="1:11" x14ac:dyDescent="0.25">
      <c r="A5011" s="48"/>
      <c r="C5011" s="50"/>
      <c r="D5011" s="50"/>
      <c r="E5011" s="50"/>
      <c r="F5011" s="50"/>
      <c r="G5011" s="50"/>
      <c r="H5011" s="50"/>
      <c r="I5011" s="50"/>
      <c r="J5011" s="50"/>
      <c r="K5011" s="50"/>
    </row>
    <row r="5012" spans="1:11" x14ac:dyDescent="0.25">
      <c r="A5012" s="48"/>
      <c r="C5012" s="50"/>
      <c r="D5012" s="50"/>
      <c r="E5012" s="50"/>
      <c r="F5012" s="50"/>
      <c r="G5012" s="50"/>
      <c r="H5012" s="50"/>
      <c r="I5012" s="50"/>
      <c r="J5012" s="50"/>
      <c r="K5012" s="50"/>
    </row>
    <row r="5013" spans="1:11" x14ac:dyDescent="0.25">
      <c r="A5013" s="48"/>
      <c r="C5013" s="50"/>
      <c r="D5013" s="50"/>
      <c r="E5013" s="50"/>
      <c r="F5013" s="50"/>
      <c r="G5013" s="50"/>
      <c r="H5013" s="50"/>
      <c r="I5013" s="50"/>
      <c r="J5013" s="50"/>
      <c r="K5013" s="50"/>
    </row>
    <row r="5014" spans="1:11" x14ac:dyDescent="0.25">
      <c r="A5014" s="48"/>
      <c r="C5014" s="50"/>
      <c r="D5014" s="50"/>
      <c r="E5014" s="50"/>
      <c r="F5014" s="50"/>
      <c r="G5014" s="50"/>
      <c r="H5014" s="50"/>
      <c r="I5014" s="50"/>
      <c r="J5014" s="50"/>
      <c r="K5014" s="50"/>
    </row>
    <row r="5015" spans="1:11" x14ac:dyDescent="0.25">
      <c r="A5015" s="48"/>
      <c r="C5015" s="50"/>
      <c r="D5015" s="50"/>
      <c r="E5015" s="50"/>
      <c r="F5015" s="50"/>
      <c r="G5015" s="50"/>
      <c r="H5015" s="50"/>
      <c r="I5015" s="50"/>
      <c r="J5015" s="50"/>
      <c r="K5015" s="50"/>
    </row>
    <row r="5016" spans="1:11" x14ac:dyDescent="0.25">
      <c r="A5016" s="48"/>
      <c r="C5016" s="50"/>
      <c r="D5016" s="50"/>
      <c r="E5016" s="50"/>
      <c r="F5016" s="50"/>
      <c r="G5016" s="50"/>
      <c r="H5016" s="50"/>
      <c r="I5016" s="50"/>
      <c r="J5016" s="50"/>
      <c r="K5016" s="50"/>
    </row>
    <row r="5017" spans="1:11" x14ac:dyDescent="0.25">
      <c r="A5017" s="48"/>
      <c r="C5017" s="50"/>
      <c r="D5017" s="50"/>
      <c r="E5017" s="50"/>
      <c r="F5017" s="50"/>
      <c r="G5017" s="50"/>
      <c r="H5017" s="50"/>
      <c r="I5017" s="50"/>
      <c r="J5017" s="50"/>
      <c r="K5017" s="50"/>
    </row>
    <row r="5018" spans="1:11" x14ac:dyDescent="0.25">
      <c r="A5018" s="48"/>
      <c r="C5018" s="50"/>
      <c r="D5018" s="50"/>
      <c r="E5018" s="50"/>
      <c r="F5018" s="50"/>
      <c r="G5018" s="50"/>
      <c r="H5018" s="50"/>
      <c r="I5018" s="50"/>
      <c r="J5018" s="50"/>
      <c r="K5018" s="50"/>
    </row>
    <row r="5019" spans="1:11" x14ac:dyDescent="0.25">
      <c r="A5019" s="48"/>
      <c r="C5019" s="50"/>
      <c r="D5019" s="50"/>
      <c r="E5019" s="50"/>
      <c r="F5019" s="50"/>
      <c r="G5019" s="50"/>
      <c r="H5019" s="50"/>
      <c r="I5019" s="50"/>
      <c r="J5019" s="50"/>
      <c r="K5019" s="50"/>
    </row>
    <row r="5020" spans="1:11" x14ac:dyDescent="0.25">
      <c r="A5020" s="48"/>
      <c r="C5020" s="50"/>
      <c r="D5020" s="50"/>
      <c r="E5020" s="50"/>
      <c r="F5020" s="50"/>
      <c r="G5020" s="50"/>
      <c r="H5020" s="50"/>
      <c r="I5020" s="50"/>
      <c r="J5020" s="50"/>
      <c r="K5020" s="50"/>
    </row>
    <row r="5021" spans="1:11" x14ac:dyDescent="0.25">
      <c r="A5021" s="48"/>
      <c r="C5021" s="50"/>
      <c r="D5021" s="50"/>
      <c r="E5021" s="50"/>
      <c r="F5021" s="50"/>
      <c r="G5021" s="50"/>
      <c r="H5021" s="50"/>
      <c r="I5021" s="50"/>
      <c r="J5021" s="50"/>
      <c r="K5021" s="50"/>
    </row>
    <row r="5022" spans="1:11" x14ac:dyDescent="0.25">
      <c r="A5022" s="48"/>
      <c r="C5022" s="50"/>
      <c r="D5022" s="50"/>
      <c r="E5022" s="50"/>
      <c r="F5022" s="50"/>
      <c r="G5022" s="50"/>
      <c r="H5022" s="50"/>
      <c r="I5022" s="50"/>
      <c r="J5022" s="50"/>
      <c r="K5022" s="50"/>
    </row>
    <row r="5023" spans="1:11" x14ac:dyDescent="0.25">
      <c r="A5023" s="48"/>
      <c r="C5023" s="50"/>
      <c r="D5023" s="50"/>
      <c r="E5023" s="50"/>
      <c r="F5023" s="50"/>
      <c r="G5023" s="50"/>
      <c r="H5023" s="50"/>
      <c r="I5023" s="50"/>
      <c r="J5023" s="50"/>
      <c r="K5023" s="50"/>
    </row>
    <row r="5024" spans="1:11" x14ac:dyDescent="0.25">
      <c r="A5024" s="48"/>
      <c r="C5024" s="50"/>
      <c r="D5024" s="50"/>
      <c r="E5024" s="50"/>
      <c r="F5024" s="50"/>
      <c r="G5024" s="50"/>
      <c r="H5024" s="50"/>
      <c r="I5024" s="50"/>
      <c r="J5024" s="50"/>
      <c r="K5024" s="50"/>
    </row>
    <row r="5025" spans="1:11" x14ac:dyDescent="0.25">
      <c r="A5025" s="48"/>
      <c r="C5025" s="50"/>
      <c r="D5025" s="50"/>
      <c r="E5025" s="50"/>
      <c r="F5025" s="50"/>
      <c r="G5025" s="50"/>
      <c r="H5025" s="50"/>
      <c r="I5025" s="50"/>
      <c r="J5025" s="50"/>
      <c r="K5025" s="50"/>
    </row>
    <row r="5026" spans="1:11" x14ac:dyDescent="0.25">
      <c r="A5026" s="48"/>
      <c r="C5026" s="50"/>
      <c r="D5026" s="50"/>
      <c r="E5026" s="50"/>
      <c r="F5026" s="50"/>
      <c r="G5026" s="50"/>
      <c r="H5026" s="50"/>
      <c r="I5026" s="50"/>
      <c r="J5026" s="50"/>
      <c r="K5026" s="50"/>
    </row>
    <row r="5027" spans="1:11" x14ac:dyDescent="0.25">
      <c r="A5027" s="48"/>
      <c r="C5027" s="50"/>
      <c r="D5027" s="50"/>
      <c r="E5027" s="50"/>
      <c r="F5027" s="50"/>
      <c r="G5027" s="50"/>
      <c r="H5027" s="50"/>
      <c r="I5027" s="50"/>
      <c r="J5027" s="50"/>
      <c r="K5027" s="50"/>
    </row>
    <row r="5028" spans="1:11" x14ac:dyDescent="0.25">
      <c r="A5028" s="48"/>
      <c r="C5028" s="50"/>
      <c r="D5028" s="50"/>
      <c r="E5028" s="50"/>
      <c r="F5028" s="50"/>
      <c r="G5028" s="50"/>
      <c r="H5028" s="50"/>
      <c r="I5028" s="50"/>
      <c r="J5028" s="50"/>
      <c r="K5028" s="50"/>
    </row>
    <row r="5029" spans="1:11" x14ac:dyDescent="0.25">
      <c r="A5029" s="48"/>
      <c r="C5029" s="50"/>
      <c r="D5029" s="50"/>
      <c r="E5029" s="50"/>
      <c r="F5029" s="50"/>
      <c r="G5029" s="50"/>
      <c r="H5029" s="50"/>
      <c r="I5029" s="50"/>
      <c r="J5029" s="50"/>
      <c r="K5029" s="50"/>
    </row>
    <row r="5030" spans="1:11" x14ac:dyDescent="0.25">
      <c r="A5030" s="48"/>
      <c r="C5030" s="50"/>
      <c r="D5030" s="50"/>
      <c r="E5030" s="50"/>
      <c r="F5030" s="50"/>
      <c r="G5030" s="50"/>
      <c r="H5030" s="50"/>
      <c r="I5030" s="50"/>
      <c r="J5030" s="50"/>
      <c r="K5030" s="50"/>
    </row>
    <row r="5031" spans="1:11" x14ac:dyDescent="0.25">
      <c r="A5031" s="48"/>
      <c r="C5031" s="50"/>
      <c r="D5031" s="50"/>
      <c r="E5031" s="50"/>
      <c r="F5031" s="50"/>
      <c r="G5031" s="50"/>
      <c r="H5031" s="50"/>
      <c r="I5031" s="50"/>
      <c r="J5031" s="50"/>
      <c r="K5031" s="50"/>
    </row>
    <row r="5032" spans="1:11" x14ac:dyDescent="0.25">
      <c r="A5032" s="48"/>
      <c r="C5032" s="50"/>
      <c r="D5032" s="50"/>
      <c r="E5032" s="50"/>
      <c r="F5032" s="50"/>
      <c r="G5032" s="50"/>
      <c r="H5032" s="50"/>
      <c r="I5032" s="50"/>
      <c r="J5032" s="50"/>
      <c r="K5032" s="50"/>
    </row>
    <row r="5033" spans="1:11" x14ac:dyDescent="0.25">
      <c r="A5033" s="48"/>
      <c r="C5033" s="50"/>
      <c r="D5033" s="50"/>
      <c r="E5033" s="50"/>
      <c r="F5033" s="50"/>
      <c r="G5033" s="50"/>
      <c r="H5033" s="50"/>
      <c r="I5033" s="50"/>
      <c r="J5033" s="50"/>
      <c r="K5033" s="50"/>
    </row>
    <row r="5034" spans="1:11" x14ac:dyDescent="0.25">
      <c r="A5034" s="48"/>
      <c r="C5034" s="50"/>
      <c r="D5034" s="50"/>
      <c r="E5034" s="50"/>
      <c r="F5034" s="50"/>
      <c r="G5034" s="50"/>
      <c r="H5034" s="50"/>
      <c r="I5034" s="50"/>
      <c r="J5034" s="50"/>
      <c r="K5034" s="50"/>
    </row>
    <row r="5035" spans="1:11" x14ac:dyDescent="0.25">
      <c r="A5035" s="48"/>
      <c r="C5035" s="50"/>
      <c r="D5035" s="50"/>
      <c r="E5035" s="50"/>
      <c r="F5035" s="50"/>
      <c r="G5035" s="50"/>
      <c r="H5035" s="50"/>
      <c r="I5035" s="50"/>
      <c r="J5035" s="50"/>
      <c r="K5035" s="50"/>
    </row>
    <row r="5036" spans="1:11" x14ac:dyDescent="0.25">
      <c r="A5036" s="48"/>
      <c r="C5036" s="50"/>
      <c r="D5036" s="50"/>
      <c r="E5036" s="50"/>
      <c r="F5036" s="50"/>
      <c r="G5036" s="50"/>
      <c r="H5036" s="50"/>
      <c r="I5036" s="50"/>
      <c r="J5036" s="50"/>
      <c r="K5036" s="50"/>
    </row>
    <row r="5037" spans="1:11" x14ac:dyDescent="0.25">
      <c r="A5037" s="48"/>
      <c r="C5037" s="50"/>
      <c r="D5037" s="50"/>
      <c r="E5037" s="50"/>
      <c r="F5037" s="50"/>
      <c r="G5037" s="50"/>
      <c r="H5037" s="50"/>
      <c r="I5037" s="50"/>
      <c r="J5037" s="50"/>
      <c r="K5037" s="50"/>
    </row>
    <row r="5038" spans="1:11" x14ac:dyDescent="0.25">
      <c r="A5038" s="48"/>
      <c r="C5038" s="50"/>
      <c r="D5038" s="50"/>
      <c r="E5038" s="50"/>
      <c r="F5038" s="50"/>
      <c r="G5038" s="50"/>
      <c r="H5038" s="50"/>
      <c r="I5038" s="50"/>
      <c r="J5038" s="50"/>
      <c r="K5038" s="50"/>
    </row>
    <row r="5039" spans="1:11" x14ac:dyDescent="0.25">
      <c r="A5039" s="48"/>
      <c r="C5039" s="50"/>
      <c r="D5039" s="50"/>
      <c r="E5039" s="50"/>
      <c r="F5039" s="50"/>
      <c r="G5039" s="50"/>
      <c r="H5039" s="50"/>
      <c r="I5039" s="50"/>
      <c r="J5039" s="50"/>
      <c r="K5039" s="50"/>
    </row>
    <row r="5040" spans="1:11" x14ac:dyDescent="0.25">
      <c r="A5040" s="48"/>
      <c r="C5040" s="50"/>
      <c r="D5040" s="50"/>
      <c r="E5040" s="50"/>
      <c r="F5040" s="50"/>
      <c r="G5040" s="50"/>
      <c r="H5040" s="50"/>
      <c r="I5040" s="50"/>
      <c r="J5040" s="50"/>
      <c r="K5040" s="50"/>
    </row>
    <row r="5041" spans="1:11" x14ac:dyDescent="0.25">
      <c r="A5041" s="48"/>
      <c r="C5041" s="50"/>
      <c r="D5041" s="50"/>
      <c r="E5041" s="50"/>
      <c r="F5041" s="50"/>
      <c r="G5041" s="50"/>
      <c r="H5041" s="50"/>
      <c r="I5041" s="50"/>
      <c r="J5041" s="50"/>
      <c r="K5041" s="50"/>
    </row>
    <row r="5042" spans="1:11" x14ac:dyDescent="0.25">
      <c r="A5042" s="48"/>
      <c r="C5042" s="50"/>
      <c r="D5042" s="50"/>
      <c r="E5042" s="50"/>
      <c r="F5042" s="50"/>
      <c r="G5042" s="50"/>
      <c r="H5042" s="50"/>
      <c r="I5042" s="50"/>
      <c r="J5042" s="50"/>
      <c r="K5042" s="50"/>
    </row>
    <row r="5043" spans="1:11" x14ac:dyDescent="0.25">
      <c r="A5043" s="48"/>
      <c r="C5043" s="50"/>
      <c r="D5043" s="50"/>
      <c r="E5043" s="50"/>
      <c r="F5043" s="50"/>
      <c r="G5043" s="50"/>
      <c r="H5043" s="50"/>
      <c r="I5043" s="50"/>
      <c r="J5043" s="50"/>
      <c r="K5043" s="50"/>
    </row>
    <row r="5044" spans="1:11" x14ac:dyDescent="0.25">
      <c r="A5044" s="48"/>
      <c r="C5044" s="50"/>
      <c r="D5044" s="50"/>
      <c r="E5044" s="50"/>
      <c r="F5044" s="50"/>
      <c r="G5044" s="50"/>
      <c r="H5044" s="50"/>
      <c r="I5044" s="50"/>
      <c r="J5044" s="50"/>
      <c r="K5044" s="50"/>
    </row>
    <row r="5045" spans="1:11" x14ac:dyDescent="0.25">
      <c r="A5045" s="48"/>
      <c r="C5045" s="50"/>
      <c r="D5045" s="50"/>
      <c r="E5045" s="50"/>
      <c r="F5045" s="50"/>
      <c r="G5045" s="50"/>
      <c r="H5045" s="50"/>
      <c r="I5045" s="50"/>
      <c r="J5045" s="50"/>
      <c r="K5045" s="50"/>
    </row>
    <row r="5046" spans="1:11" x14ac:dyDescent="0.25">
      <c r="A5046" s="48"/>
      <c r="C5046" s="50"/>
      <c r="D5046" s="50"/>
      <c r="E5046" s="50"/>
      <c r="F5046" s="50"/>
      <c r="G5046" s="50"/>
      <c r="H5046" s="50"/>
      <c r="I5046" s="50"/>
      <c r="J5046" s="50"/>
      <c r="K5046" s="50"/>
    </row>
    <row r="5047" spans="1:11" x14ac:dyDescent="0.25">
      <c r="A5047" s="48"/>
      <c r="C5047" s="50"/>
      <c r="D5047" s="50"/>
      <c r="E5047" s="50"/>
      <c r="F5047" s="50"/>
      <c r="G5047" s="50"/>
      <c r="H5047" s="50"/>
      <c r="I5047" s="50"/>
      <c r="J5047" s="50"/>
      <c r="K5047" s="50"/>
    </row>
    <row r="5048" spans="1:11" x14ac:dyDescent="0.25">
      <c r="A5048" s="48"/>
      <c r="C5048" s="50"/>
      <c r="D5048" s="50"/>
      <c r="E5048" s="50"/>
      <c r="F5048" s="50"/>
      <c r="G5048" s="50"/>
      <c r="H5048" s="50"/>
      <c r="I5048" s="50"/>
      <c r="J5048" s="50"/>
      <c r="K5048" s="50"/>
    </row>
    <row r="5049" spans="1:11" x14ac:dyDescent="0.25">
      <c r="A5049" s="48"/>
      <c r="C5049" s="50"/>
      <c r="D5049" s="50"/>
      <c r="E5049" s="50"/>
      <c r="F5049" s="50"/>
      <c r="G5049" s="50"/>
      <c r="H5049" s="50"/>
      <c r="I5049" s="50"/>
      <c r="J5049" s="50"/>
      <c r="K5049" s="50"/>
    </row>
    <row r="5050" spans="1:11" x14ac:dyDescent="0.25">
      <c r="A5050" s="48"/>
      <c r="C5050" s="50"/>
      <c r="D5050" s="50"/>
      <c r="E5050" s="50"/>
      <c r="F5050" s="50"/>
      <c r="G5050" s="50"/>
      <c r="H5050" s="50"/>
      <c r="I5050" s="50"/>
      <c r="J5050" s="50"/>
      <c r="K5050" s="50"/>
    </row>
    <row r="5051" spans="1:11" x14ac:dyDescent="0.25">
      <c r="A5051" s="48"/>
      <c r="C5051" s="50"/>
      <c r="D5051" s="50"/>
      <c r="E5051" s="50"/>
      <c r="F5051" s="50"/>
      <c r="G5051" s="50"/>
      <c r="H5051" s="50"/>
      <c r="I5051" s="50"/>
      <c r="J5051" s="50"/>
      <c r="K5051" s="50"/>
    </row>
    <row r="5052" spans="1:11" x14ac:dyDescent="0.25">
      <c r="A5052" s="48"/>
      <c r="C5052" s="50"/>
      <c r="D5052" s="50"/>
      <c r="E5052" s="50"/>
      <c r="F5052" s="50"/>
      <c r="G5052" s="50"/>
      <c r="H5052" s="50"/>
      <c r="I5052" s="50"/>
      <c r="J5052" s="50"/>
      <c r="K5052" s="50"/>
    </row>
    <row r="5053" spans="1:11" x14ac:dyDescent="0.25">
      <c r="A5053" s="48"/>
      <c r="C5053" s="50"/>
      <c r="D5053" s="50"/>
      <c r="E5053" s="50"/>
      <c r="F5053" s="50"/>
      <c r="G5053" s="50"/>
      <c r="H5053" s="50"/>
      <c r="I5053" s="50"/>
      <c r="J5053" s="50"/>
      <c r="K5053" s="50"/>
    </row>
    <row r="5054" spans="1:11" x14ac:dyDescent="0.25">
      <c r="A5054" s="48"/>
      <c r="C5054" s="50"/>
      <c r="D5054" s="50"/>
      <c r="E5054" s="50"/>
      <c r="F5054" s="50"/>
      <c r="G5054" s="50"/>
      <c r="H5054" s="50"/>
      <c r="I5054" s="50"/>
      <c r="J5054" s="50"/>
      <c r="K5054" s="50"/>
    </row>
    <row r="5055" spans="1:11" x14ac:dyDescent="0.25">
      <c r="A5055" s="48"/>
      <c r="C5055" s="50"/>
      <c r="D5055" s="50"/>
      <c r="E5055" s="50"/>
      <c r="F5055" s="50"/>
      <c r="G5055" s="50"/>
      <c r="H5055" s="50"/>
      <c r="I5055" s="50"/>
      <c r="J5055" s="50"/>
      <c r="K5055" s="50"/>
    </row>
    <row r="5056" spans="1:11" x14ac:dyDescent="0.25">
      <c r="A5056" s="48"/>
      <c r="C5056" s="50"/>
      <c r="D5056" s="50"/>
      <c r="E5056" s="50"/>
      <c r="F5056" s="50"/>
      <c r="G5056" s="50"/>
      <c r="H5056" s="50"/>
      <c r="I5056" s="50"/>
      <c r="J5056" s="50"/>
      <c r="K5056" s="50"/>
    </row>
    <row r="5057" spans="1:11" x14ac:dyDescent="0.25">
      <c r="A5057" s="48"/>
      <c r="C5057" s="50"/>
      <c r="D5057" s="50"/>
      <c r="E5057" s="50"/>
      <c r="F5057" s="50"/>
      <c r="G5057" s="50"/>
      <c r="H5057" s="50"/>
      <c r="I5057" s="50"/>
      <c r="J5057" s="50"/>
      <c r="K5057" s="50"/>
    </row>
    <row r="5058" spans="1:11" x14ac:dyDescent="0.25">
      <c r="A5058" s="48"/>
      <c r="C5058" s="50"/>
      <c r="D5058" s="50"/>
      <c r="E5058" s="50"/>
      <c r="F5058" s="50"/>
      <c r="G5058" s="50"/>
      <c r="H5058" s="50"/>
      <c r="I5058" s="50"/>
      <c r="J5058" s="50"/>
      <c r="K5058" s="50"/>
    </row>
    <row r="5059" spans="1:11" x14ac:dyDescent="0.25">
      <c r="A5059" s="48"/>
      <c r="C5059" s="50"/>
      <c r="D5059" s="50"/>
      <c r="E5059" s="50"/>
      <c r="F5059" s="50"/>
      <c r="G5059" s="50"/>
      <c r="H5059" s="50"/>
      <c r="I5059" s="50"/>
      <c r="J5059" s="50"/>
      <c r="K5059" s="50"/>
    </row>
    <row r="5060" spans="1:11" x14ac:dyDescent="0.25">
      <c r="A5060" s="48"/>
      <c r="C5060" s="50"/>
      <c r="D5060" s="50"/>
      <c r="E5060" s="50"/>
      <c r="F5060" s="50"/>
      <c r="G5060" s="50"/>
      <c r="H5060" s="50"/>
      <c r="I5060" s="50"/>
      <c r="J5060" s="50"/>
      <c r="K5060" s="50"/>
    </row>
    <row r="5061" spans="1:11" x14ac:dyDescent="0.25">
      <c r="A5061" s="48"/>
      <c r="C5061" s="50"/>
      <c r="D5061" s="50"/>
      <c r="E5061" s="50"/>
      <c r="F5061" s="50"/>
      <c r="G5061" s="50"/>
      <c r="H5061" s="50"/>
      <c r="I5061" s="50"/>
      <c r="J5061" s="50"/>
      <c r="K5061" s="50"/>
    </row>
    <row r="5062" spans="1:11" x14ac:dyDescent="0.25">
      <c r="A5062" s="48"/>
      <c r="C5062" s="50"/>
      <c r="D5062" s="50"/>
      <c r="E5062" s="50"/>
      <c r="F5062" s="50"/>
      <c r="G5062" s="50"/>
      <c r="H5062" s="50"/>
      <c r="I5062" s="50"/>
      <c r="J5062" s="50"/>
      <c r="K5062" s="50"/>
    </row>
    <row r="5063" spans="1:11" x14ac:dyDescent="0.25">
      <c r="A5063" s="48"/>
      <c r="C5063" s="50"/>
      <c r="D5063" s="50"/>
      <c r="E5063" s="50"/>
      <c r="F5063" s="50"/>
      <c r="G5063" s="50"/>
      <c r="H5063" s="50"/>
      <c r="I5063" s="50"/>
      <c r="J5063" s="50"/>
      <c r="K5063" s="50"/>
    </row>
    <row r="5064" spans="1:11" x14ac:dyDescent="0.25">
      <c r="A5064" s="48"/>
      <c r="C5064" s="50"/>
      <c r="D5064" s="50"/>
      <c r="E5064" s="50"/>
      <c r="F5064" s="50"/>
      <c r="G5064" s="50"/>
      <c r="H5064" s="50"/>
      <c r="I5064" s="50"/>
      <c r="J5064" s="50"/>
      <c r="K5064" s="50"/>
    </row>
    <row r="5065" spans="1:11" x14ac:dyDescent="0.25">
      <c r="A5065" s="48"/>
      <c r="C5065" s="50"/>
      <c r="D5065" s="50"/>
      <c r="E5065" s="50"/>
      <c r="F5065" s="50"/>
      <c r="G5065" s="50"/>
      <c r="H5065" s="50"/>
      <c r="I5065" s="50"/>
      <c r="J5065" s="50"/>
      <c r="K5065" s="50"/>
    </row>
    <row r="5066" spans="1:11" x14ac:dyDescent="0.25">
      <c r="A5066" s="48"/>
      <c r="C5066" s="50"/>
      <c r="D5066" s="50"/>
      <c r="E5066" s="50"/>
      <c r="F5066" s="50"/>
      <c r="G5066" s="50"/>
      <c r="H5066" s="50"/>
      <c r="I5066" s="50"/>
      <c r="J5066" s="50"/>
      <c r="K5066" s="50"/>
    </row>
    <row r="5067" spans="1:11" x14ac:dyDescent="0.25">
      <c r="A5067" s="48"/>
      <c r="C5067" s="50"/>
      <c r="D5067" s="50"/>
      <c r="E5067" s="50"/>
      <c r="F5067" s="50"/>
      <c r="G5067" s="50"/>
      <c r="H5067" s="50"/>
      <c r="I5067" s="50"/>
      <c r="J5067" s="50"/>
      <c r="K5067" s="50"/>
    </row>
    <row r="5068" spans="1:11" x14ac:dyDescent="0.25">
      <c r="A5068" s="48"/>
      <c r="C5068" s="50"/>
      <c r="D5068" s="50"/>
      <c r="E5068" s="50"/>
      <c r="F5068" s="50"/>
      <c r="G5068" s="50"/>
      <c r="H5068" s="50"/>
      <c r="I5068" s="50"/>
      <c r="J5068" s="50"/>
      <c r="K5068" s="50"/>
    </row>
    <row r="5069" spans="1:11" x14ac:dyDescent="0.25">
      <c r="A5069" s="48"/>
      <c r="C5069" s="50"/>
      <c r="D5069" s="50"/>
      <c r="E5069" s="50"/>
      <c r="F5069" s="50"/>
      <c r="G5069" s="50"/>
      <c r="H5069" s="50"/>
      <c r="I5069" s="50"/>
      <c r="J5069" s="50"/>
      <c r="K5069" s="50"/>
    </row>
    <row r="5070" spans="1:11" x14ac:dyDescent="0.25">
      <c r="A5070" s="48"/>
      <c r="C5070" s="50"/>
      <c r="D5070" s="50"/>
      <c r="E5070" s="50"/>
      <c r="F5070" s="50"/>
      <c r="G5070" s="50"/>
      <c r="H5070" s="50"/>
      <c r="I5070" s="50"/>
      <c r="J5070" s="50"/>
      <c r="K5070" s="50"/>
    </row>
    <row r="5071" spans="1:11" x14ac:dyDescent="0.25">
      <c r="A5071" s="48"/>
      <c r="C5071" s="50"/>
      <c r="D5071" s="50"/>
      <c r="E5071" s="50"/>
      <c r="F5071" s="50"/>
      <c r="G5071" s="50"/>
      <c r="H5071" s="50"/>
      <c r="I5071" s="50"/>
      <c r="J5071" s="50"/>
      <c r="K5071" s="50"/>
    </row>
    <row r="5072" spans="1:11" x14ac:dyDescent="0.25">
      <c r="A5072" s="48"/>
      <c r="C5072" s="50"/>
      <c r="D5072" s="50"/>
      <c r="E5072" s="50"/>
      <c r="F5072" s="50"/>
      <c r="G5072" s="50"/>
      <c r="H5072" s="50"/>
      <c r="I5072" s="50"/>
      <c r="J5072" s="50"/>
      <c r="K5072" s="50"/>
    </row>
    <row r="5073" spans="1:11" x14ac:dyDescent="0.25">
      <c r="A5073" s="48"/>
      <c r="C5073" s="50"/>
      <c r="D5073" s="50"/>
      <c r="E5073" s="50"/>
      <c r="F5073" s="50"/>
      <c r="G5073" s="50"/>
      <c r="H5073" s="50"/>
      <c r="I5073" s="50"/>
      <c r="J5073" s="50"/>
      <c r="K5073" s="50"/>
    </row>
    <row r="5074" spans="1:11" x14ac:dyDescent="0.25">
      <c r="A5074" s="48"/>
      <c r="C5074" s="50"/>
      <c r="D5074" s="50"/>
      <c r="E5074" s="50"/>
      <c r="F5074" s="50"/>
      <c r="G5074" s="50"/>
      <c r="H5074" s="50"/>
      <c r="I5074" s="50"/>
      <c r="J5074" s="50"/>
      <c r="K5074" s="50"/>
    </row>
    <row r="5075" spans="1:11" x14ac:dyDescent="0.25">
      <c r="A5075" s="48"/>
      <c r="C5075" s="50"/>
      <c r="D5075" s="50"/>
      <c r="E5075" s="50"/>
      <c r="F5075" s="50"/>
      <c r="G5075" s="50"/>
      <c r="H5075" s="50"/>
      <c r="I5075" s="50"/>
      <c r="J5075" s="50"/>
      <c r="K5075" s="50"/>
    </row>
    <row r="5076" spans="1:11" x14ac:dyDescent="0.25">
      <c r="A5076" s="48"/>
      <c r="C5076" s="50"/>
      <c r="D5076" s="50"/>
      <c r="E5076" s="50"/>
      <c r="F5076" s="50"/>
      <c r="G5076" s="50"/>
      <c r="H5076" s="50"/>
      <c r="I5076" s="50"/>
      <c r="J5076" s="50"/>
      <c r="K5076" s="50"/>
    </row>
    <row r="5077" spans="1:11" x14ac:dyDescent="0.25">
      <c r="A5077" s="48"/>
      <c r="C5077" s="50"/>
      <c r="D5077" s="50"/>
      <c r="E5077" s="50"/>
      <c r="F5077" s="50"/>
      <c r="G5077" s="50"/>
      <c r="H5077" s="50"/>
      <c r="I5077" s="50"/>
      <c r="J5077" s="50"/>
      <c r="K5077" s="50"/>
    </row>
    <row r="5078" spans="1:11" x14ac:dyDescent="0.25">
      <c r="A5078" s="48"/>
      <c r="C5078" s="50"/>
      <c r="D5078" s="50"/>
      <c r="E5078" s="50"/>
      <c r="F5078" s="50"/>
      <c r="G5078" s="50"/>
      <c r="H5078" s="50"/>
      <c r="I5078" s="50"/>
      <c r="J5078" s="50"/>
      <c r="K5078" s="50"/>
    </row>
    <row r="5079" spans="1:11" x14ac:dyDescent="0.25">
      <c r="A5079" s="48"/>
      <c r="C5079" s="50"/>
      <c r="D5079" s="50"/>
      <c r="E5079" s="50"/>
      <c r="F5079" s="50"/>
      <c r="G5079" s="50"/>
      <c r="H5079" s="50"/>
      <c r="I5079" s="50"/>
      <c r="J5079" s="50"/>
      <c r="K5079" s="50"/>
    </row>
    <row r="5080" spans="1:11" x14ac:dyDescent="0.25">
      <c r="A5080" s="48"/>
      <c r="C5080" s="50"/>
      <c r="D5080" s="50"/>
      <c r="E5080" s="50"/>
      <c r="F5080" s="50"/>
      <c r="G5080" s="50"/>
      <c r="H5080" s="50"/>
      <c r="I5080" s="50"/>
      <c r="J5080" s="50"/>
      <c r="K5080" s="50"/>
    </row>
    <row r="5081" spans="1:11" x14ac:dyDescent="0.25">
      <c r="A5081" s="48"/>
      <c r="C5081" s="50"/>
      <c r="D5081" s="50"/>
      <c r="E5081" s="50"/>
      <c r="F5081" s="50"/>
      <c r="G5081" s="50"/>
      <c r="H5081" s="50"/>
      <c r="I5081" s="50"/>
      <c r="J5081" s="50"/>
      <c r="K5081" s="50"/>
    </row>
    <row r="5082" spans="1:11" x14ac:dyDescent="0.25">
      <c r="A5082" s="48"/>
      <c r="C5082" s="50"/>
      <c r="D5082" s="50"/>
      <c r="E5082" s="50"/>
      <c r="F5082" s="50"/>
      <c r="G5082" s="50"/>
      <c r="H5082" s="50"/>
      <c r="I5082" s="50"/>
      <c r="J5082" s="50"/>
      <c r="K5082" s="50"/>
    </row>
    <row r="5083" spans="1:11" x14ac:dyDescent="0.25">
      <c r="A5083" s="48"/>
      <c r="C5083" s="50"/>
      <c r="D5083" s="50"/>
      <c r="E5083" s="50"/>
      <c r="F5083" s="50"/>
      <c r="G5083" s="50"/>
      <c r="H5083" s="50"/>
      <c r="I5083" s="50"/>
      <c r="J5083" s="50"/>
      <c r="K5083" s="50"/>
    </row>
    <row r="5084" spans="1:11" x14ac:dyDescent="0.25">
      <c r="A5084" s="48"/>
      <c r="C5084" s="50"/>
      <c r="D5084" s="50"/>
      <c r="E5084" s="50"/>
      <c r="F5084" s="50"/>
      <c r="G5084" s="50"/>
      <c r="H5084" s="50"/>
      <c r="I5084" s="50"/>
      <c r="J5084" s="50"/>
      <c r="K5084" s="50"/>
    </row>
    <row r="5085" spans="1:11" x14ac:dyDescent="0.25">
      <c r="A5085" s="48"/>
      <c r="C5085" s="50"/>
      <c r="D5085" s="50"/>
      <c r="E5085" s="50"/>
      <c r="F5085" s="50"/>
      <c r="G5085" s="50"/>
      <c r="H5085" s="50"/>
      <c r="I5085" s="50"/>
      <c r="J5085" s="50"/>
      <c r="K5085" s="50"/>
    </row>
    <row r="5086" spans="1:11" x14ac:dyDescent="0.25">
      <c r="A5086" s="48"/>
      <c r="C5086" s="50"/>
      <c r="D5086" s="50"/>
      <c r="E5086" s="50"/>
      <c r="F5086" s="50"/>
      <c r="G5086" s="50"/>
      <c r="H5086" s="50"/>
      <c r="I5086" s="50"/>
      <c r="J5086" s="50"/>
      <c r="K5086" s="50"/>
    </row>
    <row r="5087" spans="1:11" x14ac:dyDescent="0.25">
      <c r="A5087" s="48"/>
      <c r="C5087" s="50"/>
      <c r="D5087" s="50"/>
      <c r="E5087" s="50"/>
      <c r="F5087" s="50"/>
      <c r="G5087" s="50"/>
      <c r="H5087" s="50"/>
      <c r="I5087" s="50"/>
      <c r="J5087" s="50"/>
      <c r="K5087" s="50"/>
    </row>
    <row r="5088" spans="1:11" x14ac:dyDescent="0.25">
      <c r="A5088" s="48"/>
      <c r="C5088" s="50"/>
      <c r="D5088" s="50"/>
      <c r="E5088" s="50"/>
      <c r="F5088" s="50"/>
      <c r="G5088" s="50"/>
      <c r="H5088" s="50"/>
      <c r="I5088" s="50"/>
      <c r="J5088" s="50"/>
      <c r="K5088" s="50"/>
    </row>
    <row r="5089" spans="1:11" x14ac:dyDescent="0.25">
      <c r="A5089" s="48"/>
      <c r="C5089" s="50"/>
      <c r="D5089" s="50"/>
      <c r="E5089" s="50"/>
      <c r="F5089" s="50"/>
      <c r="G5089" s="50"/>
      <c r="H5089" s="50"/>
      <c r="I5089" s="50"/>
      <c r="J5089" s="50"/>
      <c r="K5089" s="50"/>
    </row>
    <row r="5090" spans="1:11" x14ac:dyDescent="0.25">
      <c r="A5090" s="48"/>
      <c r="C5090" s="50"/>
      <c r="D5090" s="50"/>
      <c r="E5090" s="50"/>
      <c r="F5090" s="50"/>
      <c r="G5090" s="50"/>
      <c r="H5090" s="50"/>
      <c r="I5090" s="50"/>
      <c r="J5090" s="50"/>
      <c r="K5090" s="50"/>
    </row>
    <row r="5091" spans="1:11" x14ac:dyDescent="0.25">
      <c r="A5091" s="48"/>
      <c r="C5091" s="50"/>
      <c r="D5091" s="50"/>
      <c r="E5091" s="50"/>
      <c r="F5091" s="50"/>
      <c r="G5091" s="50"/>
      <c r="H5091" s="50"/>
      <c r="I5091" s="50"/>
      <c r="J5091" s="50"/>
      <c r="K5091" s="50"/>
    </row>
    <row r="5092" spans="1:11" x14ac:dyDescent="0.25">
      <c r="A5092" s="48"/>
      <c r="C5092" s="50"/>
      <c r="D5092" s="50"/>
      <c r="E5092" s="50"/>
      <c r="F5092" s="50"/>
      <c r="G5092" s="50"/>
      <c r="H5092" s="50"/>
      <c r="I5092" s="50"/>
      <c r="J5092" s="50"/>
      <c r="K5092" s="50"/>
    </row>
    <row r="5093" spans="1:11" x14ac:dyDescent="0.25">
      <c r="A5093" s="48"/>
      <c r="C5093" s="50"/>
      <c r="D5093" s="50"/>
      <c r="E5093" s="50"/>
      <c r="F5093" s="50"/>
      <c r="G5093" s="50"/>
      <c r="H5093" s="50"/>
      <c r="I5093" s="50"/>
      <c r="J5093" s="50"/>
      <c r="K5093" s="50"/>
    </row>
    <row r="5094" spans="1:11" x14ac:dyDescent="0.25">
      <c r="A5094" s="48"/>
      <c r="C5094" s="50"/>
      <c r="D5094" s="50"/>
      <c r="E5094" s="50"/>
      <c r="F5094" s="50"/>
      <c r="G5094" s="50"/>
      <c r="H5094" s="50"/>
      <c r="I5094" s="50"/>
      <c r="J5094" s="50"/>
      <c r="K5094" s="50"/>
    </row>
    <row r="5095" spans="1:11" x14ac:dyDescent="0.25">
      <c r="A5095" s="48"/>
      <c r="C5095" s="50"/>
      <c r="D5095" s="50"/>
      <c r="E5095" s="50"/>
      <c r="F5095" s="50"/>
      <c r="G5095" s="50"/>
      <c r="H5095" s="50"/>
      <c r="I5095" s="50"/>
      <c r="J5095" s="50"/>
      <c r="K5095" s="50"/>
    </row>
    <row r="5096" spans="1:11" x14ac:dyDescent="0.25">
      <c r="A5096" s="48"/>
      <c r="C5096" s="50"/>
      <c r="D5096" s="50"/>
      <c r="E5096" s="50"/>
      <c r="F5096" s="50"/>
      <c r="G5096" s="50"/>
      <c r="H5096" s="50"/>
      <c r="I5096" s="50"/>
      <c r="J5096" s="50"/>
      <c r="K5096" s="50"/>
    </row>
    <row r="5097" spans="1:11" x14ac:dyDescent="0.25">
      <c r="A5097" s="48"/>
      <c r="C5097" s="50"/>
      <c r="D5097" s="50"/>
      <c r="E5097" s="50"/>
      <c r="F5097" s="50"/>
      <c r="G5097" s="50"/>
      <c r="H5097" s="50"/>
      <c r="I5097" s="50"/>
      <c r="J5097" s="50"/>
      <c r="K5097" s="50"/>
    </row>
    <row r="5098" spans="1:11" x14ac:dyDescent="0.25">
      <c r="A5098" s="48"/>
      <c r="C5098" s="50"/>
      <c r="D5098" s="50"/>
      <c r="E5098" s="50"/>
      <c r="F5098" s="50"/>
      <c r="G5098" s="50"/>
      <c r="H5098" s="50"/>
      <c r="I5098" s="50"/>
      <c r="J5098" s="50"/>
      <c r="K5098" s="50"/>
    </row>
    <row r="5099" spans="1:11" x14ac:dyDescent="0.25">
      <c r="A5099" s="48"/>
      <c r="C5099" s="50"/>
      <c r="D5099" s="50"/>
      <c r="E5099" s="50"/>
      <c r="F5099" s="50"/>
      <c r="G5099" s="50"/>
      <c r="H5099" s="50"/>
      <c r="I5099" s="50"/>
      <c r="J5099" s="50"/>
      <c r="K5099" s="50"/>
    </row>
    <row r="5100" spans="1:11" x14ac:dyDescent="0.25">
      <c r="A5100" s="48"/>
      <c r="C5100" s="50"/>
      <c r="D5100" s="50"/>
      <c r="E5100" s="50"/>
      <c r="F5100" s="50"/>
      <c r="G5100" s="50"/>
      <c r="H5100" s="50"/>
      <c r="I5100" s="50"/>
      <c r="J5100" s="50"/>
      <c r="K5100" s="50"/>
    </row>
    <row r="5101" spans="1:11" x14ac:dyDescent="0.25">
      <c r="A5101" s="48"/>
      <c r="C5101" s="50"/>
      <c r="D5101" s="50"/>
      <c r="E5101" s="50"/>
      <c r="F5101" s="50"/>
      <c r="G5101" s="50"/>
      <c r="H5101" s="50"/>
      <c r="I5101" s="50"/>
      <c r="J5101" s="50"/>
      <c r="K5101" s="50"/>
    </row>
    <row r="5102" spans="1:11" x14ac:dyDescent="0.25">
      <c r="A5102" s="48"/>
      <c r="C5102" s="50"/>
      <c r="D5102" s="50"/>
      <c r="E5102" s="50"/>
      <c r="F5102" s="50"/>
      <c r="G5102" s="50"/>
      <c r="H5102" s="50"/>
      <c r="I5102" s="50"/>
      <c r="J5102" s="50"/>
      <c r="K5102" s="50"/>
    </row>
    <row r="5103" spans="1:11" x14ac:dyDescent="0.25">
      <c r="A5103" s="48"/>
      <c r="C5103" s="50"/>
      <c r="D5103" s="50"/>
      <c r="E5103" s="50"/>
      <c r="F5103" s="50"/>
      <c r="G5103" s="50"/>
      <c r="H5103" s="50"/>
      <c r="I5103" s="50"/>
      <c r="J5103" s="50"/>
      <c r="K5103" s="50"/>
    </row>
    <row r="5104" spans="1:11" x14ac:dyDescent="0.25">
      <c r="A5104" s="48"/>
      <c r="C5104" s="50"/>
      <c r="D5104" s="50"/>
      <c r="E5104" s="50"/>
      <c r="F5104" s="50"/>
      <c r="G5104" s="50"/>
      <c r="H5104" s="50"/>
      <c r="I5104" s="50"/>
      <c r="J5104" s="50"/>
      <c r="K5104" s="50"/>
    </row>
    <row r="5105" spans="1:11" x14ac:dyDescent="0.25">
      <c r="A5105" s="48"/>
      <c r="C5105" s="50"/>
      <c r="D5105" s="50"/>
      <c r="E5105" s="50"/>
      <c r="F5105" s="50"/>
      <c r="G5105" s="50"/>
      <c r="H5105" s="50"/>
      <c r="I5105" s="50"/>
      <c r="J5105" s="50"/>
      <c r="K5105" s="50"/>
    </row>
    <row r="5106" spans="1:11" x14ac:dyDescent="0.25">
      <c r="A5106" s="48"/>
      <c r="C5106" s="50"/>
      <c r="D5106" s="50"/>
      <c r="E5106" s="50"/>
      <c r="F5106" s="50"/>
      <c r="G5106" s="50"/>
      <c r="H5106" s="50"/>
      <c r="I5106" s="50"/>
      <c r="J5106" s="50"/>
      <c r="K5106" s="50"/>
    </row>
    <row r="5107" spans="1:11" x14ac:dyDescent="0.25">
      <c r="A5107" s="48"/>
      <c r="C5107" s="50"/>
      <c r="D5107" s="50"/>
      <c r="E5107" s="50"/>
      <c r="F5107" s="50"/>
      <c r="G5107" s="50"/>
      <c r="H5107" s="50"/>
      <c r="I5107" s="50"/>
      <c r="J5107" s="50"/>
      <c r="K5107" s="50"/>
    </row>
    <row r="5108" spans="1:11" x14ac:dyDescent="0.25">
      <c r="A5108" s="48"/>
      <c r="C5108" s="50"/>
      <c r="D5108" s="50"/>
      <c r="E5108" s="50"/>
      <c r="F5108" s="50"/>
      <c r="G5108" s="50"/>
      <c r="H5108" s="50"/>
      <c r="I5108" s="50"/>
      <c r="J5108" s="50"/>
      <c r="K5108" s="50"/>
    </row>
    <row r="5109" spans="1:11" x14ac:dyDescent="0.25">
      <c r="A5109" s="48"/>
      <c r="C5109" s="50"/>
      <c r="D5109" s="50"/>
      <c r="E5109" s="50"/>
      <c r="F5109" s="50"/>
      <c r="G5109" s="50"/>
      <c r="H5109" s="50"/>
      <c r="I5109" s="50"/>
      <c r="J5109" s="50"/>
      <c r="K5109" s="50"/>
    </row>
    <row r="5110" spans="1:11" x14ac:dyDescent="0.25">
      <c r="A5110" s="48"/>
      <c r="C5110" s="50"/>
      <c r="D5110" s="50"/>
      <c r="E5110" s="50"/>
      <c r="F5110" s="50"/>
      <c r="G5110" s="50"/>
      <c r="H5110" s="50"/>
      <c r="I5110" s="50"/>
      <c r="J5110" s="50"/>
      <c r="K5110" s="50"/>
    </row>
    <row r="5111" spans="1:11" x14ac:dyDescent="0.25">
      <c r="A5111" s="48"/>
      <c r="C5111" s="50"/>
      <c r="D5111" s="50"/>
      <c r="E5111" s="50"/>
      <c r="F5111" s="50"/>
      <c r="G5111" s="50"/>
      <c r="H5111" s="50"/>
      <c r="I5111" s="50"/>
      <c r="J5111" s="50"/>
      <c r="K5111" s="50"/>
    </row>
    <row r="5112" spans="1:11" x14ac:dyDescent="0.25">
      <c r="A5112" s="48"/>
      <c r="C5112" s="50"/>
      <c r="D5112" s="50"/>
      <c r="E5112" s="50"/>
      <c r="F5112" s="50"/>
      <c r="G5112" s="50"/>
      <c r="H5112" s="50"/>
      <c r="I5112" s="50"/>
      <c r="J5112" s="50"/>
      <c r="K5112" s="50"/>
    </row>
    <row r="5113" spans="1:11" x14ac:dyDescent="0.25">
      <c r="A5113" s="48"/>
      <c r="C5113" s="50"/>
      <c r="D5113" s="50"/>
      <c r="E5113" s="50"/>
      <c r="F5113" s="50"/>
      <c r="G5113" s="50"/>
      <c r="H5113" s="50"/>
      <c r="I5113" s="50"/>
      <c r="J5113" s="50"/>
      <c r="K5113" s="50"/>
    </row>
    <row r="5114" spans="1:11" x14ac:dyDescent="0.25">
      <c r="A5114" s="48"/>
      <c r="C5114" s="50"/>
      <c r="D5114" s="50"/>
      <c r="E5114" s="50"/>
      <c r="F5114" s="50"/>
      <c r="G5114" s="50"/>
      <c r="H5114" s="50"/>
      <c r="I5114" s="50"/>
      <c r="J5114" s="50"/>
      <c r="K5114" s="50"/>
    </row>
    <row r="5115" spans="1:11" x14ac:dyDescent="0.25">
      <c r="A5115" s="48"/>
      <c r="C5115" s="50"/>
      <c r="D5115" s="50"/>
      <c r="E5115" s="50"/>
      <c r="F5115" s="50"/>
      <c r="G5115" s="50"/>
      <c r="H5115" s="50"/>
      <c r="I5115" s="50"/>
      <c r="J5115" s="50"/>
      <c r="K5115" s="50"/>
    </row>
    <row r="5116" spans="1:11" x14ac:dyDescent="0.25">
      <c r="A5116" s="48"/>
      <c r="C5116" s="50"/>
      <c r="D5116" s="50"/>
      <c r="E5116" s="50"/>
      <c r="F5116" s="50"/>
      <c r="G5116" s="50"/>
      <c r="H5116" s="50"/>
      <c r="I5116" s="50"/>
      <c r="J5116" s="50"/>
      <c r="K5116" s="50"/>
    </row>
    <row r="5117" spans="1:11" x14ac:dyDescent="0.25">
      <c r="A5117" s="48"/>
      <c r="C5117" s="50"/>
      <c r="D5117" s="50"/>
      <c r="E5117" s="50"/>
      <c r="F5117" s="50"/>
      <c r="G5117" s="50"/>
      <c r="H5117" s="50"/>
      <c r="I5117" s="50"/>
      <c r="J5117" s="50"/>
      <c r="K5117" s="50"/>
    </row>
    <row r="5118" spans="1:11" x14ac:dyDescent="0.25">
      <c r="A5118" s="48"/>
      <c r="C5118" s="50"/>
      <c r="D5118" s="50"/>
      <c r="E5118" s="50"/>
      <c r="F5118" s="50"/>
      <c r="G5118" s="50"/>
      <c r="H5118" s="50"/>
      <c r="I5118" s="50"/>
      <c r="J5118" s="50"/>
      <c r="K5118" s="50"/>
    </row>
    <row r="5119" spans="1:11" x14ac:dyDescent="0.25">
      <c r="A5119" s="48"/>
      <c r="C5119" s="50"/>
      <c r="D5119" s="50"/>
      <c r="E5119" s="50"/>
      <c r="F5119" s="50"/>
      <c r="G5119" s="50"/>
      <c r="H5119" s="50"/>
      <c r="I5119" s="50"/>
      <c r="J5119" s="50"/>
      <c r="K5119" s="50"/>
    </row>
    <row r="5120" spans="1:11" x14ac:dyDescent="0.25">
      <c r="A5120" s="48"/>
      <c r="C5120" s="50"/>
      <c r="D5120" s="50"/>
      <c r="E5120" s="50"/>
      <c r="F5120" s="50"/>
      <c r="G5120" s="50"/>
      <c r="H5120" s="50"/>
      <c r="I5120" s="50"/>
      <c r="J5120" s="50"/>
      <c r="K5120" s="50"/>
    </row>
    <row r="5121" spans="1:11" x14ac:dyDescent="0.25">
      <c r="A5121" s="48"/>
      <c r="C5121" s="50"/>
      <c r="D5121" s="50"/>
      <c r="E5121" s="50"/>
      <c r="F5121" s="50"/>
      <c r="G5121" s="50"/>
      <c r="H5121" s="50"/>
      <c r="I5121" s="50"/>
      <c r="J5121" s="50"/>
      <c r="K5121" s="50"/>
    </row>
    <row r="5122" spans="1:11" x14ac:dyDescent="0.25">
      <c r="A5122" s="48"/>
      <c r="C5122" s="50"/>
      <c r="D5122" s="50"/>
      <c r="E5122" s="50"/>
      <c r="F5122" s="50"/>
      <c r="G5122" s="50"/>
      <c r="H5122" s="50"/>
      <c r="I5122" s="50"/>
      <c r="J5122" s="50"/>
      <c r="K5122" s="50"/>
    </row>
    <row r="5123" spans="1:11" x14ac:dyDescent="0.25">
      <c r="A5123" s="48"/>
      <c r="C5123" s="50"/>
      <c r="D5123" s="50"/>
      <c r="E5123" s="50"/>
      <c r="F5123" s="50"/>
      <c r="G5123" s="50"/>
      <c r="H5123" s="50"/>
      <c r="I5123" s="50"/>
      <c r="J5123" s="50"/>
      <c r="K5123" s="50"/>
    </row>
    <row r="5124" spans="1:11" x14ac:dyDescent="0.25">
      <c r="A5124" s="48"/>
      <c r="C5124" s="50"/>
      <c r="D5124" s="50"/>
      <c r="E5124" s="50"/>
      <c r="F5124" s="50"/>
      <c r="G5124" s="50"/>
      <c r="H5124" s="50"/>
      <c r="I5124" s="50"/>
      <c r="J5124" s="50"/>
      <c r="K5124" s="50"/>
    </row>
    <row r="5125" spans="1:11" x14ac:dyDescent="0.25">
      <c r="A5125" s="48"/>
      <c r="C5125" s="50"/>
      <c r="D5125" s="50"/>
      <c r="E5125" s="50"/>
      <c r="F5125" s="50"/>
      <c r="G5125" s="50"/>
      <c r="H5125" s="50"/>
      <c r="I5125" s="50"/>
      <c r="J5125" s="50"/>
      <c r="K5125" s="50"/>
    </row>
    <row r="5126" spans="1:11" x14ac:dyDescent="0.25">
      <c r="A5126" s="48"/>
      <c r="C5126" s="50"/>
      <c r="D5126" s="50"/>
      <c r="E5126" s="50"/>
      <c r="F5126" s="50"/>
      <c r="G5126" s="50"/>
      <c r="H5126" s="50"/>
      <c r="I5126" s="50"/>
      <c r="J5126" s="50"/>
      <c r="K5126" s="50"/>
    </row>
    <row r="5127" spans="1:11" x14ac:dyDescent="0.25">
      <c r="A5127" s="48"/>
      <c r="C5127" s="50"/>
      <c r="D5127" s="50"/>
      <c r="E5127" s="50"/>
      <c r="F5127" s="50"/>
      <c r="G5127" s="50"/>
      <c r="H5127" s="50"/>
      <c r="I5127" s="50"/>
      <c r="J5127" s="50"/>
      <c r="K5127" s="50"/>
    </row>
    <row r="5128" spans="1:11" x14ac:dyDescent="0.25">
      <c r="A5128" s="48"/>
      <c r="C5128" s="50"/>
      <c r="D5128" s="50"/>
      <c r="E5128" s="50"/>
      <c r="F5128" s="50"/>
      <c r="G5128" s="50"/>
      <c r="H5128" s="50"/>
      <c r="I5128" s="50"/>
      <c r="J5128" s="50"/>
      <c r="K5128" s="50"/>
    </row>
    <row r="5129" spans="1:11" x14ac:dyDescent="0.25">
      <c r="A5129" s="48"/>
      <c r="C5129" s="50"/>
      <c r="D5129" s="50"/>
      <c r="E5129" s="50"/>
      <c r="F5129" s="50"/>
      <c r="G5129" s="50"/>
      <c r="H5129" s="50"/>
      <c r="I5129" s="50"/>
      <c r="J5129" s="50"/>
      <c r="K5129" s="50"/>
    </row>
    <row r="5130" spans="1:11" x14ac:dyDescent="0.25">
      <c r="A5130" s="48"/>
      <c r="C5130" s="50"/>
      <c r="D5130" s="50"/>
      <c r="E5130" s="50"/>
      <c r="F5130" s="50"/>
      <c r="G5130" s="50"/>
      <c r="H5130" s="50"/>
      <c r="I5130" s="50"/>
      <c r="J5130" s="50"/>
      <c r="K5130" s="50"/>
    </row>
    <row r="5131" spans="1:11" x14ac:dyDescent="0.25">
      <c r="A5131" s="48"/>
      <c r="C5131" s="50"/>
      <c r="D5131" s="50"/>
      <c r="E5131" s="50"/>
      <c r="F5131" s="50"/>
      <c r="G5131" s="50"/>
      <c r="H5131" s="50"/>
      <c r="I5131" s="50"/>
      <c r="J5131" s="50"/>
      <c r="K5131" s="50"/>
    </row>
    <row r="5132" spans="1:11" x14ac:dyDescent="0.25">
      <c r="A5132" s="48"/>
      <c r="C5132" s="50"/>
      <c r="D5132" s="50"/>
      <c r="E5132" s="50"/>
      <c r="F5132" s="50"/>
      <c r="G5132" s="50"/>
      <c r="H5132" s="50"/>
      <c r="I5132" s="50"/>
      <c r="J5132" s="50"/>
      <c r="K5132" s="50"/>
    </row>
    <row r="5133" spans="1:11" x14ac:dyDescent="0.25">
      <c r="A5133" s="48"/>
      <c r="C5133" s="50"/>
      <c r="D5133" s="50"/>
      <c r="E5133" s="50"/>
      <c r="F5133" s="50"/>
      <c r="G5133" s="50"/>
      <c r="H5133" s="50"/>
      <c r="I5133" s="50"/>
      <c r="J5133" s="50"/>
      <c r="K5133" s="50"/>
    </row>
    <row r="5134" spans="1:11" x14ac:dyDescent="0.25">
      <c r="A5134" s="48"/>
      <c r="C5134" s="50"/>
      <c r="D5134" s="50"/>
      <c r="E5134" s="50"/>
      <c r="F5134" s="50"/>
      <c r="G5134" s="50"/>
      <c r="H5134" s="50"/>
      <c r="I5134" s="50"/>
      <c r="J5134" s="50"/>
      <c r="K5134" s="50"/>
    </row>
    <row r="5135" spans="1:11" x14ac:dyDescent="0.25">
      <c r="A5135" s="48"/>
      <c r="C5135" s="50"/>
      <c r="D5135" s="50"/>
      <c r="E5135" s="50"/>
      <c r="F5135" s="50"/>
      <c r="G5135" s="50"/>
      <c r="H5135" s="50"/>
      <c r="I5135" s="50"/>
      <c r="J5135" s="50"/>
      <c r="K5135" s="50"/>
    </row>
    <row r="5136" spans="1:11" x14ac:dyDescent="0.25">
      <c r="A5136" s="48"/>
      <c r="C5136" s="50"/>
      <c r="D5136" s="50"/>
      <c r="E5136" s="50"/>
      <c r="F5136" s="50"/>
      <c r="G5136" s="50"/>
      <c r="H5136" s="50"/>
      <c r="I5136" s="50"/>
      <c r="J5136" s="50"/>
      <c r="K5136" s="50"/>
    </row>
    <row r="5137" spans="1:11" x14ac:dyDescent="0.25">
      <c r="A5137" s="48"/>
      <c r="C5137" s="50"/>
      <c r="D5137" s="50"/>
      <c r="E5137" s="50"/>
      <c r="F5137" s="50"/>
      <c r="G5137" s="50"/>
      <c r="H5137" s="50"/>
      <c r="I5137" s="50"/>
      <c r="J5137" s="50"/>
      <c r="K5137" s="50"/>
    </row>
    <row r="5138" spans="1:11" x14ac:dyDescent="0.25">
      <c r="A5138" s="48"/>
      <c r="C5138" s="50"/>
      <c r="D5138" s="50"/>
      <c r="E5138" s="50"/>
      <c r="F5138" s="50"/>
      <c r="G5138" s="50"/>
      <c r="H5138" s="50"/>
      <c r="I5138" s="50"/>
      <c r="J5138" s="50"/>
      <c r="K5138" s="50"/>
    </row>
    <row r="5139" spans="1:11" x14ac:dyDescent="0.25">
      <c r="A5139" s="48"/>
      <c r="C5139" s="50"/>
      <c r="D5139" s="50"/>
      <c r="E5139" s="50"/>
      <c r="F5139" s="50"/>
      <c r="G5139" s="50"/>
      <c r="H5139" s="50"/>
      <c r="I5139" s="50"/>
      <c r="J5139" s="50"/>
      <c r="K5139" s="50"/>
    </row>
    <row r="5140" spans="1:11" x14ac:dyDescent="0.25">
      <c r="A5140" s="48"/>
      <c r="C5140" s="50"/>
      <c r="D5140" s="50"/>
      <c r="E5140" s="50"/>
      <c r="F5140" s="50"/>
      <c r="G5140" s="50"/>
      <c r="H5140" s="50"/>
      <c r="I5140" s="50"/>
      <c r="J5140" s="50"/>
      <c r="K5140" s="50"/>
    </row>
    <row r="5141" spans="1:11" x14ac:dyDescent="0.25">
      <c r="A5141" s="48"/>
      <c r="C5141" s="50"/>
      <c r="D5141" s="50"/>
      <c r="E5141" s="50"/>
      <c r="F5141" s="50"/>
      <c r="G5141" s="50"/>
      <c r="H5141" s="50"/>
      <c r="I5141" s="50"/>
      <c r="J5141" s="50"/>
      <c r="K5141" s="50"/>
    </row>
    <row r="5142" spans="1:11" x14ac:dyDescent="0.25">
      <c r="A5142" s="48"/>
      <c r="C5142" s="50"/>
      <c r="D5142" s="50"/>
      <c r="E5142" s="50"/>
      <c r="F5142" s="50"/>
      <c r="G5142" s="50"/>
      <c r="H5142" s="50"/>
      <c r="I5142" s="50"/>
      <c r="J5142" s="50"/>
      <c r="K5142" s="50"/>
    </row>
    <row r="5143" spans="1:11" x14ac:dyDescent="0.25">
      <c r="A5143" s="48"/>
      <c r="C5143" s="50"/>
      <c r="D5143" s="50"/>
      <c r="E5143" s="50"/>
      <c r="F5143" s="50"/>
      <c r="G5143" s="50"/>
      <c r="H5143" s="50"/>
      <c r="I5143" s="50"/>
      <c r="J5143" s="50"/>
      <c r="K5143" s="50"/>
    </row>
    <row r="5144" spans="1:11" x14ac:dyDescent="0.25">
      <c r="A5144" s="48"/>
      <c r="C5144" s="50"/>
      <c r="D5144" s="50"/>
      <c r="E5144" s="50"/>
      <c r="F5144" s="50"/>
      <c r="G5144" s="50"/>
      <c r="H5144" s="50"/>
      <c r="I5144" s="50"/>
      <c r="J5144" s="50"/>
      <c r="K5144" s="50"/>
    </row>
    <row r="5145" spans="1:11" x14ac:dyDescent="0.25">
      <c r="A5145" s="48"/>
      <c r="C5145" s="50"/>
      <c r="D5145" s="50"/>
      <c r="E5145" s="50"/>
      <c r="F5145" s="50"/>
      <c r="G5145" s="50"/>
      <c r="H5145" s="50"/>
      <c r="I5145" s="50"/>
      <c r="J5145" s="50"/>
      <c r="K5145" s="50"/>
    </row>
    <row r="5146" spans="1:11" x14ac:dyDescent="0.25">
      <c r="A5146" s="48"/>
      <c r="C5146" s="50"/>
      <c r="D5146" s="50"/>
      <c r="E5146" s="50"/>
      <c r="F5146" s="50"/>
      <c r="G5146" s="50"/>
      <c r="H5146" s="50"/>
      <c r="I5146" s="50"/>
      <c r="J5146" s="50"/>
      <c r="K5146" s="50"/>
    </row>
    <row r="5147" spans="1:11" x14ac:dyDescent="0.25">
      <c r="A5147" s="48"/>
      <c r="C5147" s="50"/>
      <c r="D5147" s="50"/>
      <c r="E5147" s="50"/>
      <c r="F5147" s="50"/>
      <c r="G5147" s="50"/>
      <c r="H5147" s="50"/>
      <c r="I5147" s="50"/>
      <c r="J5147" s="50"/>
      <c r="K5147" s="50"/>
    </row>
    <row r="5148" spans="1:11" x14ac:dyDescent="0.25">
      <c r="A5148" s="48"/>
      <c r="C5148" s="50"/>
      <c r="D5148" s="50"/>
      <c r="E5148" s="50"/>
      <c r="F5148" s="50"/>
      <c r="G5148" s="50"/>
      <c r="H5148" s="50"/>
      <c r="I5148" s="50"/>
      <c r="J5148" s="50"/>
      <c r="K5148" s="50"/>
    </row>
    <row r="5149" spans="1:11" x14ac:dyDescent="0.25">
      <c r="A5149" s="48"/>
      <c r="C5149" s="50"/>
      <c r="D5149" s="50"/>
      <c r="E5149" s="50"/>
      <c r="F5149" s="50"/>
      <c r="G5149" s="50"/>
      <c r="H5149" s="50"/>
      <c r="I5149" s="50"/>
      <c r="J5149" s="50"/>
      <c r="K5149" s="50"/>
    </row>
    <row r="5150" spans="1:11" x14ac:dyDescent="0.25">
      <c r="A5150" s="48"/>
      <c r="C5150" s="50"/>
      <c r="D5150" s="50"/>
      <c r="E5150" s="50"/>
      <c r="F5150" s="50"/>
      <c r="G5150" s="50"/>
      <c r="H5150" s="50"/>
      <c r="I5150" s="50"/>
      <c r="J5150" s="50"/>
      <c r="K5150" s="50"/>
    </row>
    <row r="5151" spans="1:11" x14ac:dyDescent="0.25">
      <c r="A5151" s="48"/>
      <c r="C5151" s="50"/>
      <c r="D5151" s="50"/>
      <c r="E5151" s="50"/>
      <c r="F5151" s="50"/>
      <c r="G5151" s="50"/>
      <c r="H5151" s="50"/>
      <c r="I5151" s="50"/>
      <c r="J5151" s="50"/>
      <c r="K5151" s="50"/>
    </row>
    <row r="5152" spans="1:11" x14ac:dyDescent="0.25">
      <c r="A5152" s="48"/>
      <c r="C5152" s="50"/>
      <c r="D5152" s="50"/>
      <c r="E5152" s="50"/>
      <c r="F5152" s="50"/>
      <c r="G5152" s="50"/>
      <c r="H5152" s="50"/>
      <c r="I5152" s="50"/>
      <c r="J5152" s="50"/>
      <c r="K5152" s="50"/>
    </row>
    <row r="5153" spans="1:11" x14ac:dyDescent="0.25">
      <c r="A5153" s="48"/>
      <c r="C5153" s="50"/>
      <c r="D5153" s="50"/>
      <c r="E5153" s="50"/>
      <c r="F5153" s="50"/>
      <c r="G5153" s="50"/>
      <c r="H5153" s="50"/>
      <c r="I5153" s="50"/>
      <c r="J5153" s="50"/>
      <c r="K5153" s="50"/>
    </row>
    <row r="5154" spans="1:11" x14ac:dyDescent="0.25">
      <c r="A5154" s="48"/>
      <c r="C5154" s="50"/>
      <c r="D5154" s="50"/>
      <c r="E5154" s="50"/>
      <c r="F5154" s="50"/>
      <c r="G5154" s="50"/>
      <c r="H5154" s="50"/>
      <c r="I5154" s="50"/>
      <c r="J5154" s="50"/>
      <c r="K5154" s="50"/>
    </row>
    <row r="5155" spans="1:11" x14ac:dyDescent="0.25">
      <c r="A5155" s="48"/>
      <c r="C5155" s="50"/>
      <c r="D5155" s="50"/>
      <c r="E5155" s="50"/>
      <c r="F5155" s="50"/>
      <c r="G5155" s="50"/>
      <c r="H5155" s="50"/>
      <c r="I5155" s="50"/>
      <c r="J5155" s="50"/>
      <c r="K5155" s="50"/>
    </row>
    <row r="5156" spans="1:11" x14ac:dyDescent="0.25">
      <c r="A5156" s="48"/>
      <c r="C5156" s="50"/>
      <c r="D5156" s="50"/>
      <c r="E5156" s="50"/>
      <c r="F5156" s="50"/>
      <c r="G5156" s="50"/>
      <c r="H5156" s="50"/>
      <c r="I5156" s="50"/>
      <c r="J5156" s="50"/>
      <c r="K5156" s="50"/>
    </row>
    <row r="5157" spans="1:11" x14ac:dyDescent="0.25">
      <c r="A5157" s="48"/>
      <c r="C5157" s="50"/>
      <c r="D5157" s="50"/>
      <c r="E5157" s="50"/>
      <c r="F5157" s="50"/>
      <c r="G5157" s="50"/>
      <c r="H5157" s="50"/>
      <c r="I5157" s="50"/>
      <c r="J5157" s="50"/>
      <c r="K5157" s="50"/>
    </row>
    <row r="5158" spans="1:11" x14ac:dyDescent="0.25">
      <c r="A5158" s="48"/>
      <c r="C5158" s="50"/>
      <c r="D5158" s="50"/>
      <c r="E5158" s="50"/>
      <c r="F5158" s="50"/>
      <c r="G5158" s="50"/>
      <c r="H5158" s="50"/>
      <c r="I5158" s="50"/>
      <c r="J5158" s="50"/>
      <c r="K5158" s="50"/>
    </row>
    <row r="5159" spans="1:11" x14ac:dyDescent="0.25">
      <c r="A5159" s="48"/>
      <c r="C5159" s="50"/>
      <c r="D5159" s="50"/>
      <c r="E5159" s="50"/>
      <c r="F5159" s="50"/>
      <c r="G5159" s="50"/>
      <c r="H5159" s="50"/>
      <c r="I5159" s="50"/>
      <c r="J5159" s="50"/>
      <c r="K5159" s="50"/>
    </row>
    <row r="5160" spans="1:11" x14ac:dyDescent="0.25">
      <c r="A5160" s="48"/>
      <c r="C5160" s="50"/>
      <c r="D5160" s="50"/>
      <c r="E5160" s="50"/>
      <c r="F5160" s="50"/>
      <c r="G5160" s="50"/>
      <c r="H5160" s="50"/>
      <c r="I5160" s="50"/>
      <c r="J5160" s="50"/>
      <c r="K5160" s="50"/>
    </row>
    <row r="5161" spans="1:11" x14ac:dyDescent="0.25">
      <c r="A5161" s="48"/>
      <c r="C5161" s="50"/>
      <c r="D5161" s="50"/>
      <c r="E5161" s="50"/>
      <c r="F5161" s="50"/>
      <c r="G5161" s="50"/>
      <c r="H5161" s="50"/>
      <c r="I5161" s="50"/>
      <c r="J5161" s="50"/>
      <c r="K5161" s="50"/>
    </row>
    <row r="5162" spans="1:11" x14ac:dyDescent="0.25">
      <c r="A5162" s="48"/>
      <c r="C5162" s="50"/>
      <c r="D5162" s="50"/>
      <c r="E5162" s="50"/>
      <c r="F5162" s="50"/>
      <c r="G5162" s="50"/>
      <c r="H5162" s="50"/>
      <c r="I5162" s="50"/>
      <c r="J5162" s="50"/>
      <c r="K5162" s="50"/>
    </row>
    <row r="5163" spans="1:11" x14ac:dyDescent="0.25">
      <c r="A5163" s="48"/>
      <c r="C5163" s="50"/>
      <c r="D5163" s="50"/>
      <c r="E5163" s="50"/>
      <c r="F5163" s="50"/>
      <c r="G5163" s="50"/>
      <c r="H5163" s="50"/>
      <c r="I5163" s="50"/>
      <c r="J5163" s="50"/>
      <c r="K5163" s="50"/>
    </row>
    <row r="5164" spans="1:11" x14ac:dyDescent="0.25">
      <c r="A5164" s="48"/>
      <c r="C5164" s="50"/>
      <c r="D5164" s="50"/>
      <c r="E5164" s="50"/>
      <c r="F5164" s="50"/>
      <c r="G5164" s="50"/>
      <c r="H5164" s="50"/>
      <c r="I5164" s="50"/>
      <c r="J5164" s="50"/>
      <c r="K5164" s="50"/>
    </row>
    <row r="5165" spans="1:11" x14ac:dyDescent="0.25">
      <c r="A5165" s="48"/>
      <c r="C5165" s="50"/>
      <c r="D5165" s="50"/>
      <c r="E5165" s="50"/>
      <c r="F5165" s="50"/>
      <c r="G5165" s="50"/>
      <c r="H5165" s="50"/>
      <c r="I5165" s="50"/>
      <c r="J5165" s="50"/>
      <c r="K5165" s="50"/>
    </row>
    <row r="5166" spans="1:11" x14ac:dyDescent="0.25">
      <c r="A5166" s="48"/>
      <c r="C5166" s="50"/>
      <c r="D5166" s="50"/>
      <c r="E5166" s="50"/>
      <c r="F5166" s="50"/>
      <c r="G5166" s="50"/>
      <c r="H5166" s="50"/>
      <c r="I5166" s="50"/>
      <c r="J5166" s="50"/>
      <c r="K5166" s="50"/>
    </row>
    <row r="5167" spans="1:11" x14ac:dyDescent="0.25">
      <c r="A5167" s="48"/>
      <c r="C5167" s="50"/>
      <c r="D5167" s="50"/>
      <c r="E5167" s="50"/>
      <c r="F5167" s="50"/>
      <c r="G5167" s="50"/>
      <c r="H5167" s="50"/>
      <c r="I5167" s="50"/>
      <c r="J5167" s="50"/>
      <c r="K5167" s="50"/>
    </row>
    <row r="5168" spans="1:11" x14ac:dyDescent="0.25">
      <c r="A5168" s="48"/>
      <c r="C5168" s="50"/>
      <c r="D5168" s="50"/>
      <c r="E5168" s="50"/>
      <c r="F5168" s="50"/>
      <c r="G5168" s="50"/>
      <c r="H5168" s="50"/>
      <c r="I5168" s="50"/>
      <c r="J5168" s="50"/>
      <c r="K5168" s="50"/>
    </row>
    <row r="5169" spans="1:11" x14ac:dyDescent="0.25">
      <c r="A5169" s="48"/>
      <c r="C5169" s="50"/>
      <c r="D5169" s="50"/>
      <c r="E5169" s="50"/>
      <c r="F5169" s="50"/>
      <c r="G5169" s="50"/>
      <c r="H5169" s="50"/>
      <c r="I5169" s="50"/>
      <c r="J5169" s="50"/>
      <c r="K5169" s="50"/>
    </row>
    <row r="5170" spans="1:11" x14ac:dyDescent="0.25">
      <c r="A5170" s="48"/>
      <c r="C5170" s="50"/>
      <c r="D5170" s="50"/>
      <c r="E5170" s="50"/>
      <c r="F5170" s="50"/>
      <c r="G5170" s="50"/>
      <c r="H5170" s="50"/>
      <c r="I5170" s="50"/>
      <c r="J5170" s="50"/>
      <c r="K5170" s="50"/>
    </row>
    <row r="5171" spans="1:11" x14ac:dyDescent="0.25">
      <c r="A5171" s="48"/>
      <c r="C5171" s="50"/>
      <c r="D5171" s="50"/>
      <c r="E5171" s="50"/>
      <c r="F5171" s="50"/>
      <c r="G5171" s="50"/>
      <c r="H5171" s="50"/>
      <c r="I5171" s="50"/>
      <c r="J5171" s="50"/>
      <c r="K5171" s="50"/>
    </row>
    <row r="5172" spans="1:11" x14ac:dyDescent="0.25">
      <c r="A5172" s="48"/>
      <c r="C5172" s="50"/>
      <c r="D5172" s="50"/>
      <c r="E5172" s="50"/>
      <c r="F5172" s="50"/>
      <c r="G5172" s="50"/>
      <c r="H5172" s="50"/>
      <c r="I5172" s="50"/>
      <c r="J5172" s="50"/>
      <c r="K5172" s="50"/>
    </row>
    <row r="5173" spans="1:11" x14ac:dyDescent="0.25">
      <c r="A5173" s="48"/>
      <c r="C5173" s="50"/>
      <c r="D5173" s="50"/>
      <c r="E5173" s="50"/>
      <c r="F5173" s="50"/>
      <c r="G5173" s="50"/>
      <c r="H5173" s="50"/>
      <c r="I5173" s="50"/>
      <c r="J5173" s="50"/>
      <c r="K5173" s="50"/>
    </row>
    <row r="5174" spans="1:11" x14ac:dyDescent="0.25">
      <c r="A5174" s="48"/>
      <c r="C5174" s="50"/>
      <c r="D5174" s="50"/>
      <c r="E5174" s="50"/>
      <c r="F5174" s="50"/>
      <c r="G5174" s="50"/>
      <c r="H5174" s="50"/>
      <c r="I5174" s="50"/>
      <c r="J5174" s="50"/>
      <c r="K5174" s="50"/>
    </row>
    <row r="5175" spans="1:11" x14ac:dyDescent="0.25">
      <c r="A5175" s="48"/>
      <c r="C5175" s="50"/>
      <c r="D5175" s="50"/>
      <c r="E5175" s="50"/>
      <c r="F5175" s="50"/>
      <c r="G5175" s="50"/>
      <c r="H5175" s="50"/>
      <c r="I5175" s="50"/>
      <c r="J5175" s="50"/>
      <c r="K5175" s="50"/>
    </row>
    <row r="5176" spans="1:11" x14ac:dyDescent="0.25">
      <c r="A5176" s="48"/>
      <c r="C5176" s="50"/>
      <c r="D5176" s="50"/>
      <c r="E5176" s="50"/>
      <c r="F5176" s="50"/>
      <c r="G5176" s="50"/>
      <c r="H5176" s="50"/>
      <c r="I5176" s="50"/>
      <c r="J5176" s="50"/>
      <c r="K5176" s="50"/>
    </row>
    <row r="5177" spans="1:11" x14ac:dyDescent="0.25">
      <c r="A5177" s="48"/>
      <c r="C5177" s="50"/>
      <c r="D5177" s="50"/>
      <c r="E5177" s="50"/>
      <c r="F5177" s="50"/>
      <c r="G5177" s="50"/>
      <c r="H5177" s="50"/>
      <c r="I5177" s="50"/>
      <c r="J5177" s="50"/>
      <c r="K5177" s="50"/>
    </row>
    <row r="5178" spans="1:11" x14ac:dyDescent="0.25">
      <c r="A5178" s="48"/>
      <c r="C5178" s="50"/>
      <c r="D5178" s="50"/>
      <c r="E5178" s="50"/>
      <c r="F5178" s="50"/>
      <c r="G5178" s="50"/>
      <c r="H5178" s="50"/>
      <c r="I5178" s="50"/>
      <c r="J5178" s="50"/>
      <c r="K5178" s="50"/>
    </row>
    <row r="5179" spans="1:11" x14ac:dyDescent="0.25">
      <c r="A5179" s="48"/>
      <c r="C5179" s="50"/>
      <c r="D5179" s="50"/>
      <c r="E5179" s="50"/>
      <c r="F5179" s="50"/>
      <c r="G5179" s="50"/>
      <c r="H5179" s="50"/>
      <c r="I5179" s="50"/>
      <c r="J5179" s="50"/>
      <c r="K5179" s="50"/>
    </row>
    <row r="5180" spans="1:11" x14ac:dyDescent="0.25">
      <c r="A5180" s="48"/>
      <c r="C5180" s="50"/>
      <c r="D5180" s="50"/>
      <c r="E5180" s="50"/>
      <c r="F5180" s="50"/>
      <c r="G5180" s="50"/>
      <c r="H5180" s="50"/>
      <c r="I5180" s="50"/>
      <c r="J5180" s="50"/>
      <c r="K5180" s="50"/>
    </row>
    <row r="5181" spans="1:11" x14ac:dyDescent="0.25">
      <c r="A5181" s="48"/>
      <c r="C5181" s="50"/>
      <c r="D5181" s="50"/>
      <c r="E5181" s="50"/>
      <c r="F5181" s="50"/>
      <c r="G5181" s="50"/>
      <c r="H5181" s="50"/>
      <c r="I5181" s="50"/>
      <c r="J5181" s="50"/>
      <c r="K5181" s="50"/>
    </row>
    <row r="5182" spans="1:11" x14ac:dyDescent="0.25">
      <c r="A5182" s="48"/>
      <c r="C5182" s="50"/>
      <c r="D5182" s="50"/>
      <c r="E5182" s="50"/>
      <c r="F5182" s="50"/>
      <c r="G5182" s="50"/>
      <c r="H5182" s="50"/>
      <c r="I5182" s="50"/>
      <c r="J5182" s="50"/>
      <c r="K5182" s="50"/>
    </row>
    <row r="5183" spans="1:11" x14ac:dyDescent="0.25">
      <c r="A5183" s="48"/>
      <c r="C5183" s="50"/>
      <c r="D5183" s="50"/>
      <c r="E5183" s="50"/>
      <c r="F5183" s="50"/>
      <c r="G5183" s="50"/>
      <c r="H5183" s="50"/>
      <c r="I5183" s="50"/>
      <c r="J5183" s="50"/>
      <c r="K5183" s="50"/>
    </row>
    <row r="5184" spans="1:11" x14ac:dyDescent="0.25">
      <c r="A5184" s="48"/>
      <c r="C5184" s="50"/>
      <c r="D5184" s="50"/>
      <c r="E5184" s="50"/>
      <c r="F5184" s="50"/>
      <c r="G5184" s="50"/>
      <c r="H5184" s="50"/>
      <c r="I5184" s="50"/>
      <c r="J5184" s="50"/>
      <c r="K5184" s="50"/>
    </row>
    <row r="5185" spans="1:11" x14ac:dyDescent="0.25">
      <c r="A5185" s="48"/>
      <c r="C5185" s="50"/>
      <c r="D5185" s="50"/>
      <c r="E5185" s="50"/>
      <c r="F5185" s="50"/>
      <c r="G5185" s="50"/>
      <c r="H5185" s="50"/>
      <c r="I5185" s="50"/>
      <c r="J5185" s="50"/>
      <c r="K5185" s="50"/>
    </row>
    <row r="5186" spans="1:11" x14ac:dyDescent="0.25">
      <c r="A5186" s="48"/>
      <c r="C5186" s="50"/>
      <c r="D5186" s="50"/>
      <c r="E5186" s="50"/>
      <c r="F5186" s="50"/>
      <c r="G5186" s="50"/>
      <c r="H5186" s="50"/>
      <c r="I5186" s="50"/>
      <c r="J5186" s="50"/>
      <c r="K5186" s="50"/>
    </row>
    <row r="5187" spans="1:11" x14ac:dyDescent="0.25">
      <c r="A5187" s="48"/>
      <c r="C5187" s="50"/>
      <c r="D5187" s="50"/>
      <c r="E5187" s="50"/>
      <c r="F5187" s="50"/>
      <c r="G5187" s="50"/>
      <c r="H5187" s="50"/>
      <c r="I5187" s="50"/>
      <c r="J5187" s="50"/>
      <c r="K5187" s="50"/>
    </row>
    <row r="5188" spans="1:11" x14ac:dyDescent="0.25">
      <c r="A5188" s="48"/>
      <c r="C5188" s="50"/>
      <c r="D5188" s="50"/>
      <c r="E5188" s="50"/>
      <c r="F5188" s="50"/>
      <c r="G5188" s="50"/>
      <c r="H5188" s="50"/>
      <c r="I5188" s="50"/>
      <c r="J5188" s="50"/>
      <c r="K5188" s="50"/>
    </row>
    <row r="5189" spans="1:11" x14ac:dyDescent="0.25">
      <c r="A5189" s="48"/>
      <c r="C5189" s="50"/>
      <c r="D5189" s="50"/>
      <c r="E5189" s="50"/>
      <c r="F5189" s="50"/>
      <c r="G5189" s="50"/>
      <c r="H5189" s="50"/>
      <c r="I5189" s="50"/>
      <c r="J5189" s="50"/>
      <c r="K5189" s="50"/>
    </row>
    <row r="5190" spans="1:11" x14ac:dyDescent="0.25">
      <c r="A5190" s="48"/>
      <c r="C5190" s="50"/>
      <c r="D5190" s="50"/>
      <c r="E5190" s="50"/>
      <c r="F5190" s="50"/>
      <c r="G5190" s="50"/>
      <c r="H5190" s="50"/>
      <c r="I5190" s="50"/>
      <c r="J5190" s="50"/>
      <c r="K5190" s="50"/>
    </row>
    <row r="5191" spans="1:11" x14ac:dyDescent="0.25">
      <c r="A5191" s="48"/>
      <c r="C5191" s="50"/>
      <c r="D5191" s="50"/>
      <c r="E5191" s="50"/>
      <c r="F5191" s="50"/>
      <c r="G5191" s="50"/>
      <c r="H5191" s="50"/>
      <c r="I5191" s="50"/>
      <c r="J5191" s="50"/>
      <c r="K5191" s="50"/>
    </row>
    <row r="5192" spans="1:11" x14ac:dyDescent="0.25">
      <c r="A5192" s="48"/>
      <c r="C5192" s="50"/>
      <c r="D5192" s="50"/>
      <c r="E5192" s="50"/>
      <c r="F5192" s="50"/>
      <c r="G5192" s="50"/>
      <c r="H5192" s="50"/>
      <c r="I5192" s="50"/>
      <c r="J5192" s="50"/>
      <c r="K5192" s="50"/>
    </row>
    <row r="5193" spans="1:11" x14ac:dyDescent="0.25">
      <c r="A5193" s="48"/>
      <c r="C5193" s="50"/>
      <c r="D5193" s="50"/>
      <c r="E5193" s="50"/>
      <c r="F5193" s="50"/>
      <c r="G5193" s="50"/>
      <c r="H5193" s="50"/>
      <c r="I5193" s="50"/>
      <c r="J5193" s="50"/>
      <c r="K5193" s="50"/>
    </row>
    <row r="5194" spans="1:11" x14ac:dyDescent="0.25">
      <c r="A5194" s="48"/>
      <c r="C5194" s="50"/>
      <c r="D5194" s="50"/>
      <c r="E5194" s="50"/>
      <c r="F5194" s="50"/>
      <c r="G5194" s="50"/>
      <c r="H5194" s="50"/>
      <c r="I5194" s="50"/>
      <c r="J5194" s="50"/>
      <c r="K5194" s="50"/>
    </row>
    <row r="5195" spans="1:11" x14ac:dyDescent="0.25">
      <c r="A5195" s="48"/>
      <c r="C5195" s="50"/>
      <c r="D5195" s="50"/>
      <c r="E5195" s="50"/>
      <c r="F5195" s="50"/>
      <c r="G5195" s="50"/>
      <c r="H5195" s="50"/>
      <c r="I5195" s="50"/>
      <c r="J5195" s="50"/>
      <c r="K5195" s="50"/>
    </row>
    <row r="5196" spans="1:11" x14ac:dyDescent="0.25">
      <c r="A5196" s="48"/>
      <c r="C5196" s="50"/>
      <c r="D5196" s="50"/>
      <c r="E5196" s="50"/>
      <c r="F5196" s="50"/>
      <c r="G5196" s="50"/>
      <c r="H5196" s="50"/>
      <c r="I5196" s="50"/>
      <c r="J5196" s="50"/>
      <c r="K5196" s="50"/>
    </row>
    <row r="5197" spans="1:11" x14ac:dyDescent="0.25">
      <c r="A5197" s="48"/>
      <c r="C5197" s="50"/>
      <c r="D5197" s="50"/>
      <c r="E5197" s="50"/>
      <c r="F5197" s="50"/>
      <c r="G5197" s="50"/>
      <c r="H5197" s="50"/>
      <c r="I5197" s="50"/>
      <c r="J5197" s="50"/>
      <c r="K5197" s="50"/>
    </row>
    <row r="5198" spans="1:11" x14ac:dyDescent="0.25">
      <c r="A5198" s="48"/>
      <c r="C5198" s="50"/>
      <c r="D5198" s="50"/>
      <c r="E5198" s="50"/>
      <c r="F5198" s="50"/>
      <c r="G5198" s="50"/>
      <c r="H5198" s="50"/>
      <c r="I5198" s="50"/>
      <c r="J5198" s="50"/>
      <c r="K5198" s="50"/>
    </row>
    <row r="5199" spans="1:11" x14ac:dyDescent="0.25">
      <c r="A5199" s="48"/>
      <c r="C5199" s="50"/>
      <c r="D5199" s="50"/>
      <c r="E5199" s="50"/>
      <c r="F5199" s="50"/>
      <c r="G5199" s="50"/>
      <c r="H5199" s="50"/>
      <c r="I5199" s="50"/>
      <c r="J5199" s="50"/>
      <c r="K5199" s="50"/>
    </row>
    <row r="5200" spans="1:11" x14ac:dyDescent="0.25">
      <c r="A5200" s="48"/>
      <c r="C5200" s="50"/>
      <c r="D5200" s="50"/>
      <c r="E5200" s="50"/>
      <c r="F5200" s="50"/>
      <c r="G5200" s="50"/>
      <c r="H5200" s="50"/>
      <c r="I5200" s="50"/>
      <c r="J5200" s="50"/>
      <c r="K5200" s="50"/>
    </row>
    <row r="5201" spans="1:11" x14ac:dyDescent="0.25">
      <c r="A5201" s="48"/>
      <c r="C5201" s="50"/>
      <c r="D5201" s="50"/>
      <c r="E5201" s="50"/>
      <c r="F5201" s="50"/>
      <c r="G5201" s="50"/>
      <c r="H5201" s="50"/>
      <c r="I5201" s="50"/>
      <c r="J5201" s="50"/>
      <c r="K5201" s="50"/>
    </row>
    <row r="5202" spans="1:11" x14ac:dyDescent="0.25">
      <c r="A5202" s="48"/>
      <c r="C5202" s="50"/>
      <c r="D5202" s="50"/>
      <c r="E5202" s="50"/>
      <c r="F5202" s="50"/>
      <c r="G5202" s="50"/>
      <c r="H5202" s="50"/>
      <c r="I5202" s="50"/>
      <c r="J5202" s="50"/>
      <c r="K5202" s="50"/>
    </row>
    <row r="5203" spans="1:11" x14ac:dyDescent="0.25">
      <c r="A5203" s="48"/>
      <c r="C5203" s="50"/>
      <c r="D5203" s="50"/>
      <c r="E5203" s="50"/>
      <c r="F5203" s="50"/>
      <c r="G5203" s="50"/>
      <c r="H5203" s="50"/>
      <c r="I5203" s="50"/>
      <c r="J5203" s="50"/>
      <c r="K5203" s="50"/>
    </row>
    <row r="5204" spans="1:11" x14ac:dyDescent="0.25">
      <c r="A5204" s="48"/>
      <c r="C5204" s="50"/>
      <c r="D5204" s="50"/>
      <c r="E5204" s="50"/>
      <c r="F5204" s="50"/>
      <c r="G5204" s="50"/>
      <c r="H5204" s="50"/>
      <c r="I5204" s="50"/>
      <c r="J5204" s="50"/>
      <c r="K5204" s="50"/>
    </row>
    <row r="5205" spans="1:11" x14ac:dyDescent="0.25">
      <c r="A5205" s="48"/>
      <c r="C5205" s="50"/>
      <c r="D5205" s="50"/>
      <c r="E5205" s="50"/>
      <c r="F5205" s="50"/>
      <c r="G5205" s="50"/>
      <c r="H5205" s="50"/>
      <c r="I5205" s="50"/>
      <c r="J5205" s="50"/>
      <c r="K5205" s="50"/>
    </row>
    <row r="5206" spans="1:11" x14ac:dyDescent="0.25">
      <c r="A5206" s="48"/>
      <c r="C5206" s="50"/>
      <c r="D5206" s="50"/>
      <c r="E5206" s="50"/>
      <c r="F5206" s="50"/>
      <c r="G5206" s="50"/>
      <c r="H5206" s="50"/>
      <c r="I5206" s="50"/>
      <c r="J5206" s="50"/>
      <c r="K5206" s="50"/>
    </row>
    <row r="5207" spans="1:11" x14ac:dyDescent="0.25">
      <c r="A5207" s="48"/>
      <c r="C5207" s="50"/>
      <c r="D5207" s="50"/>
      <c r="E5207" s="50"/>
      <c r="F5207" s="50"/>
      <c r="G5207" s="50"/>
      <c r="H5207" s="50"/>
      <c r="I5207" s="50"/>
      <c r="J5207" s="50"/>
      <c r="K5207" s="50"/>
    </row>
    <row r="5208" spans="1:11" x14ac:dyDescent="0.25">
      <c r="A5208" s="48"/>
      <c r="C5208" s="50"/>
      <c r="D5208" s="50"/>
      <c r="E5208" s="50"/>
      <c r="F5208" s="50"/>
      <c r="G5208" s="50"/>
      <c r="H5208" s="50"/>
      <c r="I5208" s="50"/>
      <c r="J5208" s="50"/>
      <c r="K5208" s="50"/>
    </row>
    <row r="5209" spans="1:11" x14ac:dyDescent="0.25">
      <c r="A5209" s="48"/>
      <c r="C5209" s="50"/>
      <c r="D5209" s="50"/>
      <c r="E5209" s="50"/>
      <c r="F5209" s="50"/>
      <c r="G5209" s="50"/>
      <c r="H5209" s="50"/>
      <c r="I5209" s="50"/>
      <c r="J5209" s="50"/>
      <c r="K5209" s="50"/>
    </row>
    <row r="5210" spans="1:11" x14ac:dyDescent="0.25">
      <c r="A5210" s="48"/>
      <c r="C5210" s="50"/>
      <c r="D5210" s="50"/>
      <c r="E5210" s="50"/>
      <c r="F5210" s="50"/>
      <c r="G5210" s="50"/>
      <c r="H5210" s="50"/>
      <c r="I5210" s="50"/>
      <c r="J5210" s="50"/>
      <c r="K5210" s="50"/>
    </row>
    <row r="5211" spans="1:11" x14ac:dyDescent="0.25">
      <c r="A5211" s="48"/>
      <c r="C5211" s="50"/>
      <c r="D5211" s="50"/>
      <c r="E5211" s="50"/>
      <c r="F5211" s="50"/>
      <c r="G5211" s="50"/>
      <c r="H5211" s="50"/>
      <c r="I5211" s="50"/>
      <c r="J5211" s="50"/>
      <c r="K5211" s="50"/>
    </row>
    <row r="5212" spans="1:11" x14ac:dyDescent="0.25">
      <c r="A5212" s="48"/>
      <c r="C5212" s="50"/>
      <c r="D5212" s="50"/>
      <c r="E5212" s="50"/>
      <c r="F5212" s="50"/>
      <c r="G5212" s="50"/>
      <c r="H5212" s="50"/>
      <c r="I5212" s="50"/>
      <c r="J5212" s="50"/>
      <c r="K5212" s="50"/>
    </row>
    <row r="5213" spans="1:11" x14ac:dyDescent="0.25">
      <c r="A5213" s="48"/>
      <c r="C5213" s="50"/>
      <c r="D5213" s="50"/>
      <c r="E5213" s="50"/>
      <c r="F5213" s="50"/>
      <c r="G5213" s="50"/>
      <c r="H5213" s="50"/>
      <c r="I5213" s="50"/>
      <c r="J5213" s="50"/>
      <c r="K5213" s="50"/>
    </row>
    <row r="5214" spans="1:11" x14ac:dyDescent="0.25">
      <c r="A5214" s="48"/>
      <c r="C5214" s="50"/>
      <c r="D5214" s="50"/>
      <c r="E5214" s="50"/>
      <c r="F5214" s="50"/>
      <c r="G5214" s="50"/>
      <c r="H5214" s="50"/>
      <c r="I5214" s="50"/>
      <c r="J5214" s="50"/>
      <c r="K5214" s="50"/>
    </row>
    <row r="5215" spans="1:11" x14ac:dyDescent="0.25">
      <c r="A5215" s="48"/>
      <c r="C5215" s="50"/>
      <c r="D5215" s="50"/>
      <c r="E5215" s="50"/>
      <c r="F5215" s="50"/>
      <c r="G5215" s="50"/>
      <c r="H5215" s="50"/>
      <c r="I5215" s="50"/>
      <c r="J5215" s="50"/>
      <c r="K5215" s="50"/>
    </row>
    <row r="5216" spans="1:11" x14ac:dyDescent="0.25">
      <c r="A5216" s="48"/>
      <c r="C5216" s="50"/>
      <c r="D5216" s="50"/>
      <c r="E5216" s="50"/>
      <c r="F5216" s="50"/>
      <c r="G5216" s="50"/>
      <c r="H5216" s="50"/>
      <c r="I5216" s="50"/>
      <c r="J5216" s="50"/>
      <c r="K5216" s="50"/>
    </row>
    <row r="5217" spans="1:11" x14ac:dyDescent="0.25">
      <c r="A5217" s="48"/>
      <c r="C5217" s="50"/>
      <c r="D5217" s="50"/>
      <c r="E5217" s="50"/>
      <c r="F5217" s="50"/>
      <c r="G5217" s="50"/>
      <c r="H5217" s="50"/>
      <c r="I5217" s="50"/>
      <c r="J5217" s="50"/>
      <c r="K5217" s="50"/>
    </row>
    <row r="5218" spans="1:11" x14ac:dyDescent="0.25">
      <c r="A5218" s="48"/>
      <c r="C5218" s="50"/>
      <c r="D5218" s="50"/>
      <c r="E5218" s="50"/>
      <c r="F5218" s="50"/>
      <c r="G5218" s="50"/>
      <c r="H5218" s="50"/>
      <c r="I5218" s="50"/>
      <c r="J5218" s="50"/>
      <c r="K5218" s="50"/>
    </row>
    <row r="5219" spans="1:11" x14ac:dyDescent="0.25">
      <c r="A5219" s="48"/>
      <c r="C5219" s="50"/>
      <c r="D5219" s="50"/>
      <c r="E5219" s="50"/>
      <c r="F5219" s="50"/>
      <c r="G5219" s="50"/>
      <c r="H5219" s="50"/>
      <c r="I5219" s="50"/>
      <c r="J5219" s="50"/>
      <c r="K5219" s="50"/>
    </row>
    <row r="5220" spans="1:11" x14ac:dyDescent="0.25">
      <c r="A5220" s="48"/>
      <c r="C5220" s="50"/>
      <c r="D5220" s="50"/>
      <c r="E5220" s="50"/>
      <c r="F5220" s="50"/>
      <c r="G5220" s="50"/>
      <c r="H5220" s="50"/>
      <c r="I5220" s="50"/>
      <c r="J5220" s="50"/>
      <c r="K5220" s="50"/>
    </row>
    <row r="5221" spans="1:11" x14ac:dyDescent="0.25">
      <c r="A5221" s="48"/>
      <c r="C5221" s="50"/>
      <c r="D5221" s="50"/>
      <c r="E5221" s="50"/>
      <c r="F5221" s="50"/>
      <c r="G5221" s="50"/>
      <c r="H5221" s="50"/>
      <c r="I5221" s="50"/>
      <c r="J5221" s="50"/>
      <c r="K5221" s="50"/>
    </row>
    <row r="5222" spans="1:11" x14ac:dyDescent="0.25">
      <c r="A5222" s="48"/>
      <c r="C5222" s="50"/>
      <c r="D5222" s="50"/>
      <c r="E5222" s="50"/>
      <c r="F5222" s="50"/>
      <c r="G5222" s="50"/>
      <c r="H5222" s="50"/>
      <c r="I5222" s="50"/>
      <c r="J5222" s="50"/>
      <c r="K5222" s="50"/>
    </row>
    <row r="5223" spans="1:11" x14ac:dyDescent="0.25">
      <c r="A5223" s="48"/>
      <c r="C5223" s="50"/>
      <c r="D5223" s="50"/>
      <c r="E5223" s="50"/>
      <c r="F5223" s="50"/>
      <c r="G5223" s="50"/>
      <c r="H5223" s="50"/>
      <c r="I5223" s="50"/>
      <c r="J5223" s="50"/>
      <c r="K5223" s="50"/>
    </row>
    <row r="5224" spans="1:11" x14ac:dyDescent="0.25">
      <c r="A5224" s="48"/>
      <c r="C5224" s="50"/>
      <c r="D5224" s="50"/>
      <c r="E5224" s="50"/>
      <c r="F5224" s="50"/>
      <c r="G5224" s="50"/>
      <c r="H5224" s="50"/>
      <c r="I5224" s="50"/>
      <c r="J5224" s="50"/>
      <c r="K5224" s="50"/>
    </row>
    <row r="5225" spans="1:11" x14ac:dyDescent="0.25">
      <c r="A5225" s="48"/>
      <c r="C5225" s="50"/>
      <c r="D5225" s="50"/>
      <c r="E5225" s="50"/>
      <c r="F5225" s="50"/>
      <c r="G5225" s="50"/>
      <c r="H5225" s="50"/>
      <c r="I5225" s="50"/>
      <c r="J5225" s="50"/>
      <c r="K5225" s="50"/>
    </row>
    <row r="5226" spans="1:11" x14ac:dyDescent="0.25">
      <c r="A5226" s="48"/>
      <c r="C5226" s="50"/>
      <c r="D5226" s="50"/>
      <c r="E5226" s="50"/>
      <c r="F5226" s="50"/>
      <c r="G5226" s="50"/>
      <c r="H5226" s="50"/>
      <c r="I5226" s="50"/>
      <c r="J5226" s="50"/>
      <c r="K5226" s="50"/>
    </row>
    <row r="5227" spans="1:11" x14ac:dyDescent="0.25">
      <c r="A5227" s="48"/>
      <c r="C5227" s="50"/>
      <c r="D5227" s="50"/>
      <c r="E5227" s="50"/>
      <c r="F5227" s="50"/>
      <c r="G5227" s="50"/>
      <c r="H5227" s="50"/>
      <c r="I5227" s="50"/>
      <c r="J5227" s="50"/>
      <c r="K5227" s="50"/>
    </row>
    <row r="5228" spans="1:11" x14ac:dyDescent="0.25">
      <c r="A5228" s="48"/>
      <c r="C5228" s="50"/>
      <c r="D5228" s="50"/>
      <c r="E5228" s="50"/>
      <c r="F5228" s="50"/>
      <c r="G5228" s="50"/>
      <c r="H5228" s="50"/>
      <c r="I5228" s="50"/>
      <c r="J5228" s="50"/>
      <c r="K5228" s="50"/>
    </row>
    <row r="5229" spans="1:11" x14ac:dyDescent="0.25">
      <c r="A5229" s="48"/>
      <c r="C5229" s="50"/>
      <c r="D5229" s="50"/>
      <c r="E5229" s="50"/>
      <c r="F5229" s="50"/>
      <c r="G5229" s="50"/>
      <c r="H5229" s="50"/>
      <c r="I5229" s="50"/>
      <c r="J5229" s="50"/>
      <c r="K5229" s="50"/>
    </row>
    <row r="5230" spans="1:11" x14ac:dyDescent="0.25">
      <c r="A5230" s="48"/>
      <c r="C5230" s="50"/>
      <c r="D5230" s="50"/>
      <c r="E5230" s="50"/>
      <c r="F5230" s="50"/>
      <c r="G5230" s="50"/>
      <c r="H5230" s="50"/>
      <c r="I5230" s="50"/>
      <c r="J5230" s="50"/>
      <c r="K5230" s="50"/>
    </row>
    <row r="5231" spans="1:11" x14ac:dyDescent="0.25">
      <c r="A5231" s="48"/>
      <c r="C5231" s="50"/>
      <c r="D5231" s="50"/>
      <c r="E5231" s="50"/>
      <c r="F5231" s="50"/>
      <c r="G5231" s="50"/>
      <c r="H5231" s="50"/>
      <c r="I5231" s="50"/>
      <c r="J5231" s="50"/>
      <c r="K5231" s="50"/>
    </row>
    <row r="5232" spans="1:11" x14ac:dyDescent="0.25">
      <c r="A5232" s="48"/>
      <c r="C5232" s="50"/>
      <c r="D5232" s="50"/>
      <c r="E5232" s="50"/>
      <c r="F5232" s="50"/>
      <c r="G5232" s="50"/>
      <c r="H5232" s="50"/>
      <c r="I5232" s="50"/>
      <c r="J5232" s="50"/>
      <c r="K5232" s="50"/>
    </row>
    <row r="5233" spans="1:11" x14ac:dyDescent="0.25">
      <c r="A5233" s="48"/>
      <c r="C5233" s="50"/>
      <c r="D5233" s="50"/>
      <c r="E5233" s="50"/>
      <c r="F5233" s="50"/>
      <c r="G5233" s="50"/>
      <c r="H5233" s="50"/>
      <c r="I5233" s="50"/>
      <c r="J5233" s="50"/>
      <c r="K5233" s="50"/>
    </row>
    <row r="5234" spans="1:11" x14ac:dyDescent="0.25">
      <c r="A5234" s="48"/>
      <c r="C5234" s="50"/>
      <c r="D5234" s="50"/>
      <c r="E5234" s="50"/>
      <c r="F5234" s="50"/>
      <c r="G5234" s="50"/>
      <c r="H5234" s="50"/>
      <c r="I5234" s="50"/>
      <c r="J5234" s="50"/>
      <c r="K5234" s="50"/>
    </row>
    <row r="5235" spans="1:11" x14ac:dyDescent="0.25">
      <c r="A5235" s="48"/>
      <c r="C5235" s="50"/>
      <c r="D5235" s="50"/>
      <c r="E5235" s="50"/>
      <c r="F5235" s="50"/>
      <c r="G5235" s="50"/>
      <c r="H5235" s="50"/>
      <c r="I5235" s="50"/>
      <c r="J5235" s="50"/>
      <c r="K5235" s="50"/>
    </row>
    <row r="5236" spans="1:11" x14ac:dyDescent="0.25">
      <c r="A5236" s="48"/>
      <c r="C5236" s="50"/>
      <c r="D5236" s="50"/>
      <c r="E5236" s="50"/>
      <c r="F5236" s="50"/>
      <c r="G5236" s="50"/>
      <c r="H5236" s="50"/>
      <c r="I5236" s="50"/>
      <c r="J5236" s="50"/>
      <c r="K5236" s="50"/>
    </row>
    <row r="5237" spans="1:11" x14ac:dyDescent="0.25">
      <c r="A5237" s="48"/>
      <c r="C5237" s="50"/>
      <c r="D5237" s="50"/>
      <c r="E5237" s="50"/>
      <c r="F5237" s="50"/>
      <c r="G5237" s="50"/>
      <c r="H5237" s="50"/>
      <c r="I5237" s="50"/>
      <c r="J5237" s="50"/>
      <c r="K5237" s="50"/>
    </row>
    <row r="5238" spans="1:11" x14ac:dyDescent="0.25">
      <c r="A5238" s="48"/>
      <c r="C5238" s="50"/>
      <c r="D5238" s="50"/>
      <c r="E5238" s="50"/>
      <c r="F5238" s="50"/>
      <c r="G5238" s="50"/>
      <c r="H5238" s="50"/>
      <c r="I5238" s="50"/>
      <c r="J5238" s="50"/>
      <c r="K5238" s="50"/>
    </row>
    <row r="5239" spans="1:11" x14ac:dyDescent="0.25">
      <c r="A5239" s="48"/>
      <c r="C5239" s="50"/>
      <c r="D5239" s="50"/>
      <c r="E5239" s="50"/>
      <c r="F5239" s="50"/>
      <c r="G5239" s="50"/>
      <c r="H5239" s="50"/>
      <c r="I5239" s="50"/>
      <c r="J5239" s="50"/>
      <c r="K5239" s="50"/>
    </row>
    <row r="5240" spans="1:11" x14ac:dyDescent="0.25">
      <c r="A5240" s="48"/>
      <c r="C5240" s="50"/>
      <c r="D5240" s="50"/>
      <c r="E5240" s="50"/>
      <c r="F5240" s="50"/>
      <c r="G5240" s="50"/>
      <c r="H5240" s="50"/>
      <c r="I5240" s="50"/>
      <c r="J5240" s="50"/>
      <c r="K5240" s="50"/>
    </row>
    <row r="5241" spans="1:11" x14ac:dyDescent="0.25">
      <c r="A5241" s="48"/>
      <c r="C5241" s="50"/>
      <c r="D5241" s="50"/>
      <c r="E5241" s="50"/>
      <c r="F5241" s="50"/>
      <c r="G5241" s="50"/>
      <c r="H5241" s="50"/>
      <c r="I5241" s="50"/>
      <c r="J5241" s="50"/>
      <c r="K5241" s="50"/>
    </row>
    <row r="5242" spans="1:11" x14ac:dyDescent="0.25">
      <c r="A5242" s="48"/>
      <c r="C5242" s="50"/>
      <c r="D5242" s="50"/>
      <c r="E5242" s="50"/>
      <c r="F5242" s="50"/>
      <c r="G5242" s="50"/>
      <c r="H5242" s="50"/>
      <c r="I5242" s="50"/>
      <c r="J5242" s="50"/>
      <c r="K5242" s="50"/>
    </row>
    <row r="5243" spans="1:11" x14ac:dyDescent="0.25">
      <c r="A5243" s="48"/>
      <c r="C5243" s="50"/>
      <c r="D5243" s="50"/>
      <c r="E5243" s="50"/>
      <c r="F5243" s="50"/>
      <c r="G5243" s="50"/>
      <c r="H5243" s="50"/>
      <c r="I5243" s="50"/>
      <c r="J5243" s="50"/>
      <c r="K5243" s="50"/>
    </row>
    <row r="5244" spans="1:11" x14ac:dyDescent="0.25">
      <c r="A5244" s="48"/>
      <c r="C5244" s="50"/>
      <c r="D5244" s="50"/>
      <c r="E5244" s="50"/>
      <c r="F5244" s="50"/>
      <c r="G5244" s="50"/>
      <c r="H5244" s="50"/>
      <c r="I5244" s="50"/>
      <c r="J5244" s="50"/>
      <c r="K5244" s="50"/>
    </row>
    <row r="5245" spans="1:11" x14ac:dyDescent="0.25">
      <c r="A5245" s="48"/>
      <c r="C5245" s="50"/>
      <c r="D5245" s="50"/>
      <c r="E5245" s="50"/>
      <c r="F5245" s="50"/>
      <c r="G5245" s="50"/>
      <c r="H5245" s="50"/>
      <c r="I5245" s="50"/>
      <c r="J5245" s="50"/>
      <c r="K5245" s="50"/>
    </row>
    <row r="5246" spans="1:11" x14ac:dyDescent="0.25">
      <c r="A5246" s="48"/>
      <c r="C5246" s="50"/>
      <c r="D5246" s="50"/>
      <c r="E5246" s="50"/>
      <c r="F5246" s="50"/>
      <c r="G5246" s="50"/>
      <c r="H5246" s="50"/>
      <c r="I5246" s="50"/>
      <c r="J5246" s="50"/>
      <c r="K5246" s="50"/>
    </row>
    <row r="5247" spans="1:11" x14ac:dyDescent="0.25">
      <c r="A5247" s="48"/>
      <c r="C5247" s="50"/>
      <c r="D5247" s="50"/>
      <c r="E5247" s="50"/>
      <c r="F5247" s="50"/>
      <c r="G5247" s="50"/>
      <c r="H5247" s="50"/>
      <c r="I5247" s="50"/>
      <c r="J5247" s="50"/>
      <c r="K5247" s="50"/>
    </row>
    <row r="5248" spans="1:11" x14ac:dyDescent="0.25">
      <c r="A5248" s="48"/>
      <c r="C5248" s="50"/>
      <c r="D5248" s="50"/>
      <c r="E5248" s="50"/>
      <c r="F5248" s="50"/>
      <c r="G5248" s="50"/>
      <c r="H5248" s="50"/>
      <c r="I5248" s="50"/>
      <c r="J5248" s="50"/>
      <c r="K5248" s="50"/>
    </row>
    <row r="5249" spans="1:11" x14ac:dyDescent="0.25">
      <c r="A5249" s="48"/>
      <c r="C5249" s="50"/>
      <c r="D5249" s="50"/>
      <c r="E5249" s="50"/>
      <c r="F5249" s="50"/>
      <c r="G5249" s="50"/>
      <c r="H5249" s="50"/>
      <c r="I5249" s="50"/>
      <c r="J5249" s="50"/>
      <c r="K5249" s="50"/>
    </row>
    <row r="5250" spans="1:11" x14ac:dyDescent="0.25">
      <c r="A5250" s="48"/>
      <c r="C5250" s="50"/>
      <c r="D5250" s="50"/>
      <c r="E5250" s="50"/>
      <c r="F5250" s="50"/>
      <c r="G5250" s="50"/>
      <c r="H5250" s="50"/>
      <c r="I5250" s="50"/>
      <c r="J5250" s="50"/>
      <c r="K5250" s="50"/>
    </row>
    <row r="5251" spans="1:11" x14ac:dyDescent="0.25">
      <c r="A5251" s="48"/>
      <c r="C5251" s="50"/>
      <c r="D5251" s="50"/>
      <c r="E5251" s="50"/>
      <c r="F5251" s="50"/>
      <c r="G5251" s="50"/>
      <c r="H5251" s="50"/>
      <c r="I5251" s="50"/>
      <c r="J5251" s="50"/>
      <c r="K5251" s="50"/>
    </row>
    <row r="5252" spans="1:11" x14ac:dyDescent="0.25">
      <c r="A5252" s="48"/>
      <c r="C5252" s="50"/>
      <c r="D5252" s="50"/>
      <c r="E5252" s="50"/>
      <c r="F5252" s="50"/>
      <c r="G5252" s="50"/>
      <c r="H5252" s="50"/>
      <c r="I5252" s="50"/>
      <c r="J5252" s="50"/>
      <c r="K5252" s="50"/>
    </row>
    <row r="5253" spans="1:11" x14ac:dyDescent="0.25">
      <c r="A5253" s="48"/>
      <c r="C5253" s="50"/>
      <c r="D5253" s="50"/>
      <c r="E5253" s="50"/>
      <c r="F5253" s="50"/>
      <c r="G5253" s="50"/>
      <c r="H5253" s="50"/>
      <c r="I5253" s="50"/>
      <c r="J5253" s="50"/>
      <c r="K5253" s="50"/>
    </row>
    <row r="5254" spans="1:11" x14ac:dyDescent="0.25">
      <c r="A5254" s="48"/>
      <c r="C5254" s="50"/>
      <c r="D5254" s="50"/>
      <c r="E5254" s="50"/>
      <c r="F5254" s="50"/>
      <c r="G5254" s="50"/>
      <c r="H5254" s="50"/>
      <c r="I5254" s="50"/>
      <c r="J5254" s="50"/>
      <c r="K5254" s="50"/>
    </row>
    <row r="5255" spans="1:11" x14ac:dyDescent="0.25">
      <c r="A5255" s="48"/>
      <c r="C5255" s="50"/>
      <c r="D5255" s="50"/>
      <c r="E5255" s="50"/>
      <c r="F5255" s="50"/>
      <c r="G5255" s="50"/>
      <c r="H5255" s="50"/>
      <c r="I5255" s="50"/>
      <c r="J5255" s="50"/>
      <c r="K5255" s="50"/>
    </row>
    <row r="5256" spans="1:11" x14ac:dyDescent="0.25">
      <c r="A5256" s="48"/>
      <c r="C5256" s="50"/>
      <c r="D5256" s="50"/>
      <c r="E5256" s="50"/>
      <c r="F5256" s="50"/>
      <c r="G5256" s="50"/>
      <c r="H5256" s="50"/>
      <c r="I5256" s="50"/>
      <c r="J5256" s="50"/>
      <c r="K5256" s="50"/>
    </row>
    <row r="5257" spans="1:11" x14ac:dyDescent="0.25">
      <c r="A5257" s="48"/>
      <c r="C5257" s="50"/>
      <c r="D5257" s="50"/>
      <c r="E5257" s="50"/>
      <c r="F5257" s="50"/>
      <c r="G5257" s="50"/>
      <c r="H5257" s="50"/>
      <c r="I5257" s="50"/>
      <c r="J5257" s="50"/>
      <c r="K5257" s="50"/>
    </row>
    <row r="5258" spans="1:11" x14ac:dyDescent="0.25">
      <c r="A5258" s="48"/>
      <c r="C5258" s="50"/>
      <c r="D5258" s="50"/>
      <c r="E5258" s="50"/>
      <c r="F5258" s="50"/>
      <c r="G5258" s="50"/>
      <c r="H5258" s="50"/>
      <c r="I5258" s="50"/>
      <c r="J5258" s="50"/>
      <c r="K5258" s="50"/>
    </row>
    <row r="5259" spans="1:11" x14ac:dyDescent="0.25">
      <c r="A5259" s="48"/>
      <c r="C5259" s="50"/>
      <c r="D5259" s="50"/>
      <c r="E5259" s="50"/>
      <c r="F5259" s="50"/>
      <c r="G5259" s="50"/>
      <c r="H5259" s="50"/>
      <c r="I5259" s="50"/>
      <c r="J5259" s="50"/>
      <c r="K5259" s="50"/>
    </row>
    <row r="5260" spans="1:11" x14ac:dyDescent="0.25">
      <c r="A5260" s="48"/>
      <c r="C5260" s="50"/>
      <c r="D5260" s="50"/>
      <c r="E5260" s="50"/>
      <c r="F5260" s="50"/>
      <c r="G5260" s="50"/>
      <c r="H5260" s="50"/>
      <c r="I5260" s="50"/>
      <c r="J5260" s="50"/>
      <c r="K5260" s="50"/>
    </row>
    <row r="5261" spans="1:11" x14ac:dyDescent="0.25">
      <c r="A5261" s="48"/>
      <c r="C5261" s="50"/>
      <c r="D5261" s="50"/>
      <c r="E5261" s="50"/>
      <c r="F5261" s="50"/>
      <c r="G5261" s="50"/>
      <c r="H5261" s="50"/>
      <c r="I5261" s="50"/>
      <c r="J5261" s="50"/>
      <c r="K5261" s="50"/>
    </row>
    <row r="5262" spans="1:11" x14ac:dyDescent="0.25">
      <c r="A5262" s="48"/>
      <c r="C5262" s="50"/>
      <c r="D5262" s="50"/>
      <c r="E5262" s="50"/>
      <c r="F5262" s="50"/>
      <c r="G5262" s="50"/>
      <c r="H5262" s="50"/>
      <c r="I5262" s="50"/>
      <c r="J5262" s="50"/>
      <c r="K5262" s="50"/>
    </row>
    <row r="5263" spans="1:11" x14ac:dyDescent="0.25">
      <c r="A5263" s="48"/>
      <c r="C5263" s="50"/>
      <c r="D5263" s="50"/>
      <c r="E5263" s="50"/>
      <c r="F5263" s="50"/>
      <c r="G5263" s="50"/>
      <c r="H5263" s="50"/>
      <c r="I5263" s="50"/>
      <c r="J5263" s="50"/>
      <c r="K5263" s="50"/>
    </row>
    <row r="5264" spans="1:11" x14ac:dyDescent="0.25">
      <c r="A5264" s="48"/>
      <c r="C5264" s="50"/>
      <c r="D5264" s="50"/>
      <c r="E5264" s="50"/>
      <c r="F5264" s="50"/>
      <c r="G5264" s="50"/>
      <c r="H5264" s="50"/>
      <c r="I5264" s="50"/>
      <c r="J5264" s="50"/>
      <c r="K5264" s="50"/>
    </row>
    <row r="5265" spans="1:11" x14ac:dyDescent="0.25">
      <c r="A5265" s="48"/>
      <c r="C5265" s="50"/>
      <c r="D5265" s="50"/>
      <c r="E5265" s="50"/>
      <c r="F5265" s="50"/>
      <c r="G5265" s="50"/>
      <c r="H5265" s="50"/>
      <c r="I5265" s="50"/>
      <c r="J5265" s="50"/>
      <c r="K5265" s="50"/>
    </row>
    <row r="5266" spans="1:11" x14ac:dyDescent="0.25">
      <c r="A5266" s="48"/>
      <c r="C5266" s="50"/>
      <c r="D5266" s="50"/>
      <c r="E5266" s="50"/>
      <c r="F5266" s="50"/>
      <c r="G5266" s="50"/>
      <c r="H5266" s="50"/>
      <c r="I5266" s="50"/>
      <c r="J5266" s="50"/>
      <c r="K5266" s="50"/>
    </row>
    <row r="5267" spans="1:11" x14ac:dyDescent="0.25">
      <c r="A5267" s="48"/>
      <c r="C5267" s="50"/>
      <c r="D5267" s="50"/>
      <c r="E5267" s="50"/>
      <c r="F5267" s="50"/>
      <c r="G5267" s="50"/>
      <c r="H5267" s="50"/>
      <c r="I5267" s="50"/>
      <c r="J5267" s="50"/>
      <c r="K5267" s="50"/>
    </row>
    <row r="5268" spans="1:11" x14ac:dyDescent="0.25">
      <c r="A5268" s="48"/>
      <c r="C5268" s="50"/>
      <c r="D5268" s="50"/>
      <c r="E5268" s="50"/>
      <c r="F5268" s="50"/>
      <c r="G5268" s="50"/>
      <c r="H5268" s="50"/>
      <c r="I5268" s="50"/>
      <c r="J5268" s="50"/>
      <c r="K5268" s="50"/>
    </row>
    <row r="5269" spans="1:11" x14ac:dyDescent="0.25">
      <c r="A5269" s="48"/>
      <c r="C5269" s="50"/>
      <c r="D5269" s="50"/>
      <c r="E5269" s="50"/>
      <c r="F5269" s="50"/>
      <c r="G5269" s="50"/>
      <c r="H5269" s="50"/>
      <c r="I5269" s="50"/>
      <c r="J5269" s="50"/>
      <c r="K5269" s="50"/>
    </row>
    <row r="5270" spans="1:11" x14ac:dyDescent="0.25">
      <c r="A5270" s="48"/>
      <c r="C5270" s="50"/>
      <c r="D5270" s="50"/>
      <c r="E5270" s="50"/>
      <c r="F5270" s="50"/>
      <c r="G5270" s="50"/>
      <c r="H5270" s="50"/>
      <c r="I5270" s="50"/>
      <c r="J5270" s="50"/>
      <c r="K5270" s="50"/>
    </row>
    <row r="5271" spans="1:11" x14ac:dyDescent="0.25">
      <c r="A5271" s="48"/>
      <c r="C5271" s="50"/>
      <c r="D5271" s="50"/>
      <c r="E5271" s="50"/>
      <c r="F5271" s="50"/>
      <c r="G5271" s="50"/>
      <c r="H5271" s="50"/>
      <c r="I5271" s="50"/>
      <c r="J5271" s="50"/>
      <c r="K5271" s="50"/>
    </row>
    <row r="5272" spans="1:11" x14ac:dyDescent="0.25">
      <c r="A5272" s="48"/>
      <c r="C5272" s="50"/>
      <c r="D5272" s="50"/>
      <c r="E5272" s="50"/>
      <c r="F5272" s="50"/>
      <c r="G5272" s="50"/>
      <c r="H5272" s="50"/>
      <c r="I5272" s="50"/>
      <c r="J5272" s="50"/>
      <c r="K5272" s="50"/>
    </row>
    <row r="5273" spans="1:11" x14ac:dyDescent="0.25">
      <c r="A5273" s="48"/>
      <c r="C5273" s="50"/>
      <c r="D5273" s="50"/>
      <c r="E5273" s="50"/>
      <c r="F5273" s="50"/>
      <c r="G5273" s="50"/>
      <c r="H5273" s="50"/>
      <c r="I5273" s="50"/>
      <c r="J5273" s="50"/>
      <c r="K5273" s="50"/>
    </row>
    <row r="5274" spans="1:11" x14ac:dyDescent="0.25">
      <c r="A5274" s="48"/>
      <c r="C5274" s="50"/>
      <c r="D5274" s="50"/>
      <c r="E5274" s="50"/>
      <c r="F5274" s="50"/>
      <c r="G5274" s="50"/>
      <c r="H5274" s="50"/>
      <c r="I5274" s="50"/>
      <c r="J5274" s="50"/>
      <c r="K5274" s="50"/>
    </row>
    <row r="5275" spans="1:11" x14ac:dyDescent="0.25">
      <c r="A5275" s="48"/>
      <c r="C5275" s="50"/>
      <c r="D5275" s="50"/>
      <c r="E5275" s="50"/>
      <c r="F5275" s="50"/>
      <c r="G5275" s="50"/>
      <c r="H5275" s="50"/>
      <c r="I5275" s="50"/>
      <c r="J5275" s="50"/>
      <c r="K5275" s="50"/>
    </row>
    <row r="5276" spans="1:11" x14ac:dyDescent="0.25">
      <c r="A5276" s="48"/>
      <c r="C5276" s="50"/>
      <c r="D5276" s="50"/>
      <c r="E5276" s="50"/>
      <c r="F5276" s="50"/>
      <c r="G5276" s="50"/>
      <c r="H5276" s="50"/>
      <c r="I5276" s="50"/>
      <c r="J5276" s="50"/>
      <c r="K5276" s="50"/>
    </row>
    <row r="5277" spans="1:11" x14ac:dyDescent="0.25">
      <c r="A5277" s="48"/>
      <c r="C5277" s="50"/>
      <c r="D5277" s="50"/>
      <c r="E5277" s="50"/>
      <c r="F5277" s="50"/>
      <c r="G5277" s="50"/>
      <c r="H5277" s="50"/>
      <c r="I5277" s="50"/>
      <c r="J5277" s="50"/>
      <c r="K5277" s="50"/>
    </row>
    <row r="5278" spans="1:11" x14ac:dyDescent="0.25">
      <c r="A5278" s="48"/>
      <c r="C5278" s="50"/>
      <c r="D5278" s="50"/>
      <c r="E5278" s="50"/>
      <c r="F5278" s="50"/>
      <c r="G5278" s="50"/>
      <c r="H5278" s="50"/>
      <c r="I5278" s="50"/>
      <c r="J5278" s="50"/>
      <c r="K5278" s="50"/>
    </row>
    <row r="5279" spans="1:11" x14ac:dyDescent="0.25">
      <c r="A5279" s="48"/>
      <c r="C5279" s="50"/>
      <c r="D5279" s="50"/>
      <c r="E5279" s="50"/>
      <c r="F5279" s="50"/>
      <c r="G5279" s="50"/>
      <c r="H5279" s="50"/>
      <c r="I5279" s="50"/>
      <c r="J5279" s="50"/>
      <c r="K5279" s="50"/>
    </row>
    <row r="5280" spans="1:11" x14ac:dyDescent="0.25">
      <c r="A5280" s="48"/>
      <c r="C5280" s="50"/>
      <c r="D5280" s="50"/>
      <c r="E5280" s="50"/>
      <c r="F5280" s="50"/>
      <c r="G5280" s="50"/>
      <c r="H5280" s="50"/>
      <c r="I5280" s="50"/>
      <c r="J5280" s="50"/>
      <c r="K5280" s="50"/>
    </row>
    <row r="5281" spans="1:11" x14ac:dyDescent="0.25">
      <c r="A5281" s="48"/>
      <c r="C5281" s="50"/>
      <c r="D5281" s="50"/>
      <c r="E5281" s="50"/>
      <c r="F5281" s="50"/>
      <c r="G5281" s="50"/>
      <c r="H5281" s="50"/>
      <c r="I5281" s="50"/>
      <c r="J5281" s="50"/>
      <c r="K5281" s="50"/>
    </row>
    <row r="5282" spans="1:11" x14ac:dyDescent="0.25">
      <c r="A5282" s="48"/>
      <c r="C5282" s="50"/>
      <c r="D5282" s="50"/>
      <c r="E5282" s="50"/>
      <c r="F5282" s="50"/>
      <c r="G5282" s="50"/>
      <c r="H5282" s="50"/>
      <c r="I5282" s="50"/>
      <c r="J5282" s="50"/>
      <c r="K5282" s="50"/>
    </row>
    <row r="5283" spans="1:11" x14ac:dyDescent="0.25">
      <c r="A5283" s="48"/>
      <c r="C5283" s="50"/>
      <c r="D5283" s="50"/>
      <c r="E5283" s="50"/>
      <c r="F5283" s="50"/>
      <c r="G5283" s="50"/>
      <c r="H5283" s="50"/>
      <c r="I5283" s="50"/>
      <c r="J5283" s="50"/>
      <c r="K5283" s="50"/>
    </row>
    <row r="5284" spans="1:11" x14ac:dyDescent="0.25">
      <c r="A5284" s="48"/>
      <c r="C5284" s="50"/>
      <c r="D5284" s="50"/>
      <c r="E5284" s="50"/>
      <c r="F5284" s="50"/>
      <c r="G5284" s="50"/>
      <c r="H5284" s="50"/>
      <c r="I5284" s="50"/>
      <c r="J5284" s="50"/>
      <c r="K5284" s="50"/>
    </row>
    <row r="5285" spans="1:11" x14ac:dyDescent="0.25">
      <c r="A5285" s="48"/>
      <c r="C5285" s="50"/>
      <c r="D5285" s="50"/>
      <c r="E5285" s="50"/>
      <c r="F5285" s="50"/>
      <c r="G5285" s="50"/>
      <c r="H5285" s="50"/>
      <c r="I5285" s="50"/>
      <c r="J5285" s="50"/>
      <c r="K5285" s="50"/>
    </row>
    <row r="5286" spans="1:11" x14ac:dyDescent="0.25">
      <c r="A5286" s="48"/>
      <c r="C5286" s="50"/>
      <c r="D5286" s="50"/>
      <c r="E5286" s="50"/>
      <c r="F5286" s="50"/>
      <c r="G5286" s="50"/>
      <c r="H5286" s="50"/>
      <c r="I5286" s="50"/>
      <c r="J5286" s="50"/>
      <c r="K5286" s="50"/>
    </row>
    <row r="5287" spans="1:11" x14ac:dyDescent="0.25">
      <c r="A5287" s="48"/>
      <c r="C5287" s="50"/>
      <c r="D5287" s="50"/>
      <c r="E5287" s="50"/>
      <c r="F5287" s="50"/>
      <c r="G5287" s="50"/>
      <c r="H5287" s="50"/>
      <c r="I5287" s="50"/>
      <c r="J5287" s="50"/>
      <c r="K5287" s="50"/>
    </row>
    <row r="5288" spans="1:11" x14ac:dyDescent="0.25">
      <c r="A5288" s="48"/>
      <c r="C5288" s="50"/>
      <c r="D5288" s="50"/>
      <c r="E5288" s="50"/>
      <c r="F5288" s="50"/>
      <c r="G5288" s="50"/>
      <c r="H5288" s="50"/>
      <c r="I5288" s="50"/>
      <c r="J5288" s="50"/>
      <c r="K5288" s="50"/>
    </row>
    <row r="5289" spans="1:11" x14ac:dyDescent="0.25">
      <c r="A5289" s="48"/>
      <c r="C5289" s="50"/>
      <c r="D5289" s="50"/>
      <c r="E5289" s="50"/>
      <c r="F5289" s="50"/>
      <c r="G5289" s="50"/>
      <c r="H5289" s="50"/>
      <c r="I5289" s="50"/>
      <c r="J5289" s="50"/>
      <c r="K5289" s="50"/>
    </row>
    <row r="5290" spans="1:11" x14ac:dyDescent="0.25">
      <c r="A5290" s="48"/>
      <c r="C5290" s="50"/>
      <c r="D5290" s="50"/>
      <c r="E5290" s="50"/>
      <c r="F5290" s="50"/>
      <c r="G5290" s="50"/>
      <c r="H5290" s="50"/>
      <c r="I5290" s="50"/>
      <c r="J5290" s="50"/>
      <c r="K5290" s="50"/>
    </row>
    <row r="5291" spans="1:11" x14ac:dyDescent="0.25">
      <c r="A5291" s="48"/>
      <c r="C5291" s="50"/>
      <c r="D5291" s="50"/>
      <c r="E5291" s="50"/>
      <c r="F5291" s="50"/>
      <c r="G5291" s="50"/>
      <c r="H5291" s="50"/>
      <c r="I5291" s="50"/>
      <c r="J5291" s="50"/>
      <c r="K5291" s="50"/>
    </row>
    <row r="5292" spans="1:11" x14ac:dyDescent="0.25">
      <c r="A5292" s="48"/>
      <c r="C5292" s="50"/>
      <c r="D5292" s="50"/>
      <c r="E5292" s="50"/>
      <c r="F5292" s="50"/>
      <c r="G5292" s="50"/>
      <c r="H5292" s="50"/>
      <c r="I5292" s="50"/>
      <c r="J5292" s="50"/>
      <c r="K5292" s="50"/>
    </row>
    <row r="5293" spans="1:11" x14ac:dyDescent="0.25">
      <c r="A5293" s="48"/>
      <c r="C5293" s="50"/>
      <c r="D5293" s="50"/>
      <c r="E5293" s="50"/>
      <c r="F5293" s="50"/>
      <c r="G5293" s="50"/>
      <c r="H5293" s="50"/>
      <c r="I5293" s="50"/>
      <c r="J5293" s="50"/>
      <c r="K5293" s="50"/>
    </row>
    <row r="5294" spans="1:11" x14ac:dyDescent="0.25">
      <c r="A5294" s="48"/>
      <c r="C5294" s="50"/>
      <c r="D5294" s="50"/>
      <c r="E5294" s="50"/>
      <c r="F5294" s="50"/>
      <c r="G5294" s="50"/>
      <c r="H5294" s="50"/>
      <c r="I5294" s="50"/>
      <c r="J5294" s="50"/>
      <c r="K5294" s="50"/>
    </row>
    <row r="5295" spans="1:11" x14ac:dyDescent="0.25">
      <c r="A5295" s="48"/>
      <c r="C5295" s="50"/>
      <c r="D5295" s="50"/>
      <c r="E5295" s="50"/>
      <c r="F5295" s="50"/>
      <c r="G5295" s="50"/>
      <c r="H5295" s="50"/>
      <c r="I5295" s="50"/>
      <c r="J5295" s="50"/>
      <c r="K5295" s="50"/>
    </row>
    <row r="5296" spans="1:11" x14ac:dyDescent="0.25">
      <c r="A5296" s="48"/>
      <c r="C5296" s="50"/>
      <c r="D5296" s="50"/>
      <c r="E5296" s="50"/>
      <c r="F5296" s="50"/>
      <c r="G5296" s="50"/>
      <c r="H5296" s="50"/>
      <c r="I5296" s="50"/>
      <c r="J5296" s="50"/>
      <c r="K5296" s="50"/>
    </row>
    <row r="5297" spans="1:11" x14ac:dyDescent="0.25">
      <c r="A5297" s="48"/>
      <c r="C5297" s="50"/>
      <c r="D5297" s="50"/>
      <c r="E5297" s="50"/>
      <c r="F5297" s="50"/>
      <c r="G5297" s="50"/>
      <c r="H5297" s="50"/>
      <c r="I5297" s="50"/>
      <c r="J5297" s="50"/>
      <c r="K5297" s="50"/>
    </row>
    <row r="5298" spans="1:11" x14ac:dyDescent="0.25">
      <c r="A5298" s="48"/>
      <c r="C5298" s="50"/>
      <c r="D5298" s="50"/>
      <c r="E5298" s="50"/>
      <c r="F5298" s="50"/>
      <c r="G5298" s="50"/>
      <c r="H5298" s="50"/>
      <c r="I5298" s="50"/>
      <c r="J5298" s="50"/>
      <c r="K5298" s="50"/>
    </row>
    <row r="5299" spans="1:11" x14ac:dyDescent="0.25">
      <c r="A5299" s="48"/>
      <c r="C5299" s="50"/>
      <c r="D5299" s="50"/>
      <c r="E5299" s="50"/>
      <c r="F5299" s="50"/>
      <c r="G5299" s="50"/>
      <c r="H5299" s="50"/>
      <c r="I5299" s="50"/>
      <c r="J5299" s="50"/>
      <c r="K5299" s="50"/>
    </row>
    <row r="5300" spans="1:11" x14ac:dyDescent="0.25">
      <c r="A5300" s="48"/>
      <c r="C5300" s="50"/>
      <c r="D5300" s="50"/>
      <c r="E5300" s="50"/>
      <c r="F5300" s="50"/>
      <c r="G5300" s="50"/>
      <c r="H5300" s="50"/>
      <c r="I5300" s="50"/>
      <c r="J5300" s="50"/>
      <c r="K5300" s="50"/>
    </row>
    <row r="5301" spans="1:11" x14ac:dyDescent="0.25">
      <c r="A5301" s="48"/>
      <c r="C5301" s="50"/>
      <c r="D5301" s="50"/>
      <c r="E5301" s="50"/>
      <c r="F5301" s="50"/>
      <c r="G5301" s="50"/>
      <c r="H5301" s="50"/>
      <c r="I5301" s="50"/>
      <c r="J5301" s="50"/>
      <c r="K5301" s="50"/>
    </row>
    <row r="5302" spans="1:11" x14ac:dyDescent="0.25">
      <c r="A5302" s="48"/>
      <c r="C5302" s="50"/>
      <c r="D5302" s="50"/>
      <c r="E5302" s="50"/>
      <c r="F5302" s="50"/>
      <c r="G5302" s="50"/>
      <c r="H5302" s="50"/>
      <c r="I5302" s="50"/>
      <c r="J5302" s="50"/>
      <c r="K5302" s="50"/>
    </row>
    <row r="5303" spans="1:11" x14ac:dyDescent="0.25">
      <c r="A5303" s="48"/>
      <c r="C5303" s="50"/>
      <c r="D5303" s="50"/>
      <c r="E5303" s="50"/>
      <c r="F5303" s="50"/>
      <c r="G5303" s="50"/>
      <c r="H5303" s="50"/>
      <c r="I5303" s="50"/>
      <c r="J5303" s="50"/>
      <c r="K5303" s="50"/>
    </row>
    <row r="5304" spans="1:11" x14ac:dyDescent="0.25">
      <c r="A5304" s="48"/>
      <c r="C5304" s="50"/>
      <c r="D5304" s="50"/>
      <c r="E5304" s="50"/>
      <c r="F5304" s="50"/>
      <c r="G5304" s="50"/>
      <c r="H5304" s="50"/>
      <c r="I5304" s="50"/>
      <c r="J5304" s="50"/>
      <c r="K5304" s="50"/>
    </row>
    <row r="5305" spans="1:11" x14ac:dyDescent="0.25">
      <c r="A5305" s="48"/>
      <c r="C5305" s="50"/>
      <c r="D5305" s="50"/>
      <c r="E5305" s="50"/>
      <c r="F5305" s="50"/>
      <c r="G5305" s="50"/>
      <c r="H5305" s="50"/>
      <c r="I5305" s="50"/>
      <c r="J5305" s="50"/>
      <c r="K5305" s="50"/>
    </row>
    <row r="5306" spans="1:11" x14ac:dyDescent="0.25">
      <c r="A5306" s="48"/>
      <c r="C5306" s="50"/>
      <c r="D5306" s="50"/>
      <c r="E5306" s="50"/>
      <c r="F5306" s="50"/>
      <c r="G5306" s="50"/>
      <c r="H5306" s="50"/>
      <c r="I5306" s="50"/>
      <c r="J5306" s="50"/>
      <c r="K5306" s="50"/>
    </row>
    <row r="5307" spans="1:11" x14ac:dyDescent="0.25">
      <c r="A5307" s="48"/>
      <c r="C5307" s="50"/>
      <c r="D5307" s="50"/>
      <c r="E5307" s="50"/>
      <c r="F5307" s="50"/>
      <c r="G5307" s="50"/>
      <c r="H5307" s="50"/>
      <c r="I5307" s="50"/>
      <c r="J5307" s="50"/>
      <c r="K5307" s="50"/>
    </row>
    <row r="5308" spans="1:11" x14ac:dyDescent="0.25">
      <c r="A5308" s="48"/>
      <c r="C5308" s="50"/>
      <c r="D5308" s="50"/>
      <c r="E5308" s="50"/>
      <c r="F5308" s="50"/>
      <c r="G5308" s="50"/>
      <c r="H5308" s="50"/>
      <c r="I5308" s="50"/>
      <c r="J5308" s="50"/>
      <c r="K5308" s="50"/>
    </row>
    <row r="5309" spans="1:11" x14ac:dyDescent="0.25">
      <c r="A5309" s="48"/>
      <c r="C5309" s="50"/>
      <c r="D5309" s="50"/>
      <c r="E5309" s="50"/>
      <c r="F5309" s="50"/>
      <c r="G5309" s="50"/>
      <c r="H5309" s="50"/>
      <c r="I5309" s="50"/>
      <c r="J5309" s="50"/>
      <c r="K5309" s="50"/>
    </row>
    <row r="5310" spans="1:11" x14ac:dyDescent="0.25">
      <c r="A5310" s="48"/>
      <c r="C5310" s="50"/>
      <c r="D5310" s="50"/>
      <c r="E5310" s="50"/>
      <c r="F5310" s="50"/>
      <c r="G5310" s="50"/>
      <c r="H5310" s="50"/>
      <c r="I5310" s="50"/>
      <c r="J5310" s="50"/>
      <c r="K5310" s="50"/>
    </row>
    <row r="5311" spans="1:11" x14ac:dyDescent="0.25">
      <c r="A5311" s="48"/>
      <c r="C5311" s="50"/>
      <c r="D5311" s="50"/>
      <c r="E5311" s="50"/>
      <c r="F5311" s="50"/>
      <c r="G5311" s="50"/>
      <c r="H5311" s="50"/>
      <c r="I5311" s="50"/>
      <c r="J5311" s="50"/>
      <c r="K5311" s="50"/>
    </row>
    <row r="5312" spans="1:11" x14ac:dyDescent="0.25">
      <c r="A5312" s="48"/>
      <c r="C5312" s="50"/>
      <c r="D5312" s="50"/>
      <c r="E5312" s="50"/>
      <c r="F5312" s="50"/>
      <c r="G5312" s="50"/>
      <c r="H5312" s="50"/>
      <c r="I5312" s="50"/>
      <c r="J5312" s="50"/>
      <c r="K5312" s="50"/>
    </row>
    <row r="5313" spans="1:11" x14ac:dyDescent="0.25">
      <c r="A5313" s="48"/>
      <c r="C5313" s="50"/>
      <c r="D5313" s="50"/>
      <c r="E5313" s="50"/>
      <c r="F5313" s="50"/>
      <c r="G5313" s="50"/>
      <c r="H5313" s="50"/>
      <c r="I5313" s="50"/>
      <c r="J5313" s="50"/>
      <c r="K5313" s="50"/>
    </row>
    <row r="5314" spans="1:11" x14ac:dyDescent="0.25">
      <c r="A5314" s="48"/>
      <c r="C5314" s="50"/>
      <c r="D5314" s="50"/>
      <c r="E5314" s="50"/>
      <c r="F5314" s="50"/>
      <c r="G5314" s="50"/>
      <c r="H5314" s="50"/>
      <c r="I5314" s="50"/>
      <c r="J5314" s="50"/>
      <c r="K5314" s="50"/>
    </row>
    <row r="5315" spans="1:11" x14ac:dyDescent="0.25">
      <c r="A5315" s="48"/>
      <c r="C5315" s="50"/>
      <c r="D5315" s="50"/>
      <c r="E5315" s="50"/>
      <c r="F5315" s="50"/>
      <c r="G5315" s="50"/>
      <c r="H5315" s="50"/>
      <c r="I5315" s="50"/>
      <c r="J5315" s="50"/>
      <c r="K5315" s="50"/>
    </row>
    <row r="5316" spans="1:11" x14ac:dyDescent="0.25">
      <c r="A5316" s="48"/>
      <c r="C5316" s="50"/>
      <c r="D5316" s="50"/>
      <c r="E5316" s="50"/>
      <c r="F5316" s="50"/>
      <c r="G5316" s="50"/>
      <c r="H5316" s="50"/>
      <c r="I5316" s="50"/>
      <c r="J5316" s="50"/>
      <c r="K5316" s="50"/>
    </row>
    <row r="5317" spans="1:11" x14ac:dyDescent="0.25">
      <c r="A5317" s="48"/>
      <c r="C5317" s="50"/>
      <c r="D5317" s="50"/>
      <c r="E5317" s="50"/>
      <c r="F5317" s="50"/>
      <c r="G5317" s="50"/>
      <c r="H5317" s="50"/>
      <c r="I5317" s="50"/>
      <c r="J5317" s="50"/>
      <c r="K5317" s="50"/>
    </row>
    <row r="5318" spans="1:11" x14ac:dyDescent="0.25">
      <c r="A5318" s="48"/>
      <c r="C5318" s="50"/>
      <c r="D5318" s="50"/>
      <c r="E5318" s="50"/>
      <c r="F5318" s="50"/>
      <c r="G5318" s="50"/>
      <c r="H5318" s="50"/>
      <c r="I5318" s="50"/>
      <c r="J5318" s="50"/>
      <c r="K5318" s="50"/>
    </row>
    <row r="5319" spans="1:11" x14ac:dyDescent="0.25">
      <c r="A5319" s="48"/>
      <c r="C5319" s="50"/>
      <c r="D5319" s="50"/>
      <c r="E5319" s="50"/>
      <c r="F5319" s="50"/>
      <c r="G5319" s="50"/>
      <c r="H5319" s="50"/>
      <c r="I5319" s="50"/>
      <c r="J5319" s="50"/>
      <c r="K5319" s="50"/>
    </row>
    <row r="5320" spans="1:11" x14ac:dyDescent="0.25">
      <c r="A5320" s="48"/>
      <c r="C5320" s="50"/>
      <c r="D5320" s="50"/>
      <c r="E5320" s="50"/>
      <c r="F5320" s="50"/>
      <c r="G5320" s="50"/>
      <c r="H5320" s="50"/>
      <c r="I5320" s="50"/>
      <c r="J5320" s="50"/>
      <c r="K5320" s="50"/>
    </row>
    <row r="5321" spans="1:11" x14ac:dyDescent="0.25">
      <c r="A5321" s="48"/>
      <c r="C5321" s="50"/>
      <c r="D5321" s="50"/>
      <c r="E5321" s="50"/>
      <c r="F5321" s="50"/>
      <c r="G5321" s="50"/>
      <c r="H5321" s="50"/>
      <c r="I5321" s="50"/>
      <c r="J5321" s="50"/>
      <c r="K5321" s="50"/>
    </row>
    <row r="5322" spans="1:11" x14ac:dyDescent="0.25">
      <c r="A5322" s="48"/>
      <c r="C5322" s="50"/>
      <c r="D5322" s="50"/>
      <c r="E5322" s="50"/>
      <c r="F5322" s="50"/>
      <c r="G5322" s="50"/>
      <c r="H5322" s="50"/>
      <c r="I5322" s="50"/>
      <c r="J5322" s="50"/>
      <c r="K5322" s="50"/>
    </row>
    <row r="5323" spans="1:11" x14ac:dyDescent="0.25">
      <c r="A5323" s="48"/>
      <c r="C5323" s="50"/>
      <c r="D5323" s="50"/>
      <c r="E5323" s="50"/>
      <c r="F5323" s="50"/>
      <c r="G5323" s="50"/>
      <c r="H5323" s="50"/>
      <c r="I5323" s="50"/>
      <c r="J5323" s="50"/>
      <c r="K5323" s="50"/>
    </row>
    <row r="5324" spans="1:11" x14ac:dyDescent="0.25">
      <c r="A5324" s="48"/>
      <c r="C5324" s="50"/>
      <c r="D5324" s="50"/>
      <c r="E5324" s="50"/>
      <c r="F5324" s="50"/>
      <c r="G5324" s="50"/>
      <c r="H5324" s="50"/>
      <c r="I5324" s="50"/>
      <c r="J5324" s="50"/>
      <c r="K5324" s="50"/>
    </row>
    <row r="5325" spans="1:11" x14ac:dyDescent="0.25">
      <c r="A5325" s="48"/>
      <c r="C5325" s="50"/>
      <c r="D5325" s="50"/>
      <c r="E5325" s="50"/>
      <c r="F5325" s="50"/>
      <c r="G5325" s="50"/>
      <c r="H5325" s="50"/>
      <c r="I5325" s="50"/>
      <c r="J5325" s="50"/>
      <c r="K5325" s="50"/>
    </row>
    <row r="5326" spans="1:11" x14ac:dyDescent="0.25">
      <c r="A5326" s="48"/>
      <c r="C5326" s="50"/>
      <c r="D5326" s="50"/>
      <c r="E5326" s="50"/>
      <c r="F5326" s="50"/>
      <c r="G5326" s="50"/>
      <c r="H5326" s="50"/>
      <c r="I5326" s="50"/>
      <c r="J5326" s="50"/>
      <c r="K5326" s="50"/>
    </row>
    <row r="5327" spans="1:11" x14ac:dyDescent="0.25">
      <c r="A5327" s="48"/>
      <c r="C5327" s="50"/>
      <c r="D5327" s="50"/>
      <c r="E5327" s="50"/>
      <c r="F5327" s="50"/>
      <c r="G5327" s="50"/>
      <c r="H5327" s="50"/>
      <c r="I5327" s="50"/>
      <c r="J5327" s="50"/>
      <c r="K5327" s="50"/>
    </row>
    <row r="5328" spans="1:11" x14ac:dyDescent="0.25">
      <c r="A5328" s="48"/>
      <c r="C5328" s="50"/>
      <c r="D5328" s="50"/>
      <c r="E5328" s="50"/>
      <c r="F5328" s="50"/>
      <c r="G5328" s="50"/>
      <c r="H5328" s="50"/>
      <c r="I5328" s="50"/>
      <c r="J5328" s="50"/>
      <c r="K5328" s="50"/>
    </row>
    <row r="5329" spans="1:11" x14ac:dyDescent="0.25">
      <c r="A5329" s="48"/>
      <c r="C5329" s="50"/>
      <c r="D5329" s="50"/>
      <c r="E5329" s="50"/>
      <c r="F5329" s="50"/>
      <c r="G5329" s="50"/>
      <c r="H5329" s="50"/>
      <c r="I5329" s="50"/>
      <c r="J5329" s="50"/>
      <c r="K5329" s="50"/>
    </row>
    <row r="5330" spans="1:11" x14ac:dyDescent="0.25">
      <c r="A5330" s="48"/>
      <c r="C5330" s="50"/>
      <c r="D5330" s="50"/>
      <c r="E5330" s="50"/>
      <c r="F5330" s="50"/>
      <c r="G5330" s="50"/>
      <c r="H5330" s="50"/>
      <c r="I5330" s="50"/>
      <c r="J5330" s="50"/>
      <c r="K5330" s="50"/>
    </row>
    <row r="5331" spans="1:11" x14ac:dyDescent="0.25">
      <c r="A5331" s="48"/>
      <c r="C5331" s="50"/>
      <c r="D5331" s="50"/>
      <c r="E5331" s="50"/>
      <c r="F5331" s="50"/>
      <c r="G5331" s="50"/>
      <c r="H5331" s="50"/>
      <c r="I5331" s="50"/>
      <c r="J5331" s="50"/>
      <c r="K5331" s="50"/>
    </row>
    <row r="5332" spans="1:11" x14ac:dyDescent="0.25">
      <c r="A5332" s="48"/>
      <c r="C5332" s="50"/>
      <c r="D5332" s="50"/>
      <c r="E5332" s="50"/>
      <c r="F5332" s="50"/>
      <c r="G5332" s="50"/>
      <c r="H5332" s="50"/>
      <c r="I5332" s="50"/>
      <c r="J5332" s="50"/>
      <c r="K5332" s="50"/>
    </row>
    <row r="5333" spans="1:11" x14ac:dyDescent="0.25">
      <c r="A5333" s="48"/>
      <c r="C5333" s="50"/>
      <c r="D5333" s="50"/>
      <c r="E5333" s="50"/>
      <c r="F5333" s="50"/>
      <c r="G5333" s="50"/>
      <c r="H5333" s="50"/>
      <c r="I5333" s="50"/>
      <c r="J5333" s="50"/>
      <c r="K5333" s="50"/>
    </row>
    <row r="5334" spans="1:11" x14ac:dyDescent="0.25">
      <c r="A5334" s="48"/>
      <c r="C5334" s="50"/>
      <c r="D5334" s="50"/>
      <c r="E5334" s="50"/>
      <c r="F5334" s="50"/>
      <c r="G5334" s="50"/>
      <c r="H5334" s="50"/>
      <c r="I5334" s="50"/>
      <c r="J5334" s="50"/>
      <c r="K5334" s="50"/>
    </row>
    <row r="5335" spans="1:11" x14ac:dyDescent="0.25">
      <c r="A5335" s="48"/>
      <c r="C5335" s="50"/>
      <c r="D5335" s="50"/>
      <c r="E5335" s="50"/>
      <c r="F5335" s="50"/>
      <c r="G5335" s="50"/>
      <c r="H5335" s="50"/>
      <c r="I5335" s="50"/>
      <c r="J5335" s="50"/>
      <c r="K5335" s="50"/>
    </row>
    <row r="5336" spans="1:11" x14ac:dyDescent="0.25">
      <c r="A5336" s="48"/>
      <c r="C5336" s="50"/>
      <c r="D5336" s="50"/>
      <c r="E5336" s="50"/>
      <c r="F5336" s="50"/>
      <c r="G5336" s="50"/>
      <c r="H5336" s="50"/>
      <c r="I5336" s="50"/>
      <c r="J5336" s="50"/>
      <c r="K5336" s="50"/>
    </row>
    <row r="5337" spans="1:11" x14ac:dyDescent="0.25">
      <c r="A5337" s="48"/>
      <c r="C5337" s="50"/>
      <c r="D5337" s="50"/>
      <c r="E5337" s="50"/>
      <c r="F5337" s="50"/>
      <c r="G5337" s="50"/>
      <c r="H5337" s="50"/>
      <c r="I5337" s="50"/>
      <c r="J5337" s="50"/>
      <c r="K5337" s="50"/>
    </row>
    <row r="5338" spans="1:11" x14ac:dyDescent="0.25">
      <c r="A5338" s="48"/>
      <c r="C5338" s="50"/>
      <c r="D5338" s="50"/>
      <c r="E5338" s="50"/>
      <c r="F5338" s="50"/>
      <c r="G5338" s="50"/>
      <c r="H5338" s="50"/>
      <c r="I5338" s="50"/>
      <c r="J5338" s="50"/>
      <c r="K5338" s="50"/>
    </row>
    <row r="5339" spans="1:11" x14ac:dyDescent="0.25">
      <c r="A5339" s="48"/>
      <c r="C5339" s="50"/>
      <c r="D5339" s="50"/>
      <c r="E5339" s="50"/>
      <c r="F5339" s="50"/>
      <c r="G5339" s="50"/>
      <c r="H5339" s="50"/>
      <c r="I5339" s="50"/>
      <c r="J5339" s="50"/>
      <c r="K5339" s="50"/>
    </row>
    <row r="5340" spans="1:11" x14ac:dyDescent="0.25">
      <c r="A5340" s="48"/>
      <c r="C5340" s="50"/>
      <c r="D5340" s="50"/>
      <c r="E5340" s="50"/>
      <c r="F5340" s="50"/>
      <c r="G5340" s="50"/>
      <c r="H5340" s="50"/>
      <c r="I5340" s="50"/>
      <c r="J5340" s="50"/>
      <c r="K5340" s="50"/>
    </row>
    <row r="5341" spans="1:11" x14ac:dyDescent="0.25">
      <c r="A5341" s="48"/>
      <c r="C5341" s="50"/>
      <c r="D5341" s="50"/>
      <c r="E5341" s="50"/>
      <c r="F5341" s="50"/>
      <c r="G5341" s="50"/>
      <c r="H5341" s="50"/>
      <c r="I5341" s="50"/>
      <c r="J5341" s="50"/>
      <c r="K5341" s="50"/>
    </row>
    <row r="5342" spans="1:11" x14ac:dyDescent="0.25">
      <c r="A5342" s="48"/>
      <c r="C5342" s="50"/>
      <c r="D5342" s="50"/>
      <c r="E5342" s="50"/>
      <c r="F5342" s="50"/>
      <c r="G5342" s="50"/>
      <c r="H5342" s="50"/>
      <c r="I5342" s="50"/>
      <c r="J5342" s="50"/>
      <c r="K5342" s="50"/>
    </row>
    <row r="5343" spans="1:11" x14ac:dyDescent="0.25">
      <c r="A5343" s="48"/>
      <c r="C5343" s="50"/>
      <c r="D5343" s="50"/>
      <c r="E5343" s="50"/>
      <c r="F5343" s="50"/>
      <c r="G5343" s="50"/>
      <c r="H5343" s="50"/>
      <c r="I5343" s="50"/>
      <c r="J5343" s="50"/>
      <c r="K5343" s="50"/>
    </row>
    <row r="5344" spans="1:11" x14ac:dyDescent="0.25">
      <c r="A5344" s="48"/>
      <c r="C5344" s="50"/>
      <c r="D5344" s="50"/>
      <c r="E5344" s="50"/>
      <c r="F5344" s="50"/>
      <c r="G5344" s="50"/>
      <c r="H5344" s="50"/>
      <c r="I5344" s="50"/>
      <c r="J5344" s="50"/>
      <c r="K5344" s="50"/>
    </row>
    <row r="5345" spans="1:11" x14ac:dyDescent="0.25">
      <c r="A5345" s="48"/>
      <c r="C5345" s="50"/>
      <c r="D5345" s="50"/>
      <c r="E5345" s="50"/>
      <c r="F5345" s="50"/>
      <c r="G5345" s="50"/>
      <c r="H5345" s="50"/>
      <c r="I5345" s="50"/>
      <c r="J5345" s="50"/>
      <c r="K5345" s="50"/>
    </row>
    <row r="5346" spans="1:11" x14ac:dyDescent="0.25">
      <c r="A5346" s="48"/>
      <c r="C5346" s="50"/>
      <c r="D5346" s="50"/>
      <c r="E5346" s="50"/>
      <c r="F5346" s="50"/>
      <c r="G5346" s="50"/>
      <c r="H5346" s="50"/>
      <c r="I5346" s="50"/>
      <c r="J5346" s="50"/>
      <c r="K5346" s="50"/>
    </row>
    <row r="5347" spans="1:11" x14ac:dyDescent="0.25">
      <c r="A5347" s="48"/>
      <c r="C5347" s="50"/>
      <c r="D5347" s="50"/>
      <c r="E5347" s="50"/>
      <c r="F5347" s="50"/>
      <c r="G5347" s="50"/>
      <c r="H5347" s="50"/>
      <c r="I5347" s="50"/>
      <c r="J5347" s="50"/>
      <c r="K5347" s="50"/>
    </row>
    <row r="5348" spans="1:11" x14ac:dyDescent="0.25">
      <c r="A5348" s="48"/>
      <c r="C5348" s="50"/>
      <c r="D5348" s="50"/>
      <c r="E5348" s="50"/>
      <c r="F5348" s="50"/>
      <c r="G5348" s="50"/>
      <c r="H5348" s="50"/>
      <c r="I5348" s="50"/>
      <c r="J5348" s="50"/>
      <c r="K5348" s="50"/>
    </row>
    <row r="5349" spans="1:11" x14ac:dyDescent="0.25">
      <c r="A5349" s="48"/>
      <c r="C5349" s="50"/>
      <c r="D5349" s="50"/>
      <c r="E5349" s="50"/>
      <c r="F5349" s="50"/>
      <c r="G5349" s="50"/>
      <c r="H5349" s="50"/>
      <c r="I5349" s="50"/>
      <c r="J5349" s="50"/>
      <c r="K5349" s="50"/>
    </row>
    <row r="5350" spans="1:11" x14ac:dyDescent="0.25">
      <c r="A5350" s="48"/>
      <c r="C5350" s="50"/>
      <c r="D5350" s="50"/>
      <c r="E5350" s="50"/>
      <c r="F5350" s="50"/>
      <c r="G5350" s="50"/>
      <c r="H5350" s="50"/>
      <c r="I5350" s="50"/>
      <c r="J5350" s="50"/>
      <c r="K5350" s="50"/>
    </row>
    <row r="5351" spans="1:11" x14ac:dyDescent="0.25">
      <c r="A5351" s="48"/>
      <c r="C5351" s="50"/>
      <c r="D5351" s="50"/>
      <c r="E5351" s="50"/>
      <c r="F5351" s="50"/>
      <c r="G5351" s="50"/>
      <c r="H5351" s="50"/>
      <c r="I5351" s="50"/>
      <c r="J5351" s="50"/>
      <c r="K5351" s="50"/>
    </row>
    <row r="5352" spans="1:11" x14ac:dyDescent="0.25">
      <c r="A5352" s="48"/>
      <c r="C5352" s="50"/>
      <c r="D5352" s="50"/>
      <c r="E5352" s="50"/>
      <c r="F5352" s="50"/>
      <c r="G5352" s="50"/>
      <c r="H5352" s="50"/>
      <c r="I5352" s="50"/>
      <c r="J5352" s="50"/>
      <c r="K5352" s="50"/>
    </row>
    <row r="5353" spans="1:11" x14ac:dyDescent="0.25">
      <c r="A5353" s="48"/>
      <c r="C5353" s="50"/>
      <c r="D5353" s="50"/>
      <c r="E5353" s="50"/>
      <c r="F5353" s="50"/>
      <c r="G5353" s="50"/>
      <c r="H5353" s="50"/>
      <c r="I5353" s="50"/>
      <c r="J5353" s="50"/>
      <c r="K5353" s="50"/>
    </row>
    <row r="5354" spans="1:11" x14ac:dyDescent="0.25">
      <c r="A5354" s="48"/>
      <c r="C5354" s="50"/>
      <c r="D5354" s="50"/>
      <c r="E5354" s="50"/>
      <c r="F5354" s="50"/>
      <c r="G5354" s="50"/>
      <c r="H5354" s="50"/>
      <c r="I5354" s="50"/>
      <c r="J5354" s="50"/>
      <c r="K5354" s="50"/>
    </row>
    <row r="5355" spans="1:11" x14ac:dyDescent="0.25">
      <c r="A5355" s="48"/>
      <c r="C5355" s="50"/>
      <c r="D5355" s="50"/>
      <c r="E5355" s="50"/>
      <c r="F5355" s="50"/>
      <c r="G5355" s="50"/>
      <c r="H5355" s="50"/>
      <c r="I5355" s="50"/>
      <c r="J5355" s="50"/>
      <c r="K5355" s="50"/>
    </row>
    <row r="5356" spans="1:11" x14ac:dyDescent="0.25">
      <c r="A5356" s="48"/>
      <c r="C5356" s="50"/>
      <c r="D5356" s="50"/>
      <c r="E5356" s="50"/>
      <c r="F5356" s="50"/>
      <c r="G5356" s="50"/>
      <c r="H5356" s="50"/>
      <c r="I5356" s="50"/>
      <c r="J5356" s="50"/>
      <c r="K5356" s="50"/>
    </row>
    <row r="5357" spans="1:11" x14ac:dyDescent="0.25">
      <c r="A5357" s="48"/>
      <c r="C5357" s="50"/>
      <c r="D5357" s="50"/>
      <c r="E5357" s="50"/>
      <c r="F5357" s="50"/>
      <c r="G5357" s="50"/>
      <c r="H5357" s="50"/>
      <c r="I5357" s="50"/>
      <c r="J5357" s="50"/>
      <c r="K5357" s="50"/>
    </row>
    <row r="5358" spans="1:11" x14ac:dyDescent="0.25">
      <c r="A5358" s="48"/>
      <c r="C5358" s="50"/>
      <c r="D5358" s="50"/>
      <c r="E5358" s="50"/>
      <c r="F5358" s="50"/>
      <c r="G5358" s="50"/>
      <c r="H5358" s="50"/>
      <c r="I5358" s="50"/>
      <c r="J5358" s="50"/>
      <c r="K5358" s="50"/>
    </row>
    <row r="5359" spans="1:11" x14ac:dyDescent="0.25">
      <c r="A5359" s="48"/>
      <c r="C5359" s="50"/>
      <c r="D5359" s="50"/>
      <c r="E5359" s="50"/>
      <c r="F5359" s="50"/>
      <c r="G5359" s="50"/>
      <c r="H5359" s="50"/>
      <c r="I5359" s="50"/>
      <c r="J5359" s="50"/>
      <c r="K5359" s="50"/>
    </row>
    <row r="5360" spans="1:11" x14ac:dyDescent="0.25">
      <c r="A5360" s="48"/>
      <c r="C5360" s="50"/>
      <c r="D5360" s="50"/>
      <c r="E5360" s="50"/>
      <c r="F5360" s="50"/>
      <c r="G5360" s="50"/>
      <c r="H5360" s="50"/>
      <c r="I5360" s="50"/>
      <c r="J5360" s="50"/>
      <c r="K5360" s="50"/>
    </row>
    <row r="5361" spans="1:11" x14ac:dyDescent="0.25">
      <c r="A5361" s="48"/>
      <c r="C5361" s="50"/>
      <c r="D5361" s="50"/>
      <c r="E5361" s="50"/>
      <c r="F5361" s="50"/>
      <c r="G5361" s="50"/>
      <c r="H5361" s="50"/>
      <c r="I5361" s="50"/>
      <c r="J5361" s="50"/>
      <c r="K5361" s="50"/>
    </row>
    <row r="5362" spans="1:11" x14ac:dyDescent="0.25">
      <c r="A5362" s="48"/>
      <c r="C5362" s="50"/>
      <c r="D5362" s="50"/>
      <c r="E5362" s="50"/>
      <c r="F5362" s="50"/>
      <c r="G5362" s="50"/>
      <c r="H5362" s="50"/>
      <c r="I5362" s="50"/>
      <c r="J5362" s="50"/>
      <c r="K5362" s="50"/>
    </row>
    <row r="5363" spans="1:11" x14ac:dyDescent="0.25">
      <c r="A5363" s="48"/>
      <c r="C5363" s="50"/>
      <c r="D5363" s="50"/>
      <c r="E5363" s="50"/>
      <c r="F5363" s="50"/>
      <c r="G5363" s="50"/>
      <c r="H5363" s="50"/>
      <c r="I5363" s="50"/>
      <c r="J5363" s="50"/>
      <c r="K5363" s="50"/>
    </row>
    <row r="5364" spans="1:11" x14ac:dyDescent="0.25">
      <c r="A5364" s="48"/>
      <c r="C5364" s="50"/>
      <c r="D5364" s="50"/>
      <c r="E5364" s="50"/>
      <c r="F5364" s="50"/>
      <c r="G5364" s="50"/>
      <c r="H5364" s="50"/>
      <c r="I5364" s="50"/>
      <c r="J5364" s="50"/>
      <c r="K5364" s="50"/>
    </row>
    <row r="5365" spans="1:11" x14ac:dyDescent="0.25">
      <c r="A5365" s="48"/>
      <c r="C5365" s="50"/>
      <c r="D5365" s="50"/>
      <c r="E5365" s="50"/>
      <c r="F5365" s="50"/>
      <c r="G5365" s="50"/>
      <c r="H5365" s="50"/>
      <c r="I5365" s="50"/>
      <c r="J5365" s="50"/>
      <c r="K5365" s="50"/>
    </row>
    <row r="5366" spans="1:11" x14ac:dyDescent="0.25">
      <c r="A5366" s="48"/>
      <c r="C5366" s="50"/>
      <c r="D5366" s="50"/>
      <c r="E5366" s="50"/>
      <c r="F5366" s="50"/>
      <c r="G5366" s="50"/>
      <c r="H5366" s="50"/>
      <c r="I5366" s="50"/>
      <c r="J5366" s="50"/>
      <c r="K5366" s="50"/>
    </row>
    <row r="5367" spans="1:11" x14ac:dyDescent="0.25">
      <c r="A5367" s="48"/>
      <c r="C5367" s="50"/>
      <c r="D5367" s="50"/>
      <c r="E5367" s="50"/>
      <c r="F5367" s="50"/>
      <c r="G5367" s="50"/>
      <c r="H5367" s="50"/>
      <c r="I5367" s="50"/>
      <c r="J5367" s="50"/>
      <c r="K5367" s="50"/>
    </row>
    <row r="5368" spans="1:11" x14ac:dyDescent="0.25">
      <c r="A5368" s="48"/>
      <c r="C5368" s="50"/>
      <c r="D5368" s="50"/>
      <c r="E5368" s="50"/>
      <c r="F5368" s="50"/>
      <c r="G5368" s="50"/>
      <c r="H5368" s="50"/>
      <c r="I5368" s="50"/>
      <c r="J5368" s="50"/>
      <c r="K5368" s="50"/>
    </row>
    <row r="5369" spans="1:11" x14ac:dyDescent="0.25">
      <c r="A5369" s="48"/>
      <c r="C5369" s="50"/>
      <c r="D5369" s="50"/>
      <c r="E5369" s="50"/>
      <c r="F5369" s="50"/>
      <c r="G5369" s="50"/>
      <c r="H5369" s="50"/>
      <c r="I5369" s="50"/>
      <c r="J5369" s="50"/>
      <c r="K5369" s="50"/>
    </row>
    <row r="5370" spans="1:11" x14ac:dyDescent="0.25">
      <c r="A5370" s="48"/>
      <c r="C5370" s="50"/>
      <c r="D5370" s="50"/>
      <c r="E5370" s="50"/>
      <c r="F5370" s="50"/>
      <c r="G5370" s="50"/>
      <c r="H5370" s="50"/>
      <c r="I5370" s="50"/>
      <c r="J5370" s="50"/>
      <c r="K5370" s="50"/>
    </row>
    <row r="5371" spans="1:11" x14ac:dyDescent="0.25">
      <c r="A5371" s="48"/>
      <c r="C5371" s="50"/>
      <c r="D5371" s="50"/>
      <c r="E5371" s="50"/>
      <c r="F5371" s="50"/>
      <c r="G5371" s="50"/>
      <c r="H5371" s="50"/>
      <c r="I5371" s="50"/>
      <c r="J5371" s="50"/>
      <c r="K5371" s="50"/>
    </row>
    <row r="5372" spans="1:11" x14ac:dyDescent="0.25">
      <c r="A5372" s="48"/>
      <c r="C5372" s="50"/>
      <c r="D5372" s="50"/>
      <c r="E5372" s="50"/>
      <c r="F5372" s="50"/>
      <c r="G5372" s="50"/>
      <c r="H5372" s="50"/>
      <c r="I5372" s="50"/>
      <c r="J5372" s="50"/>
      <c r="K5372" s="50"/>
    </row>
    <row r="5373" spans="1:11" x14ac:dyDescent="0.25">
      <c r="A5373" s="48"/>
      <c r="C5373" s="50"/>
      <c r="D5373" s="50"/>
      <c r="E5373" s="50"/>
      <c r="F5373" s="50"/>
      <c r="G5373" s="50"/>
      <c r="H5373" s="50"/>
      <c r="I5373" s="50"/>
      <c r="J5373" s="50"/>
      <c r="K5373" s="50"/>
    </row>
    <row r="5374" spans="1:11" x14ac:dyDescent="0.25">
      <c r="A5374" s="48"/>
      <c r="C5374" s="50"/>
      <c r="D5374" s="50"/>
      <c r="E5374" s="50"/>
      <c r="F5374" s="50"/>
      <c r="G5374" s="50"/>
      <c r="H5374" s="50"/>
      <c r="I5374" s="50"/>
      <c r="J5374" s="50"/>
      <c r="K5374" s="50"/>
    </row>
    <row r="5375" spans="1:11" x14ac:dyDescent="0.25">
      <c r="A5375" s="48"/>
      <c r="C5375" s="50"/>
      <c r="D5375" s="50"/>
      <c r="E5375" s="50"/>
      <c r="F5375" s="50"/>
      <c r="G5375" s="50"/>
      <c r="H5375" s="50"/>
      <c r="I5375" s="50"/>
      <c r="J5375" s="50"/>
      <c r="K5375" s="50"/>
    </row>
    <row r="5376" spans="1:11" x14ac:dyDescent="0.25">
      <c r="A5376" s="48"/>
      <c r="C5376" s="50"/>
      <c r="D5376" s="50"/>
      <c r="E5376" s="50"/>
      <c r="F5376" s="50"/>
      <c r="G5376" s="50"/>
      <c r="H5376" s="50"/>
      <c r="I5376" s="50"/>
      <c r="J5376" s="50"/>
      <c r="K5376" s="50"/>
    </row>
    <row r="5377" spans="1:11" x14ac:dyDescent="0.25">
      <c r="A5377" s="48"/>
      <c r="C5377" s="50"/>
      <c r="D5377" s="50"/>
      <c r="E5377" s="50"/>
      <c r="F5377" s="50"/>
      <c r="G5377" s="50"/>
      <c r="H5377" s="50"/>
      <c r="I5377" s="50"/>
      <c r="J5377" s="50"/>
      <c r="K5377" s="50"/>
    </row>
    <row r="5378" spans="1:11" x14ac:dyDescent="0.25">
      <c r="A5378" s="48"/>
      <c r="C5378" s="50"/>
      <c r="D5378" s="50"/>
      <c r="E5378" s="50"/>
      <c r="F5378" s="50"/>
      <c r="G5378" s="50"/>
      <c r="H5378" s="50"/>
      <c r="I5378" s="50"/>
      <c r="J5378" s="50"/>
      <c r="K5378" s="50"/>
    </row>
    <row r="5379" spans="1:11" x14ac:dyDescent="0.25">
      <c r="A5379" s="48"/>
      <c r="C5379" s="50"/>
      <c r="D5379" s="50"/>
      <c r="E5379" s="50"/>
      <c r="F5379" s="50"/>
      <c r="G5379" s="50"/>
      <c r="H5379" s="50"/>
      <c r="I5379" s="50"/>
      <c r="J5379" s="50"/>
      <c r="K5379" s="50"/>
    </row>
    <row r="5380" spans="1:11" x14ac:dyDescent="0.25">
      <c r="A5380" s="48"/>
      <c r="C5380" s="50"/>
      <c r="D5380" s="50"/>
      <c r="E5380" s="50"/>
      <c r="F5380" s="50"/>
      <c r="G5380" s="50"/>
      <c r="H5380" s="50"/>
      <c r="I5380" s="50"/>
      <c r="J5380" s="50"/>
      <c r="K5380" s="50"/>
    </row>
    <row r="5381" spans="1:11" x14ac:dyDescent="0.25">
      <c r="A5381" s="48"/>
      <c r="C5381" s="50"/>
      <c r="D5381" s="50"/>
      <c r="E5381" s="50"/>
      <c r="F5381" s="50"/>
      <c r="G5381" s="50"/>
      <c r="H5381" s="50"/>
      <c r="I5381" s="50"/>
      <c r="J5381" s="50"/>
      <c r="K5381" s="50"/>
    </row>
    <row r="5382" spans="1:11" x14ac:dyDescent="0.25">
      <c r="A5382" s="48"/>
      <c r="C5382" s="50"/>
      <c r="D5382" s="50"/>
      <c r="E5382" s="50"/>
      <c r="F5382" s="50"/>
      <c r="G5382" s="50"/>
      <c r="H5382" s="50"/>
      <c r="I5382" s="50"/>
      <c r="J5382" s="50"/>
      <c r="K5382" s="50"/>
    </row>
    <row r="5383" spans="1:11" x14ac:dyDescent="0.25">
      <c r="A5383" s="48"/>
      <c r="C5383" s="50"/>
      <c r="D5383" s="50"/>
      <c r="E5383" s="50"/>
      <c r="F5383" s="50"/>
      <c r="G5383" s="50"/>
      <c r="H5383" s="50"/>
      <c r="I5383" s="50"/>
      <c r="J5383" s="50"/>
      <c r="K5383" s="50"/>
    </row>
    <row r="5384" spans="1:11" x14ac:dyDescent="0.25">
      <c r="A5384" s="48"/>
      <c r="C5384" s="50"/>
      <c r="D5384" s="50"/>
      <c r="E5384" s="50"/>
      <c r="F5384" s="50"/>
      <c r="G5384" s="50"/>
      <c r="H5384" s="50"/>
      <c r="I5384" s="50"/>
      <c r="J5384" s="50"/>
      <c r="K5384" s="50"/>
    </row>
    <row r="5385" spans="1:11" x14ac:dyDescent="0.25">
      <c r="A5385" s="48"/>
      <c r="C5385" s="50"/>
      <c r="D5385" s="50"/>
      <c r="E5385" s="50"/>
      <c r="F5385" s="50"/>
      <c r="G5385" s="50"/>
      <c r="H5385" s="50"/>
      <c r="I5385" s="50"/>
      <c r="J5385" s="50"/>
      <c r="K5385" s="50"/>
    </row>
    <row r="5386" spans="1:11" x14ac:dyDescent="0.25">
      <c r="A5386" s="48"/>
      <c r="C5386" s="50"/>
      <c r="D5386" s="50"/>
      <c r="E5386" s="50"/>
      <c r="F5386" s="50"/>
      <c r="G5386" s="50"/>
      <c r="H5386" s="50"/>
      <c r="I5386" s="50"/>
      <c r="J5386" s="50"/>
      <c r="K5386" s="50"/>
    </row>
    <row r="5387" spans="1:11" x14ac:dyDescent="0.25">
      <c r="A5387" s="48"/>
      <c r="C5387" s="50"/>
      <c r="D5387" s="50"/>
      <c r="E5387" s="50"/>
      <c r="F5387" s="50"/>
      <c r="G5387" s="50"/>
      <c r="H5387" s="50"/>
      <c r="I5387" s="50"/>
      <c r="J5387" s="50"/>
      <c r="K5387" s="50"/>
    </row>
    <row r="5388" spans="1:11" x14ac:dyDescent="0.25">
      <c r="A5388" s="48"/>
      <c r="C5388" s="50"/>
      <c r="D5388" s="50"/>
      <c r="E5388" s="50"/>
      <c r="F5388" s="50"/>
      <c r="G5388" s="50"/>
      <c r="H5388" s="50"/>
      <c r="I5388" s="50"/>
      <c r="J5388" s="50"/>
      <c r="K5388" s="50"/>
    </row>
    <row r="5389" spans="1:11" x14ac:dyDescent="0.25">
      <c r="A5389" s="48"/>
      <c r="C5389" s="50"/>
      <c r="D5389" s="50"/>
      <c r="E5389" s="50"/>
      <c r="F5389" s="50"/>
      <c r="G5389" s="50"/>
      <c r="H5389" s="50"/>
      <c r="I5389" s="50"/>
      <c r="J5389" s="50"/>
      <c r="K5389" s="50"/>
    </row>
    <row r="5390" spans="1:11" x14ac:dyDescent="0.25">
      <c r="A5390" s="48"/>
      <c r="C5390" s="50"/>
      <c r="D5390" s="50"/>
      <c r="E5390" s="50"/>
      <c r="F5390" s="50"/>
      <c r="G5390" s="50"/>
      <c r="H5390" s="50"/>
      <c r="I5390" s="50"/>
      <c r="J5390" s="50"/>
      <c r="K5390" s="50"/>
    </row>
    <row r="5391" spans="1:11" x14ac:dyDescent="0.25">
      <c r="A5391" s="48"/>
      <c r="C5391" s="50"/>
      <c r="D5391" s="50"/>
      <c r="E5391" s="50"/>
      <c r="F5391" s="50"/>
      <c r="G5391" s="50"/>
      <c r="H5391" s="50"/>
      <c r="I5391" s="50"/>
      <c r="J5391" s="50"/>
      <c r="K5391" s="50"/>
    </row>
    <row r="5392" spans="1:11" x14ac:dyDescent="0.25">
      <c r="A5392" s="48"/>
      <c r="C5392" s="50"/>
      <c r="D5392" s="50"/>
      <c r="E5392" s="50"/>
      <c r="F5392" s="50"/>
      <c r="G5392" s="50"/>
      <c r="H5392" s="50"/>
      <c r="I5392" s="50"/>
      <c r="J5392" s="50"/>
      <c r="K5392" s="50"/>
    </row>
    <row r="5393" spans="1:11" x14ac:dyDescent="0.25">
      <c r="A5393" s="48"/>
      <c r="C5393" s="50"/>
      <c r="D5393" s="50"/>
      <c r="E5393" s="50"/>
      <c r="F5393" s="50"/>
      <c r="G5393" s="50"/>
      <c r="H5393" s="50"/>
      <c r="I5393" s="50"/>
      <c r="J5393" s="50"/>
      <c r="K5393" s="50"/>
    </row>
    <row r="5394" spans="1:11" x14ac:dyDescent="0.25">
      <c r="A5394" s="48"/>
      <c r="C5394" s="50"/>
      <c r="D5394" s="50"/>
      <c r="E5394" s="50"/>
      <c r="F5394" s="50"/>
      <c r="G5394" s="50"/>
      <c r="H5394" s="50"/>
      <c r="I5394" s="50"/>
      <c r="J5394" s="50"/>
      <c r="K5394" s="50"/>
    </row>
    <row r="5395" spans="1:11" x14ac:dyDescent="0.25">
      <c r="A5395" s="48"/>
      <c r="C5395" s="50"/>
      <c r="D5395" s="50"/>
      <c r="E5395" s="50"/>
      <c r="F5395" s="50"/>
      <c r="G5395" s="50"/>
      <c r="H5395" s="50"/>
      <c r="I5395" s="50"/>
      <c r="J5395" s="50"/>
      <c r="K5395" s="50"/>
    </row>
    <row r="5396" spans="1:11" x14ac:dyDescent="0.25">
      <c r="A5396" s="48"/>
      <c r="C5396" s="50"/>
      <c r="D5396" s="50"/>
      <c r="E5396" s="50"/>
      <c r="F5396" s="50"/>
      <c r="G5396" s="50"/>
      <c r="H5396" s="50"/>
      <c r="I5396" s="50"/>
      <c r="J5396" s="50"/>
      <c r="K5396" s="50"/>
    </row>
    <row r="5397" spans="1:11" x14ac:dyDescent="0.25">
      <c r="A5397" s="48"/>
      <c r="C5397" s="50"/>
      <c r="D5397" s="50"/>
      <c r="E5397" s="50"/>
      <c r="F5397" s="50"/>
      <c r="G5397" s="50"/>
      <c r="H5397" s="50"/>
      <c r="I5397" s="50"/>
      <c r="J5397" s="50"/>
      <c r="K5397" s="50"/>
    </row>
    <row r="5398" spans="1:11" x14ac:dyDescent="0.25">
      <c r="A5398" s="48"/>
      <c r="C5398" s="50"/>
      <c r="D5398" s="50"/>
      <c r="E5398" s="50"/>
      <c r="F5398" s="50"/>
      <c r="G5398" s="50"/>
      <c r="H5398" s="50"/>
      <c r="I5398" s="50"/>
      <c r="J5398" s="50"/>
      <c r="K5398" s="50"/>
    </row>
    <row r="5399" spans="1:11" x14ac:dyDescent="0.25">
      <c r="A5399" s="48"/>
      <c r="C5399" s="50"/>
      <c r="D5399" s="50"/>
      <c r="E5399" s="50"/>
      <c r="F5399" s="50"/>
      <c r="G5399" s="50"/>
      <c r="H5399" s="50"/>
      <c r="I5399" s="50"/>
      <c r="J5399" s="50"/>
      <c r="K5399" s="50"/>
    </row>
    <row r="5400" spans="1:11" x14ac:dyDescent="0.25">
      <c r="A5400" s="48"/>
      <c r="C5400" s="50"/>
      <c r="D5400" s="50"/>
      <c r="E5400" s="50"/>
      <c r="F5400" s="50"/>
      <c r="G5400" s="50"/>
      <c r="H5400" s="50"/>
      <c r="I5400" s="50"/>
      <c r="J5400" s="50"/>
      <c r="K5400" s="50"/>
    </row>
    <row r="5401" spans="1:11" x14ac:dyDescent="0.25">
      <c r="A5401" s="48"/>
      <c r="C5401" s="50"/>
      <c r="D5401" s="50"/>
      <c r="E5401" s="50"/>
      <c r="F5401" s="50"/>
      <c r="G5401" s="50"/>
      <c r="H5401" s="50"/>
      <c r="I5401" s="50"/>
      <c r="J5401" s="50"/>
      <c r="K5401" s="50"/>
    </row>
    <row r="5402" spans="1:11" x14ac:dyDescent="0.25">
      <c r="A5402" s="48"/>
      <c r="C5402" s="50"/>
      <c r="D5402" s="50"/>
      <c r="E5402" s="50"/>
      <c r="F5402" s="50"/>
      <c r="G5402" s="50"/>
      <c r="H5402" s="50"/>
      <c r="I5402" s="50"/>
      <c r="J5402" s="50"/>
      <c r="K5402" s="50"/>
    </row>
    <row r="5403" spans="1:11" x14ac:dyDescent="0.25">
      <c r="A5403" s="48"/>
      <c r="C5403" s="50"/>
      <c r="D5403" s="50"/>
      <c r="E5403" s="50"/>
      <c r="F5403" s="50"/>
      <c r="G5403" s="50"/>
      <c r="H5403" s="50"/>
      <c r="I5403" s="50"/>
      <c r="J5403" s="50"/>
      <c r="K5403" s="50"/>
    </row>
    <row r="5404" spans="1:11" x14ac:dyDescent="0.25">
      <c r="A5404" s="48"/>
      <c r="C5404" s="50"/>
      <c r="D5404" s="50"/>
      <c r="E5404" s="50"/>
      <c r="F5404" s="50"/>
      <c r="G5404" s="50"/>
      <c r="H5404" s="50"/>
      <c r="I5404" s="50"/>
      <c r="J5404" s="50"/>
      <c r="K5404" s="50"/>
    </row>
    <row r="5405" spans="1:11" x14ac:dyDescent="0.25">
      <c r="A5405" s="48"/>
      <c r="C5405" s="50"/>
      <c r="D5405" s="50"/>
      <c r="E5405" s="50"/>
      <c r="F5405" s="50"/>
      <c r="G5405" s="50"/>
      <c r="H5405" s="50"/>
      <c r="I5405" s="50"/>
      <c r="J5405" s="50"/>
      <c r="K5405" s="50"/>
    </row>
    <row r="5406" spans="1:11" x14ac:dyDescent="0.25">
      <c r="A5406" s="48"/>
      <c r="C5406" s="50"/>
      <c r="D5406" s="50"/>
      <c r="E5406" s="50"/>
      <c r="F5406" s="50"/>
      <c r="G5406" s="50"/>
      <c r="H5406" s="50"/>
      <c r="I5406" s="50"/>
      <c r="J5406" s="50"/>
      <c r="K5406" s="50"/>
    </row>
    <row r="5407" spans="1:11" x14ac:dyDescent="0.25">
      <c r="A5407" s="48"/>
      <c r="C5407" s="50"/>
      <c r="D5407" s="50"/>
      <c r="E5407" s="50"/>
      <c r="F5407" s="50"/>
      <c r="G5407" s="50"/>
      <c r="H5407" s="50"/>
      <c r="I5407" s="50"/>
      <c r="J5407" s="50"/>
      <c r="K5407" s="50"/>
    </row>
    <row r="5408" spans="1:11" x14ac:dyDescent="0.25">
      <c r="A5408" s="48"/>
      <c r="C5408" s="50"/>
      <c r="D5408" s="50"/>
      <c r="E5408" s="50"/>
      <c r="F5408" s="50"/>
      <c r="G5408" s="50"/>
      <c r="H5408" s="50"/>
      <c r="I5408" s="50"/>
      <c r="J5408" s="50"/>
      <c r="K5408" s="50"/>
    </row>
    <row r="5409" spans="1:11" x14ac:dyDescent="0.25">
      <c r="A5409" s="48"/>
      <c r="C5409" s="50"/>
      <c r="D5409" s="50"/>
      <c r="E5409" s="50"/>
      <c r="F5409" s="50"/>
      <c r="G5409" s="50"/>
      <c r="H5409" s="50"/>
      <c r="I5409" s="50"/>
      <c r="J5409" s="50"/>
      <c r="K5409" s="50"/>
    </row>
    <row r="5410" spans="1:11" x14ac:dyDescent="0.25">
      <c r="A5410" s="48"/>
      <c r="C5410" s="50"/>
      <c r="D5410" s="50"/>
      <c r="E5410" s="50"/>
      <c r="F5410" s="50"/>
      <c r="G5410" s="50"/>
      <c r="H5410" s="50"/>
      <c r="I5410" s="50"/>
      <c r="J5410" s="50"/>
      <c r="K5410" s="50"/>
    </row>
    <row r="5411" spans="1:11" x14ac:dyDescent="0.25">
      <c r="A5411" s="48"/>
      <c r="C5411" s="50"/>
      <c r="D5411" s="50"/>
      <c r="E5411" s="50"/>
      <c r="F5411" s="50"/>
      <c r="G5411" s="50"/>
      <c r="H5411" s="50"/>
      <c r="I5411" s="50"/>
      <c r="J5411" s="50"/>
      <c r="K5411" s="50"/>
    </row>
    <row r="5412" spans="1:11" x14ac:dyDescent="0.25">
      <c r="A5412" s="48"/>
      <c r="C5412" s="50"/>
      <c r="D5412" s="50"/>
      <c r="E5412" s="50"/>
      <c r="F5412" s="50"/>
      <c r="G5412" s="50"/>
      <c r="H5412" s="50"/>
      <c r="I5412" s="50"/>
      <c r="J5412" s="50"/>
      <c r="K5412" s="50"/>
    </row>
    <row r="5413" spans="1:11" x14ac:dyDescent="0.25">
      <c r="A5413" s="48"/>
      <c r="C5413" s="50"/>
      <c r="D5413" s="50"/>
      <c r="E5413" s="50"/>
      <c r="F5413" s="50"/>
      <c r="G5413" s="50"/>
      <c r="H5413" s="50"/>
      <c r="I5413" s="50"/>
      <c r="J5413" s="50"/>
      <c r="K5413" s="50"/>
    </row>
    <row r="5414" spans="1:11" x14ac:dyDescent="0.25">
      <c r="A5414" s="48"/>
      <c r="C5414" s="50"/>
      <c r="D5414" s="50"/>
      <c r="E5414" s="50"/>
      <c r="F5414" s="50"/>
      <c r="G5414" s="50"/>
      <c r="H5414" s="50"/>
      <c r="I5414" s="50"/>
      <c r="J5414" s="50"/>
      <c r="K5414" s="50"/>
    </row>
    <row r="5415" spans="1:11" x14ac:dyDescent="0.25">
      <c r="A5415" s="48"/>
      <c r="C5415" s="50"/>
      <c r="D5415" s="50"/>
      <c r="E5415" s="50"/>
      <c r="F5415" s="50"/>
      <c r="G5415" s="50"/>
      <c r="H5415" s="50"/>
      <c r="I5415" s="50"/>
      <c r="J5415" s="50"/>
      <c r="K5415" s="50"/>
    </row>
    <row r="5416" spans="1:11" x14ac:dyDescent="0.25">
      <c r="A5416" s="48"/>
      <c r="C5416" s="50"/>
      <c r="D5416" s="50"/>
      <c r="E5416" s="50"/>
      <c r="F5416" s="50"/>
      <c r="G5416" s="50"/>
      <c r="H5416" s="50"/>
      <c r="I5416" s="50"/>
      <c r="J5416" s="50"/>
      <c r="K5416" s="50"/>
    </row>
    <row r="5417" spans="1:11" x14ac:dyDescent="0.25">
      <c r="A5417" s="48"/>
      <c r="C5417" s="50"/>
      <c r="D5417" s="50"/>
      <c r="E5417" s="50"/>
      <c r="F5417" s="50"/>
      <c r="G5417" s="50"/>
      <c r="H5417" s="50"/>
      <c r="I5417" s="50"/>
      <c r="J5417" s="50"/>
      <c r="K5417" s="50"/>
    </row>
    <row r="5418" spans="1:11" x14ac:dyDescent="0.25">
      <c r="A5418" s="48"/>
      <c r="C5418" s="50"/>
      <c r="D5418" s="50"/>
      <c r="E5418" s="50"/>
      <c r="F5418" s="50"/>
      <c r="G5418" s="50"/>
      <c r="H5418" s="50"/>
      <c r="I5418" s="50"/>
      <c r="J5418" s="50"/>
      <c r="K5418" s="50"/>
    </row>
    <row r="5419" spans="1:11" x14ac:dyDescent="0.25">
      <c r="A5419" s="48"/>
      <c r="C5419" s="50"/>
      <c r="D5419" s="50"/>
      <c r="E5419" s="50"/>
      <c r="F5419" s="50"/>
      <c r="G5419" s="50"/>
      <c r="H5419" s="50"/>
      <c r="I5419" s="50"/>
      <c r="J5419" s="50"/>
      <c r="K5419" s="50"/>
    </row>
    <row r="5420" spans="1:11" x14ac:dyDescent="0.25">
      <c r="A5420" s="48"/>
      <c r="C5420" s="50"/>
      <c r="D5420" s="50"/>
      <c r="E5420" s="50"/>
      <c r="F5420" s="50"/>
      <c r="G5420" s="50"/>
      <c r="H5420" s="50"/>
      <c r="I5420" s="50"/>
      <c r="J5420" s="50"/>
      <c r="K5420" s="50"/>
    </row>
    <row r="5421" spans="1:11" x14ac:dyDescent="0.25">
      <c r="A5421" s="48"/>
      <c r="C5421" s="50"/>
      <c r="D5421" s="50"/>
      <c r="E5421" s="50"/>
      <c r="F5421" s="50"/>
      <c r="G5421" s="50"/>
      <c r="H5421" s="50"/>
      <c r="I5421" s="50"/>
      <c r="J5421" s="50"/>
      <c r="K5421" s="50"/>
    </row>
    <row r="5422" spans="1:11" x14ac:dyDescent="0.25">
      <c r="A5422" s="48"/>
      <c r="C5422" s="50"/>
      <c r="D5422" s="50"/>
      <c r="E5422" s="50"/>
      <c r="F5422" s="50"/>
      <c r="G5422" s="50"/>
      <c r="H5422" s="50"/>
      <c r="I5422" s="50"/>
      <c r="J5422" s="50"/>
      <c r="K5422" s="50"/>
    </row>
    <row r="5423" spans="1:11" x14ac:dyDescent="0.25">
      <c r="A5423" s="48"/>
      <c r="C5423" s="50"/>
      <c r="D5423" s="50"/>
      <c r="E5423" s="50"/>
      <c r="F5423" s="50"/>
      <c r="G5423" s="50"/>
      <c r="H5423" s="50"/>
      <c r="I5423" s="50"/>
      <c r="J5423" s="50"/>
      <c r="K5423" s="50"/>
    </row>
    <row r="5424" spans="1:11" x14ac:dyDescent="0.25">
      <c r="A5424" s="48"/>
      <c r="C5424" s="50"/>
      <c r="D5424" s="50"/>
      <c r="E5424" s="50"/>
      <c r="F5424" s="50"/>
      <c r="G5424" s="50"/>
      <c r="H5424" s="50"/>
      <c r="I5424" s="50"/>
      <c r="J5424" s="50"/>
      <c r="K5424" s="50"/>
    </row>
    <row r="5425" spans="1:11" x14ac:dyDescent="0.25">
      <c r="A5425" s="48"/>
      <c r="C5425" s="50"/>
      <c r="D5425" s="50"/>
      <c r="E5425" s="50"/>
      <c r="F5425" s="50"/>
      <c r="G5425" s="50"/>
      <c r="H5425" s="50"/>
      <c r="I5425" s="50"/>
      <c r="J5425" s="50"/>
      <c r="K5425" s="50"/>
    </row>
    <row r="5426" spans="1:11" x14ac:dyDescent="0.25">
      <c r="A5426" s="48"/>
      <c r="C5426" s="50"/>
      <c r="D5426" s="50"/>
      <c r="E5426" s="50"/>
      <c r="F5426" s="50"/>
      <c r="G5426" s="50"/>
      <c r="H5426" s="50"/>
      <c r="I5426" s="50"/>
      <c r="J5426" s="50"/>
      <c r="K5426" s="50"/>
    </row>
    <row r="5427" spans="1:11" x14ac:dyDescent="0.25">
      <c r="A5427" s="48"/>
      <c r="C5427" s="50"/>
      <c r="D5427" s="50"/>
      <c r="E5427" s="50"/>
      <c r="F5427" s="50"/>
      <c r="G5427" s="50"/>
      <c r="H5427" s="50"/>
      <c r="I5427" s="50"/>
      <c r="J5427" s="50"/>
      <c r="K5427" s="50"/>
    </row>
    <row r="5428" spans="1:11" x14ac:dyDescent="0.25">
      <c r="A5428" s="48"/>
      <c r="C5428" s="50"/>
      <c r="D5428" s="50"/>
      <c r="E5428" s="50"/>
      <c r="F5428" s="50"/>
      <c r="G5428" s="50"/>
      <c r="H5428" s="50"/>
      <c r="I5428" s="50"/>
      <c r="J5428" s="50"/>
      <c r="K5428" s="50"/>
    </row>
    <row r="5429" spans="1:11" x14ac:dyDescent="0.25">
      <c r="A5429" s="48"/>
      <c r="C5429" s="50"/>
      <c r="D5429" s="50"/>
      <c r="E5429" s="50"/>
      <c r="F5429" s="50"/>
      <c r="G5429" s="50"/>
      <c r="H5429" s="50"/>
      <c r="I5429" s="50"/>
      <c r="J5429" s="50"/>
      <c r="K5429" s="50"/>
    </row>
    <row r="5430" spans="1:11" x14ac:dyDescent="0.25">
      <c r="A5430" s="48"/>
      <c r="C5430" s="50"/>
      <c r="D5430" s="50"/>
      <c r="E5430" s="50"/>
      <c r="F5430" s="50"/>
      <c r="G5430" s="50"/>
      <c r="H5430" s="50"/>
      <c r="I5430" s="50"/>
      <c r="J5430" s="50"/>
      <c r="K5430" s="50"/>
    </row>
    <row r="5431" spans="1:11" x14ac:dyDescent="0.25">
      <c r="A5431" s="48"/>
      <c r="C5431" s="50"/>
      <c r="D5431" s="50"/>
      <c r="E5431" s="50"/>
      <c r="F5431" s="50"/>
      <c r="G5431" s="50"/>
      <c r="H5431" s="50"/>
      <c r="I5431" s="50"/>
      <c r="J5431" s="50"/>
      <c r="K5431" s="50"/>
    </row>
    <row r="5432" spans="1:11" x14ac:dyDescent="0.25">
      <c r="A5432" s="48"/>
      <c r="C5432" s="50"/>
      <c r="D5432" s="50"/>
      <c r="E5432" s="50"/>
      <c r="F5432" s="50"/>
      <c r="G5432" s="50"/>
      <c r="H5432" s="50"/>
      <c r="I5432" s="50"/>
      <c r="J5432" s="50"/>
      <c r="K5432" s="50"/>
    </row>
    <row r="5433" spans="1:11" x14ac:dyDescent="0.25">
      <c r="A5433" s="48"/>
      <c r="C5433" s="50"/>
      <c r="D5433" s="50"/>
      <c r="E5433" s="50"/>
      <c r="F5433" s="50"/>
      <c r="G5433" s="50"/>
      <c r="H5433" s="50"/>
      <c r="I5433" s="50"/>
      <c r="J5433" s="50"/>
      <c r="K5433" s="50"/>
    </row>
    <row r="5434" spans="1:11" x14ac:dyDescent="0.25">
      <c r="A5434" s="48"/>
      <c r="C5434" s="50"/>
      <c r="D5434" s="50"/>
      <c r="E5434" s="50"/>
      <c r="F5434" s="50"/>
      <c r="G5434" s="50"/>
      <c r="H5434" s="50"/>
      <c r="I5434" s="50"/>
      <c r="J5434" s="50"/>
      <c r="K5434" s="50"/>
    </row>
    <row r="5435" spans="1:11" x14ac:dyDescent="0.25">
      <c r="A5435" s="48"/>
      <c r="C5435" s="50"/>
      <c r="D5435" s="50"/>
      <c r="E5435" s="50"/>
      <c r="F5435" s="50"/>
      <c r="G5435" s="50"/>
      <c r="H5435" s="50"/>
      <c r="I5435" s="50"/>
      <c r="J5435" s="50"/>
      <c r="K5435" s="50"/>
    </row>
    <row r="5436" spans="1:11" x14ac:dyDescent="0.25">
      <c r="A5436" s="48"/>
      <c r="C5436" s="50"/>
      <c r="D5436" s="50"/>
      <c r="E5436" s="50"/>
      <c r="F5436" s="50"/>
      <c r="G5436" s="50"/>
      <c r="H5436" s="50"/>
      <c r="I5436" s="50"/>
      <c r="J5436" s="50"/>
      <c r="K5436" s="50"/>
    </row>
    <row r="5437" spans="1:11" x14ac:dyDescent="0.25">
      <c r="A5437" s="48"/>
      <c r="C5437" s="50"/>
      <c r="D5437" s="50"/>
      <c r="E5437" s="50"/>
      <c r="F5437" s="50"/>
      <c r="G5437" s="50"/>
      <c r="H5437" s="50"/>
      <c r="I5437" s="50"/>
      <c r="J5437" s="50"/>
      <c r="K5437" s="50"/>
    </row>
    <row r="5438" spans="1:11" x14ac:dyDescent="0.25">
      <c r="A5438" s="48"/>
      <c r="C5438" s="50"/>
      <c r="D5438" s="50"/>
      <c r="E5438" s="50"/>
      <c r="F5438" s="50"/>
      <c r="G5438" s="50"/>
      <c r="H5438" s="50"/>
      <c r="I5438" s="50"/>
      <c r="J5438" s="50"/>
      <c r="K5438" s="50"/>
    </row>
    <row r="5439" spans="1:11" x14ac:dyDescent="0.25">
      <c r="A5439" s="48"/>
      <c r="C5439" s="50"/>
      <c r="D5439" s="50"/>
      <c r="E5439" s="50"/>
      <c r="F5439" s="50"/>
      <c r="G5439" s="50"/>
      <c r="H5439" s="50"/>
      <c r="I5439" s="50"/>
      <c r="J5439" s="50"/>
      <c r="K5439" s="50"/>
    </row>
    <row r="5440" spans="1:11" x14ac:dyDescent="0.25">
      <c r="A5440" s="48"/>
      <c r="C5440" s="50"/>
      <c r="D5440" s="50"/>
      <c r="E5440" s="50"/>
      <c r="F5440" s="50"/>
      <c r="G5440" s="50"/>
      <c r="H5440" s="50"/>
      <c r="I5440" s="50"/>
      <c r="J5440" s="50"/>
      <c r="K5440" s="50"/>
    </row>
    <row r="5441" spans="1:11" x14ac:dyDescent="0.25">
      <c r="A5441" s="48"/>
      <c r="C5441" s="50"/>
      <c r="D5441" s="50"/>
      <c r="E5441" s="50"/>
      <c r="F5441" s="50"/>
      <c r="G5441" s="50"/>
      <c r="H5441" s="50"/>
      <c r="I5441" s="50"/>
      <c r="J5441" s="50"/>
      <c r="K5441" s="50"/>
    </row>
    <row r="5442" spans="1:11" x14ac:dyDescent="0.25">
      <c r="A5442" s="48"/>
      <c r="C5442" s="50"/>
      <c r="D5442" s="50"/>
      <c r="E5442" s="50"/>
      <c r="F5442" s="50"/>
      <c r="G5442" s="50"/>
      <c r="H5442" s="50"/>
      <c r="I5442" s="50"/>
      <c r="J5442" s="50"/>
      <c r="K5442" s="50"/>
    </row>
    <row r="5443" spans="1:11" x14ac:dyDescent="0.25">
      <c r="A5443" s="48"/>
      <c r="C5443" s="50"/>
      <c r="D5443" s="50"/>
      <c r="E5443" s="50"/>
      <c r="F5443" s="50"/>
      <c r="G5443" s="50"/>
      <c r="H5443" s="50"/>
      <c r="I5443" s="50"/>
      <c r="J5443" s="50"/>
      <c r="K5443" s="50"/>
    </row>
    <row r="5444" spans="1:11" x14ac:dyDescent="0.25">
      <c r="A5444" s="48"/>
      <c r="C5444" s="50"/>
      <c r="D5444" s="50"/>
      <c r="E5444" s="50"/>
      <c r="F5444" s="50"/>
      <c r="G5444" s="50"/>
      <c r="H5444" s="50"/>
      <c r="I5444" s="50"/>
      <c r="J5444" s="50"/>
      <c r="K5444" s="50"/>
    </row>
    <row r="5445" spans="1:11" x14ac:dyDescent="0.25">
      <c r="A5445" s="48"/>
      <c r="C5445" s="50"/>
      <c r="D5445" s="50"/>
      <c r="E5445" s="50"/>
      <c r="F5445" s="50"/>
      <c r="G5445" s="50"/>
      <c r="H5445" s="50"/>
      <c r="I5445" s="50"/>
      <c r="J5445" s="50"/>
      <c r="K5445" s="50"/>
    </row>
    <row r="5446" spans="1:11" x14ac:dyDescent="0.25">
      <c r="A5446" s="48"/>
      <c r="C5446" s="50"/>
      <c r="D5446" s="50"/>
      <c r="E5446" s="50"/>
      <c r="F5446" s="50"/>
      <c r="G5446" s="50"/>
      <c r="H5446" s="50"/>
      <c r="I5446" s="50"/>
      <c r="J5446" s="50"/>
      <c r="K5446" s="50"/>
    </row>
    <row r="5447" spans="1:11" x14ac:dyDescent="0.25">
      <c r="A5447" s="48"/>
      <c r="C5447" s="50"/>
      <c r="D5447" s="50"/>
      <c r="E5447" s="50"/>
      <c r="F5447" s="50"/>
      <c r="G5447" s="50"/>
      <c r="H5447" s="50"/>
      <c r="I5447" s="50"/>
      <c r="J5447" s="50"/>
      <c r="K5447" s="50"/>
    </row>
    <row r="5448" spans="1:11" x14ac:dyDescent="0.25">
      <c r="A5448" s="48"/>
      <c r="C5448" s="50"/>
      <c r="D5448" s="50"/>
      <c r="E5448" s="50"/>
      <c r="F5448" s="50"/>
      <c r="G5448" s="50"/>
      <c r="H5448" s="50"/>
      <c r="I5448" s="50"/>
      <c r="J5448" s="50"/>
      <c r="K5448" s="50"/>
    </row>
    <row r="5449" spans="1:11" x14ac:dyDescent="0.25">
      <c r="A5449" s="48"/>
      <c r="C5449" s="50"/>
      <c r="D5449" s="50"/>
      <c r="E5449" s="50"/>
      <c r="F5449" s="50"/>
      <c r="G5449" s="50"/>
      <c r="H5449" s="50"/>
      <c r="I5449" s="50"/>
      <c r="J5449" s="50"/>
      <c r="K5449" s="50"/>
    </row>
    <row r="5450" spans="1:11" x14ac:dyDescent="0.25">
      <c r="A5450" s="48"/>
      <c r="C5450" s="50"/>
      <c r="D5450" s="50"/>
      <c r="E5450" s="50"/>
      <c r="F5450" s="50"/>
      <c r="G5450" s="50"/>
      <c r="H5450" s="50"/>
      <c r="I5450" s="50"/>
      <c r="J5450" s="50"/>
      <c r="K5450" s="50"/>
    </row>
    <row r="5451" spans="1:11" x14ac:dyDescent="0.25">
      <c r="A5451" s="48"/>
      <c r="C5451" s="50"/>
      <c r="D5451" s="50"/>
      <c r="E5451" s="50"/>
      <c r="F5451" s="50"/>
      <c r="G5451" s="50"/>
      <c r="H5451" s="50"/>
      <c r="I5451" s="50"/>
      <c r="J5451" s="50"/>
      <c r="K5451" s="50"/>
    </row>
    <row r="5452" spans="1:11" x14ac:dyDescent="0.25">
      <c r="A5452" s="48"/>
      <c r="C5452" s="50"/>
      <c r="D5452" s="50"/>
      <c r="E5452" s="50"/>
      <c r="F5452" s="50"/>
      <c r="G5452" s="50"/>
      <c r="H5452" s="50"/>
      <c r="I5452" s="50"/>
      <c r="J5452" s="50"/>
      <c r="K5452" s="50"/>
    </row>
    <row r="5453" spans="1:11" x14ac:dyDescent="0.25">
      <c r="A5453" s="48"/>
      <c r="C5453" s="50"/>
      <c r="D5453" s="50"/>
      <c r="E5453" s="50"/>
      <c r="F5453" s="50"/>
      <c r="G5453" s="50"/>
      <c r="H5453" s="50"/>
      <c r="I5453" s="50"/>
      <c r="J5453" s="50"/>
      <c r="K5453" s="50"/>
    </row>
    <row r="5454" spans="1:11" x14ac:dyDescent="0.25">
      <c r="A5454" s="48"/>
      <c r="C5454" s="50"/>
      <c r="D5454" s="50"/>
      <c r="E5454" s="50"/>
      <c r="F5454" s="50"/>
      <c r="G5454" s="50"/>
      <c r="H5454" s="50"/>
      <c r="I5454" s="50"/>
      <c r="J5454" s="50"/>
      <c r="K5454" s="50"/>
    </row>
    <row r="5455" spans="1:11" x14ac:dyDescent="0.25">
      <c r="A5455" s="48"/>
      <c r="C5455" s="50"/>
      <c r="D5455" s="50"/>
      <c r="E5455" s="50"/>
      <c r="F5455" s="50"/>
      <c r="G5455" s="50"/>
      <c r="H5455" s="50"/>
      <c r="I5455" s="50"/>
      <c r="J5455" s="50"/>
      <c r="K5455" s="50"/>
    </row>
    <row r="5456" spans="1:11" x14ac:dyDescent="0.25">
      <c r="A5456" s="48"/>
      <c r="C5456" s="50"/>
      <c r="D5456" s="50"/>
      <c r="E5456" s="50"/>
      <c r="F5456" s="50"/>
      <c r="G5456" s="50"/>
      <c r="H5456" s="50"/>
      <c r="I5456" s="50"/>
      <c r="J5456" s="50"/>
      <c r="K5456" s="50"/>
    </row>
    <row r="5457" spans="1:11" x14ac:dyDescent="0.25">
      <c r="A5457" s="48"/>
      <c r="C5457" s="50"/>
      <c r="D5457" s="50"/>
      <c r="E5457" s="50"/>
      <c r="F5457" s="50"/>
      <c r="G5457" s="50"/>
      <c r="H5457" s="50"/>
      <c r="I5457" s="50"/>
      <c r="J5457" s="50"/>
      <c r="K5457" s="50"/>
    </row>
    <row r="5458" spans="1:11" x14ac:dyDescent="0.25">
      <c r="A5458" s="48"/>
      <c r="C5458" s="50"/>
      <c r="D5458" s="50"/>
      <c r="E5458" s="50"/>
      <c r="F5458" s="50"/>
      <c r="G5458" s="50"/>
      <c r="H5458" s="50"/>
      <c r="I5458" s="50"/>
      <c r="J5458" s="50"/>
      <c r="K5458" s="50"/>
    </row>
    <row r="5459" spans="1:11" x14ac:dyDescent="0.25">
      <c r="A5459" s="48"/>
      <c r="C5459" s="50"/>
      <c r="D5459" s="50"/>
      <c r="E5459" s="50"/>
      <c r="F5459" s="50"/>
      <c r="G5459" s="50"/>
      <c r="H5459" s="50"/>
      <c r="I5459" s="50"/>
      <c r="J5459" s="50"/>
      <c r="K5459" s="50"/>
    </row>
    <row r="5460" spans="1:11" x14ac:dyDescent="0.25">
      <c r="A5460" s="48"/>
      <c r="C5460" s="50"/>
      <c r="D5460" s="50"/>
      <c r="E5460" s="50"/>
      <c r="F5460" s="50"/>
      <c r="G5460" s="50"/>
      <c r="H5460" s="50"/>
      <c r="I5460" s="50"/>
      <c r="J5460" s="50"/>
      <c r="K5460" s="50"/>
    </row>
    <row r="5461" spans="1:11" x14ac:dyDescent="0.25">
      <c r="A5461" s="48"/>
      <c r="C5461" s="50"/>
      <c r="D5461" s="50"/>
      <c r="E5461" s="50"/>
      <c r="F5461" s="50"/>
      <c r="G5461" s="50"/>
      <c r="H5461" s="50"/>
      <c r="I5461" s="50"/>
      <c r="J5461" s="50"/>
      <c r="K5461" s="50"/>
    </row>
    <row r="5462" spans="1:11" x14ac:dyDescent="0.25">
      <c r="A5462" s="48"/>
      <c r="C5462" s="50"/>
      <c r="D5462" s="50"/>
      <c r="E5462" s="50"/>
      <c r="F5462" s="50"/>
      <c r="G5462" s="50"/>
      <c r="H5462" s="50"/>
      <c r="I5462" s="50"/>
      <c r="J5462" s="50"/>
      <c r="K5462" s="50"/>
    </row>
    <row r="5463" spans="1:11" x14ac:dyDescent="0.25">
      <c r="A5463" s="48"/>
      <c r="C5463" s="50"/>
      <c r="D5463" s="50"/>
      <c r="E5463" s="50"/>
      <c r="F5463" s="50"/>
      <c r="G5463" s="50"/>
      <c r="H5463" s="50"/>
      <c r="I5463" s="50"/>
      <c r="J5463" s="50"/>
      <c r="K5463" s="50"/>
    </row>
    <row r="5464" spans="1:11" x14ac:dyDescent="0.25">
      <c r="A5464" s="48"/>
      <c r="C5464" s="50"/>
      <c r="D5464" s="50"/>
      <c r="E5464" s="50"/>
      <c r="F5464" s="50"/>
      <c r="G5464" s="50"/>
      <c r="H5464" s="50"/>
      <c r="I5464" s="50"/>
      <c r="J5464" s="50"/>
      <c r="K5464" s="50"/>
    </row>
    <row r="5465" spans="1:11" x14ac:dyDescent="0.25">
      <c r="A5465" s="48"/>
      <c r="C5465" s="50"/>
      <c r="D5465" s="50"/>
      <c r="E5465" s="50"/>
      <c r="F5465" s="50"/>
      <c r="G5465" s="50"/>
      <c r="H5465" s="50"/>
      <c r="I5465" s="50"/>
      <c r="J5465" s="50"/>
      <c r="K5465" s="50"/>
    </row>
    <row r="5466" spans="1:11" x14ac:dyDescent="0.25">
      <c r="A5466" s="48"/>
      <c r="C5466" s="50"/>
      <c r="D5466" s="50"/>
      <c r="E5466" s="50"/>
      <c r="F5466" s="50"/>
      <c r="G5466" s="50"/>
      <c r="H5466" s="50"/>
      <c r="I5466" s="50"/>
      <c r="J5466" s="50"/>
      <c r="K5466" s="50"/>
    </row>
    <row r="5467" spans="1:11" x14ac:dyDescent="0.25">
      <c r="A5467" s="48"/>
      <c r="C5467" s="50"/>
      <c r="D5467" s="50"/>
      <c r="E5467" s="50"/>
      <c r="F5467" s="50"/>
      <c r="G5467" s="50"/>
      <c r="H5467" s="50"/>
      <c r="I5467" s="50"/>
      <c r="J5467" s="50"/>
      <c r="K5467" s="50"/>
    </row>
    <row r="5468" spans="1:11" x14ac:dyDescent="0.25">
      <c r="A5468" s="48"/>
      <c r="C5468" s="50"/>
      <c r="D5468" s="50"/>
      <c r="E5468" s="50"/>
      <c r="F5468" s="50"/>
      <c r="G5468" s="50"/>
      <c r="H5468" s="50"/>
      <c r="I5468" s="50"/>
      <c r="J5468" s="50"/>
      <c r="K5468" s="50"/>
    </row>
    <row r="5469" spans="1:11" x14ac:dyDescent="0.25">
      <c r="A5469" s="48"/>
      <c r="C5469" s="50"/>
      <c r="D5469" s="50"/>
      <c r="E5469" s="50"/>
      <c r="F5469" s="50"/>
      <c r="G5469" s="50"/>
      <c r="H5469" s="50"/>
      <c r="I5469" s="50"/>
      <c r="J5469" s="50"/>
      <c r="K5469" s="50"/>
    </row>
    <row r="5470" spans="1:11" x14ac:dyDescent="0.25">
      <c r="A5470" s="48"/>
      <c r="C5470" s="50"/>
      <c r="D5470" s="50"/>
      <c r="E5470" s="50"/>
      <c r="F5470" s="50"/>
      <c r="G5470" s="50"/>
      <c r="H5470" s="50"/>
      <c r="I5470" s="50"/>
      <c r="J5470" s="50"/>
      <c r="K5470" s="50"/>
    </row>
    <row r="5471" spans="1:11" x14ac:dyDescent="0.25">
      <c r="A5471" s="48"/>
      <c r="C5471" s="50"/>
      <c r="D5471" s="50"/>
      <c r="E5471" s="50"/>
      <c r="F5471" s="50"/>
      <c r="G5471" s="50"/>
      <c r="H5471" s="50"/>
      <c r="I5471" s="50"/>
      <c r="J5471" s="50"/>
      <c r="K5471" s="50"/>
    </row>
    <row r="5472" spans="1:11" x14ac:dyDescent="0.25">
      <c r="A5472" s="48"/>
      <c r="C5472" s="50"/>
      <c r="D5472" s="50"/>
      <c r="E5472" s="50"/>
      <c r="F5472" s="50"/>
      <c r="G5472" s="50"/>
      <c r="H5472" s="50"/>
      <c r="I5472" s="50"/>
      <c r="J5472" s="50"/>
      <c r="K5472" s="50"/>
    </row>
    <row r="5473" spans="1:11" x14ac:dyDescent="0.25">
      <c r="A5473" s="48"/>
      <c r="C5473" s="50"/>
      <c r="D5473" s="50"/>
      <c r="E5473" s="50"/>
      <c r="F5473" s="50"/>
      <c r="G5473" s="50"/>
      <c r="H5473" s="50"/>
      <c r="I5473" s="50"/>
      <c r="J5473" s="50"/>
      <c r="K5473" s="50"/>
    </row>
    <row r="5474" spans="1:11" x14ac:dyDescent="0.25">
      <c r="A5474" s="48"/>
      <c r="C5474" s="50"/>
      <c r="D5474" s="50"/>
      <c r="E5474" s="50"/>
      <c r="F5474" s="50"/>
      <c r="G5474" s="50"/>
      <c r="H5474" s="50"/>
      <c r="I5474" s="50"/>
      <c r="J5474" s="50"/>
      <c r="K5474" s="50"/>
    </row>
    <row r="5475" spans="1:11" x14ac:dyDescent="0.25">
      <c r="A5475" s="48"/>
      <c r="C5475" s="50"/>
      <c r="D5475" s="50"/>
      <c r="E5475" s="50"/>
      <c r="F5475" s="50"/>
      <c r="G5475" s="50"/>
      <c r="H5475" s="50"/>
      <c r="I5475" s="50"/>
      <c r="J5475" s="50"/>
      <c r="K5475" s="50"/>
    </row>
    <row r="5476" spans="1:11" x14ac:dyDescent="0.25">
      <c r="A5476" s="48"/>
      <c r="C5476" s="50"/>
      <c r="D5476" s="50"/>
      <c r="E5476" s="50"/>
      <c r="F5476" s="50"/>
      <c r="G5476" s="50"/>
      <c r="H5476" s="50"/>
      <c r="I5476" s="50"/>
      <c r="J5476" s="50"/>
      <c r="K5476" s="50"/>
    </row>
    <row r="5477" spans="1:11" x14ac:dyDescent="0.25">
      <c r="A5477" s="48"/>
      <c r="C5477" s="50"/>
      <c r="D5477" s="50"/>
      <c r="E5477" s="50"/>
      <c r="F5477" s="50"/>
      <c r="G5477" s="50"/>
      <c r="H5477" s="50"/>
      <c r="I5477" s="50"/>
      <c r="J5477" s="50"/>
      <c r="K5477" s="50"/>
    </row>
    <row r="5478" spans="1:11" x14ac:dyDescent="0.25">
      <c r="A5478" s="48"/>
      <c r="C5478" s="50"/>
      <c r="D5478" s="50"/>
      <c r="E5478" s="50"/>
      <c r="F5478" s="50"/>
      <c r="G5478" s="50"/>
      <c r="H5478" s="50"/>
      <c r="I5478" s="50"/>
      <c r="J5478" s="50"/>
      <c r="K5478" s="50"/>
    </row>
    <row r="5479" spans="1:11" x14ac:dyDescent="0.25">
      <c r="A5479" s="48"/>
      <c r="C5479" s="50"/>
      <c r="D5479" s="50"/>
      <c r="E5479" s="50"/>
      <c r="F5479" s="50"/>
      <c r="G5479" s="50"/>
      <c r="H5479" s="50"/>
      <c r="I5479" s="50"/>
      <c r="J5479" s="50"/>
      <c r="K5479" s="50"/>
    </row>
    <row r="5480" spans="1:11" x14ac:dyDescent="0.25">
      <c r="A5480" s="48"/>
      <c r="C5480" s="50"/>
      <c r="D5480" s="50"/>
      <c r="E5480" s="50"/>
      <c r="F5480" s="50"/>
      <c r="G5480" s="50"/>
      <c r="H5480" s="50"/>
      <c r="I5480" s="50"/>
      <c r="J5480" s="50"/>
      <c r="K5480" s="50"/>
    </row>
    <row r="5481" spans="1:11" x14ac:dyDescent="0.25">
      <c r="A5481" s="48"/>
      <c r="C5481" s="50"/>
      <c r="D5481" s="50"/>
      <c r="E5481" s="50"/>
      <c r="F5481" s="50"/>
      <c r="G5481" s="50"/>
      <c r="H5481" s="50"/>
      <c r="I5481" s="50"/>
      <c r="J5481" s="50"/>
      <c r="K5481" s="50"/>
    </row>
    <row r="5482" spans="1:11" x14ac:dyDescent="0.25">
      <c r="A5482" s="48"/>
      <c r="C5482" s="50"/>
      <c r="D5482" s="50"/>
      <c r="E5482" s="50"/>
      <c r="F5482" s="50"/>
      <c r="G5482" s="50"/>
      <c r="H5482" s="50"/>
      <c r="I5482" s="50"/>
      <c r="J5482" s="50"/>
      <c r="K5482" s="50"/>
    </row>
    <row r="5483" spans="1:11" x14ac:dyDescent="0.25">
      <c r="A5483" s="48"/>
      <c r="C5483" s="50"/>
      <c r="D5483" s="50"/>
      <c r="E5483" s="50"/>
      <c r="F5483" s="50"/>
      <c r="G5483" s="50"/>
      <c r="H5483" s="50"/>
      <c r="I5483" s="50"/>
      <c r="J5483" s="50"/>
      <c r="K5483" s="50"/>
    </row>
    <row r="5484" spans="1:11" x14ac:dyDescent="0.25">
      <c r="A5484" s="48"/>
      <c r="C5484" s="50"/>
      <c r="D5484" s="50"/>
      <c r="E5484" s="50"/>
      <c r="F5484" s="50"/>
      <c r="G5484" s="50"/>
      <c r="H5484" s="50"/>
      <c r="I5484" s="50"/>
      <c r="J5484" s="50"/>
      <c r="K5484" s="50"/>
    </row>
    <row r="5485" spans="1:11" x14ac:dyDescent="0.25">
      <c r="A5485" s="48"/>
      <c r="C5485" s="50"/>
      <c r="D5485" s="50"/>
      <c r="E5485" s="50"/>
      <c r="F5485" s="50"/>
      <c r="G5485" s="50"/>
      <c r="H5485" s="50"/>
      <c r="I5485" s="50"/>
      <c r="J5485" s="50"/>
      <c r="K5485" s="50"/>
    </row>
    <row r="5486" spans="1:11" x14ac:dyDescent="0.25">
      <c r="A5486" s="48"/>
      <c r="C5486" s="50"/>
      <c r="D5486" s="50"/>
      <c r="E5486" s="50"/>
      <c r="F5486" s="50"/>
      <c r="G5486" s="50"/>
      <c r="H5486" s="50"/>
      <c r="I5486" s="50"/>
      <c r="J5486" s="50"/>
      <c r="K5486" s="50"/>
    </row>
    <row r="5487" spans="1:11" x14ac:dyDescent="0.25">
      <c r="A5487" s="48"/>
      <c r="C5487" s="50"/>
      <c r="D5487" s="50"/>
      <c r="E5487" s="50"/>
      <c r="F5487" s="50"/>
      <c r="G5487" s="50"/>
      <c r="H5487" s="50"/>
      <c r="I5487" s="50"/>
      <c r="J5487" s="50"/>
      <c r="K5487" s="50"/>
    </row>
    <row r="5488" spans="1:11" x14ac:dyDescent="0.25">
      <c r="A5488" s="48"/>
      <c r="C5488" s="50"/>
      <c r="D5488" s="50"/>
      <c r="E5488" s="50"/>
      <c r="F5488" s="50"/>
      <c r="G5488" s="50"/>
      <c r="H5488" s="50"/>
      <c r="I5488" s="50"/>
      <c r="J5488" s="50"/>
      <c r="K5488" s="50"/>
    </row>
    <row r="5489" spans="1:11" x14ac:dyDescent="0.25">
      <c r="A5489" s="48"/>
      <c r="C5489" s="50"/>
      <c r="D5489" s="50"/>
      <c r="E5489" s="50"/>
      <c r="F5489" s="50"/>
      <c r="G5489" s="50"/>
      <c r="H5489" s="50"/>
      <c r="I5489" s="50"/>
      <c r="J5489" s="50"/>
      <c r="K5489" s="50"/>
    </row>
    <row r="5490" spans="1:11" x14ac:dyDescent="0.25">
      <c r="A5490" s="48"/>
      <c r="C5490" s="50"/>
      <c r="D5490" s="50"/>
      <c r="E5490" s="50"/>
      <c r="F5490" s="50"/>
      <c r="G5490" s="50"/>
      <c r="H5490" s="50"/>
      <c r="I5490" s="50"/>
      <c r="J5490" s="50"/>
      <c r="K5490" s="50"/>
    </row>
    <row r="5491" spans="1:11" x14ac:dyDescent="0.25">
      <c r="A5491" s="48"/>
      <c r="C5491" s="50"/>
      <c r="D5491" s="50"/>
      <c r="E5491" s="50"/>
      <c r="F5491" s="50"/>
      <c r="G5491" s="50"/>
      <c r="H5491" s="50"/>
      <c r="I5491" s="50"/>
      <c r="J5491" s="50"/>
      <c r="K5491" s="50"/>
    </row>
    <row r="5492" spans="1:11" x14ac:dyDescent="0.25">
      <c r="A5492" s="48"/>
      <c r="C5492" s="50"/>
      <c r="D5492" s="50"/>
      <c r="E5492" s="50"/>
      <c r="F5492" s="50"/>
      <c r="G5492" s="50"/>
      <c r="H5492" s="50"/>
      <c r="I5492" s="50"/>
      <c r="J5492" s="50"/>
      <c r="K5492" s="50"/>
    </row>
    <row r="5493" spans="1:11" x14ac:dyDescent="0.25">
      <c r="A5493" s="48"/>
      <c r="C5493" s="50"/>
      <c r="D5493" s="50"/>
      <c r="E5493" s="50"/>
      <c r="F5493" s="50"/>
      <c r="G5493" s="50"/>
      <c r="H5493" s="50"/>
      <c r="I5493" s="50"/>
      <c r="J5493" s="50"/>
      <c r="K5493" s="50"/>
    </row>
    <row r="5494" spans="1:11" x14ac:dyDescent="0.25">
      <c r="A5494" s="48"/>
      <c r="C5494" s="50"/>
      <c r="D5494" s="50"/>
      <c r="E5494" s="50"/>
      <c r="F5494" s="50"/>
      <c r="G5494" s="50"/>
      <c r="H5494" s="50"/>
      <c r="I5494" s="50"/>
      <c r="J5494" s="50"/>
      <c r="K5494" s="50"/>
    </row>
    <row r="5495" spans="1:11" x14ac:dyDescent="0.25">
      <c r="A5495" s="48"/>
      <c r="C5495" s="50"/>
      <c r="D5495" s="50"/>
      <c r="E5495" s="50"/>
      <c r="F5495" s="50"/>
      <c r="G5495" s="50"/>
      <c r="H5495" s="50"/>
      <c r="I5495" s="50"/>
      <c r="J5495" s="50"/>
      <c r="K5495" s="50"/>
    </row>
    <row r="5496" spans="1:11" x14ac:dyDescent="0.25">
      <c r="A5496" s="48"/>
      <c r="C5496" s="50"/>
      <c r="D5496" s="50"/>
      <c r="E5496" s="50"/>
      <c r="F5496" s="50"/>
      <c r="G5496" s="50"/>
      <c r="H5496" s="50"/>
      <c r="I5496" s="50"/>
      <c r="J5496" s="50"/>
      <c r="K5496" s="50"/>
    </row>
    <row r="5497" spans="1:11" x14ac:dyDescent="0.25">
      <c r="A5497" s="48"/>
      <c r="C5497" s="50"/>
      <c r="D5497" s="50"/>
      <c r="E5497" s="50"/>
      <c r="F5497" s="50"/>
      <c r="G5497" s="50"/>
      <c r="H5497" s="50"/>
      <c r="I5497" s="50"/>
      <c r="J5497" s="50"/>
      <c r="K5497" s="50"/>
    </row>
    <row r="5498" spans="1:11" x14ac:dyDescent="0.25">
      <c r="A5498" s="48"/>
      <c r="C5498" s="50"/>
      <c r="D5498" s="50"/>
      <c r="E5498" s="50"/>
      <c r="F5498" s="50"/>
      <c r="G5498" s="50"/>
      <c r="H5498" s="50"/>
      <c r="I5498" s="50"/>
      <c r="J5498" s="50"/>
      <c r="K5498" s="50"/>
    </row>
    <row r="5499" spans="1:11" x14ac:dyDescent="0.25">
      <c r="A5499" s="48"/>
      <c r="C5499" s="50"/>
      <c r="D5499" s="50"/>
      <c r="E5499" s="50"/>
      <c r="F5499" s="50"/>
      <c r="G5499" s="50"/>
      <c r="H5499" s="50"/>
      <c r="I5499" s="50"/>
      <c r="J5499" s="50"/>
      <c r="K5499" s="50"/>
    </row>
    <row r="5500" spans="1:11" x14ac:dyDescent="0.25">
      <c r="A5500" s="48"/>
      <c r="C5500" s="50"/>
      <c r="D5500" s="50"/>
      <c r="E5500" s="50"/>
      <c r="F5500" s="50"/>
      <c r="G5500" s="50"/>
      <c r="H5500" s="50"/>
      <c r="I5500" s="50"/>
      <c r="J5500" s="50"/>
      <c r="K5500" s="50"/>
    </row>
    <row r="5501" spans="1:11" x14ac:dyDescent="0.25">
      <c r="A5501" s="48"/>
      <c r="C5501" s="50"/>
      <c r="D5501" s="50"/>
      <c r="E5501" s="50"/>
      <c r="F5501" s="50"/>
      <c r="G5501" s="50"/>
      <c r="H5501" s="50"/>
      <c r="I5501" s="50"/>
      <c r="J5501" s="50"/>
      <c r="K5501" s="50"/>
    </row>
    <row r="5502" spans="1:11" x14ac:dyDescent="0.25">
      <c r="A5502" s="48"/>
      <c r="C5502" s="50"/>
      <c r="D5502" s="50"/>
      <c r="E5502" s="50"/>
      <c r="F5502" s="50"/>
      <c r="G5502" s="50"/>
      <c r="H5502" s="50"/>
      <c r="I5502" s="50"/>
      <c r="J5502" s="50"/>
      <c r="K5502" s="50"/>
    </row>
    <row r="5503" spans="1:11" x14ac:dyDescent="0.25">
      <c r="A5503" s="48"/>
      <c r="C5503" s="50"/>
      <c r="D5503" s="50"/>
      <c r="E5503" s="50"/>
      <c r="F5503" s="50"/>
      <c r="G5503" s="50"/>
      <c r="H5503" s="50"/>
      <c r="I5503" s="50"/>
      <c r="J5503" s="50"/>
      <c r="K5503" s="50"/>
    </row>
    <row r="5504" spans="1:11" x14ac:dyDescent="0.25">
      <c r="A5504" s="48"/>
      <c r="C5504" s="50"/>
      <c r="D5504" s="50"/>
      <c r="E5504" s="50"/>
      <c r="F5504" s="50"/>
      <c r="G5504" s="50"/>
      <c r="H5504" s="50"/>
      <c r="I5504" s="50"/>
      <c r="J5504" s="50"/>
      <c r="K5504" s="50"/>
    </row>
    <row r="5505" spans="1:11" x14ac:dyDescent="0.25">
      <c r="A5505" s="48"/>
      <c r="C5505" s="50"/>
      <c r="D5505" s="50"/>
      <c r="E5505" s="50"/>
      <c r="F5505" s="50"/>
      <c r="G5505" s="50"/>
      <c r="H5505" s="50"/>
      <c r="I5505" s="50"/>
      <c r="J5505" s="50"/>
      <c r="K5505" s="50"/>
    </row>
    <row r="5506" spans="1:11" x14ac:dyDescent="0.25">
      <c r="A5506" s="48"/>
      <c r="C5506" s="50"/>
      <c r="D5506" s="50"/>
      <c r="E5506" s="50"/>
      <c r="F5506" s="50"/>
      <c r="G5506" s="50"/>
      <c r="H5506" s="50"/>
      <c r="I5506" s="50"/>
      <c r="J5506" s="50"/>
      <c r="K5506" s="50"/>
    </row>
    <row r="5507" spans="1:11" x14ac:dyDescent="0.25">
      <c r="A5507" s="48"/>
      <c r="C5507" s="50"/>
      <c r="D5507" s="50"/>
      <c r="E5507" s="50"/>
      <c r="F5507" s="50"/>
      <c r="G5507" s="50"/>
      <c r="H5507" s="50"/>
      <c r="I5507" s="50"/>
      <c r="J5507" s="50"/>
      <c r="K5507" s="50"/>
    </row>
    <row r="5508" spans="1:11" x14ac:dyDescent="0.25">
      <c r="A5508" s="48"/>
      <c r="C5508" s="50"/>
      <c r="D5508" s="50"/>
      <c r="E5508" s="50"/>
      <c r="F5508" s="50"/>
      <c r="G5508" s="50"/>
      <c r="H5508" s="50"/>
      <c r="I5508" s="50"/>
      <c r="J5508" s="50"/>
      <c r="K5508" s="50"/>
    </row>
    <row r="5509" spans="1:11" x14ac:dyDescent="0.25">
      <c r="A5509" s="48"/>
      <c r="C5509" s="50"/>
      <c r="D5509" s="50"/>
      <c r="E5509" s="50"/>
      <c r="F5509" s="50"/>
      <c r="G5509" s="50"/>
      <c r="H5509" s="50"/>
      <c r="I5509" s="50"/>
      <c r="J5509" s="50"/>
      <c r="K5509" s="50"/>
    </row>
    <row r="5510" spans="1:11" x14ac:dyDescent="0.25">
      <c r="A5510" s="48"/>
      <c r="C5510" s="50"/>
      <c r="D5510" s="50"/>
      <c r="E5510" s="50"/>
      <c r="F5510" s="50"/>
      <c r="G5510" s="50"/>
      <c r="H5510" s="50"/>
      <c r="I5510" s="50"/>
      <c r="J5510" s="50"/>
      <c r="K5510" s="50"/>
    </row>
    <row r="5511" spans="1:11" x14ac:dyDescent="0.25">
      <c r="A5511" s="48"/>
      <c r="C5511" s="50"/>
      <c r="D5511" s="50"/>
      <c r="E5511" s="50"/>
      <c r="F5511" s="50"/>
      <c r="G5511" s="50"/>
      <c r="H5511" s="50"/>
      <c r="I5511" s="50"/>
      <c r="J5511" s="50"/>
      <c r="K5511" s="50"/>
    </row>
    <row r="5512" spans="1:11" x14ac:dyDescent="0.25">
      <c r="A5512" s="48"/>
      <c r="C5512" s="50"/>
      <c r="D5512" s="50"/>
      <c r="E5512" s="50"/>
      <c r="F5512" s="50"/>
      <c r="G5512" s="50"/>
      <c r="H5512" s="50"/>
      <c r="I5512" s="50"/>
      <c r="J5512" s="50"/>
      <c r="K5512" s="50"/>
    </row>
    <row r="5513" spans="1:11" x14ac:dyDescent="0.25">
      <c r="A5513" s="48"/>
      <c r="C5513" s="50"/>
      <c r="D5513" s="50"/>
      <c r="E5513" s="50"/>
      <c r="F5513" s="50"/>
      <c r="G5513" s="50"/>
      <c r="H5513" s="50"/>
      <c r="I5513" s="50"/>
      <c r="J5513" s="50"/>
      <c r="K5513" s="50"/>
    </row>
    <row r="5514" spans="1:11" x14ac:dyDescent="0.25">
      <c r="A5514" s="48"/>
      <c r="C5514" s="50"/>
      <c r="D5514" s="50"/>
      <c r="E5514" s="50"/>
      <c r="F5514" s="50"/>
      <c r="G5514" s="50"/>
      <c r="H5514" s="50"/>
      <c r="I5514" s="50"/>
      <c r="J5514" s="50"/>
      <c r="K5514" s="50"/>
    </row>
    <row r="5515" spans="1:11" x14ac:dyDescent="0.25">
      <c r="A5515" s="48"/>
      <c r="C5515" s="50"/>
      <c r="D5515" s="50"/>
      <c r="E5515" s="50"/>
      <c r="F5515" s="50"/>
      <c r="G5515" s="50"/>
      <c r="H5515" s="50"/>
      <c r="I5515" s="50"/>
      <c r="J5515" s="50"/>
      <c r="K5515" s="50"/>
    </row>
    <row r="5516" spans="1:11" x14ac:dyDescent="0.25">
      <c r="A5516" s="48"/>
      <c r="C5516" s="50"/>
      <c r="D5516" s="50"/>
      <c r="E5516" s="50"/>
      <c r="F5516" s="50"/>
      <c r="G5516" s="50"/>
      <c r="H5516" s="50"/>
      <c r="I5516" s="50"/>
      <c r="J5516" s="50"/>
      <c r="K5516" s="50"/>
    </row>
    <row r="5517" spans="1:11" x14ac:dyDescent="0.25">
      <c r="A5517" s="48"/>
      <c r="C5517" s="50"/>
      <c r="D5517" s="50"/>
      <c r="E5517" s="50"/>
      <c r="F5517" s="50"/>
      <c r="G5517" s="50"/>
      <c r="H5517" s="50"/>
      <c r="I5517" s="50"/>
      <c r="J5517" s="50"/>
      <c r="K5517" s="50"/>
    </row>
    <row r="5518" spans="1:11" x14ac:dyDescent="0.25">
      <c r="A5518" s="48"/>
      <c r="C5518" s="50"/>
      <c r="D5518" s="50"/>
      <c r="E5518" s="50"/>
      <c r="F5518" s="50"/>
      <c r="G5518" s="50"/>
      <c r="H5518" s="50"/>
      <c r="I5518" s="50"/>
      <c r="J5518" s="50"/>
      <c r="K5518" s="50"/>
    </row>
    <row r="5519" spans="1:11" x14ac:dyDescent="0.25">
      <c r="A5519" s="48"/>
      <c r="C5519" s="50"/>
      <c r="D5519" s="50"/>
      <c r="E5519" s="50"/>
      <c r="F5519" s="50"/>
      <c r="G5519" s="50"/>
      <c r="H5519" s="50"/>
      <c r="I5519" s="50"/>
      <c r="J5519" s="50"/>
      <c r="K5519" s="50"/>
    </row>
    <row r="5520" spans="1:11" x14ac:dyDescent="0.25">
      <c r="A5520" s="48"/>
      <c r="C5520" s="50"/>
      <c r="D5520" s="50"/>
      <c r="E5520" s="50"/>
      <c r="F5520" s="50"/>
      <c r="G5520" s="50"/>
      <c r="H5520" s="50"/>
      <c r="I5520" s="50"/>
      <c r="J5520" s="50"/>
      <c r="K5520" s="50"/>
    </row>
    <row r="5521" spans="1:11" x14ac:dyDescent="0.25">
      <c r="A5521" s="48"/>
      <c r="C5521" s="50"/>
      <c r="D5521" s="50"/>
      <c r="E5521" s="50"/>
      <c r="F5521" s="50"/>
      <c r="G5521" s="50"/>
      <c r="H5521" s="50"/>
      <c r="I5521" s="50"/>
      <c r="J5521" s="50"/>
      <c r="K5521" s="50"/>
    </row>
    <row r="5522" spans="1:11" x14ac:dyDescent="0.25">
      <c r="A5522" s="48"/>
      <c r="C5522" s="50"/>
      <c r="D5522" s="50"/>
      <c r="E5522" s="50"/>
      <c r="F5522" s="50"/>
      <c r="G5522" s="50"/>
      <c r="H5522" s="50"/>
      <c r="I5522" s="50"/>
      <c r="J5522" s="50"/>
      <c r="K5522" s="50"/>
    </row>
    <row r="5523" spans="1:11" x14ac:dyDescent="0.25">
      <c r="A5523" s="48"/>
      <c r="C5523" s="50"/>
      <c r="D5523" s="50"/>
      <c r="E5523" s="50"/>
      <c r="F5523" s="50"/>
      <c r="G5523" s="50"/>
      <c r="H5523" s="50"/>
      <c r="I5523" s="50"/>
      <c r="J5523" s="50"/>
      <c r="K5523" s="50"/>
    </row>
    <row r="5524" spans="1:11" x14ac:dyDescent="0.25">
      <c r="A5524" s="48"/>
      <c r="C5524" s="50"/>
      <c r="D5524" s="50"/>
      <c r="E5524" s="50"/>
      <c r="F5524" s="50"/>
      <c r="G5524" s="50"/>
      <c r="H5524" s="50"/>
      <c r="I5524" s="50"/>
      <c r="J5524" s="50"/>
      <c r="K5524" s="50"/>
    </row>
    <row r="5525" spans="1:11" x14ac:dyDescent="0.25">
      <c r="A5525" s="48"/>
      <c r="C5525" s="50"/>
      <c r="D5525" s="50"/>
      <c r="E5525" s="50"/>
      <c r="F5525" s="50"/>
      <c r="G5525" s="50"/>
      <c r="H5525" s="50"/>
      <c r="I5525" s="50"/>
      <c r="J5525" s="50"/>
      <c r="K5525" s="50"/>
    </row>
    <row r="5526" spans="1:11" x14ac:dyDescent="0.25">
      <c r="A5526" s="48"/>
      <c r="C5526" s="50"/>
      <c r="D5526" s="50"/>
      <c r="E5526" s="50"/>
      <c r="F5526" s="50"/>
      <c r="G5526" s="50"/>
      <c r="H5526" s="50"/>
      <c r="I5526" s="50"/>
      <c r="J5526" s="50"/>
      <c r="K5526" s="50"/>
    </row>
    <row r="5527" spans="1:11" x14ac:dyDescent="0.25">
      <c r="A5527" s="48"/>
      <c r="C5527" s="50"/>
      <c r="D5527" s="50"/>
      <c r="E5527" s="50"/>
      <c r="F5527" s="50"/>
      <c r="G5527" s="50"/>
      <c r="H5527" s="50"/>
      <c r="I5527" s="50"/>
      <c r="J5527" s="50"/>
      <c r="K5527" s="50"/>
    </row>
    <row r="5528" spans="1:11" x14ac:dyDescent="0.25">
      <c r="A5528" s="48"/>
      <c r="C5528" s="50"/>
      <c r="D5528" s="50"/>
      <c r="E5528" s="50"/>
      <c r="F5528" s="50"/>
      <c r="G5528" s="50"/>
      <c r="H5528" s="50"/>
      <c r="I5528" s="50"/>
      <c r="J5528" s="50"/>
      <c r="K5528" s="50"/>
    </row>
    <row r="5529" spans="1:11" x14ac:dyDescent="0.25">
      <c r="A5529" s="48"/>
      <c r="C5529" s="50"/>
      <c r="D5529" s="50"/>
      <c r="E5529" s="50"/>
      <c r="F5529" s="50"/>
      <c r="G5529" s="50"/>
      <c r="H5529" s="50"/>
      <c r="I5529" s="50"/>
      <c r="J5529" s="50"/>
      <c r="K5529" s="50"/>
    </row>
    <row r="5530" spans="1:11" x14ac:dyDescent="0.25">
      <c r="A5530" s="48"/>
      <c r="C5530" s="50"/>
      <c r="D5530" s="50"/>
      <c r="E5530" s="50"/>
      <c r="F5530" s="50"/>
      <c r="G5530" s="50"/>
      <c r="H5530" s="50"/>
      <c r="I5530" s="50"/>
      <c r="J5530" s="50"/>
      <c r="K5530" s="50"/>
    </row>
    <row r="5531" spans="1:11" x14ac:dyDescent="0.25">
      <c r="A5531" s="48"/>
      <c r="C5531" s="50"/>
      <c r="D5531" s="50"/>
      <c r="E5531" s="50"/>
      <c r="F5531" s="50"/>
      <c r="G5531" s="50"/>
      <c r="H5531" s="50"/>
      <c r="I5531" s="50"/>
      <c r="J5531" s="50"/>
      <c r="K5531" s="50"/>
    </row>
    <row r="5532" spans="1:11" x14ac:dyDescent="0.25">
      <c r="A5532" s="48"/>
      <c r="C5532" s="50"/>
      <c r="D5532" s="50"/>
      <c r="E5532" s="50"/>
      <c r="F5532" s="50"/>
      <c r="G5532" s="50"/>
      <c r="H5532" s="50"/>
      <c r="I5532" s="50"/>
      <c r="J5532" s="50"/>
      <c r="K5532" s="50"/>
    </row>
    <row r="5533" spans="1:11" x14ac:dyDescent="0.25">
      <c r="A5533" s="48"/>
      <c r="C5533" s="50"/>
      <c r="D5533" s="50"/>
      <c r="E5533" s="50"/>
      <c r="F5533" s="50"/>
      <c r="G5533" s="50"/>
      <c r="H5533" s="50"/>
      <c r="I5533" s="50"/>
      <c r="J5533" s="50"/>
      <c r="K5533" s="50"/>
    </row>
    <row r="5534" spans="1:11" x14ac:dyDescent="0.25">
      <c r="A5534" s="48"/>
      <c r="C5534" s="50"/>
      <c r="D5534" s="50"/>
      <c r="E5534" s="50"/>
      <c r="F5534" s="50"/>
      <c r="G5534" s="50"/>
      <c r="H5534" s="50"/>
      <c r="I5534" s="50"/>
      <c r="J5534" s="50"/>
      <c r="K5534" s="50"/>
    </row>
    <row r="5535" spans="1:11" x14ac:dyDescent="0.25">
      <c r="A5535" s="48"/>
      <c r="C5535" s="50"/>
      <c r="D5535" s="50"/>
      <c r="E5535" s="50"/>
      <c r="F5535" s="50"/>
      <c r="G5535" s="50"/>
      <c r="H5535" s="50"/>
      <c r="I5535" s="50"/>
      <c r="J5535" s="50"/>
      <c r="K5535" s="50"/>
    </row>
    <row r="5536" spans="1:11" x14ac:dyDescent="0.25">
      <c r="A5536" s="48"/>
      <c r="C5536" s="50"/>
      <c r="D5536" s="50"/>
      <c r="E5536" s="50"/>
      <c r="F5536" s="50"/>
      <c r="G5536" s="50"/>
      <c r="H5536" s="50"/>
      <c r="I5536" s="50"/>
      <c r="J5536" s="50"/>
      <c r="K5536" s="50"/>
    </row>
    <row r="5537" spans="1:11" x14ac:dyDescent="0.25">
      <c r="A5537" s="48"/>
      <c r="C5537" s="50"/>
      <c r="D5537" s="50"/>
      <c r="E5537" s="50"/>
      <c r="F5537" s="50"/>
      <c r="G5537" s="50"/>
      <c r="H5537" s="50"/>
      <c r="I5537" s="50"/>
      <c r="J5537" s="50"/>
      <c r="K5537" s="50"/>
    </row>
    <row r="5538" spans="1:11" x14ac:dyDescent="0.25">
      <c r="A5538" s="48"/>
      <c r="C5538" s="50"/>
      <c r="D5538" s="50"/>
      <c r="E5538" s="50"/>
      <c r="F5538" s="50"/>
      <c r="G5538" s="50"/>
      <c r="H5538" s="50"/>
      <c r="I5538" s="50"/>
      <c r="J5538" s="50"/>
      <c r="K5538" s="50"/>
    </row>
    <row r="5539" spans="1:11" x14ac:dyDescent="0.25">
      <c r="A5539" s="48"/>
      <c r="C5539" s="50"/>
      <c r="D5539" s="50"/>
      <c r="E5539" s="50"/>
      <c r="F5539" s="50"/>
      <c r="G5539" s="50"/>
      <c r="H5539" s="50"/>
      <c r="I5539" s="50"/>
      <c r="J5539" s="50"/>
      <c r="K5539" s="50"/>
    </row>
    <row r="5540" spans="1:11" ht="15.75" thickBot="1" x14ac:dyDescent="0.3">
      <c r="A5540" s="48"/>
      <c r="C5540" s="50"/>
      <c r="D5540" s="50"/>
      <c r="E5540" s="50"/>
      <c r="F5540" s="50"/>
      <c r="G5540" s="50"/>
      <c r="H5540" s="50"/>
      <c r="I5540" s="50"/>
      <c r="J5540" s="50"/>
      <c r="K5540" s="50"/>
    </row>
    <row r="5541" spans="1:11" ht="15.75" thickBot="1" x14ac:dyDescent="0.3">
      <c r="A5541" s="51"/>
      <c r="B5541" s="62"/>
      <c r="C5541" s="54"/>
      <c r="D5541" s="54"/>
      <c r="E5541" s="54"/>
      <c r="F5541" s="54"/>
      <c r="G5541" s="54"/>
      <c r="H5541" s="54"/>
      <c r="I5541" s="54"/>
      <c r="J5541" s="54"/>
      <c r="K5541" s="55"/>
    </row>
  </sheetData>
  <sheetProtection algorithmName="SHA-512" hashValue="1Gz/DgW/dYwOrKhAsK3AIbQoS28ttRimJZak0XZHMt1+oOUiESPdCiV6DPhfqyduorUw9zLm9rUzgx78LPtRQQ==" saltValue="9bbXP3hs8ntHrmWk1qj4tg==" spinCount="100000" sheet="1" selectLockedCells="1" selectUn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F5541"/>
  <sheetViews>
    <sheetView topLeftCell="F4958" workbookViewId="0">
      <selection activeCell="E4958" sqref="A1:E1048576"/>
    </sheetView>
  </sheetViews>
  <sheetFormatPr baseColWidth="10" defaultRowHeight="15" x14ac:dyDescent="0.25"/>
  <cols>
    <col min="1" max="1" width="11.7109375" hidden="1" customWidth="1"/>
    <col min="2" max="2" width="75.42578125" hidden="1" customWidth="1"/>
    <col min="3" max="3" width="20.5703125" style="28" hidden="1" customWidth="1"/>
    <col min="4" max="4" width="23.7109375" style="43" hidden="1" customWidth="1"/>
    <col min="5" max="5" width="26.7109375" style="43" hidden="1" customWidth="1"/>
    <col min="6" max="6" width="15.5703125" customWidth="1"/>
  </cols>
  <sheetData>
    <row r="1" spans="1:5" x14ac:dyDescent="0.25">
      <c r="A1" s="71" t="s">
        <v>2636</v>
      </c>
      <c r="B1" s="72" t="s">
        <v>24</v>
      </c>
      <c r="C1" s="71" t="s">
        <v>4073</v>
      </c>
      <c r="D1" s="71" t="s">
        <v>2445</v>
      </c>
      <c r="E1" s="71" t="s">
        <v>2446</v>
      </c>
    </row>
    <row r="2" spans="1:5" x14ac:dyDescent="0.25">
      <c r="A2" s="64">
        <v>123424</v>
      </c>
      <c r="B2" t="s">
        <v>2990</v>
      </c>
      <c r="C2" s="65">
        <v>20301.51000000002</v>
      </c>
      <c r="D2" s="65">
        <v>1738717160</v>
      </c>
      <c r="E2" s="65">
        <v>1446901131.8830986</v>
      </c>
    </row>
    <row r="3" spans="1:5" x14ac:dyDescent="0.25">
      <c r="A3" s="64">
        <v>104696</v>
      </c>
      <c r="B3" t="s">
        <v>25</v>
      </c>
      <c r="C3" s="65">
        <v>14102.651500000002</v>
      </c>
      <c r="D3" s="65">
        <v>1221502400</v>
      </c>
      <c r="E3" s="65">
        <v>995184227.41059983</v>
      </c>
    </row>
    <row r="4" spans="1:5" x14ac:dyDescent="0.25">
      <c r="A4" s="64">
        <v>104501</v>
      </c>
      <c r="B4" t="s">
        <v>2325</v>
      </c>
      <c r="C4" s="65">
        <v>9928.5</v>
      </c>
      <c r="D4" s="65">
        <v>846285600</v>
      </c>
      <c r="E4" s="65">
        <v>776180393.4296999</v>
      </c>
    </row>
    <row r="5" spans="1:5" x14ac:dyDescent="0.25">
      <c r="A5" s="64">
        <v>137140</v>
      </c>
      <c r="B5" t="s">
        <v>2215</v>
      </c>
      <c r="C5" s="65">
        <v>7322.87</v>
      </c>
      <c r="D5" s="65">
        <v>668925000</v>
      </c>
      <c r="E5" s="65">
        <v>572450911.01789999</v>
      </c>
    </row>
    <row r="6" spans="1:5" x14ac:dyDescent="0.25">
      <c r="A6" s="64">
        <v>122091</v>
      </c>
      <c r="B6" t="s">
        <v>26</v>
      </c>
      <c r="C6" s="65">
        <v>6842.79</v>
      </c>
      <c r="D6" s="65">
        <v>669189838</v>
      </c>
      <c r="E6" s="65">
        <v>560712091.74359977</v>
      </c>
    </row>
    <row r="7" spans="1:5" x14ac:dyDescent="0.25">
      <c r="A7" s="64">
        <v>123724</v>
      </c>
      <c r="B7" t="s">
        <v>2991</v>
      </c>
      <c r="C7" s="65">
        <v>6809.6</v>
      </c>
      <c r="D7" s="65">
        <v>646910714</v>
      </c>
      <c r="E7" s="65">
        <v>539070931.73249996</v>
      </c>
    </row>
    <row r="8" spans="1:5" x14ac:dyDescent="0.25">
      <c r="A8" s="64">
        <v>103976</v>
      </c>
      <c r="B8" t="s">
        <v>29</v>
      </c>
      <c r="C8" s="65">
        <v>6762.3400000000029</v>
      </c>
      <c r="D8" s="65">
        <v>548856779</v>
      </c>
      <c r="E8" s="65">
        <v>447680275.34749967</v>
      </c>
    </row>
    <row r="9" spans="1:5" x14ac:dyDescent="0.25">
      <c r="A9" s="64">
        <v>117277</v>
      </c>
      <c r="B9" t="s">
        <v>28</v>
      </c>
      <c r="C9" s="65">
        <v>5648.8500000000013</v>
      </c>
      <c r="D9" s="65">
        <v>478129210</v>
      </c>
      <c r="E9" s="65">
        <v>406093232.81650019</v>
      </c>
    </row>
    <row r="10" spans="1:5" x14ac:dyDescent="0.25">
      <c r="A10" s="64">
        <v>115017</v>
      </c>
      <c r="B10" t="s">
        <v>30</v>
      </c>
      <c r="C10" s="65">
        <v>4962.9940000000006</v>
      </c>
      <c r="D10" s="65">
        <v>446112004</v>
      </c>
      <c r="E10" s="65">
        <v>360648384.4362998</v>
      </c>
    </row>
    <row r="11" spans="1:5" x14ac:dyDescent="0.25">
      <c r="A11" s="64">
        <v>132772</v>
      </c>
      <c r="B11" t="s">
        <v>1564</v>
      </c>
      <c r="C11" s="65">
        <v>4532.0599999999995</v>
      </c>
      <c r="D11" s="65">
        <v>326663000</v>
      </c>
      <c r="E11" s="65">
        <v>261838139.09720004</v>
      </c>
    </row>
    <row r="12" spans="1:5" x14ac:dyDescent="0.25">
      <c r="A12" s="64">
        <v>132767</v>
      </c>
      <c r="B12" t="s">
        <v>1563</v>
      </c>
      <c r="C12" s="65">
        <v>4180.5625000000036</v>
      </c>
      <c r="D12" s="65">
        <v>407681593</v>
      </c>
      <c r="E12" s="65">
        <v>335383071.83860016</v>
      </c>
    </row>
    <row r="13" spans="1:5" x14ac:dyDescent="0.25">
      <c r="A13" s="64">
        <v>124110</v>
      </c>
      <c r="B13" t="s">
        <v>2993</v>
      </c>
      <c r="C13" s="65">
        <v>3814.4410000000003</v>
      </c>
      <c r="D13" s="65">
        <v>341006482</v>
      </c>
      <c r="E13" s="65">
        <v>299365350.16839999</v>
      </c>
    </row>
    <row r="14" spans="1:5" x14ac:dyDescent="0.25">
      <c r="A14" s="64">
        <v>123891</v>
      </c>
      <c r="B14" t="s">
        <v>57</v>
      </c>
      <c r="C14" s="65">
        <v>3725.5600000000004</v>
      </c>
      <c r="D14" s="65">
        <v>126389170</v>
      </c>
      <c r="E14" s="65">
        <v>103890673.10869999</v>
      </c>
    </row>
    <row r="15" spans="1:5" x14ac:dyDescent="0.25">
      <c r="A15" s="64">
        <v>201938</v>
      </c>
      <c r="B15" t="s">
        <v>31</v>
      </c>
      <c r="C15" s="65">
        <v>3430.7000000000003</v>
      </c>
      <c r="D15" s="65">
        <v>293668010</v>
      </c>
      <c r="E15" s="65">
        <v>234127393.53609994</v>
      </c>
    </row>
    <row r="16" spans="1:5" x14ac:dyDescent="0.25">
      <c r="A16" s="64">
        <v>121462</v>
      </c>
      <c r="B16" t="s">
        <v>3012</v>
      </c>
      <c r="C16" s="65">
        <v>3250</v>
      </c>
      <c r="D16" s="65">
        <v>256973750</v>
      </c>
      <c r="E16" s="65">
        <v>219407945.27259997</v>
      </c>
    </row>
    <row r="17" spans="1:5" x14ac:dyDescent="0.25">
      <c r="A17" s="64">
        <v>110265</v>
      </c>
      <c r="B17" t="s">
        <v>2994</v>
      </c>
      <c r="C17" s="65">
        <v>3216.4728000000005</v>
      </c>
      <c r="D17" s="65">
        <v>216479063</v>
      </c>
      <c r="E17" s="65">
        <v>199893709.1453</v>
      </c>
    </row>
    <row r="18" spans="1:5" x14ac:dyDescent="0.25">
      <c r="A18" s="64">
        <v>112493</v>
      </c>
      <c r="B18" t="s">
        <v>164</v>
      </c>
      <c r="C18" s="65">
        <v>3133.38</v>
      </c>
      <c r="D18" s="65">
        <v>298792500</v>
      </c>
      <c r="E18" s="65">
        <v>246264705.20450002</v>
      </c>
    </row>
    <row r="19" spans="1:5" x14ac:dyDescent="0.25">
      <c r="A19" s="64">
        <v>104521</v>
      </c>
      <c r="B19" t="s">
        <v>3003</v>
      </c>
      <c r="C19" s="65">
        <v>2849.0617999999999</v>
      </c>
      <c r="D19" s="65">
        <v>212359000</v>
      </c>
      <c r="E19" s="65">
        <v>196566398.7674</v>
      </c>
    </row>
    <row r="20" spans="1:5" x14ac:dyDescent="0.25">
      <c r="A20" s="64">
        <v>202611</v>
      </c>
      <c r="B20" t="s">
        <v>1897</v>
      </c>
      <c r="C20" s="65">
        <v>2714.6505999999999</v>
      </c>
      <c r="D20" s="65">
        <v>229263000</v>
      </c>
      <c r="E20" s="65">
        <v>185574483.09699997</v>
      </c>
    </row>
    <row r="21" spans="1:5" x14ac:dyDescent="0.25">
      <c r="A21" s="64">
        <v>123481</v>
      </c>
      <c r="B21" t="s">
        <v>2995</v>
      </c>
      <c r="C21" s="65">
        <v>2713.8905999999997</v>
      </c>
      <c r="D21" s="65">
        <v>214893075</v>
      </c>
      <c r="E21" s="65">
        <v>173246022.18760005</v>
      </c>
    </row>
    <row r="22" spans="1:5" x14ac:dyDescent="0.25">
      <c r="A22" s="64">
        <v>104767</v>
      </c>
      <c r="B22" t="s">
        <v>1496</v>
      </c>
      <c r="C22" s="65">
        <v>2660.8599999999997</v>
      </c>
      <c r="D22" s="65">
        <v>224745000</v>
      </c>
      <c r="E22" s="65">
        <v>198021926.80590001</v>
      </c>
    </row>
    <row r="23" spans="1:5" x14ac:dyDescent="0.25">
      <c r="A23" s="64">
        <v>123472</v>
      </c>
      <c r="B23" t="s">
        <v>463</v>
      </c>
      <c r="C23" s="65">
        <v>2628.8212000000003</v>
      </c>
      <c r="D23" s="65">
        <v>242776579</v>
      </c>
      <c r="E23" s="65">
        <v>195923609.3057</v>
      </c>
    </row>
    <row r="24" spans="1:5" x14ac:dyDescent="0.25">
      <c r="A24" s="64">
        <v>104347</v>
      </c>
      <c r="B24" t="s">
        <v>1857</v>
      </c>
      <c r="C24" s="65">
        <v>2580.0906000000014</v>
      </c>
      <c r="D24" s="65">
        <v>204701219</v>
      </c>
      <c r="E24" s="65">
        <v>166743270.03960001</v>
      </c>
    </row>
    <row r="25" spans="1:5" x14ac:dyDescent="0.25">
      <c r="A25" s="64">
        <v>143553</v>
      </c>
      <c r="B25" t="s">
        <v>3845</v>
      </c>
      <c r="C25" s="65">
        <v>2536</v>
      </c>
      <c r="D25" s="65">
        <v>229120000</v>
      </c>
      <c r="E25" s="65">
        <v>205026707.83520001</v>
      </c>
    </row>
    <row r="26" spans="1:5" x14ac:dyDescent="0.25">
      <c r="A26" s="64">
        <v>123437</v>
      </c>
      <c r="B26" t="s">
        <v>3002</v>
      </c>
      <c r="C26" s="65">
        <v>2433.4517999999998</v>
      </c>
      <c r="D26" s="65">
        <v>226865338</v>
      </c>
      <c r="E26" s="65">
        <v>191485238.54080003</v>
      </c>
    </row>
    <row r="27" spans="1:5" x14ac:dyDescent="0.25">
      <c r="A27" s="64">
        <v>202251</v>
      </c>
      <c r="B27" t="s">
        <v>397</v>
      </c>
      <c r="C27" s="65">
        <v>2204.79</v>
      </c>
      <c r="D27" s="65">
        <v>198476000</v>
      </c>
      <c r="E27" s="65">
        <v>162276130.97009996</v>
      </c>
    </row>
    <row r="28" spans="1:5" x14ac:dyDescent="0.25">
      <c r="A28" s="64">
        <v>142313</v>
      </c>
      <c r="B28" t="s">
        <v>2734</v>
      </c>
      <c r="C28" s="65">
        <v>2176.6</v>
      </c>
      <c r="D28" s="65">
        <v>157699000</v>
      </c>
      <c r="E28" s="65">
        <v>126137541.48359999</v>
      </c>
    </row>
    <row r="29" spans="1:5" x14ac:dyDescent="0.25">
      <c r="A29" s="64">
        <v>143348</v>
      </c>
      <c r="B29" t="s">
        <v>3652</v>
      </c>
      <c r="C29" s="65">
        <v>2150.1999999999998</v>
      </c>
      <c r="D29" s="65">
        <v>150700680</v>
      </c>
      <c r="E29" s="65">
        <v>122253682.22669998</v>
      </c>
    </row>
    <row r="30" spans="1:5" x14ac:dyDescent="0.25">
      <c r="A30" s="64">
        <v>202547</v>
      </c>
      <c r="B30" t="s">
        <v>2736</v>
      </c>
      <c r="C30" s="65">
        <v>2117.83</v>
      </c>
      <c r="D30" s="65">
        <v>172604425</v>
      </c>
      <c r="E30" s="65">
        <v>140858682.67980009</v>
      </c>
    </row>
    <row r="31" spans="1:5" x14ac:dyDescent="0.25">
      <c r="A31" s="64">
        <v>121776</v>
      </c>
      <c r="B31" t="s">
        <v>1001</v>
      </c>
      <c r="C31" s="65">
        <v>2110.6</v>
      </c>
      <c r="D31" s="65">
        <v>180928983</v>
      </c>
      <c r="E31" s="65">
        <v>144301314.54880002</v>
      </c>
    </row>
    <row r="32" spans="1:5" x14ac:dyDescent="0.25">
      <c r="A32" s="64">
        <v>112995</v>
      </c>
      <c r="B32" t="s">
        <v>2999</v>
      </c>
      <c r="C32" s="65">
        <v>2092.9335999999998</v>
      </c>
      <c r="D32" s="65">
        <v>230415000</v>
      </c>
      <c r="E32" s="65">
        <v>189536241.07739997</v>
      </c>
    </row>
    <row r="33" spans="1:5" x14ac:dyDescent="0.25">
      <c r="A33" s="64">
        <v>132063</v>
      </c>
      <c r="B33" t="s">
        <v>1450</v>
      </c>
      <c r="C33" s="65">
        <v>2086.69</v>
      </c>
      <c r="D33" s="65">
        <v>190435500</v>
      </c>
      <c r="E33" s="65">
        <v>163263282.21950001</v>
      </c>
    </row>
    <row r="34" spans="1:5" x14ac:dyDescent="0.25">
      <c r="A34" s="64">
        <v>108343</v>
      </c>
      <c r="B34" t="s">
        <v>58</v>
      </c>
      <c r="C34" s="65">
        <v>2069.9911999999999</v>
      </c>
      <c r="D34" s="65">
        <v>195158183</v>
      </c>
      <c r="E34" s="65">
        <v>159160357.00760004</v>
      </c>
    </row>
    <row r="35" spans="1:5" x14ac:dyDescent="0.25">
      <c r="A35" s="64">
        <v>132923</v>
      </c>
      <c r="B35" t="s">
        <v>2327</v>
      </c>
      <c r="C35" s="65">
        <v>2046.3211999999996</v>
      </c>
      <c r="D35" s="65">
        <v>170166913</v>
      </c>
      <c r="E35" s="65">
        <v>137608214.9772</v>
      </c>
    </row>
    <row r="36" spans="1:5" x14ac:dyDescent="0.25">
      <c r="A36" s="64">
        <v>133656</v>
      </c>
      <c r="B36" t="s">
        <v>1622</v>
      </c>
      <c r="C36" s="65">
        <v>2020</v>
      </c>
      <c r="D36" s="65">
        <v>140258571</v>
      </c>
      <c r="E36" s="65">
        <v>123135933.2658</v>
      </c>
    </row>
    <row r="37" spans="1:5" x14ac:dyDescent="0.25">
      <c r="A37" s="64">
        <v>111293</v>
      </c>
      <c r="B37" t="s">
        <v>2998</v>
      </c>
      <c r="C37" s="65">
        <v>2015.2499999999998</v>
      </c>
      <c r="D37" s="65">
        <v>201456300</v>
      </c>
      <c r="E37" s="65">
        <v>173051086.33660007</v>
      </c>
    </row>
    <row r="38" spans="1:5" x14ac:dyDescent="0.25">
      <c r="A38" s="64">
        <v>111672</v>
      </c>
      <c r="B38" t="s">
        <v>118</v>
      </c>
      <c r="C38" s="65">
        <v>1962.6799999999998</v>
      </c>
      <c r="D38" s="65">
        <v>176835983</v>
      </c>
      <c r="E38" s="65">
        <v>153143295.23790002</v>
      </c>
    </row>
    <row r="39" spans="1:5" x14ac:dyDescent="0.25">
      <c r="A39" s="64">
        <v>202289</v>
      </c>
      <c r="B39" t="s">
        <v>1496</v>
      </c>
      <c r="C39" s="65">
        <v>1936.0199999999995</v>
      </c>
      <c r="D39" s="65">
        <v>170538000</v>
      </c>
      <c r="E39" s="65">
        <v>137086099.90849996</v>
      </c>
    </row>
    <row r="40" spans="1:5" x14ac:dyDescent="0.25">
      <c r="A40" s="64">
        <v>123504</v>
      </c>
      <c r="B40" t="s">
        <v>2992</v>
      </c>
      <c r="C40" s="65">
        <v>1933.14</v>
      </c>
      <c r="D40" s="65">
        <v>210802800</v>
      </c>
      <c r="E40" s="65">
        <v>147575660.65020001</v>
      </c>
    </row>
    <row r="41" spans="1:5" x14ac:dyDescent="0.25">
      <c r="A41" s="64">
        <v>123400</v>
      </c>
      <c r="B41" t="s">
        <v>49</v>
      </c>
      <c r="C41" s="65">
        <v>1922.6405999999997</v>
      </c>
      <c r="D41" s="65">
        <v>199842000</v>
      </c>
      <c r="E41" s="65">
        <v>160843899.23040003</v>
      </c>
    </row>
    <row r="42" spans="1:5" x14ac:dyDescent="0.25">
      <c r="A42" s="64">
        <v>121407</v>
      </c>
      <c r="B42" t="s">
        <v>37</v>
      </c>
      <c r="C42" s="65">
        <v>1913.690599999999</v>
      </c>
      <c r="D42" s="65">
        <v>212616500</v>
      </c>
      <c r="E42" s="65">
        <v>169199043.96520013</v>
      </c>
    </row>
    <row r="43" spans="1:5" x14ac:dyDescent="0.25">
      <c r="A43" s="64">
        <v>133477</v>
      </c>
      <c r="B43" t="s">
        <v>1606</v>
      </c>
      <c r="C43" s="65">
        <v>1877.9199999999998</v>
      </c>
      <c r="D43" s="65">
        <v>169868000</v>
      </c>
      <c r="E43" s="65">
        <v>144692983.07209998</v>
      </c>
    </row>
    <row r="44" spans="1:5" x14ac:dyDescent="0.25">
      <c r="A44" s="64">
        <v>133710</v>
      </c>
      <c r="B44" t="s">
        <v>1677</v>
      </c>
      <c r="C44" s="65">
        <v>1877.8000000000002</v>
      </c>
      <c r="D44" s="65">
        <v>161972000</v>
      </c>
      <c r="E44" s="65">
        <v>130988876.8559</v>
      </c>
    </row>
    <row r="45" spans="1:5" x14ac:dyDescent="0.25">
      <c r="A45" s="64">
        <v>202109</v>
      </c>
      <c r="B45" t="s">
        <v>341</v>
      </c>
      <c r="C45" s="65">
        <v>1870.1299999999999</v>
      </c>
      <c r="D45" s="65">
        <v>178533000</v>
      </c>
      <c r="E45" s="65">
        <v>161475160.07869998</v>
      </c>
    </row>
    <row r="46" spans="1:5" x14ac:dyDescent="0.25">
      <c r="A46" s="64">
        <v>123698</v>
      </c>
      <c r="B46" t="s">
        <v>35</v>
      </c>
      <c r="C46" s="65">
        <v>1862.9215000000002</v>
      </c>
      <c r="D46" s="65">
        <v>178571487</v>
      </c>
      <c r="E46" s="65">
        <v>144971918.27589998</v>
      </c>
    </row>
    <row r="47" spans="1:5" x14ac:dyDescent="0.25">
      <c r="A47" s="64">
        <v>118153</v>
      </c>
      <c r="B47" t="s">
        <v>40</v>
      </c>
      <c r="C47" s="65">
        <v>1858.78</v>
      </c>
      <c r="D47" s="65">
        <v>166249864</v>
      </c>
      <c r="E47" s="65">
        <v>135073349.75749996</v>
      </c>
    </row>
    <row r="48" spans="1:5" x14ac:dyDescent="0.25">
      <c r="A48" s="64">
        <v>201666</v>
      </c>
      <c r="B48" t="s">
        <v>31</v>
      </c>
      <c r="C48" s="65">
        <v>1815.1600000000003</v>
      </c>
      <c r="D48" s="65">
        <v>166678779</v>
      </c>
      <c r="E48" s="65">
        <v>136492715.46479997</v>
      </c>
    </row>
    <row r="49" spans="1:5" x14ac:dyDescent="0.25">
      <c r="A49" s="64">
        <v>103700</v>
      </c>
      <c r="B49" t="s">
        <v>38</v>
      </c>
      <c r="C49" s="65">
        <v>1788.21</v>
      </c>
      <c r="D49" s="65">
        <v>182233000</v>
      </c>
      <c r="E49" s="65">
        <v>146829485.40529996</v>
      </c>
    </row>
    <row r="50" spans="1:5" x14ac:dyDescent="0.25">
      <c r="A50" s="64">
        <v>201164</v>
      </c>
      <c r="B50" t="s">
        <v>31</v>
      </c>
      <c r="C50" s="65">
        <v>1788.1799999999998</v>
      </c>
      <c r="D50" s="65">
        <v>167631924</v>
      </c>
      <c r="E50" s="65">
        <v>135634708.33450001</v>
      </c>
    </row>
    <row r="51" spans="1:5" x14ac:dyDescent="0.25">
      <c r="A51" s="64">
        <v>143491</v>
      </c>
      <c r="B51" t="s">
        <v>3860</v>
      </c>
      <c r="C51" s="65">
        <v>1770</v>
      </c>
      <c r="D51" s="65">
        <v>143905000</v>
      </c>
      <c r="E51" s="65">
        <v>119552429.52609999</v>
      </c>
    </row>
    <row r="52" spans="1:5" x14ac:dyDescent="0.25">
      <c r="A52" s="64">
        <v>122129</v>
      </c>
      <c r="B52" t="s">
        <v>3000</v>
      </c>
      <c r="C52" s="65">
        <v>1757.8311999999999</v>
      </c>
      <c r="D52" s="65">
        <v>132606000</v>
      </c>
      <c r="E52" s="65">
        <v>108761681.99000001</v>
      </c>
    </row>
    <row r="53" spans="1:5" x14ac:dyDescent="0.25">
      <c r="A53" s="64">
        <v>124891</v>
      </c>
      <c r="B53" t="s">
        <v>3005</v>
      </c>
      <c r="C53" s="65">
        <v>1681.5686000000003</v>
      </c>
      <c r="D53" s="65">
        <v>165531500</v>
      </c>
      <c r="E53" s="65">
        <v>139376251.11970016</v>
      </c>
    </row>
    <row r="54" spans="1:5" x14ac:dyDescent="0.25">
      <c r="A54" s="64">
        <v>130740</v>
      </c>
      <c r="B54" t="s">
        <v>39</v>
      </c>
      <c r="C54" s="65">
        <v>1668.7299999999996</v>
      </c>
      <c r="D54" s="65">
        <v>149534000</v>
      </c>
      <c r="E54" s="65">
        <v>121502047.06039999</v>
      </c>
    </row>
    <row r="55" spans="1:5" x14ac:dyDescent="0.25">
      <c r="A55" s="64">
        <v>104764</v>
      </c>
      <c r="B55" t="s">
        <v>591</v>
      </c>
      <c r="C55" s="65">
        <v>1628.4616000000001</v>
      </c>
      <c r="D55" s="65">
        <v>163078408</v>
      </c>
      <c r="E55" s="65">
        <v>130827588.21950004</v>
      </c>
    </row>
    <row r="56" spans="1:5" x14ac:dyDescent="0.25">
      <c r="A56" s="64">
        <v>103625</v>
      </c>
      <c r="B56" t="s">
        <v>95</v>
      </c>
      <c r="C56" s="65">
        <v>1625.6406000000002</v>
      </c>
      <c r="D56" s="65">
        <v>184453400</v>
      </c>
      <c r="E56" s="65">
        <v>148548462.94579998</v>
      </c>
    </row>
    <row r="57" spans="1:5" x14ac:dyDescent="0.25">
      <c r="A57" s="64">
        <v>141362</v>
      </c>
      <c r="B57" t="s">
        <v>3650</v>
      </c>
      <c r="C57" s="65">
        <v>1620.57</v>
      </c>
      <c r="D57" s="65">
        <v>144493267</v>
      </c>
      <c r="E57" s="65">
        <v>123196660.99869995</v>
      </c>
    </row>
    <row r="58" spans="1:5" x14ac:dyDescent="0.25">
      <c r="A58" s="64">
        <v>104685</v>
      </c>
      <c r="B58" t="s">
        <v>3009</v>
      </c>
      <c r="C58" s="65">
        <v>1607.6836000000001</v>
      </c>
      <c r="D58" s="65">
        <v>108326000</v>
      </c>
      <c r="E58" s="65">
        <v>93403887.800899997</v>
      </c>
    </row>
    <row r="59" spans="1:5" x14ac:dyDescent="0.25">
      <c r="A59" s="64">
        <v>123431</v>
      </c>
      <c r="B59" t="s">
        <v>3004</v>
      </c>
      <c r="C59" s="65">
        <v>1604.9223999999997</v>
      </c>
      <c r="D59" s="65">
        <v>127871368</v>
      </c>
      <c r="E59" s="65">
        <v>107059163.14089997</v>
      </c>
    </row>
    <row r="60" spans="1:5" x14ac:dyDescent="0.25">
      <c r="A60" s="64">
        <v>123681</v>
      </c>
      <c r="B60" t="s">
        <v>81</v>
      </c>
      <c r="C60" s="65">
        <v>1602.8299999999997</v>
      </c>
      <c r="D60" s="65">
        <v>141400300</v>
      </c>
      <c r="E60" s="65">
        <v>117188593.09059995</v>
      </c>
    </row>
    <row r="61" spans="1:5" x14ac:dyDescent="0.25">
      <c r="A61" s="64">
        <v>115812</v>
      </c>
      <c r="B61" t="s">
        <v>47</v>
      </c>
      <c r="C61" s="65">
        <v>1599.1297999999999</v>
      </c>
      <c r="D61" s="65">
        <v>155545751</v>
      </c>
      <c r="E61" s="65">
        <v>129072563.47150001</v>
      </c>
    </row>
    <row r="62" spans="1:5" x14ac:dyDescent="0.25">
      <c r="A62" s="64">
        <v>125570</v>
      </c>
      <c r="B62" t="s">
        <v>3029</v>
      </c>
      <c r="C62" s="65">
        <v>1557.7606000000003</v>
      </c>
      <c r="D62" s="65">
        <v>115669000</v>
      </c>
      <c r="E62" s="65">
        <v>96557462.193800017</v>
      </c>
    </row>
    <row r="63" spans="1:5" x14ac:dyDescent="0.25">
      <c r="A63" s="64">
        <v>125367</v>
      </c>
      <c r="B63" t="s">
        <v>2326</v>
      </c>
      <c r="C63" s="65">
        <v>1543.9299999999998</v>
      </c>
      <c r="D63" s="65">
        <v>140655600</v>
      </c>
      <c r="E63" s="65">
        <v>121313648.23820004</v>
      </c>
    </row>
    <row r="64" spans="1:5" x14ac:dyDescent="0.25">
      <c r="A64" s="64">
        <v>120890</v>
      </c>
      <c r="B64" t="s">
        <v>3025</v>
      </c>
      <c r="C64" s="65">
        <v>1540.0029999999999</v>
      </c>
      <c r="D64" s="65">
        <v>115360302</v>
      </c>
      <c r="E64" s="65">
        <v>101673894.22989999</v>
      </c>
    </row>
    <row r="65" spans="1:5" x14ac:dyDescent="0.25">
      <c r="A65" s="64">
        <v>126589</v>
      </c>
      <c r="B65" t="s">
        <v>54</v>
      </c>
      <c r="C65" s="65">
        <v>1524.5899999999997</v>
      </c>
      <c r="D65" s="65">
        <v>144695855</v>
      </c>
      <c r="E65" s="65">
        <v>116787974.62840003</v>
      </c>
    </row>
    <row r="66" spans="1:5" x14ac:dyDescent="0.25">
      <c r="A66" s="64">
        <v>104760</v>
      </c>
      <c r="B66" t="s">
        <v>106</v>
      </c>
      <c r="C66" s="65">
        <v>1523.5598</v>
      </c>
      <c r="D66" s="65">
        <v>156023800</v>
      </c>
      <c r="E66" s="65">
        <v>127979148.62869997</v>
      </c>
    </row>
    <row r="67" spans="1:5" x14ac:dyDescent="0.25">
      <c r="A67" s="64">
        <v>104682</v>
      </c>
      <c r="B67" t="s">
        <v>3001</v>
      </c>
      <c r="C67" s="65">
        <v>1514.9300000000003</v>
      </c>
      <c r="D67" s="65">
        <v>124271000</v>
      </c>
      <c r="E67" s="65">
        <v>109304424.43260002</v>
      </c>
    </row>
    <row r="68" spans="1:5" x14ac:dyDescent="0.25">
      <c r="A68" s="64">
        <v>123865</v>
      </c>
      <c r="B68" t="s">
        <v>59</v>
      </c>
      <c r="C68" s="65">
        <v>1507.4199999999998</v>
      </c>
      <c r="D68" s="65">
        <v>131537400</v>
      </c>
      <c r="E68" s="65">
        <v>106456757.26809995</v>
      </c>
    </row>
    <row r="69" spans="1:5" x14ac:dyDescent="0.25">
      <c r="A69" s="64">
        <v>126395</v>
      </c>
      <c r="B69" t="s">
        <v>51</v>
      </c>
      <c r="C69" s="65">
        <v>1483.5000000000002</v>
      </c>
      <c r="D69" s="65">
        <v>132596700</v>
      </c>
      <c r="E69" s="65">
        <v>112129948.009</v>
      </c>
    </row>
    <row r="70" spans="1:5" x14ac:dyDescent="0.25">
      <c r="A70" s="64">
        <v>202605</v>
      </c>
      <c r="B70" t="s">
        <v>3008</v>
      </c>
      <c r="C70" s="65">
        <v>1471.7000000000003</v>
      </c>
      <c r="D70" s="65">
        <v>173986000</v>
      </c>
      <c r="E70" s="65">
        <v>144409832.84620002</v>
      </c>
    </row>
    <row r="71" spans="1:5" x14ac:dyDescent="0.25">
      <c r="A71" s="64">
        <v>133781</v>
      </c>
      <c r="B71" t="s">
        <v>1619</v>
      </c>
      <c r="C71" s="65">
        <v>1456.09</v>
      </c>
      <c r="D71" s="65">
        <v>121587336</v>
      </c>
      <c r="E71" s="65">
        <v>99943131.16900003</v>
      </c>
    </row>
    <row r="72" spans="1:5" x14ac:dyDescent="0.25">
      <c r="A72" s="64">
        <v>123571</v>
      </c>
      <c r="B72" t="s">
        <v>77</v>
      </c>
      <c r="C72" s="65">
        <v>1444.1306</v>
      </c>
      <c r="D72" s="65">
        <v>134364900</v>
      </c>
      <c r="E72" s="65">
        <v>108631308.58220002</v>
      </c>
    </row>
    <row r="73" spans="1:5" x14ac:dyDescent="0.25">
      <c r="A73" s="64">
        <v>126829</v>
      </c>
      <c r="B73" t="s">
        <v>218</v>
      </c>
      <c r="C73" s="65">
        <v>1442.19</v>
      </c>
      <c r="D73" s="65">
        <v>88164540</v>
      </c>
      <c r="E73" s="65">
        <v>77745892.814799994</v>
      </c>
    </row>
    <row r="74" spans="1:5" x14ac:dyDescent="0.25">
      <c r="A74" s="64">
        <v>141398</v>
      </c>
      <c r="B74" t="s">
        <v>2500</v>
      </c>
      <c r="C74" s="65">
        <v>1415.1599999999999</v>
      </c>
      <c r="D74" s="65">
        <v>123926000</v>
      </c>
      <c r="E74" s="65">
        <v>96419249.037499994</v>
      </c>
    </row>
    <row r="75" spans="1:5" x14ac:dyDescent="0.25">
      <c r="A75" s="64">
        <v>141417</v>
      </c>
      <c r="B75" t="s">
        <v>2579</v>
      </c>
      <c r="C75" s="65">
        <v>1413.74</v>
      </c>
      <c r="D75" s="65">
        <v>105679000</v>
      </c>
      <c r="E75" s="65">
        <v>87691071.95220001</v>
      </c>
    </row>
    <row r="76" spans="1:5" x14ac:dyDescent="0.25">
      <c r="A76" s="64">
        <v>103582</v>
      </c>
      <c r="B76" t="s">
        <v>50</v>
      </c>
      <c r="C76" s="65">
        <v>1412.9493</v>
      </c>
      <c r="D76" s="65">
        <v>127234068</v>
      </c>
      <c r="E76" s="65">
        <v>103318279.02770005</v>
      </c>
    </row>
    <row r="77" spans="1:5" x14ac:dyDescent="0.25">
      <c r="A77" s="64">
        <v>126720</v>
      </c>
      <c r="B77" t="s">
        <v>43</v>
      </c>
      <c r="C77" s="65">
        <v>1412.8999999999996</v>
      </c>
      <c r="D77" s="65">
        <v>121102600</v>
      </c>
      <c r="E77" s="65">
        <v>99352763.354300037</v>
      </c>
    </row>
    <row r="78" spans="1:5" x14ac:dyDescent="0.25">
      <c r="A78" s="64">
        <v>103553</v>
      </c>
      <c r="B78" t="s">
        <v>36</v>
      </c>
      <c r="C78" s="65">
        <v>1388.9999999999998</v>
      </c>
      <c r="D78" s="65">
        <v>133537900</v>
      </c>
      <c r="E78" s="65">
        <v>109138305.21249996</v>
      </c>
    </row>
    <row r="79" spans="1:5" x14ac:dyDescent="0.25">
      <c r="A79" s="64">
        <v>122184</v>
      </c>
      <c r="B79" t="s">
        <v>66</v>
      </c>
      <c r="C79" s="65">
        <v>1385.8206</v>
      </c>
      <c r="D79" s="65">
        <v>132456488</v>
      </c>
      <c r="E79" s="65">
        <v>106347419.91759998</v>
      </c>
    </row>
    <row r="80" spans="1:5" x14ac:dyDescent="0.25">
      <c r="A80" s="64">
        <v>110959</v>
      </c>
      <c r="B80" t="s">
        <v>3015</v>
      </c>
      <c r="C80" s="65">
        <v>1365.2</v>
      </c>
      <c r="D80" s="65">
        <v>111840000</v>
      </c>
      <c r="E80" s="65">
        <v>91509923.885600001</v>
      </c>
    </row>
    <row r="81" spans="1:5" x14ac:dyDescent="0.25">
      <c r="A81" s="64">
        <v>123097</v>
      </c>
      <c r="B81" t="s">
        <v>52</v>
      </c>
      <c r="C81" s="65">
        <v>1355.2699999999998</v>
      </c>
      <c r="D81" s="65">
        <v>118943100</v>
      </c>
      <c r="E81" s="65">
        <v>98576191.152400002</v>
      </c>
    </row>
    <row r="82" spans="1:5" x14ac:dyDescent="0.25">
      <c r="A82" s="64">
        <v>121216</v>
      </c>
      <c r="B82" t="s">
        <v>3011</v>
      </c>
      <c r="C82" s="65">
        <v>1314.4</v>
      </c>
      <c r="D82" s="65">
        <v>90460000</v>
      </c>
      <c r="E82" s="65">
        <v>80711062.106399998</v>
      </c>
    </row>
    <row r="83" spans="1:5" x14ac:dyDescent="0.25">
      <c r="A83" s="64">
        <v>123904</v>
      </c>
      <c r="B83" t="s">
        <v>74</v>
      </c>
      <c r="C83" s="65">
        <v>1296.6705999999997</v>
      </c>
      <c r="D83" s="65">
        <v>125876800</v>
      </c>
      <c r="E83" s="65">
        <v>101805381.95540002</v>
      </c>
    </row>
    <row r="84" spans="1:5" x14ac:dyDescent="0.25">
      <c r="A84" s="64">
        <v>122485</v>
      </c>
      <c r="B84" t="s">
        <v>44</v>
      </c>
      <c r="C84" s="65">
        <v>1296.45</v>
      </c>
      <c r="D84" s="65">
        <v>125189200</v>
      </c>
      <c r="E84" s="65">
        <v>104436263.94590001</v>
      </c>
    </row>
    <row r="85" spans="1:5" x14ac:dyDescent="0.25">
      <c r="A85" s="64">
        <v>126645</v>
      </c>
      <c r="B85" t="s">
        <v>64</v>
      </c>
      <c r="C85" s="65">
        <v>1294.8903999999995</v>
      </c>
      <c r="D85" s="65">
        <v>108218130</v>
      </c>
      <c r="E85" s="65">
        <v>87547863.613399982</v>
      </c>
    </row>
    <row r="86" spans="1:5" x14ac:dyDescent="0.25">
      <c r="A86" s="64">
        <v>122489</v>
      </c>
      <c r="B86" t="s">
        <v>33</v>
      </c>
      <c r="C86" s="65">
        <v>1289</v>
      </c>
      <c r="D86" s="65">
        <v>96659000</v>
      </c>
      <c r="E86" s="65">
        <v>86295341.900500014</v>
      </c>
    </row>
    <row r="87" spans="1:5" x14ac:dyDescent="0.25">
      <c r="A87" s="64">
        <v>104516</v>
      </c>
      <c r="B87" t="s">
        <v>3017</v>
      </c>
      <c r="C87" s="65">
        <v>1280.0006000000001</v>
      </c>
      <c r="D87" s="65">
        <v>99260512</v>
      </c>
      <c r="E87" s="65">
        <v>80976491.911200002</v>
      </c>
    </row>
    <row r="88" spans="1:5" x14ac:dyDescent="0.25">
      <c r="A88" s="64">
        <v>111823</v>
      </c>
      <c r="B88" t="s">
        <v>3293</v>
      </c>
      <c r="C88" s="65">
        <v>1268</v>
      </c>
      <c r="D88" s="65">
        <v>114560000</v>
      </c>
      <c r="E88" s="65">
        <v>99424716.281599998</v>
      </c>
    </row>
    <row r="89" spans="1:5" x14ac:dyDescent="0.25">
      <c r="A89" s="64">
        <v>126714</v>
      </c>
      <c r="B89" t="s">
        <v>75</v>
      </c>
      <c r="C89" s="65">
        <v>1266.68</v>
      </c>
      <c r="D89" s="65">
        <v>114182469</v>
      </c>
      <c r="E89" s="65">
        <v>92409225.687100098</v>
      </c>
    </row>
    <row r="90" spans="1:5" x14ac:dyDescent="0.25">
      <c r="A90" s="64">
        <v>202659</v>
      </c>
      <c r="B90" t="s">
        <v>2503</v>
      </c>
      <c r="C90" s="65">
        <v>1263.5029</v>
      </c>
      <c r="D90" s="65">
        <v>118803715</v>
      </c>
      <c r="E90" s="65">
        <v>95500623.991399989</v>
      </c>
    </row>
    <row r="91" spans="1:5" x14ac:dyDescent="0.25">
      <c r="A91" s="64">
        <v>201685</v>
      </c>
      <c r="B91" t="s">
        <v>88</v>
      </c>
      <c r="C91" s="65">
        <v>1252.7499999999998</v>
      </c>
      <c r="D91" s="65">
        <v>114933600</v>
      </c>
      <c r="E91" s="65">
        <v>93571079.686099976</v>
      </c>
    </row>
    <row r="92" spans="1:5" x14ac:dyDescent="0.25">
      <c r="A92" s="64">
        <v>201434</v>
      </c>
      <c r="B92" t="s">
        <v>31</v>
      </c>
      <c r="C92" s="65">
        <v>1230.8399999999999</v>
      </c>
      <c r="D92" s="65">
        <v>114142478</v>
      </c>
      <c r="E92" s="65">
        <v>88461662.694999978</v>
      </c>
    </row>
    <row r="93" spans="1:5" x14ac:dyDescent="0.25">
      <c r="A93" s="64">
        <v>142449</v>
      </c>
      <c r="B93" t="s">
        <v>3039</v>
      </c>
      <c r="C93" s="65">
        <v>1180.0011999999999</v>
      </c>
      <c r="D93" s="65">
        <v>79837100</v>
      </c>
      <c r="E93" s="65">
        <v>79368515.264699996</v>
      </c>
    </row>
    <row r="94" spans="1:5" x14ac:dyDescent="0.25">
      <c r="A94" s="64">
        <v>123452</v>
      </c>
      <c r="B94" t="s">
        <v>113</v>
      </c>
      <c r="C94" s="65">
        <v>1174.4712</v>
      </c>
      <c r="D94" s="65">
        <v>102696617</v>
      </c>
      <c r="E94" s="65">
        <v>83034176.92460002</v>
      </c>
    </row>
    <row r="95" spans="1:5" x14ac:dyDescent="0.25">
      <c r="A95" s="64">
        <v>104437</v>
      </c>
      <c r="B95" t="s">
        <v>3036</v>
      </c>
      <c r="C95" s="65">
        <v>1171.6786</v>
      </c>
      <c r="D95" s="65">
        <v>103097400</v>
      </c>
      <c r="E95" s="65">
        <v>82378740.998299986</v>
      </c>
    </row>
    <row r="96" spans="1:5" x14ac:dyDescent="0.25">
      <c r="A96" s="64">
        <v>129644</v>
      </c>
      <c r="B96" t="s">
        <v>3021</v>
      </c>
      <c r="C96" s="65">
        <v>1155</v>
      </c>
      <c r="D96" s="65">
        <v>88458151</v>
      </c>
      <c r="E96" s="65">
        <v>74930581.632599995</v>
      </c>
    </row>
    <row r="97" spans="1:5" x14ac:dyDescent="0.25">
      <c r="A97" s="64">
        <v>117961</v>
      </c>
      <c r="B97" t="s">
        <v>63</v>
      </c>
      <c r="C97" s="65">
        <v>1146.2804000000001</v>
      </c>
      <c r="D97" s="65">
        <v>117759100</v>
      </c>
      <c r="E97" s="65">
        <v>96781437.273600012</v>
      </c>
    </row>
    <row r="98" spans="1:5" x14ac:dyDescent="0.25">
      <c r="A98" s="64">
        <v>126972</v>
      </c>
      <c r="B98" t="s">
        <v>60</v>
      </c>
      <c r="C98" s="65">
        <v>1140.2405999999999</v>
      </c>
      <c r="D98" s="65">
        <v>154205300</v>
      </c>
      <c r="E98" s="65">
        <v>123784293.47800003</v>
      </c>
    </row>
    <row r="99" spans="1:5" x14ac:dyDescent="0.25">
      <c r="A99" s="64">
        <v>116353</v>
      </c>
      <c r="B99" t="s">
        <v>96</v>
      </c>
      <c r="C99" s="65">
        <v>1137.6000000000001</v>
      </c>
      <c r="D99" s="65">
        <v>105202134</v>
      </c>
      <c r="E99" s="65">
        <v>88492031.640000001</v>
      </c>
    </row>
    <row r="100" spans="1:5" x14ac:dyDescent="0.25">
      <c r="A100" s="64">
        <v>104020</v>
      </c>
      <c r="B100" t="s">
        <v>169</v>
      </c>
      <c r="C100" s="65">
        <v>1135.3399999999999</v>
      </c>
      <c r="D100" s="65">
        <v>96194400</v>
      </c>
      <c r="E100" s="65">
        <v>77997946.357800007</v>
      </c>
    </row>
    <row r="101" spans="1:5" x14ac:dyDescent="0.25">
      <c r="A101" s="64">
        <v>123700</v>
      </c>
      <c r="B101" t="s">
        <v>322</v>
      </c>
      <c r="C101" s="65">
        <v>1118.42</v>
      </c>
      <c r="D101" s="65">
        <v>102444447</v>
      </c>
      <c r="E101" s="65">
        <v>83282313.262300044</v>
      </c>
    </row>
    <row r="102" spans="1:5" x14ac:dyDescent="0.25">
      <c r="A102" s="64">
        <v>104811</v>
      </c>
      <c r="B102" t="s">
        <v>45</v>
      </c>
      <c r="C102" s="65">
        <v>1106.9509999999998</v>
      </c>
      <c r="D102" s="65">
        <v>91542715</v>
      </c>
      <c r="E102" s="65">
        <v>73861303.550000012</v>
      </c>
    </row>
    <row r="103" spans="1:5" x14ac:dyDescent="0.25">
      <c r="A103" s="64">
        <v>123494</v>
      </c>
      <c r="B103" t="s">
        <v>154</v>
      </c>
      <c r="C103" s="65">
        <v>1105.54</v>
      </c>
      <c r="D103" s="65">
        <v>104918400</v>
      </c>
      <c r="E103" s="65">
        <v>85857652.167400002</v>
      </c>
    </row>
    <row r="104" spans="1:5" x14ac:dyDescent="0.25">
      <c r="A104" s="64">
        <v>202604</v>
      </c>
      <c r="B104" t="s">
        <v>3008</v>
      </c>
      <c r="C104" s="65">
        <v>1103.9100000000001</v>
      </c>
      <c r="D104" s="65">
        <v>126713000</v>
      </c>
      <c r="E104" s="65">
        <v>104370025.82639998</v>
      </c>
    </row>
    <row r="105" spans="1:5" x14ac:dyDescent="0.25">
      <c r="A105" s="64">
        <v>201733</v>
      </c>
      <c r="B105" t="s">
        <v>59</v>
      </c>
      <c r="C105" s="65">
        <v>1087.19</v>
      </c>
      <c r="D105" s="65">
        <v>90780300</v>
      </c>
      <c r="E105" s="65">
        <v>73973495.639899984</v>
      </c>
    </row>
    <row r="106" spans="1:5" x14ac:dyDescent="0.25">
      <c r="A106" s="64">
        <v>103820</v>
      </c>
      <c r="B106" t="s">
        <v>61</v>
      </c>
      <c r="C106" s="65">
        <v>1084.45</v>
      </c>
      <c r="D106" s="65">
        <v>108443600</v>
      </c>
      <c r="E106" s="65">
        <v>90539811.261300012</v>
      </c>
    </row>
    <row r="107" spans="1:5" x14ac:dyDescent="0.25">
      <c r="A107" s="64">
        <v>131686</v>
      </c>
      <c r="B107" t="s">
        <v>887</v>
      </c>
      <c r="C107" s="65">
        <v>1067.9900000000002</v>
      </c>
      <c r="D107" s="65">
        <v>79510634</v>
      </c>
      <c r="E107" s="65">
        <v>64753617.383699983</v>
      </c>
    </row>
    <row r="108" spans="1:5" x14ac:dyDescent="0.25">
      <c r="A108" s="64">
        <v>135779</v>
      </c>
      <c r="B108" t="s">
        <v>1897</v>
      </c>
      <c r="C108" s="65">
        <v>1065.54</v>
      </c>
      <c r="D108" s="65">
        <v>100034800</v>
      </c>
      <c r="E108" s="65">
        <v>80920863.279300004</v>
      </c>
    </row>
    <row r="109" spans="1:5" x14ac:dyDescent="0.25">
      <c r="A109" s="64">
        <v>127008</v>
      </c>
      <c r="B109" t="s">
        <v>293</v>
      </c>
      <c r="C109" s="65">
        <v>1059.1699999999998</v>
      </c>
      <c r="D109" s="65">
        <v>88201654</v>
      </c>
      <c r="E109" s="65">
        <v>71272501.630300045</v>
      </c>
    </row>
    <row r="110" spans="1:5" x14ac:dyDescent="0.25">
      <c r="A110" s="64">
        <v>103900</v>
      </c>
      <c r="B110" t="s">
        <v>170</v>
      </c>
      <c r="C110" s="65">
        <v>1053.2299999999998</v>
      </c>
      <c r="D110" s="65">
        <v>95974200</v>
      </c>
      <c r="E110" s="65">
        <v>82640202.053300038</v>
      </c>
    </row>
    <row r="111" spans="1:5" x14ac:dyDescent="0.25">
      <c r="A111" s="64">
        <v>104776</v>
      </c>
      <c r="B111" t="s">
        <v>125</v>
      </c>
      <c r="C111" s="65">
        <v>1043.95</v>
      </c>
      <c r="D111" s="65">
        <v>101809570</v>
      </c>
      <c r="E111" s="65">
        <v>82843666.327600002</v>
      </c>
    </row>
    <row r="112" spans="1:5" x14ac:dyDescent="0.25">
      <c r="A112" s="64">
        <v>112170</v>
      </c>
      <c r="B112" t="s">
        <v>3014</v>
      </c>
      <c r="C112" s="65">
        <v>1042.72</v>
      </c>
      <c r="D112" s="65">
        <v>73268519</v>
      </c>
      <c r="E112" s="65">
        <v>67070958.491799988</v>
      </c>
    </row>
    <row r="113" spans="1:5" x14ac:dyDescent="0.25">
      <c r="A113" s="64">
        <v>123776</v>
      </c>
      <c r="B113" t="s">
        <v>162</v>
      </c>
      <c r="C113" s="65">
        <v>1041.6211999999998</v>
      </c>
      <c r="D113" s="65">
        <v>104838895</v>
      </c>
      <c r="E113" s="65">
        <v>86646395.211600006</v>
      </c>
    </row>
    <row r="114" spans="1:5" x14ac:dyDescent="0.25">
      <c r="A114" s="64">
        <v>202658</v>
      </c>
      <c r="B114" t="s">
        <v>2503</v>
      </c>
      <c r="C114" s="65">
        <v>1024.43</v>
      </c>
      <c r="D114" s="65">
        <v>102957197</v>
      </c>
      <c r="E114" s="65">
        <v>82925715.465499982</v>
      </c>
    </row>
    <row r="115" spans="1:5" x14ac:dyDescent="0.25">
      <c r="A115" s="64">
        <v>135394</v>
      </c>
      <c r="B115" t="s">
        <v>3007</v>
      </c>
      <c r="C115" s="65">
        <v>1024.4205999999999</v>
      </c>
      <c r="D115" s="65">
        <v>77290000</v>
      </c>
      <c r="E115" s="65">
        <v>67725349.299899995</v>
      </c>
    </row>
    <row r="116" spans="1:5" x14ac:dyDescent="0.25">
      <c r="A116" s="64">
        <v>110755</v>
      </c>
      <c r="B116" t="s">
        <v>68</v>
      </c>
      <c r="C116" s="65">
        <v>1022</v>
      </c>
      <c r="D116" s="65">
        <v>98014418</v>
      </c>
      <c r="E116" s="65">
        <v>78808738.464099988</v>
      </c>
    </row>
    <row r="117" spans="1:5" x14ac:dyDescent="0.25">
      <c r="A117" s="64">
        <v>201732</v>
      </c>
      <c r="B117" t="s">
        <v>59</v>
      </c>
      <c r="C117" s="65">
        <v>1016.02</v>
      </c>
      <c r="D117" s="65">
        <v>85989800</v>
      </c>
      <c r="E117" s="65">
        <v>70914237.540299982</v>
      </c>
    </row>
    <row r="118" spans="1:5" x14ac:dyDescent="0.25">
      <c r="A118" s="64">
        <v>202510</v>
      </c>
      <c r="B118" t="s">
        <v>1898</v>
      </c>
      <c r="C118" s="65">
        <v>1010</v>
      </c>
      <c r="D118" s="65">
        <v>100171800</v>
      </c>
      <c r="E118" s="65">
        <v>81380724.855199978</v>
      </c>
    </row>
    <row r="119" spans="1:5" x14ac:dyDescent="0.25">
      <c r="A119" s="64">
        <v>104472</v>
      </c>
      <c r="B119" t="s">
        <v>3013</v>
      </c>
      <c r="C119" s="65">
        <v>1004.5412</v>
      </c>
      <c r="D119" s="65">
        <v>85460000</v>
      </c>
      <c r="E119" s="65">
        <v>69420241.474600002</v>
      </c>
    </row>
    <row r="120" spans="1:5" x14ac:dyDescent="0.25">
      <c r="A120" s="64">
        <v>125486</v>
      </c>
      <c r="B120" t="s">
        <v>84</v>
      </c>
      <c r="C120" s="65">
        <v>994.65999999999974</v>
      </c>
      <c r="D120" s="65">
        <v>88282014</v>
      </c>
      <c r="E120" s="65">
        <v>71437255.841900006</v>
      </c>
    </row>
    <row r="121" spans="1:5" x14ac:dyDescent="0.25">
      <c r="A121" s="64">
        <v>131541</v>
      </c>
      <c r="B121" t="s">
        <v>3019</v>
      </c>
      <c r="C121" s="65">
        <v>992.07119999999986</v>
      </c>
      <c r="D121" s="65">
        <v>79814000</v>
      </c>
      <c r="E121" s="65">
        <v>66788568.320799999</v>
      </c>
    </row>
    <row r="122" spans="1:5" x14ac:dyDescent="0.25">
      <c r="A122" s="64">
        <v>143049</v>
      </c>
      <c r="B122" t="s">
        <v>3479</v>
      </c>
      <c r="C122" s="65">
        <v>990</v>
      </c>
      <c r="D122" s="65">
        <v>80121000</v>
      </c>
      <c r="E122" s="65">
        <v>67191783.471000001</v>
      </c>
    </row>
    <row r="123" spans="1:5" x14ac:dyDescent="0.25">
      <c r="A123" s="64">
        <v>128687</v>
      </c>
      <c r="B123" t="s">
        <v>171</v>
      </c>
      <c r="C123" s="65">
        <v>984.81019999999978</v>
      </c>
      <c r="D123" s="65">
        <v>92765800</v>
      </c>
      <c r="E123" s="65">
        <v>75508454.602600008</v>
      </c>
    </row>
    <row r="124" spans="1:5" x14ac:dyDescent="0.25">
      <c r="A124" s="64">
        <v>133008</v>
      </c>
      <c r="B124" t="s">
        <v>1577</v>
      </c>
      <c r="C124" s="65">
        <v>979.17</v>
      </c>
      <c r="D124" s="65">
        <v>80276400</v>
      </c>
      <c r="E124" s="65">
        <v>64687041.370499998</v>
      </c>
    </row>
    <row r="125" spans="1:5" x14ac:dyDescent="0.25">
      <c r="A125" s="64">
        <v>104506</v>
      </c>
      <c r="B125" t="s">
        <v>23</v>
      </c>
      <c r="C125" s="65">
        <v>977.81000000000006</v>
      </c>
      <c r="D125" s="65">
        <v>145047300</v>
      </c>
      <c r="E125" s="65">
        <v>121298950.63539998</v>
      </c>
    </row>
    <row r="126" spans="1:5" x14ac:dyDescent="0.25">
      <c r="A126" s="64">
        <v>201656</v>
      </c>
      <c r="B126" t="s">
        <v>154</v>
      </c>
      <c r="C126" s="65">
        <v>974.24</v>
      </c>
      <c r="D126" s="65">
        <v>93960900</v>
      </c>
      <c r="E126" s="65">
        <v>76467302.492799997</v>
      </c>
    </row>
    <row r="127" spans="1:5" x14ac:dyDescent="0.25">
      <c r="A127" s="64">
        <v>202179</v>
      </c>
      <c r="B127" t="s">
        <v>2736</v>
      </c>
      <c r="C127" s="65">
        <v>969.02</v>
      </c>
      <c r="D127" s="65">
        <v>77213290</v>
      </c>
      <c r="E127" s="65">
        <v>63102810.326199993</v>
      </c>
    </row>
    <row r="128" spans="1:5" x14ac:dyDescent="0.25">
      <c r="A128" s="64">
        <v>123880</v>
      </c>
      <c r="B128" t="s">
        <v>72</v>
      </c>
      <c r="C128" s="65">
        <v>967.00999999999976</v>
      </c>
      <c r="D128" s="65">
        <v>81201866</v>
      </c>
      <c r="E128" s="65">
        <v>66247842.182700016</v>
      </c>
    </row>
    <row r="129" spans="1:5" x14ac:dyDescent="0.25">
      <c r="A129" s="64">
        <v>201682</v>
      </c>
      <c r="B129" t="s">
        <v>121</v>
      </c>
      <c r="C129" s="65">
        <v>966.3499999999998</v>
      </c>
      <c r="D129" s="65">
        <v>82106200</v>
      </c>
      <c r="E129" s="65">
        <v>66824349.133299991</v>
      </c>
    </row>
    <row r="130" spans="1:5" x14ac:dyDescent="0.25">
      <c r="A130" s="64">
        <v>127313</v>
      </c>
      <c r="B130" t="s">
        <v>86</v>
      </c>
      <c r="C130" s="65">
        <v>961.74</v>
      </c>
      <c r="D130" s="65">
        <v>87169968</v>
      </c>
      <c r="E130" s="65">
        <v>72101418.19690001</v>
      </c>
    </row>
    <row r="131" spans="1:5" x14ac:dyDescent="0.25">
      <c r="A131" s="64">
        <v>142138</v>
      </c>
      <c r="B131" t="s">
        <v>2735</v>
      </c>
      <c r="C131" s="65">
        <v>961.68999999999994</v>
      </c>
      <c r="D131" s="65">
        <v>88338400</v>
      </c>
      <c r="E131" s="65">
        <v>75571659.831100002</v>
      </c>
    </row>
    <row r="132" spans="1:5" x14ac:dyDescent="0.25">
      <c r="A132" s="64">
        <v>104766</v>
      </c>
      <c r="B132" t="s">
        <v>547</v>
      </c>
      <c r="C132" s="65">
        <v>955.4</v>
      </c>
      <c r="D132" s="65">
        <v>95783500</v>
      </c>
      <c r="E132" s="65">
        <v>79419590.31099999</v>
      </c>
    </row>
    <row r="133" spans="1:5" x14ac:dyDescent="0.25">
      <c r="A133" s="64">
        <v>127288</v>
      </c>
      <c r="B133" t="s">
        <v>3006</v>
      </c>
      <c r="C133" s="65">
        <v>951</v>
      </c>
      <c r="D133" s="65">
        <v>73735000</v>
      </c>
      <c r="E133" s="65">
        <v>74568537.211199999</v>
      </c>
    </row>
    <row r="134" spans="1:5" x14ac:dyDescent="0.25">
      <c r="A134" s="64">
        <v>202147</v>
      </c>
      <c r="B134" t="s">
        <v>2736</v>
      </c>
      <c r="C134" s="65">
        <v>950.36000000000013</v>
      </c>
      <c r="D134" s="65">
        <v>61123255</v>
      </c>
      <c r="E134" s="65">
        <v>50917450.168399997</v>
      </c>
    </row>
    <row r="135" spans="1:5" x14ac:dyDescent="0.25">
      <c r="A135" s="64">
        <v>123706</v>
      </c>
      <c r="B135" t="s">
        <v>48</v>
      </c>
      <c r="C135" s="65">
        <v>949</v>
      </c>
      <c r="D135" s="65">
        <v>85826500</v>
      </c>
      <c r="E135" s="65">
        <v>73683273.064099997</v>
      </c>
    </row>
    <row r="136" spans="1:5" x14ac:dyDescent="0.25">
      <c r="A136" s="64">
        <v>104320</v>
      </c>
      <c r="B136" t="s">
        <v>56</v>
      </c>
      <c r="C136" s="65">
        <v>947.32099999999991</v>
      </c>
      <c r="D136" s="65">
        <v>94038283</v>
      </c>
      <c r="E136" s="65">
        <v>76213895.440999955</v>
      </c>
    </row>
    <row r="137" spans="1:5" x14ac:dyDescent="0.25">
      <c r="A137" s="64">
        <v>123716</v>
      </c>
      <c r="B137" t="s">
        <v>2741</v>
      </c>
      <c r="C137" s="65">
        <v>944.72040000000004</v>
      </c>
      <c r="D137" s="65">
        <v>100348916</v>
      </c>
      <c r="E137" s="65">
        <v>83001086.024199963</v>
      </c>
    </row>
    <row r="138" spans="1:5" x14ac:dyDescent="0.25">
      <c r="A138" s="64">
        <v>134474</v>
      </c>
      <c r="B138" t="s">
        <v>2792</v>
      </c>
      <c r="C138" s="65">
        <v>932.47</v>
      </c>
      <c r="D138" s="65">
        <v>85536967</v>
      </c>
      <c r="E138" s="65">
        <v>72880236.071700022</v>
      </c>
    </row>
    <row r="139" spans="1:5" x14ac:dyDescent="0.25">
      <c r="A139" s="64">
        <v>111868</v>
      </c>
      <c r="B139" t="s">
        <v>3037</v>
      </c>
      <c r="C139" s="65">
        <v>930.90000000000009</v>
      </c>
      <c r="D139" s="65">
        <v>73916100</v>
      </c>
      <c r="E139" s="65">
        <v>59165582.826399997</v>
      </c>
    </row>
    <row r="140" spans="1:5" x14ac:dyDescent="0.25">
      <c r="A140" s="64">
        <v>103687</v>
      </c>
      <c r="B140" t="s">
        <v>199</v>
      </c>
      <c r="C140" s="65">
        <v>924</v>
      </c>
      <c r="D140" s="65">
        <v>104295500</v>
      </c>
      <c r="E140" s="65">
        <v>83942616.7007</v>
      </c>
    </row>
    <row r="141" spans="1:5" x14ac:dyDescent="0.25">
      <c r="A141" s="64">
        <v>142677</v>
      </c>
      <c r="B141" t="s">
        <v>3055</v>
      </c>
      <c r="C141" s="65">
        <v>921.72</v>
      </c>
      <c r="D141" s="65">
        <v>66941420</v>
      </c>
      <c r="E141" s="65">
        <v>67935523.600099996</v>
      </c>
    </row>
    <row r="142" spans="1:5" x14ac:dyDescent="0.25">
      <c r="A142" s="64">
        <v>104532</v>
      </c>
      <c r="B142" t="s">
        <v>42</v>
      </c>
      <c r="C142" s="65">
        <v>918.63</v>
      </c>
      <c r="D142" s="65">
        <v>86389400</v>
      </c>
      <c r="E142" s="65">
        <v>70923770.853100002</v>
      </c>
    </row>
    <row r="143" spans="1:5" x14ac:dyDescent="0.25">
      <c r="A143" s="64">
        <v>202169</v>
      </c>
      <c r="B143" t="s">
        <v>2736</v>
      </c>
      <c r="C143" s="65">
        <v>915.41999999999985</v>
      </c>
      <c r="D143" s="65">
        <v>69403152</v>
      </c>
      <c r="E143" s="65">
        <v>56025536.11280001</v>
      </c>
    </row>
    <row r="144" spans="1:5" x14ac:dyDescent="0.25">
      <c r="A144" s="64">
        <v>104091</v>
      </c>
      <c r="B144" t="s">
        <v>55</v>
      </c>
      <c r="C144" s="65">
        <v>914.25999999999988</v>
      </c>
      <c r="D144" s="65">
        <v>83601400</v>
      </c>
      <c r="E144" s="65">
        <v>69978592.734199986</v>
      </c>
    </row>
    <row r="145" spans="1:5" x14ac:dyDescent="0.25">
      <c r="A145" s="64">
        <v>202577</v>
      </c>
      <c r="B145" t="s">
        <v>464</v>
      </c>
      <c r="C145" s="65">
        <v>910.77000000000032</v>
      </c>
      <c r="D145" s="65">
        <v>76466664</v>
      </c>
      <c r="E145" s="65">
        <v>62492695.173900038</v>
      </c>
    </row>
    <row r="146" spans="1:5" x14ac:dyDescent="0.25">
      <c r="A146" s="64">
        <v>135701</v>
      </c>
      <c r="B146" t="s">
        <v>1912</v>
      </c>
      <c r="C146" s="65">
        <v>896.8</v>
      </c>
      <c r="D146" s="65">
        <v>81668000</v>
      </c>
      <c r="E146" s="65">
        <v>64189489.879599988</v>
      </c>
    </row>
    <row r="147" spans="1:5" x14ac:dyDescent="0.25">
      <c r="A147" s="64">
        <v>107083</v>
      </c>
      <c r="B147" t="s">
        <v>123</v>
      </c>
      <c r="C147" s="65">
        <v>896.04</v>
      </c>
      <c r="D147" s="65">
        <v>78965983</v>
      </c>
      <c r="E147" s="65">
        <v>61942982.98709999</v>
      </c>
    </row>
    <row r="148" spans="1:5" x14ac:dyDescent="0.25">
      <c r="A148" s="64">
        <v>136437</v>
      </c>
      <c r="B148" t="s">
        <v>2456</v>
      </c>
      <c r="C148" s="65">
        <v>895.48060000000009</v>
      </c>
      <c r="D148" s="65">
        <v>75786088</v>
      </c>
      <c r="E148" s="65">
        <v>61618517.966900006</v>
      </c>
    </row>
    <row r="149" spans="1:5" x14ac:dyDescent="0.25">
      <c r="A149" s="64">
        <v>121555</v>
      </c>
      <c r="B149" t="s">
        <v>3020</v>
      </c>
      <c r="C149" s="65">
        <v>880.00179999999989</v>
      </c>
      <c r="D149" s="65">
        <v>59952000</v>
      </c>
      <c r="E149" s="65">
        <v>52194899.614600003</v>
      </c>
    </row>
    <row r="150" spans="1:5" x14ac:dyDescent="0.25">
      <c r="A150" s="64">
        <v>131235</v>
      </c>
      <c r="B150" t="s">
        <v>114</v>
      </c>
      <c r="C150" s="65">
        <v>872.79000000000008</v>
      </c>
      <c r="D150" s="65">
        <v>77803583</v>
      </c>
      <c r="E150" s="65">
        <v>62993492.24059999</v>
      </c>
    </row>
    <row r="151" spans="1:5" x14ac:dyDescent="0.25">
      <c r="A151" s="64">
        <v>123502</v>
      </c>
      <c r="B151" t="s">
        <v>130</v>
      </c>
      <c r="C151" s="65">
        <v>872.31</v>
      </c>
      <c r="D151" s="65">
        <v>70151500</v>
      </c>
      <c r="E151" s="65">
        <v>56238944.097400002</v>
      </c>
    </row>
    <row r="152" spans="1:5" x14ac:dyDescent="0.25">
      <c r="A152" s="64">
        <v>202104</v>
      </c>
      <c r="B152" t="s">
        <v>31</v>
      </c>
      <c r="C152" s="65">
        <v>871.33999999999992</v>
      </c>
      <c r="D152" s="65">
        <v>75942114</v>
      </c>
      <c r="E152" s="65">
        <v>60412718.425199993</v>
      </c>
    </row>
    <row r="153" spans="1:5" x14ac:dyDescent="0.25">
      <c r="A153" s="64">
        <v>123387</v>
      </c>
      <c r="B153" t="s">
        <v>109</v>
      </c>
      <c r="C153" s="65">
        <v>870.09999999999991</v>
      </c>
      <c r="D153" s="65">
        <v>77450774</v>
      </c>
      <c r="E153" s="65">
        <v>62868187.254799999</v>
      </c>
    </row>
    <row r="154" spans="1:5" x14ac:dyDescent="0.25">
      <c r="A154" s="64">
        <v>201715</v>
      </c>
      <c r="B154" t="s">
        <v>239</v>
      </c>
      <c r="C154" s="65">
        <v>865.93579999999997</v>
      </c>
      <c r="D154" s="65">
        <v>99723540</v>
      </c>
      <c r="E154" s="65">
        <v>82388772.199599981</v>
      </c>
    </row>
    <row r="155" spans="1:5" x14ac:dyDescent="0.25">
      <c r="A155" s="64">
        <v>201996</v>
      </c>
      <c r="B155" t="s">
        <v>131</v>
      </c>
      <c r="C155" s="65">
        <v>864.42999999999984</v>
      </c>
      <c r="D155" s="65">
        <v>78941280</v>
      </c>
      <c r="E155" s="65">
        <v>64709716.120399952</v>
      </c>
    </row>
    <row r="156" spans="1:5" x14ac:dyDescent="0.25">
      <c r="A156" s="64">
        <v>104667</v>
      </c>
      <c r="B156" t="s">
        <v>2997</v>
      </c>
      <c r="C156" s="65">
        <v>857.79000000000008</v>
      </c>
      <c r="D156" s="65">
        <v>129548152</v>
      </c>
      <c r="E156" s="65">
        <v>105017246.7423</v>
      </c>
    </row>
    <row r="157" spans="1:5" x14ac:dyDescent="0.25">
      <c r="A157" s="64">
        <v>104800</v>
      </c>
      <c r="B157" t="s">
        <v>145</v>
      </c>
      <c r="C157" s="65">
        <v>848.91</v>
      </c>
      <c r="D157" s="65">
        <v>78010900</v>
      </c>
      <c r="E157" s="65">
        <v>63230942.58510001</v>
      </c>
    </row>
    <row r="158" spans="1:5" x14ac:dyDescent="0.25">
      <c r="A158" s="64">
        <v>115536</v>
      </c>
      <c r="B158" t="s">
        <v>2503</v>
      </c>
      <c r="C158" s="65">
        <v>843.56999999999994</v>
      </c>
      <c r="D158" s="65">
        <v>75044616</v>
      </c>
      <c r="E158" s="65">
        <v>63831214.781799994</v>
      </c>
    </row>
    <row r="159" spans="1:5" x14ac:dyDescent="0.25">
      <c r="A159" s="64">
        <v>123780</v>
      </c>
      <c r="B159" t="s">
        <v>339</v>
      </c>
      <c r="C159" s="65">
        <v>837.94</v>
      </c>
      <c r="D159" s="65">
        <v>71837719</v>
      </c>
      <c r="E159" s="65">
        <v>62490154.712499991</v>
      </c>
    </row>
    <row r="160" spans="1:5" x14ac:dyDescent="0.25">
      <c r="A160" s="64">
        <v>126703</v>
      </c>
      <c r="B160" t="s">
        <v>112</v>
      </c>
      <c r="C160" s="65">
        <v>822.40999999999963</v>
      </c>
      <c r="D160" s="65">
        <v>60674901</v>
      </c>
      <c r="E160" s="65">
        <v>49150578.938400015</v>
      </c>
    </row>
    <row r="161" spans="1:5" x14ac:dyDescent="0.25">
      <c r="A161" s="64">
        <v>134376</v>
      </c>
      <c r="B161" t="s">
        <v>3105</v>
      </c>
      <c r="C161" s="65">
        <v>822.1604999999995</v>
      </c>
      <c r="D161" s="65">
        <v>77409483</v>
      </c>
      <c r="E161" s="65">
        <v>65537325.211000018</v>
      </c>
    </row>
    <row r="162" spans="1:5" x14ac:dyDescent="0.25">
      <c r="A162" s="64">
        <v>104762</v>
      </c>
      <c r="B162" t="s">
        <v>2397</v>
      </c>
      <c r="C162" s="65">
        <v>807.84999999999991</v>
      </c>
      <c r="D162" s="65">
        <v>72241317</v>
      </c>
      <c r="E162" s="65">
        <v>58949082.675199993</v>
      </c>
    </row>
    <row r="163" spans="1:5" x14ac:dyDescent="0.25">
      <c r="A163" s="64">
        <v>126912</v>
      </c>
      <c r="B163" t="s">
        <v>165</v>
      </c>
      <c r="C163" s="65">
        <v>806.35999999999979</v>
      </c>
      <c r="D163" s="65">
        <v>71150600</v>
      </c>
      <c r="E163" s="65">
        <v>58786209.258600019</v>
      </c>
    </row>
    <row r="164" spans="1:5" x14ac:dyDescent="0.25">
      <c r="A164" s="64">
        <v>121957</v>
      </c>
      <c r="B164" t="s">
        <v>65</v>
      </c>
      <c r="C164" s="65">
        <v>805.92000000000007</v>
      </c>
      <c r="D164" s="65">
        <v>71270500</v>
      </c>
      <c r="E164" s="65">
        <v>58602796.046599992</v>
      </c>
    </row>
    <row r="165" spans="1:5" x14ac:dyDescent="0.25">
      <c r="A165" s="64">
        <v>116712</v>
      </c>
      <c r="B165" t="s">
        <v>80</v>
      </c>
      <c r="C165" s="65">
        <v>805.21919999999989</v>
      </c>
      <c r="D165" s="65">
        <v>94317000</v>
      </c>
      <c r="E165" s="65">
        <v>76033207.176300004</v>
      </c>
    </row>
    <row r="166" spans="1:5" x14ac:dyDescent="0.25">
      <c r="A166" s="64">
        <v>143283</v>
      </c>
      <c r="B166" t="s">
        <v>3658</v>
      </c>
      <c r="C166" s="65">
        <v>803.8900000000001</v>
      </c>
      <c r="D166" s="65">
        <v>70698400</v>
      </c>
      <c r="E166" s="65">
        <v>57302998.876199983</v>
      </c>
    </row>
    <row r="167" spans="1:5" x14ac:dyDescent="0.25">
      <c r="A167" s="64">
        <v>103795</v>
      </c>
      <c r="B167" t="s">
        <v>27</v>
      </c>
      <c r="C167" s="65">
        <v>798.83999999999992</v>
      </c>
      <c r="D167" s="65">
        <v>72208000</v>
      </c>
      <c r="E167" s="65">
        <v>62628114.625399999</v>
      </c>
    </row>
    <row r="168" spans="1:5" x14ac:dyDescent="0.25">
      <c r="A168" s="64">
        <v>137530</v>
      </c>
      <c r="B168" t="s">
        <v>2292</v>
      </c>
      <c r="C168" s="65">
        <v>797.42</v>
      </c>
      <c r="D168" s="65">
        <v>55028166</v>
      </c>
      <c r="E168" s="65">
        <v>44849564.144000001</v>
      </c>
    </row>
    <row r="169" spans="1:5" x14ac:dyDescent="0.25">
      <c r="A169" s="64">
        <v>124502</v>
      </c>
      <c r="B169" t="s">
        <v>2570</v>
      </c>
      <c r="C169" s="65">
        <v>793.36</v>
      </c>
      <c r="D169" s="65">
        <v>62222600</v>
      </c>
      <c r="E169" s="65">
        <v>50623460.541399993</v>
      </c>
    </row>
    <row r="170" spans="1:5" x14ac:dyDescent="0.25">
      <c r="A170" s="64">
        <v>118351</v>
      </c>
      <c r="B170" t="s">
        <v>146</v>
      </c>
      <c r="C170" s="65">
        <v>782.06999999999971</v>
      </c>
      <c r="D170" s="65">
        <v>74133500</v>
      </c>
      <c r="E170" s="65">
        <v>60311979.221699975</v>
      </c>
    </row>
    <row r="171" spans="1:5" x14ac:dyDescent="0.25">
      <c r="A171" s="64">
        <v>202167</v>
      </c>
      <c r="B171" t="s">
        <v>2736</v>
      </c>
      <c r="C171" s="65">
        <v>775.7700000000001</v>
      </c>
      <c r="D171" s="65">
        <v>53025637</v>
      </c>
      <c r="E171" s="65">
        <v>43907689.133799993</v>
      </c>
    </row>
    <row r="172" spans="1:5" x14ac:dyDescent="0.25">
      <c r="A172" s="64">
        <v>127160</v>
      </c>
      <c r="B172" t="s">
        <v>126</v>
      </c>
      <c r="C172" s="65">
        <v>775.07</v>
      </c>
      <c r="D172" s="65">
        <v>65332000</v>
      </c>
      <c r="E172" s="65">
        <v>53607566.889899977</v>
      </c>
    </row>
    <row r="173" spans="1:5" x14ac:dyDescent="0.25">
      <c r="A173" s="64">
        <v>123473</v>
      </c>
      <c r="B173" t="s">
        <v>159</v>
      </c>
      <c r="C173" s="65">
        <v>771.7399999999999</v>
      </c>
      <c r="D173" s="65">
        <v>61679820</v>
      </c>
      <c r="E173" s="65">
        <v>58772919.59889999</v>
      </c>
    </row>
    <row r="174" spans="1:5" x14ac:dyDescent="0.25">
      <c r="A174" s="64">
        <v>135875</v>
      </c>
      <c r="B174" t="s">
        <v>3018</v>
      </c>
      <c r="C174" s="65">
        <v>769.31999999999994</v>
      </c>
      <c r="D174" s="65">
        <v>54310000</v>
      </c>
      <c r="E174" s="65">
        <v>55688810.864599995</v>
      </c>
    </row>
    <row r="175" spans="1:5" x14ac:dyDescent="0.25">
      <c r="A175" s="64">
        <v>123566</v>
      </c>
      <c r="B175" t="s">
        <v>223</v>
      </c>
      <c r="C175" s="65">
        <v>766.02</v>
      </c>
      <c r="D175" s="65">
        <v>60976234</v>
      </c>
      <c r="E175" s="65">
        <v>50710291.858099997</v>
      </c>
    </row>
    <row r="176" spans="1:5" x14ac:dyDescent="0.25">
      <c r="A176" s="64">
        <v>104542</v>
      </c>
      <c r="B176" t="s">
        <v>3024</v>
      </c>
      <c r="C176" s="65">
        <v>760.00059999999996</v>
      </c>
      <c r="D176" s="65">
        <v>63823000</v>
      </c>
      <c r="E176" s="65">
        <v>50850702.004400007</v>
      </c>
    </row>
    <row r="177" spans="1:5" x14ac:dyDescent="0.25">
      <c r="A177" s="64">
        <v>103942</v>
      </c>
      <c r="B177" t="s">
        <v>91</v>
      </c>
      <c r="C177" s="65">
        <v>757.74019999999996</v>
      </c>
      <c r="D177" s="65">
        <v>75101600</v>
      </c>
      <c r="E177" s="65">
        <v>60909028.780499995</v>
      </c>
    </row>
    <row r="178" spans="1:5" x14ac:dyDescent="0.25">
      <c r="A178" s="64">
        <v>143366</v>
      </c>
      <c r="B178" t="s">
        <v>3850</v>
      </c>
      <c r="C178" s="65">
        <v>755.58999999999992</v>
      </c>
      <c r="D178" s="65">
        <v>69160200</v>
      </c>
      <c r="E178" s="65">
        <v>59267294.247100011</v>
      </c>
    </row>
    <row r="179" spans="1:5" x14ac:dyDescent="0.25">
      <c r="A179" s="64">
        <v>126889</v>
      </c>
      <c r="B179" t="s">
        <v>102</v>
      </c>
      <c r="C179" s="65">
        <v>748.7600000000001</v>
      </c>
      <c r="D179" s="65">
        <v>56915565</v>
      </c>
      <c r="E179" s="65">
        <v>46073958.605900019</v>
      </c>
    </row>
    <row r="180" spans="1:5" x14ac:dyDescent="0.25">
      <c r="A180" s="64">
        <v>121633</v>
      </c>
      <c r="B180" t="s">
        <v>150</v>
      </c>
      <c r="C180" s="65">
        <v>742.80999999999983</v>
      </c>
      <c r="D180" s="65">
        <v>74764300</v>
      </c>
      <c r="E180" s="65">
        <v>60420341.140700012</v>
      </c>
    </row>
    <row r="181" spans="1:5" x14ac:dyDescent="0.25">
      <c r="A181" s="64">
        <v>137093</v>
      </c>
      <c r="B181" t="s">
        <v>2216</v>
      </c>
      <c r="C181" s="65">
        <v>737.50049999999987</v>
      </c>
      <c r="D181" s="65">
        <v>69468456</v>
      </c>
      <c r="E181" s="65">
        <v>59524376.738299988</v>
      </c>
    </row>
    <row r="182" spans="1:5" x14ac:dyDescent="0.25">
      <c r="A182" s="64">
        <v>142627</v>
      </c>
      <c r="B182" t="s">
        <v>3073</v>
      </c>
      <c r="C182" s="65">
        <v>736.52</v>
      </c>
      <c r="D182" s="65">
        <v>81877300</v>
      </c>
      <c r="E182" s="65">
        <v>65961091.941699967</v>
      </c>
    </row>
    <row r="183" spans="1:5" x14ac:dyDescent="0.25">
      <c r="A183" s="64">
        <v>200473</v>
      </c>
      <c r="B183" t="s">
        <v>71</v>
      </c>
      <c r="C183" s="65">
        <v>729.05000000000007</v>
      </c>
      <c r="D183" s="65">
        <v>59319119</v>
      </c>
      <c r="E183" s="65">
        <v>48948230.946499996</v>
      </c>
    </row>
    <row r="184" spans="1:5" x14ac:dyDescent="0.25">
      <c r="A184" s="64">
        <v>126075</v>
      </c>
      <c r="B184" t="s">
        <v>100</v>
      </c>
      <c r="C184" s="65">
        <v>725.35000000000014</v>
      </c>
      <c r="D184" s="65">
        <v>68328300</v>
      </c>
      <c r="E184" s="65">
        <v>55899098.873699993</v>
      </c>
    </row>
    <row r="185" spans="1:5" x14ac:dyDescent="0.25">
      <c r="A185" s="64">
        <v>118505</v>
      </c>
      <c r="B185" t="s">
        <v>103</v>
      </c>
      <c r="C185" s="65">
        <v>725.05000000000007</v>
      </c>
      <c r="D185" s="65">
        <v>83763000</v>
      </c>
      <c r="E185" s="65">
        <v>67636247.592799991</v>
      </c>
    </row>
    <row r="186" spans="1:5" x14ac:dyDescent="0.25">
      <c r="A186" s="64">
        <v>128718</v>
      </c>
      <c r="B186" t="s">
        <v>1431</v>
      </c>
      <c r="C186" s="65">
        <v>724.02</v>
      </c>
      <c r="D186" s="65">
        <v>62278000</v>
      </c>
      <c r="E186" s="65">
        <v>50021744.148399979</v>
      </c>
    </row>
    <row r="187" spans="1:5" x14ac:dyDescent="0.25">
      <c r="A187" s="64">
        <v>202153</v>
      </c>
      <c r="B187" t="s">
        <v>2736</v>
      </c>
      <c r="C187" s="65">
        <v>723.07999999999993</v>
      </c>
      <c r="D187" s="65">
        <v>51549824</v>
      </c>
      <c r="E187" s="65">
        <v>42819627.070799999</v>
      </c>
    </row>
    <row r="188" spans="1:5" x14ac:dyDescent="0.25">
      <c r="A188" s="64">
        <v>118199</v>
      </c>
      <c r="B188" t="s">
        <v>197</v>
      </c>
      <c r="C188" s="65">
        <v>718.68000000000006</v>
      </c>
      <c r="D188" s="65">
        <v>65510800</v>
      </c>
      <c r="E188" s="65">
        <v>52807830.878300004</v>
      </c>
    </row>
    <row r="189" spans="1:5" x14ac:dyDescent="0.25">
      <c r="A189" s="64">
        <v>104326</v>
      </c>
      <c r="B189" t="s">
        <v>78</v>
      </c>
      <c r="C189" s="65">
        <v>711.9899999999999</v>
      </c>
      <c r="D189" s="65">
        <v>66207983</v>
      </c>
      <c r="E189" s="65">
        <v>53926402.675899982</v>
      </c>
    </row>
    <row r="190" spans="1:5" x14ac:dyDescent="0.25">
      <c r="A190" s="64">
        <v>133336</v>
      </c>
      <c r="B190" t="s">
        <v>1596</v>
      </c>
      <c r="C190" s="65">
        <v>708.5</v>
      </c>
      <c r="D190" s="65">
        <v>63962600</v>
      </c>
      <c r="E190" s="65">
        <v>51114748.921099998</v>
      </c>
    </row>
    <row r="191" spans="1:5" x14ac:dyDescent="0.25">
      <c r="A191" s="64">
        <v>123511</v>
      </c>
      <c r="B191" t="s">
        <v>88</v>
      </c>
      <c r="C191" s="65">
        <v>705.43099999999993</v>
      </c>
      <c r="D191" s="65">
        <v>71485400</v>
      </c>
      <c r="E191" s="65">
        <v>57427807.587399997</v>
      </c>
    </row>
    <row r="192" spans="1:5" x14ac:dyDescent="0.25">
      <c r="A192" s="64">
        <v>126935</v>
      </c>
      <c r="B192" t="s">
        <v>142</v>
      </c>
      <c r="C192" s="65">
        <v>695.67999999999984</v>
      </c>
      <c r="D192" s="65">
        <v>61924741</v>
      </c>
      <c r="E192" s="65">
        <v>49986771.1162</v>
      </c>
    </row>
    <row r="193" spans="1:5" x14ac:dyDescent="0.25">
      <c r="A193" s="64">
        <v>110176</v>
      </c>
      <c r="B193" t="s">
        <v>244</v>
      </c>
      <c r="C193" s="65">
        <v>683.52</v>
      </c>
      <c r="D193" s="65">
        <v>53480900</v>
      </c>
      <c r="E193" s="65">
        <v>44358909.962200001</v>
      </c>
    </row>
    <row r="194" spans="1:5" x14ac:dyDescent="0.25">
      <c r="A194" s="64">
        <v>123910</v>
      </c>
      <c r="B194" t="s">
        <v>83</v>
      </c>
      <c r="C194" s="65">
        <v>683.4799999999999</v>
      </c>
      <c r="D194" s="65">
        <v>62827933</v>
      </c>
      <c r="E194" s="65">
        <v>51613831.473799974</v>
      </c>
    </row>
    <row r="195" spans="1:5" x14ac:dyDescent="0.25">
      <c r="A195" s="64">
        <v>122111</v>
      </c>
      <c r="B195" t="s">
        <v>325</v>
      </c>
      <c r="C195" s="65">
        <v>682.96999999999991</v>
      </c>
      <c r="D195" s="65">
        <v>54608598</v>
      </c>
      <c r="E195" s="65">
        <v>45001771.195799991</v>
      </c>
    </row>
    <row r="196" spans="1:5" x14ac:dyDescent="0.25">
      <c r="A196" s="64">
        <v>143872</v>
      </c>
      <c r="B196" t="s">
        <v>4332</v>
      </c>
      <c r="C196" s="65">
        <v>682.1</v>
      </c>
      <c r="D196" s="65">
        <v>46984000</v>
      </c>
      <c r="E196" s="65">
        <v>37205766.140500009</v>
      </c>
    </row>
    <row r="197" spans="1:5" x14ac:dyDescent="0.25">
      <c r="A197" s="64">
        <v>104402</v>
      </c>
      <c r="B197" t="s">
        <v>117</v>
      </c>
      <c r="C197" s="65">
        <v>680.46999999999991</v>
      </c>
      <c r="D197" s="65">
        <v>64442100</v>
      </c>
      <c r="E197" s="65">
        <v>52429383.076899998</v>
      </c>
    </row>
    <row r="198" spans="1:5" x14ac:dyDescent="0.25">
      <c r="A198" s="64">
        <v>118765</v>
      </c>
      <c r="B198" t="s">
        <v>41</v>
      </c>
      <c r="C198" s="65">
        <v>673.05000000000007</v>
      </c>
      <c r="D198" s="65">
        <v>60706000</v>
      </c>
      <c r="E198" s="65">
        <v>52508550.2641</v>
      </c>
    </row>
    <row r="199" spans="1:5" x14ac:dyDescent="0.25">
      <c r="A199" s="64">
        <v>202175</v>
      </c>
      <c r="B199" t="s">
        <v>2736</v>
      </c>
      <c r="C199" s="65">
        <v>666.31</v>
      </c>
      <c r="D199" s="65">
        <v>57339928</v>
      </c>
      <c r="E199" s="65">
        <v>46149325.999999985</v>
      </c>
    </row>
    <row r="200" spans="1:5" x14ac:dyDescent="0.25">
      <c r="A200" s="64">
        <v>104804</v>
      </c>
      <c r="B200" t="s">
        <v>79</v>
      </c>
      <c r="C200" s="65">
        <v>665.54</v>
      </c>
      <c r="D200" s="65">
        <v>55695800</v>
      </c>
      <c r="E200" s="65">
        <v>45558432.308400005</v>
      </c>
    </row>
    <row r="201" spans="1:5" x14ac:dyDescent="0.25">
      <c r="A201" s="64">
        <v>202164</v>
      </c>
      <c r="B201" t="s">
        <v>2736</v>
      </c>
      <c r="C201" s="65">
        <v>664.51</v>
      </c>
      <c r="D201" s="65">
        <v>49257577</v>
      </c>
      <c r="E201" s="65">
        <v>41103914.816100016</v>
      </c>
    </row>
    <row r="202" spans="1:5" x14ac:dyDescent="0.25">
      <c r="A202" s="64">
        <v>200527</v>
      </c>
      <c r="B202" t="s">
        <v>204</v>
      </c>
      <c r="C202" s="65">
        <v>660.60000000000014</v>
      </c>
      <c r="D202" s="65">
        <v>59368900</v>
      </c>
      <c r="E202" s="65">
        <v>48114562.515100002</v>
      </c>
    </row>
    <row r="203" spans="1:5" x14ac:dyDescent="0.25">
      <c r="A203" s="64">
        <v>111750</v>
      </c>
      <c r="B203" t="s">
        <v>119</v>
      </c>
      <c r="C203" s="65">
        <v>660.46040000000005</v>
      </c>
      <c r="D203" s="65">
        <v>71947600</v>
      </c>
      <c r="E203" s="65">
        <v>57655089.523699991</v>
      </c>
    </row>
    <row r="204" spans="1:5" x14ac:dyDescent="0.25">
      <c r="A204" s="64">
        <v>104488</v>
      </c>
      <c r="B204" t="s">
        <v>3028</v>
      </c>
      <c r="C204" s="65">
        <v>660.01</v>
      </c>
      <c r="D204" s="65">
        <v>45540000</v>
      </c>
      <c r="E204" s="65">
        <v>38106139.186099999</v>
      </c>
    </row>
    <row r="205" spans="1:5" x14ac:dyDescent="0.25">
      <c r="A205" s="64">
        <v>127309</v>
      </c>
      <c r="B205" t="s">
        <v>3067</v>
      </c>
      <c r="C205" s="65">
        <v>659.88</v>
      </c>
      <c r="D205" s="65">
        <v>58010000</v>
      </c>
      <c r="E205" s="65">
        <v>48075633.264700003</v>
      </c>
    </row>
    <row r="206" spans="1:5" x14ac:dyDescent="0.25">
      <c r="A206" s="64">
        <v>201658</v>
      </c>
      <c r="B206" t="s">
        <v>154</v>
      </c>
      <c r="C206" s="65">
        <v>656.94999999999993</v>
      </c>
      <c r="D206" s="65">
        <v>61017700</v>
      </c>
      <c r="E206" s="65">
        <v>49899981.602400012</v>
      </c>
    </row>
    <row r="207" spans="1:5" x14ac:dyDescent="0.25">
      <c r="A207" s="64">
        <v>125487</v>
      </c>
      <c r="B207" t="s">
        <v>3022</v>
      </c>
      <c r="C207" s="65">
        <v>645.00119999999993</v>
      </c>
      <c r="D207" s="65">
        <v>54245000</v>
      </c>
      <c r="E207" s="65">
        <v>47051387.719999999</v>
      </c>
    </row>
    <row r="208" spans="1:5" x14ac:dyDescent="0.25">
      <c r="A208" s="64">
        <v>201679</v>
      </c>
      <c r="B208" t="s">
        <v>31</v>
      </c>
      <c r="C208" s="65">
        <v>643.99</v>
      </c>
      <c r="D208" s="65">
        <v>60886723</v>
      </c>
      <c r="E208" s="65">
        <v>46011235.784999989</v>
      </c>
    </row>
    <row r="209" spans="1:5" x14ac:dyDescent="0.25">
      <c r="A209" s="64">
        <v>202491</v>
      </c>
      <c r="B209" t="s">
        <v>2736</v>
      </c>
      <c r="C209" s="65">
        <v>642.56999999999994</v>
      </c>
      <c r="D209" s="65">
        <v>45984100</v>
      </c>
      <c r="E209" s="65">
        <v>37466646.904199988</v>
      </c>
    </row>
    <row r="210" spans="1:5" x14ac:dyDescent="0.25">
      <c r="A210" s="64">
        <v>128414</v>
      </c>
      <c r="B210" t="s">
        <v>1515</v>
      </c>
      <c r="C210" s="65">
        <v>642.16000000000008</v>
      </c>
      <c r="D210" s="65">
        <v>56589983</v>
      </c>
      <c r="E210" s="65">
        <v>45114589.002999999</v>
      </c>
    </row>
    <row r="211" spans="1:5" x14ac:dyDescent="0.25">
      <c r="A211" s="64">
        <v>126702</v>
      </c>
      <c r="B211" t="s">
        <v>175</v>
      </c>
      <c r="C211" s="65">
        <v>636.14</v>
      </c>
      <c r="D211" s="65">
        <v>52059411</v>
      </c>
      <c r="E211" s="65">
        <v>42823242.846500002</v>
      </c>
    </row>
    <row r="212" spans="1:5" x14ac:dyDescent="0.25">
      <c r="A212" s="64">
        <v>120314</v>
      </c>
      <c r="B212" t="s">
        <v>82</v>
      </c>
      <c r="C212" s="65">
        <v>635.76020000000017</v>
      </c>
      <c r="D212" s="65">
        <v>64738700</v>
      </c>
      <c r="E212" s="65">
        <v>52866236.030399986</v>
      </c>
    </row>
    <row r="213" spans="1:5" x14ac:dyDescent="0.25">
      <c r="A213" s="64">
        <v>142246</v>
      </c>
      <c r="B213" t="s">
        <v>3034</v>
      </c>
      <c r="C213" s="65">
        <v>635</v>
      </c>
      <c r="D213" s="65">
        <v>46178000</v>
      </c>
      <c r="E213" s="65">
        <v>37218824.382800005</v>
      </c>
    </row>
    <row r="214" spans="1:5" x14ac:dyDescent="0.25">
      <c r="A214" s="64">
        <v>104797</v>
      </c>
      <c r="B214" t="s">
        <v>296</v>
      </c>
      <c r="C214" s="65">
        <v>629.74000000000012</v>
      </c>
      <c r="D214" s="65">
        <v>114944400</v>
      </c>
      <c r="E214" s="65">
        <v>90236723.225900024</v>
      </c>
    </row>
    <row r="215" spans="1:5" x14ac:dyDescent="0.25">
      <c r="A215" s="64">
        <v>116995</v>
      </c>
      <c r="B215" t="s">
        <v>144</v>
      </c>
      <c r="C215" s="65">
        <v>629.45000000000005</v>
      </c>
      <c r="D215" s="65">
        <v>65477900</v>
      </c>
      <c r="E215" s="65">
        <v>54026871.837499984</v>
      </c>
    </row>
    <row r="216" spans="1:5" x14ac:dyDescent="0.25">
      <c r="A216" s="64">
        <v>126233</v>
      </c>
      <c r="B216" t="s">
        <v>2860</v>
      </c>
      <c r="C216" s="65">
        <v>628.4</v>
      </c>
      <c r="D216" s="65">
        <v>46031000</v>
      </c>
      <c r="E216" s="65">
        <v>37119912.85180001</v>
      </c>
    </row>
    <row r="217" spans="1:5" x14ac:dyDescent="0.25">
      <c r="A217" s="64">
        <v>104728</v>
      </c>
      <c r="B217" t="s">
        <v>3010</v>
      </c>
      <c r="C217" s="65">
        <v>628.29999999999995</v>
      </c>
      <c r="D217" s="65">
        <v>55422000</v>
      </c>
      <c r="E217" s="65">
        <v>47118212.277899995</v>
      </c>
    </row>
    <row r="218" spans="1:5" x14ac:dyDescent="0.25">
      <c r="A218" s="64">
        <v>202564</v>
      </c>
      <c r="B218" t="s">
        <v>1921</v>
      </c>
      <c r="C218" s="65">
        <v>624.04999999999984</v>
      </c>
      <c r="D218" s="65">
        <v>56826907</v>
      </c>
      <c r="E218" s="65">
        <v>46221230.524599992</v>
      </c>
    </row>
    <row r="219" spans="1:5" x14ac:dyDescent="0.25">
      <c r="A219" s="64">
        <v>104710</v>
      </c>
      <c r="B219" t="s">
        <v>3082</v>
      </c>
      <c r="C219" s="65">
        <v>618</v>
      </c>
      <c r="D219" s="65">
        <v>38410000</v>
      </c>
      <c r="E219" s="65">
        <v>36016182.554000005</v>
      </c>
    </row>
    <row r="220" spans="1:5" x14ac:dyDescent="0.25">
      <c r="A220" s="64">
        <v>143731</v>
      </c>
      <c r="B220" t="s">
        <v>4074</v>
      </c>
      <c r="C220" s="65">
        <v>615.6</v>
      </c>
      <c r="D220" s="65">
        <v>42180000</v>
      </c>
      <c r="E220" s="65">
        <v>34153372.603600003</v>
      </c>
    </row>
    <row r="221" spans="1:5" x14ac:dyDescent="0.25">
      <c r="A221" s="64">
        <v>124270</v>
      </c>
      <c r="B221" t="s">
        <v>240</v>
      </c>
      <c r="C221" s="65">
        <v>614.79999999999995</v>
      </c>
      <c r="D221" s="65">
        <v>55818500</v>
      </c>
      <c r="E221" s="65">
        <v>46767547.299400017</v>
      </c>
    </row>
    <row r="222" spans="1:5" x14ac:dyDescent="0.25">
      <c r="A222" s="64">
        <v>202168</v>
      </c>
      <c r="B222" t="s">
        <v>2736</v>
      </c>
      <c r="C222" s="65">
        <v>614.0799999999997</v>
      </c>
      <c r="D222" s="65">
        <v>44864262</v>
      </c>
      <c r="E222" s="65">
        <v>36832974.340900004</v>
      </c>
    </row>
    <row r="223" spans="1:5" x14ac:dyDescent="0.25">
      <c r="A223" s="64">
        <v>124220</v>
      </c>
      <c r="B223" t="s">
        <v>230</v>
      </c>
      <c r="C223" s="65">
        <v>610.01</v>
      </c>
      <c r="D223" s="65">
        <v>56773300</v>
      </c>
      <c r="E223" s="65">
        <v>46291433.138300009</v>
      </c>
    </row>
    <row r="224" spans="1:5" x14ac:dyDescent="0.25">
      <c r="A224" s="64">
        <v>104781</v>
      </c>
      <c r="B224" t="s">
        <v>3031</v>
      </c>
      <c r="C224" s="65">
        <v>605.00059999999996</v>
      </c>
      <c r="D224" s="65">
        <v>48148000</v>
      </c>
      <c r="E224" s="65">
        <v>43902093.429399997</v>
      </c>
    </row>
    <row r="225" spans="1:5" x14ac:dyDescent="0.25">
      <c r="A225" s="64">
        <v>142505</v>
      </c>
      <c r="B225" t="s">
        <v>3078</v>
      </c>
      <c r="C225" s="65">
        <v>605</v>
      </c>
      <c r="D225" s="65">
        <v>45708000</v>
      </c>
      <c r="E225" s="65">
        <v>40832109.3693</v>
      </c>
    </row>
    <row r="226" spans="1:5" x14ac:dyDescent="0.25">
      <c r="A226" s="64">
        <v>131307</v>
      </c>
      <c r="B226" t="s">
        <v>329</v>
      </c>
      <c r="C226" s="65">
        <v>602.29999999999995</v>
      </c>
      <c r="D226" s="65">
        <v>50130879</v>
      </c>
      <c r="E226" s="65">
        <v>40484972.964199997</v>
      </c>
    </row>
    <row r="227" spans="1:5" x14ac:dyDescent="0.25">
      <c r="A227" s="64">
        <v>202277</v>
      </c>
      <c r="B227" t="s">
        <v>67</v>
      </c>
      <c r="C227" s="65">
        <v>600.34</v>
      </c>
      <c r="D227" s="65">
        <v>51122233</v>
      </c>
      <c r="E227" s="65">
        <v>46286838.783999994</v>
      </c>
    </row>
    <row r="228" spans="1:5" x14ac:dyDescent="0.25">
      <c r="A228" s="64">
        <v>135700</v>
      </c>
      <c r="B228" t="s">
        <v>3023</v>
      </c>
      <c r="C228" s="65">
        <v>589</v>
      </c>
      <c r="D228" s="65">
        <v>53277983</v>
      </c>
      <c r="E228" s="65">
        <v>42255154.327299997</v>
      </c>
    </row>
    <row r="229" spans="1:5" x14ac:dyDescent="0.25">
      <c r="A229" s="64">
        <v>133025</v>
      </c>
      <c r="B229" t="s">
        <v>3851</v>
      </c>
      <c r="C229" s="65">
        <v>587.36</v>
      </c>
      <c r="D229" s="65">
        <v>44413050</v>
      </c>
      <c r="E229" s="65">
        <v>36402872.173400007</v>
      </c>
    </row>
    <row r="230" spans="1:5" x14ac:dyDescent="0.25">
      <c r="A230" s="64">
        <v>201514</v>
      </c>
      <c r="B230" t="s">
        <v>125</v>
      </c>
      <c r="C230" s="65">
        <v>584.00999999999988</v>
      </c>
      <c r="D230" s="65">
        <v>45545734</v>
      </c>
      <c r="E230" s="65">
        <v>37376020.45660001</v>
      </c>
    </row>
    <row r="231" spans="1:5" x14ac:dyDescent="0.25">
      <c r="A231" s="64">
        <v>129146</v>
      </c>
      <c r="B231" t="s">
        <v>209</v>
      </c>
      <c r="C231" s="65">
        <v>583.29999999999995</v>
      </c>
      <c r="D231" s="65">
        <v>48164000</v>
      </c>
      <c r="E231" s="65">
        <v>39021521.826900005</v>
      </c>
    </row>
    <row r="232" spans="1:5" x14ac:dyDescent="0.25">
      <c r="A232" s="64">
        <v>143798</v>
      </c>
      <c r="B232" t="s">
        <v>4077</v>
      </c>
      <c r="C232" s="65">
        <v>583.22</v>
      </c>
      <c r="D232" s="65">
        <v>51518319</v>
      </c>
      <c r="E232" s="65">
        <v>49845449.707699992</v>
      </c>
    </row>
    <row r="233" spans="1:5" x14ac:dyDescent="0.25">
      <c r="A233" s="64">
        <v>130416</v>
      </c>
      <c r="B233" t="s">
        <v>511</v>
      </c>
      <c r="C233" s="65">
        <v>579.88</v>
      </c>
      <c r="D233" s="65">
        <v>58222998</v>
      </c>
      <c r="E233" s="65">
        <v>47409830.888700001</v>
      </c>
    </row>
    <row r="234" spans="1:5" x14ac:dyDescent="0.25">
      <c r="A234" s="64">
        <v>120067</v>
      </c>
      <c r="B234" t="s">
        <v>149</v>
      </c>
      <c r="C234" s="65">
        <v>576.26</v>
      </c>
      <c r="D234" s="65">
        <v>51602000</v>
      </c>
      <c r="E234" s="65">
        <v>41845320.236000009</v>
      </c>
    </row>
    <row r="235" spans="1:5" x14ac:dyDescent="0.25">
      <c r="A235" s="64">
        <v>124287</v>
      </c>
      <c r="B235" t="s">
        <v>147</v>
      </c>
      <c r="C235" s="65">
        <v>574.48</v>
      </c>
      <c r="D235" s="65">
        <v>52244583</v>
      </c>
      <c r="E235" s="65">
        <v>42576038.598099999</v>
      </c>
    </row>
    <row r="236" spans="1:5" x14ac:dyDescent="0.25">
      <c r="A236" s="64">
        <v>104576</v>
      </c>
      <c r="B236" t="s">
        <v>71</v>
      </c>
      <c r="C236" s="65">
        <v>574.08999999999992</v>
      </c>
      <c r="D236" s="65">
        <v>53166983</v>
      </c>
      <c r="E236" s="65">
        <v>43375309.212000012</v>
      </c>
    </row>
    <row r="237" spans="1:5" x14ac:dyDescent="0.25">
      <c r="A237" s="64">
        <v>201756</v>
      </c>
      <c r="B237" t="s">
        <v>771</v>
      </c>
      <c r="C237" s="65">
        <v>570.6</v>
      </c>
      <c r="D237" s="65">
        <v>51552000</v>
      </c>
      <c r="E237" s="65">
        <v>44741122.326700002</v>
      </c>
    </row>
    <row r="238" spans="1:5" x14ac:dyDescent="0.25">
      <c r="A238" s="64">
        <v>202161</v>
      </c>
      <c r="B238" t="s">
        <v>2736</v>
      </c>
      <c r="C238" s="65">
        <v>570.46</v>
      </c>
      <c r="D238" s="65">
        <v>44028757</v>
      </c>
      <c r="E238" s="65">
        <v>36376910.182399996</v>
      </c>
    </row>
    <row r="239" spans="1:5" x14ac:dyDescent="0.25">
      <c r="A239" s="64">
        <v>140567</v>
      </c>
      <c r="B239" t="s">
        <v>2337</v>
      </c>
      <c r="C239" s="65">
        <v>569.54999999999995</v>
      </c>
      <c r="D239" s="65">
        <v>44642760</v>
      </c>
      <c r="E239" s="65">
        <v>35627350.1329</v>
      </c>
    </row>
    <row r="240" spans="1:5" x14ac:dyDescent="0.25">
      <c r="A240" s="64">
        <v>118317</v>
      </c>
      <c r="B240" t="s">
        <v>107</v>
      </c>
      <c r="C240" s="65">
        <v>567.87</v>
      </c>
      <c r="D240" s="65">
        <v>51508000</v>
      </c>
      <c r="E240" s="65">
        <v>41972005.704899997</v>
      </c>
    </row>
    <row r="241" spans="1:5" x14ac:dyDescent="0.25">
      <c r="A241" s="64">
        <v>202155</v>
      </c>
      <c r="B241" t="s">
        <v>2736</v>
      </c>
      <c r="C241" s="65">
        <v>562.98</v>
      </c>
      <c r="D241" s="65">
        <v>43566775</v>
      </c>
      <c r="E241" s="65">
        <v>35825573.039499991</v>
      </c>
    </row>
    <row r="242" spans="1:5" x14ac:dyDescent="0.25">
      <c r="A242" s="64">
        <v>109401</v>
      </c>
      <c r="B242" t="s">
        <v>87</v>
      </c>
      <c r="C242" s="65">
        <v>562.79999999999984</v>
      </c>
      <c r="D242" s="65">
        <v>53323700</v>
      </c>
      <c r="E242" s="65">
        <v>43600681.335900001</v>
      </c>
    </row>
    <row r="243" spans="1:5" x14ac:dyDescent="0.25">
      <c r="A243" s="64">
        <v>124282</v>
      </c>
      <c r="B243" t="s">
        <v>3294</v>
      </c>
      <c r="C243" s="65">
        <v>560.54999999999995</v>
      </c>
      <c r="D243" s="65">
        <v>50616300</v>
      </c>
      <c r="E243" s="65">
        <v>42905620.728200004</v>
      </c>
    </row>
    <row r="244" spans="1:5" x14ac:dyDescent="0.25">
      <c r="A244" s="64">
        <v>201406</v>
      </c>
      <c r="B244" t="s">
        <v>31</v>
      </c>
      <c r="C244" s="65">
        <v>557.89</v>
      </c>
      <c r="D244" s="65">
        <v>52531269</v>
      </c>
      <c r="E244" s="65">
        <v>43083734.020499989</v>
      </c>
    </row>
    <row r="245" spans="1:5" x14ac:dyDescent="0.25">
      <c r="A245" s="64">
        <v>116335</v>
      </c>
      <c r="B245" t="s">
        <v>3048</v>
      </c>
      <c r="C245" s="65">
        <v>554.99180000000001</v>
      </c>
      <c r="D245" s="65">
        <v>46074596</v>
      </c>
      <c r="E245" s="65">
        <v>37450238.581000008</v>
      </c>
    </row>
    <row r="246" spans="1:5" x14ac:dyDescent="0.25">
      <c r="A246" s="64">
        <v>201932</v>
      </c>
      <c r="B246" t="s">
        <v>101</v>
      </c>
      <c r="C246" s="65">
        <v>553.2600000000001</v>
      </c>
      <c r="D246" s="65">
        <v>49414088</v>
      </c>
      <c r="E246" s="65">
        <v>40286169.167200007</v>
      </c>
    </row>
    <row r="247" spans="1:5" x14ac:dyDescent="0.25">
      <c r="A247" s="64">
        <v>123514</v>
      </c>
      <c r="B247" t="s">
        <v>305</v>
      </c>
      <c r="C247" s="65">
        <v>549.7299999999999</v>
      </c>
      <c r="D247" s="65">
        <v>57706926</v>
      </c>
      <c r="E247" s="65">
        <v>46863664.785299987</v>
      </c>
    </row>
    <row r="248" spans="1:5" x14ac:dyDescent="0.25">
      <c r="A248" s="64">
        <v>118937</v>
      </c>
      <c r="B248" t="s">
        <v>277</v>
      </c>
      <c r="C248" s="65">
        <v>547.16999999999985</v>
      </c>
      <c r="D248" s="65">
        <v>47945942</v>
      </c>
      <c r="E248" s="65">
        <v>38246420.359700002</v>
      </c>
    </row>
    <row r="249" spans="1:5" x14ac:dyDescent="0.25">
      <c r="A249" s="64">
        <v>201674</v>
      </c>
      <c r="B249" t="s">
        <v>31</v>
      </c>
      <c r="C249" s="65">
        <v>546.46000000000026</v>
      </c>
      <c r="D249" s="65">
        <v>49015585</v>
      </c>
      <c r="E249" s="65">
        <v>39080440.412600018</v>
      </c>
    </row>
    <row r="250" spans="1:5" x14ac:dyDescent="0.25">
      <c r="A250" s="64">
        <v>141365</v>
      </c>
      <c r="B250" t="s">
        <v>4334</v>
      </c>
      <c r="C250" s="65">
        <v>542.18999999999994</v>
      </c>
      <c r="D250" s="65">
        <v>59968000</v>
      </c>
      <c r="E250" s="65">
        <v>54499357.996499978</v>
      </c>
    </row>
    <row r="251" spans="1:5" x14ac:dyDescent="0.25">
      <c r="A251" s="64">
        <v>201684</v>
      </c>
      <c r="B251" t="s">
        <v>88</v>
      </c>
      <c r="C251" s="65">
        <v>538.05999999999995</v>
      </c>
      <c r="D251" s="65">
        <v>45455100</v>
      </c>
      <c r="E251" s="65">
        <v>36828246.387900017</v>
      </c>
    </row>
    <row r="252" spans="1:5" x14ac:dyDescent="0.25">
      <c r="A252" s="64">
        <v>201691</v>
      </c>
      <c r="B252" t="s">
        <v>31</v>
      </c>
      <c r="C252" s="65">
        <v>537.42999999999995</v>
      </c>
      <c r="D252" s="65">
        <v>51323950</v>
      </c>
      <c r="E252" s="65">
        <v>40268486.068300009</v>
      </c>
    </row>
    <row r="253" spans="1:5" x14ac:dyDescent="0.25">
      <c r="A253" s="64">
        <v>202240</v>
      </c>
      <c r="B253" t="s">
        <v>2736</v>
      </c>
      <c r="C253" s="65">
        <v>532.96999999999991</v>
      </c>
      <c r="D253" s="65">
        <v>44813821</v>
      </c>
      <c r="E253" s="65">
        <v>36651288.97019998</v>
      </c>
    </row>
    <row r="254" spans="1:5" x14ac:dyDescent="0.25">
      <c r="A254" s="64">
        <v>136599</v>
      </c>
      <c r="B254" t="s">
        <v>2088</v>
      </c>
      <c r="C254" s="65">
        <v>526.65</v>
      </c>
      <c r="D254" s="65">
        <v>49613400</v>
      </c>
      <c r="E254" s="65">
        <v>41838290.844000004</v>
      </c>
    </row>
    <row r="255" spans="1:5" x14ac:dyDescent="0.25">
      <c r="A255" s="64">
        <v>131374</v>
      </c>
      <c r="B255" t="s">
        <v>1453</v>
      </c>
      <c r="C255" s="65">
        <v>526.5</v>
      </c>
      <c r="D255" s="65">
        <v>48294983</v>
      </c>
      <c r="E255" s="65">
        <v>40883837.313199997</v>
      </c>
    </row>
    <row r="256" spans="1:5" x14ac:dyDescent="0.25">
      <c r="A256" s="64">
        <v>135323</v>
      </c>
      <c r="B256" t="s">
        <v>2335</v>
      </c>
      <c r="C256" s="65">
        <v>524.68999999999994</v>
      </c>
      <c r="D256" s="65">
        <v>48832500</v>
      </c>
      <c r="E256" s="65">
        <v>41264296.980000004</v>
      </c>
    </row>
    <row r="257" spans="1:5" x14ac:dyDescent="0.25">
      <c r="A257" s="64">
        <v>121654</v>
      </c>
      <c r="B257" t="s">
        <v>92</v>
      </c>
      <c r="C257" s="65">
        <v>519.65</v>
      </c>
      <c r="D257" s="65">
        <v>47189549</v>
      </c>
      <c r="E257" s="65">
        <v>40054850.239</v>
      </c>
    </row>
    <row r="258" spans="1:5" x14ac:dyDescent="0.25">
      <c r="A258" s="64">
        <v>202177</v>
      </c>
      <c r="B258" t="s">
        <v>2736</v>
      </c>
      <c r="C258" s="65">
        <v>518.29999999999984</v>
      </c>
      <c r="D258" s="65">
        <v>39943668</v>
      </c>
      <c r="E258" s="65">
        <v>32609077.307899997</v>
      </c>
    </row>
    <row r="259" spans="1:5" x14ac:dyDescent="0.25">
      <c r="A259" s="64">
        <v>142185</v>
      </c>
      <c r="B259" t="s">
        <v>2755</v>
      </c>
      <c r="C259" s="65">
        <v>517.72</v>
      </c>
      <c r="D259" s="65">
        <v>44938067</v>
      </c>
      <c r="E259" s="65">
        <v>36131364.668700002</v>
      </c>
    </row>
    <row r="260" spans="1:5" x14ac:dyDescent="0.25">
      <c r="A260" s="64">
        <v>125011</v>
      </c>
      <c r="B260" t="s">
        <v>1815</v>
      </c>
      <c r="C260" s="65">
        <v>517.65000000000009</v>
      </c>
      <c r="D260" s="65">
        <v>43334913</v>
      </c>
      <c r="E260" s="65">
        <v>35612070.099700004</v>
      </c>
    </row>
    <row r="261" spans="1:5" x14ac:dyDescent="0.25">
      <c r="A261" s="64">
        <v>107117</v>
      </c>
      <c r="B261" t="s">
        <v>115</v>
      </c>
      <c r="C261" s="65">
        <v>515.18000000000006</v>
      </c>
      <c r="D261" s="65">
        <v>49888657</v>
      </c>
      <c r="E261" s="65">
        <v>40889891.246099994</v>
      </c>
    </row>
    <row r="262" spans="1:5" x14ac:dyDescent="0.25">
      <c r="A262" s="64">
        <v>104541</v>
      </c>
      <c r="B262" t="s">
        <v>32</v>
      </c>
      <c r="C262" s="65">
        <v>513</v>
      </c>
      <c r="D262" s="65">
        <v>42158700</v>
      </c>
      <c r="E262" s="65">
        <v>33871527.422699995</v>
      </c>
    </row>
    <row r="263" spans="1:5" x14ac:dyDescent="0.25">
      <c r="A263" s="64">
        <v>123050</v>
      </c>
      <c r="B263" t="s">
        <v>435</v>
      </c>
      <c r="C263" s="65">
        <v>510.71999999999997</v>
      </c>
      <c r="D263" s="65">
        <v>39852500</v>
      </c>
      <c r="E263" s="65">
        <v>32679727.991299998</v>
      </c>
    </row>
    <row r="264" spans="1:5" x14ac:dyDescent="0.25">
      <c r="A264" s="64">
        <v>142088</v>
      </c>
      <c r="B264" t="s">
        <v>2701</v>
      </c>
      <c r="C264" s="65">
        <v>510.23999999999995</v>
      </c>
      <c r="D264" s="65">
        <v>66248000</v>
      </c>
      <c r="E264" s="65">
        <v>53427012.944499999</v>
      </c>
    </row>
    <row r="265" spans="1:5" x14ac:dyDescent="0.25">
      <c r="A265" s="64">
        <v>121748</v>
      </c>
      <c r="B265" t="s">
        <v>430</v>
      </c>
      <c r="C265" s="65">
        <v>510.17</v>
      </c>
      <c r="D265" s="65">
        <v>41904727</v>
      </c>
      <c r="E265" s="65">
        <v>34149040.103299998</v>
      </c>
    </row>
    <row r="266" spans="1:5" x14ac:dyDescent="0.25">
      <c r="A266" s="64">
        <v>141682</v>
      </c>
      <c r="B266" t="s">
        <v>2597</v>
      </c>
      <c r="C266" s="65">
        <v>509.18</v>
      </c>
      <c r="D266" s="65">
        <v>44236800</v>
      </c>
      <c r="E266" s="65">
        <v>36837693.375399999</v>
      </c>
    </row>
    <row r="267" spans="1:5" x14ac:dyDescent="0.25">
      <c r="A267" s="64">
        <v>136866</v>
      </c>
      <c r="B267" t="s">
        <v>2169</v>
      </c>
      <c r="C267" s="65">
        <v>509.18</v>
      </c>
      <c r="D267" s="65">
        <v>46259300</v>
      </c>
      <c r="E267" s="65">
        <v>39737868.214699998</v>
      </c>
    </row>
    <row r="268" spans="1:5" x14ac:dyDescent="0.25">
      <c r="A268" s="64">
        <v>134666</v>
      </c>
      <c r="B268" t="s">
        <v>3080</v>
      </c>
      <c r="C268" s="65">
        <v>508.95</v>
      </c>
      <c r="D268" s="65">
        <v>38082000</v>
      </c>
      <c r="E268" s="65">
        <v>34405871.855899997</v>
      </c>
    </row>
    <row r="269" spans="1:5" x14ac:dyDescent="0.25">
      <c r="A269" s="64">
        <v>123549</v>
      </c>
      <c r="B269" t="s">
        <v>269</v>
      </c>
      <c r="C269" s="65">
        <v>504.57000000000011</v>
      </c>
      <c r="D269" s="65">
        <v>46120600</v>
      </c>
      <c r="E269" s="65">
        <v>38696696.981499992</v>
      </c>
    </row>
    <row r="270" spans="1:5" x14ac:dyDescent="0.25">
      <c r="A270" s="64">
        <v>126302</v>
      </c>
      <c r="B270" t="s">
        <v>1179</v>
      </c>
      <c r="C270" s="65">
        <v>502.07000000000005</v>
      </c>
      <c r="D270" s="65">
        <v>44595816</v>
      </c>
      <c r="E270" s="65">
        <v>36199740.494300008</v>
      </c>
    </row>
    <row r="271" spans="1:5" x14ac:dyDescent="0.25">
      <c r="A271" s="64">
        <v>134828</v>
      </c>
      <c r="B271" t="s">
        <v>1818</v>
      </c>
      <c r="C271" s="65">
        <v>502.06</v>
      </c>
      <c r="D271" s="65">
        <v>44310500</v>
      </c>
      <c r="E271" s="65">
        <v>36648946.442999989</v>
      </c>
    </row>
    <row r="272" spans="1:5" x14ac:dyDescent="0.25">
      <c r="A272" s="64">
        <v>116994</v>
      </c>
      <c r="B272" t="s">
        <v>70</v>
      </c>
      <c r="C272" s="65">
        <v>501.4</v>
      </c>
      <c r="D272" s="65">
        <v>69966000</v>
      </c>
      <c r="E272" s="65">
        <v>56668319.285199985</v>
      </c>
    </row>
    <row r="273" spans="1:5" x14ac:dyDescent="0.25">
      <c r="A273" s="64">
        <v>143504</v>
      </c>
      <c r="B273" t="s">
        <v>3861</v>
      </c>
      <c r="C273" s="65">
        <v>500.85000000000008</v>
      </c>
      <c r="D273" s="65">
        <v>39810167</v>
      </c>
      <c r="E273" s="65">
        <v>32340402.233099997</v>
      </c>
    </row>
    <row r="274" spans="1:5" x14ac:dyDescent="0.25">
      <c r="A274" s="64">
        <v>126299</v>
      </c>
      <c r="B274" t="s">
        <v>4076</v>
      </c>
      <c r="C274" s="65">
        <v>500</v>
      </c>
      <c r="D274" s="65">
        <v>30200000</v>
      </c>
      <c r="E274" s="65">
        <v>24447632.9712</v>
      </c>
    </row>
    <row r="275" spans="1:5" x14ac:dyDescent="0.25">
      <c r="A275" s="64">
        <v>126923</v>
      </c>
      <c r="B275" t="s">
        <v>153</v>
      </c>
      <c r="C275" s="65">
        <v>496.39000000000004</v>
      </c>
      <c r="D275" s="65">
        <v>45614500</v>
      </c>
      <c r="E275" s="65">
        <v>37629217.167499982</v>
      </c>
    </row>
    <row r="276" spans="1:5" x14ac:dyDescent="0.25">
      <c r="A276" s="64">
        <v>103490</v>
      </c>
      <c r="B276" t="s">
        <v>110</v>
      </c>
      <c r="C276" s="65">
        <v>495.78999999999996</v>
      </c>
      <c r="D276" s="65">
        <v>46301200</v>
      </c>
      <c r="E276" s="65">
        <v>38415637.357899994</v>
      </c>
    </row>
    <row r="277" spans="1:5" x14ac:dyDescent="0.25">
      <c r="A277" s="64">
        <v>124863</v>
      </c>
      <c r="B277" t="s">
        <v>3027</v>
      </c>
      <c r="C277" s="65">
        <v>495</v>
      </c>
      <c r="D277" s="65">
        <v>27005000</v>
      </c>
      <c r="E277" s="65">
        <v>23189199.379700001</v>
      </c>
    </row>
    <row r="278" spans="1:5" x14ac:dyDescent="0.25">
      <c r="A278" s="64">
        <v>142109</v>
      </c>
      <c r="B278" t="s">
        <v>2702</v>
      </c>
      <c r="C278" s="65">
        <v>493.90319999999986</v>
      </c>
      <c r="D278" s="65">
        <v>76773200</v>
      </c>
      <c r="E278" s="65">
        <v>62735104.49620001</v>
      </c>
    </row>
    <row r="279" spans="1:5" x14ac:dyDescent="0.25">
      <c r="A279" s="64">
        <v>104655</v>
      </c>
      <c r="B279" t="s">
        <v>93</v>
      </c>
      <c r="C279" s="65">
        <v>491.51</v>
      </c>
      <c r="D279" s="65">
        <v>42035715</v>
      </c>
      <c r="E279" s="65">
        <v>33980757.009599999</v>
      </c>
    </row>
    <row r="280" spans="1:5" x14ac:dyDescent="0.25">
      <c r="A280" s="64">
        <v>124253</v>
      </c>
      <c r="B280" t="s">
        <v>395</v>
      </c>
      <c r="C280" s="65">
        <v>488.62999999999988</v>
      </c>
      <c r="D280" s="65">
        <v>43562300</v>
      </c>
      <c r="E280" s="65">
        <v>37205266.83479999</v>
      </c>
    </row>
    <row r="281" spans="1:5" x14ac:dyDescent="0.25">
      <c r="A281" s="64">
        <v>104511</v>
      </c>
      <c r="B281" t="s">
        <v>99</v>
      </c>
      <c r="C281" s="65">
        <v>487.46999999999991</v>
      </c>
      <c r="D281" s="65">
        <v>50409400</v>
      </c>
      <c r="E281" s="65">
        <v>41734206.98269999</v>
      </c>
    </row>
    <row r="282" spans="1:5" x14ac:dyDescent="0.25">
      <c r="A282" s="64">
        <v>126615</v>
      </c>
      <c r="B282" t="s">
        <v>387</v>
      </c>
      <c r="C282" s="65">
        <v>484.95999999999992</v>
      </c>
      <c r="D282" s="65">
        <v>34816703</v>
      </c>
      <c r="E282" s="65">
        <v>28129755.252099987</v>
      </c>
    </row>
    <row r="283" spans="1:5" x14ac:dyDescent="0.25">
      <c r="A283" s="64">
        <v>128081</v>
      </c>
      <c r="B283" t="s">
        <v>129</v>
      </c>
      <c r="C283" s="65">
        <v>483.67</v>
      </c>
      <c r="D283" s="65">
        <v>44399747</v>
      </c>
      <c r="E283" s="65">
        <v>37816358.995200001</v>
      </c>
    </row>
    <row r="284" spans="1:5" x14ac:dyDescent="0.25">
      <c r="A284" s="64">
        <v>200897</v>
      </c>
      <c r="B284" t="s">
        <v>31</v>
      </c>
      <c r="C284" s="65">
        <v>481.82</v>
      </c>
      <c r="D284" s="65">
        <v>40955788</v>
      </c>
      <c r="E284" s="65">
        <v>33133374.479800005</v>
      </c>
    </row>
    <row r="285" spans="1:5" x14ac:dyDescent="0.25">
      <c r="A285" s="64">
        <v>126644</v>
      </c>
      <c r="B285" t="s">
        <v>98</v>
      </c>
      <c r="C285" s="65">
        <v>477.36</v>
      </c>
      <c r="D285" s="65">
        <v>36878782</v>
      </c>
      <c r="E285" s="65">
        <v>30004973.6657</v>
      </c>
    </row>
    <row r="286" spans="1:5" x14ac:dyDescent="0.25">
      <c r="A286" s="64">
        <v>202173</v>
      </c>
      <c r="B286" t="s">
        <v>2736</v>
      </c>
      <c r="C286" s="65">
        <v>477.34999999999997</v>
      </c>
      <c r="D286" s="65">
        <v>35497154</v>
      </c>
      <c r="E286" s="65">
        <v>28870648.0473</v>
      </c>
    </row>
    <row r="287" spans="1:5" x14ac:dyDescent="0.25">
      <c r="A287" s="64">
        <v>126422</v>
      </c>
      <c r="B287" t="s">
        <v>120</v>
      </c>
      <c r="C287" s="65">
        <v>477.15</v>
      </c>
      <c r="D287" s="65">
        <v>42349900</v>
      </c>
      <c r="E287" s="65">
        <v>34161236.00249999</v>
      </c>
    </row>
    <row r="288" spans="1:5" x14ac:dyDescent="0.25">
      <c r="A288" s="64">
        <v>202429</v>
      </c>
      <c r="B288" t="s">
        <v>1625</v>
      </c>
      <c r="C288" s="65">
        <v>476.36</v>
      </c>
      <c r="D288" s="65">
        <v>54840405</v>
      </c>
      <c r="E288" s="65">
        <v>45473440.161599979</v>
      </c>
    </row>
    <row r="289" spans="1:5" x14ac:dyDescent="0.25">
      <c r="A289" s="64">
        <v>103461</v>
      </c>
      <c r="B289" t="s">
        <v>221</v>
      </c>
      <c r="C289" s="65">
        <v>475.57</v>
      </c>
      <c r="D289" s="65">
        <v>41657200</v>
      </c>
      <c r="E289" s="65">
        <v>34273555.865999997</v>
      </c>
    </row>
    <row r="290" spans="1:5" x14ac:dyDescent="0.25">
      <c r="A290" s="64">
        <v>121129</v>
      </c>
      <c r="B290" t="s">
        <v>496</v>
      </c>
      <c r="C290" s="65">
        <v>475</v>
      </c>
      <c r="D290" s="65">
        <v>44420300</v>
      </c>
      <c r="E290" s="65">
        <v>37039994.259299994</v>
      </c>
    </row>
    <row r="291" spans="1:5" x14ac:dyDescent="0.25">
      <c r="A291" s="64">
        <v>108973</v>
      </c>
      <c r="B291" t="s">
        <v>186</v>
      </c>
      <c r="C291" s="65">
        <v>471.68060000000008</v>
      </c>
      <c r="D291" s="65">
        <v>45347700</v>
      </c>
      <c r="E291" s="65">
        <v>37637065.9362</v>
      </c>
    </row>
    <row r="292" spans="1:5" x14ac:dyDescent="0.25">
      <c r="A292" s="64">
        <v>131222</v>
      </c>
      <c r="B292" t="s">
        <v>2089</v>
      </c>
      <c r="C292" s="65">
        <v>471.14000000000004</v>
      </c>
      <c r="D292" s="65">
        <v>42696000</v>
      </c>
      <c r="E292" s="65">
        <v>36792244.301200002</v>
      </c>
    </row>
    <row r="293" spans="1:5" x14ac:dyDescent="0.25">
      <c r="A293" s="64">
        <v>131839</v>
      </c>
      <c r="B293" t="s">
        <v>1045</v>
      </c>
      <c r="C293" s="65">
        <v>471.02</v>
      </c>
      <c r="D293" s="65">
        <v>43625200</v>
      </c>
      <c r="E293" s="65">
        <v>36459576.733100004</v>
      </c>
    </row>
    <row r="294" spans="1:5" x14ac:dyDescent="0.25">
      <c r="A294" s="64">
        <v>125811</v>
      </c>
      <c r="B294" t="s">
        <v>210</v>
      </c>
      <c r="C294" s="65">
        <v>470.21999999999997</v>
      </c>
      <c r="D294" s="65">
        <v>41957402</v>
      </c>
      <c r="E294" s="65">
        <v>34169388.523899995</v>
      </c>
    </row>
    <row r="295" spans="1:5" x14ac:dyDescent="0.25">
      <c r="A295" s="64">
        <v>131540</v>
      </c>
      <c r="B295" t="s">
        <v>397</v>
      </c>
      <c r="C295" s="65">
        <v>469.31000000000006</v>
      </c>
      <c r="D295" s="65">
        <v>41818500</v>
      </c>
      <c r="E295" s="65">
        <v>34482491.027100004</v>
      </c>
    </row>
    <row r="296" spans="1:5" x14ac:dyDescent="0.25">
      <c r="A296" s="64">
        <v>123401</v>
      </c>
      <c r="B296" t="s">
        <v>189</v>
      </c>
      <c r="C296" s="65">
        <v>468.70859999999999</v>
      </c>
      <c r="D296" s="65">
        <v>53161500</v>
      </c>
      <c r="E296" s="65">
        <v>43039054.50819999</v>
      </c>
    </row>
    <row r="297" spans="1:5" x14ac:dyDescent="0.25">
      <c r="A297" s="64">
        <v>201427</v>
      </c>
      <c r="B297" t="s">
        <v>225</v>
      </c>
      <c r="C297" s="65">
        <v>468.23060000000004</v>
      </c>
      <c r="D297" s="65">
        <v>51512000</v>
      </c>
      <c r="E297" s="65">
        <v>42258505.13349998</v>
      </c>
    </row>
    <row r="298" spans="1:5" x14ac:dyDescent="0.25">
      <c r="A298" s="64">
        <v>133440</v>
      </c>
      <c r="B298" t="s">
        <v>1645</v>
      </c>
      <c r="C298" s="65">
        <v>465.96000000000009</v>
      </c>
      <c r="D298" s="65">
        <v>42909500</v>
      </c>
      <c r="E298" s="65">
        <v>36526707.430600002</v>
      </c>
    </row>
    <row r="299" spans="1:5" x14ac:dyDescent="0.25">
      <c r="A299" s="64">
        <v>135781</v>
      </c>
      <c r="B299" t="s">
        <v>1915</v>
      </c>
      <c r="C299" s="65">
        <v>463.43000000000012</v>
      </c>
      <c r="D299" s="65">
        <v>39194983</v>
      </c>
      <c r="E299" s="65">
        <v>31816704.69049998</v>
      </c>
    </row>
    <row r="300" spans="1:5" x14ac:dyDescent="0.25">
      <c r="A300" s="64">
        <v>201676</v>
      </c>
      <c r="B300" t="s">
        <v>31</v>
      </c>
      <c r="C300" s="65">
        <v>462.88</v>
      </c>
      <c r="D300" s="65">
        <v>39731980</v>
      </c>
      <c r="E300" s="65">
        <v>32713536.757100005</v>
      </c>
    </row>
    <row r="301" spans="1:5" x14ac:dyDescent="0.25">
      <c r="A301" s="64">
        <v>142359</v>
      </c>
      <c r="B301" t="s">
        <v>2859</v>
      </c>
      <c r="C301" s="65">
        <v>460.57059999999996</v>
      </c>
      <c r="D301" s="65">
        <v>37674966</v>
      </c>
      <c r="E301" s="65">
        <v>30645369.238400009</v>
      </c>
    </row>
    <row r="302" spans="1:5" x14ac:dyDescent="0.25">
      <c r="A302" s="64">
        <v>135357</v>
      </c>
      <c r="B302" t="s">
        <v>1900</v>
      </c>
      <c r="C302" s="65">
        <v>457.98999999999995</v>
      </c>
      <c r="D302" s="65">
        <v>32183063</v>
      </c>
      <c r="E302" s="65">
        <v>26194539.338900018</v>
      </c>
    </row>
    <row r="303" spans="1:5" x14ac:dyDescent="0.25">
      <c r="A303" s="64">
        <v>111397</v>
      </c>
      <c r="B303" t="s">
        <v>227</v>
      </c>
      <c r="C303" s="65">
        <v>457.17</v>
      </c>
      <c r="D303" s="65">
        <v>42623000</v>
      </c>
      <c r="E303" s="65">
        <v>35389458.495000005</v>
      </c>
    </row>
    <row r="304" spans="1:5" x14ac:dyDescent="0.25">
      <c r="A304" s="64">
        <v>202171</v>
      </c>
      <c r="B304" t="s">
        <v>2736</v>
      </c>
      <c r="C304" s="65">
        <v>455.76</v>
      </c>
      <c r="D304" s="65">
        <v>30902190</v>
      </c>
      <c r="E304" s="65">
        <v>25483937.312199991</v>
      </c>
    </row>
    <row r="305" spans="1:5" x14ac:dyDescent="0.25">
      <c r="A305" s="64">
        <v>110579</v>
      </c>
      <c r="B305" t="s">
        <v>212</v>
      </c>
      <c r="C305" s="65">
        <v>455.46</v>
      </c>
      <c r="D305" s="65">
        <v>41132783</v>
      </c>
      <c r="E305" s="65">
        <v>35019923.203299992</v>
      </c>
    </row>
    <row r="306" spans="1:5" x14ac:dyDescent="0.25">
      <c r="A306" s="64">
        <v>119624</v>
      </c>
      <c r="B306" t="s">
        <v>4078</v>
      </c>
      <c r="C306" s="65">
        <v>455</v>
      </c>
      <c r="D306" s="65">
        <v>32684600</v>
      </c>
      <c r="E306" s="65">
        <v>29824924.637800001</v>
      </c>
    </row>
    <row r="307" spans="1:5" x14ac:dyDescent="0.25">
      <c r="A307" s="64">
        <v>202166</v>
      </c>
      <c r="B307" t="s">
        <v>2736</v>
      </c>
      <c r="C307" s="65">
        <v>452</v>
      </c>
      <c r="D307" s="65">
        <v>29884618</v>
      </c>
      <c r="E307" s="65">
        <v>25002187.924600009</v>
      </c>
    </row>
    <row r="308" spans="1:5" x14ac:dyDescent="0.25">
      <c r="A308" s="64">
        <v>116869</v>
      </c>
      <c r="B308" t="s">
        <v>62</v>
      </c>
      <c r="C308" s="65">
        <v>451.95079999999996</v>
      </c>
      <c r="D308" s="65">
        <v>63413755</v>
      </c>
      <c r="E308" s="65">
        <v>51112032.5339</v>
      </c>
    </row>
    <row r="309" spans="1:5" x14ac:dyDescent="0.25">
      <c r="A309" s="64">
        <v>123430</v>
      </c>
      <c r="B309" t="s">
        <v>342</v>
      </c>
      <c r="C309" s="65">
        <v>451.88</v>
      </c>
      <c r="D309" s="65">
        <v>54936633</v>
      </c>
      <c r="E309" s="65">
        <v>43582730.865099996</v>
      </c>
    </row>
    <row r="310" spans="1:5" x14ac:dyDescent="0.25">
      <c r="A310" s="64">
        <v>117742</v>
      </c>
      <c r="B310" t="s">
        <v>139</v>
      </c>
      <c r="C310" s="65">
        <v>451.37</v>
      </c>
      <c r="D310" s="65">
        <v>39508251</v>
      </c>
      <c r="E310" s="65">
        <v>32469170.278999984</v>
      </c>
    </row>
    <row r="311" spans="1:5" x14ac:dyDescent="0.25">
      <c r="A311" s="64">
        <v>142149</v>
      </c>
      <c r="B311" t="s">
        <v>2737</v>
      </c>
      <c r="C311" s="65">
        <v>449.88999999999993</v>
      </c>
      <c r="D311" s="65">
        <v>40043928</v>
      </c>
      <c r="E311" s="65">
        <v>34060436.928900003</v>
      </c>
    </row>
    <row r="312" spans="1:5" x14ac:dyDescent="0.25">
      <c r="A312" s="64">
        <v>120952</v>
      </c>
      <c r="B312" t="s">
        <v>3651</v>
      </c>
      <c r="C312" s="65">
        <v>446.72</v>
      </c>
      <c r="D312" s="65">
        <v>36037000</v>
      </c>
      <c r="E312" s="65">
        <v>29685054.432599999</v>
      </c>
    </row>
    <row r="313" spans="1:5" x14ac:dyDescent="0.25">
      <c r="A313" s="64">
        <v>104503</v>
      </c>
      <c r="B313" t="s">
        <v>46</v>
      </c>
      <c r="C313" s="65">
        <v>444.49</v>
      </c>
      <c r="D313" s="65">
        <v>53039800</v>
      </c>
      <c r="E313" s="65">
        <v>43346805.993400015</v>
      </c>
    </row>
    <row r="314" spans="1:5" x14ac:dyDescent="0.25">
      <c r="A314" s="64">
        <v>141724</v>
      </c>
      <c r="B314" t="s">
        <v>3060</v>
      </c>
      <c r="C314" s="65">
        <v>444.22</v>
      </c>
      <c r="D314" s="65">
        <v>28853000</v>
      </c>
      <c r="E314" s="65">
        <v>24065787.084800005</v>
      </c>
    </row>
    <row r="315" spans="1:5" x14ac:dyDescent="0.25">
      <c r="A315" s="64">
        <v>140884</v>
      </c>
      <c r="B315" t="s">
        <v>2410</v>
      </c>
      <c r="C315" s="65">
        <v>443.55</v>
      </c>
      <c r="D315" s="65">
        <v>36353166</v>
      </c>
      <c r="E315" s="65">
        <v>29444919.611499999</v>
      </c>
    </row>
    <row r="316" spans="1:5" x14ac:dyDescent="0.25">
      <c r="A316" s="64">
        <v>116362</v>
      </c>
      <c r="B316" t="s">
        <v>256</v>
      </c>
      <c r="C316" s="65">
        <v>441.76</v>
      </c>
      <c r="D316" s="65">
        <v>40379700</v>
      </c>
      <c r="E316" s="65">
        <v>34566541.786000006</v>
      </c>
    </row>
    <row r="317" spans="1:5" x14ac:dyDescent="0.25">
      <c r="A317" s="64">
        <v>122956</v>
      </c>
      <c r="B317" t="s">
        <v>2329</v>
      </c>
      <c r="C317" s="65">
        <v>441.38000000000005</v>
      </c>
      <c r="D317" s="65">
        <v>40557650</v>
      </c>
      <c r="E317" s="65">
        <v>33644115.548300005</v>
      </c>
    </row>
    <row r="318" spans="1:5" x14ac:dyDescent="0.25">
      <c r="A318" s="64">
        <v>136921</v>
      </c>
      <c r="B318" t="s">
        <v>2173</v>
      </c>
      <c r="C318" s="65">
        <v>441.09999999999991</v>
      </c>
      <c r="D318" s="65">
        <v>40197300</v>
      </c>
      <c r="E318" s="65">
        <v>34148383.275799982</v>
      </c>
    </row>
    <row r="319" spans="1:5" x14ac:dyDescent="0.25">
      <c r="A319" s="64">
        <v>142662</v>
      </c>
      <c r="B319" t="s">
        <v>3115</v>
      </c>
      <c r="C319" s="65">
        <v>440</v>
      </c>
      <c r="D319" s="65">
        <v>25448000</v>
      </c>
      <c r="E319" s="65">
        <v>20612621.671</v>
      </c>
    </row>
    <row r="320" spans="1:5" x14ac:dyDescent="0.25">
      <c r="A320" s="64">
        <v>136752</v>
      </c>
      <c r="B320" t="s">
        <v>3070</v>
      </c>
      <c r="C320" s="65">
        <v>436.68</v>
      </c>
      <c r="D320" s="65">
        <v>35852000</v>
      </c>
      <c r="E320" s="65">
        <v>29161283.619599998</v>
      </c>
    </row>
    <row r="321" spans="1:5" x14ac:dyDescent="0.25">
      <c r="A321" s="64">
        <v>104479</v>
      </c>
      <c r="B321" t="s">
        <v>3068</v>
      </c>
      <c r="C321" s="65">
        <v>435.00060000000002</v>
      </c>
      <c r="D321" s="65">
        <v>32948083</v>
      </c>
      <c r="E321" s="65">
        <v>25965403.512900002</v>
      </c>
    </row>
    <row r="322" spans="1:5" x14ac:dyDescent="0.25">
      <c r="A322" s="64">
        <v>126873</v>
      </c>
      <c r="B322" t="s">
        <v>472</v>
      </c>
      <c r="C322" s="65">
        <v>433</v>
      </c>
      <c r="D322" s="65">
        <v>42032447</v>
      </c>
      <c r="E322" s="65">
        <v>33949999.112399988</v>
      </c>
    </row>
    <row r="323" spans="1:5" x14ac:dyDescent="0.25">
      <c r="A323" s="64">
        <v>121751</v>
      </c>
      <c r="B323" t="s">
        <v>2452</v>
      </c>
      <c r="C323" s="65">
        <v>430.90000000000003</v>
      </c>
      <c r="D323" s="65">
        <v>38922600</v>
      </c>
      <c r="E323" s="65">
        <v>32325359.436499991</v>
      </c>
    </row>
    <row r="324" spans="1:5" x14ac:dyDescent="0.25">
      <c r="A324" s="64">
        <v>104151</v>
      </c>
      <c r="B324" t="s">
        <v>215</v>
      </c>
      <c r="C324" s="65">
        <v>430.8</v>
      </c>
      <c r="D324" s="65">
        <v>38999200</v>
      </c>
      <c r="E324" s="65">
        <v>32128750.543300003</v>
      </c>
    </row>
    <row r="325" spans="1:5" x14ac:dyDescent="0.25">
      <c r="A325" s="64">
        <v>124550</v>
      </c>
      <c r="B325" t="s">
        <v>545</v>
      </c>
      <c r="C325" s="65">
        <v>430.74000000000007</v>
      </c>
      <c r="D325" s="65">
        <v>36481649</v>
      </c>
      <c r="E325" s="65">
        <v>29956217.234499987</v>
      </c>
    </row>
    <row r="326" spans="1:5" x14ac:dyDescent="0.25">
      <c r="A326" s="64">
        <v>104190</v>
      </c>
      <c r="B326" t="s">
        <v>116</v>
      </c>
      <c r="C326" s="65">
        <v>429.35999999999996</v>
      </c>
      <c r="D326" s="65">
        <v>46724300</v>
      </c>
      <c r="E326" s="65">
        <v>37871721.443700001</v>
      </c>
    </row>
    <row r="327" spans="1:5" x14ac:dyDescent="0.25">
      <c r="A327" s="64">
        <v>115943</v>
      </c>
      <c r="B327" t="s">
        <v>207</v>
      </c>
      <c r="C327" s="65">
        <v>428.89000000000004</v>
      </c>
      <c r="D327" s="65">
        <v>36948700</v>
      </c>
      <c r="E327" s="65">
        <v>30394776.859699998</v>
      </c>
    </row>
    <row r="328" spans="1:5" x14ac:dyDescent="0.25">
      <c r="A328" s="64">
        <v>137131</v>
      </c>
      <c r="B328" t="s">
        <v>2268</v>
      </c>
      <c r="C328" s="65">
        <v>428.4</v>
      </c>
      <c r="D328" s="65">
        <v>39411983</v>
      </c>
      <c r="E328" s="65">
        <v>33380184.525199998</v>
      </c>
    </row>
    <row r="329" spans="1:5" x14ac:dyDescent="0.25">
      <c r="A329" s="64">
        <v>200466</v>
      </c>
      <c r="B329" t="s">
        <v>71</v>
      </c>
      <c r="C329" s="65">
        <v>427.76</v>
      </c>
      <c r="D329" s="65">
        <v>47004619</v>
      </c>
      <c r="E329" s="65">
        <v>38110687.633100003</v>
      </c>
    </row>
    <row r="330" spans="1:5" x14ac:dyDescent="0.25">
      <c r="A330" s="64">
        <v>125947</v>
      </c>
      <c r="B330" t="s">
        <v>414</v>
      </c>
      <c r="C330" s="65">
        <v>425.39999999999992</v>
      </c>
      <c r="D330" s="65">
        <v>39120500</v>
      </c>
      <c r="E330" s="65">
        <v>33083423.624200009</v>
      </c>
    </row>
    <row r="331" spans="1:5" x14ac:dyDescent="0.25">
      <c r="A331" s="64">
        <v>128684</v>
      </c>
      <c r="B331" t="s">
        <v>152</v>
      </c>
      <c r="C331" s="65">
        <v>424.66999999999996</v>
      </c>
      <c r="D331" s="65">
        <v>39886200</v>
      </c>
      <c r="E331" s="65">
        <v>32604273.599999998</v>
      </c>
    </row>
    <row r="332" spans="1:5" x14ac:dyDescent="0.25">
      <c r="A332" s="64">
        <v>126671</v>
      </c>
      <c r="B332" t="s">
        <v>335</v>
      </c>
      <c r="C332" s="65">
        <v>424.51060000000007</v>
      </c>
      <c r="D332" s="65">
        <v>41132300</v>
      </c>
      <c r="E332" s="65">
        <v>33469404.421500009</v>
      </c>
    </row>
    <row r="333" spans="1:5" x14ac:dyDescent="0.25">
      <c r="A333" s="64">
        <v>200501</v>
      </c>
      <c r="B333" t="s">
        <v>31</v>
      </c>
      <c r="C333" s="65">
        <v>424.25</v>
      </c>
      <c r="D333" s="65">
        <v>34454851</v>
      </c>
      <c r="E333" s="65">
        <v>28228727.592800006</v>
      </c>
    </row>
    <row r="334" spans="1:5" x14ac:dyDescent="0.25">
      <c r="A334" s="64">
        <v>124725</v>
      </c>
      <c r="B334" t="s">
        <v>289</v>
      </c>
      <c r="C334" s="65">
        <v>424.18040000000002</v>
      </c>
      <c r="D334" s="65">
        <v>41172900</v>
      </c>
      <c r="E334" s="65">
        <v>33275319.505999994</v>
      </c>
    </row>
    <row r="335" spans="1:5" x14ac:dyDescent="0.25">
      <c r="A335" s="64">
        <v>127783</v>
      </c>
      <c r="B335" t="s">
        <v>194</v>
      </c>
      <c r="C335" s="65">
        <v>421.37</v>
      </c>
      <c r="D335" s="65">
        <v>38587600</v>
      </c>
      <c r="E335" s="65">
        <v>31772466.563499991</v>
      </c>
    </row>
    <row r="336" spans="1:5" x14ac:dyDescent="0.25">
      <c r="A336" s="64">
        <v>201687</v>
      </c>
      <c r="B336" t="s">
        <v>88</v>
      </c>
      <c r="C336" s="65">
        <v>419.25000000000006</v>
      </c>
      <c r="D336" s="65">
        <v>38825900</v>
      </c>
      <c r="E336" s="65">
        <v>31495662.628199991</v>
      </c>
    </row>
    <row r="337" spans="1:5" x14ac:dyDescent="0.25">
      <c r="A337" s="64">
        <v>200926</v>
      </c>
      <c r="B337" t="s">
        <v>31</v>
      </c>
      <c r="C337" s="65">
        <v>417.16</v>
      </c>
      <c r="D337" s="65">
        <v>35023369</v>
      </c>
      <c r="E337" s="65">
        <v>28308709.768400006</v>
      </c>
    </row>
    <row r="338" spans="1:5" x14ac:dyDescent="0.25">
      <c r="A338" s="64">
        <v>124705</v>
      </c>
      <c r="B338" t="s">
        <v>167</v>
      </c>
      <c r="C338" s="65">
        <v>417</v>
      </c>
      <c r="D338" s="65">
        <v>35610000</v>
      </c>
      <c r="E338" s="65">
        <v>28688757.371999998</v>
      </c>
    </row>
    <row r="339" spans="1:5" x14ac:dyDescent="0.25">
      <c r="A339" s="64">
        <v>110663</v>
      </c>
      <c r="B339" t="s">
        <v>255</v>
      </c>
      <c r="C339" s="65">
        <v>415.75</v>
      </c>
      <c r="D339" s="65">
        <v>38528200</v>
      </c>
      <c r="E339" s="65">
        <v>32641584.015799999</v>
      </c>
    </row>
    <row r="340" spans="1:5" x14ac:dyDescent="0.25">
      <c r="A340" s="64">
        <v>118649</v>
      </c>
      <c r="B340" t="s">
        <v>2409</v>
      </c>
      <c r="C340" s="65">
        <v>415.19000000000005</v>
      </c>
      <c r="D340" s="65">
        <v>37886066</v>
      </c>
      <c r="E340" s="65">
        <v>31163170.349899985</v>
      </c>
    </row>
    <row r="341" spans="1:5" x14ac:dyDescent="0.25">
      <c r="A341" s="64">
        <v>129568</v>
      </c>
      <c r="B341" t="s">
        <v>185</v>
      </c>
      <c r="C341" s="65">
        <v>413.60999999999996</v>
      </c>
      <c r="D341" s="65">
        <v>35841000</v>
      </c>
      <c r="E341" s="65">
        <v>29277845.154699989</v>
      </c>
    </row>
    <row r="342" spans="1:5" x14ac:dyDescent="0.25">
      <c r="A342" s="64">
        <v>126868</v>
      </c>
      <c r="B342" t="s">
        <v>166</v>
      </c>
      <c r="C342" s="65">
        <v>413.46999999999997</v>
      </c>
      <c r="D342" s="65">
        <v>36293100</v>
      </c>
      <c r="E342" s="65">
        <v>30937171.671200003</v>
      </c>
    </row>
    <row r="343" spans="1:5" x14ac:dyDescent="0.25">
      <c r="A343" s="64">
        <v>143085</v>
      </c>
      <c r="B343" t="s">
        <v>3481</v>
      </c>
      <c r="C343" s="65">
        <v>413.26000000000005</v>
      </c>
      <c r="D343" s="65">
        <v>38673400</v>
      </c>
      <c r="E343" s="65">
        <v>32230569.466600001</v>
      </c>
    </row>
    <row r="344" spans="1:5" x14ac:dyDescent="0.25">
      <c r="A344" s="64">
        <v>120509</v>
      </c>
      <c r="B344" t="s">
        <v>182</v>
      </c>
      <c r="C344" s="65">
        <v>412.59999999999997</v>
      </c>
      <c r="D344" s="65">
        <v>37883200</v>
      </c>
      <c r="E344" s="65">
        <v>31620990.955900006</v>
      </c>
    </row>
    <row r="345" spans="1:5" x14ac:dyDescent="0.25">
      <c r="A345" s="64">
        <v>202565</v>
      </c>
      <c r="B345" t="s">
        <v>2736</v>
      </c>
      <c r="C345" s="65">
        <v>410.94000000000005</v>
      </c>
      <c r="D345" s="65">
        <v>31512023</v>
      </c>
      <c r="E345" s="65">
        <v>25400987.111300007</v>
      </c>
    </row>
    <row r="346" spans="1:5" x14ac:dyDescent="0.25">
      <c r="A346" s="64">
        <v>117013</v>
      </c>
      <c r="B346" t="s">
        <v>2328</v>
      </c>
      <c r="C346" s="65">
        <v>410.74999999999994</v>
      </c>
      <c r="D346" s="65">
        <v>36883400</v>
      </c>
      <c r="E346" s="65">
        <v>29950479.7936</v>
      </c>
    </row>
    <row r="347" spans="1:5" x14ac:dyDescent="0.25">
      <c r="A347" s="64">
        <v>135632</v>
      </c>
      <c r="B347" t="s">
        <v>1902</v>
      </c>
      <c r="C347" s="65">
        <v>410.7</v>
      </c>
      <c r="D347" s="65">
        <v>35520500</v>
      </c>
      <c r="E347" s="65">
        <v>29090363.419800006</v>
      </c>
    </row>
    <row r="348" spans="1:5" x14ac:dyDescent="0.25">
      <c r="A348" s="64">
        <v>201983</v>
      </c>
      <c r="B348" t="s">
        <v>31</v>
      </c>
      <c r="C348" s="65">
        <v>408.33</v>
      </c>
      <c r="D348" s="65">
        <v>32556233</v>
      </c>
      <c r="E348" s="65">
        <v>26685542.979699999</v>
      </c>
    </row>
    <row r="349" spans="1:5" x14ac:dyDescent="0.25">
      <c r="A349" s="64">
        <v>104861</v>
      </c>
      <c r="B349" t="s">
        <v>69</v>
      </c>
      <c r="C349" s="65">
        <v>407.62000000000006</v>
      </c>
      <c r="D349" s="65">
        <v>42408300</v>
      </c>
      <c r="E349" s="65">
        <v>35025136.639999978</v>
      </c>
    </row>
    <row r="350" spans="1:5" x14ac:dyDescent="0.25">
      <c r="A350" s="64">
        <v>125571</v>
      </c>
      <c r="B350" t="s">
        <v>474</v>
      </c>
      <c r="C350" s="65">
        <v>407</v>
      </c>
      <c r="D350" s="65">
        <v>38625549</v>
      </c>
      <c r="E350" s="65">
        <v>31092616.235999998</v>
      </c>
    </row>
    <row r="351" spans="1:5" x14ac:dyDescent="0.25">
      <c r="A351" s="64">
        <v>201436</v>
      </c>
      <c r="B351" t="s">
        <v>31</v>
      </c>
      <c r="C351" s="65">
        <v>406.29000000000008</v>
      </c>
      <c r="D351" s="65">
        <v>39119246</v>
      </c>
      <c r="E351" s="65">
        <v>32253462.808699999</v>
      </c>
    </row>
    <row r="352" spans="1:5" x14ac:dyDescent="0.25">
      <c r="A352" s="64">
        <v>201683</v>
      </c>
      <c r="B352" t="s">
        <v>88</v>
      </c>
      <c r="C352" s="65">
        <v>405.44000000000005</v>
      </c>
      <c r="D352" s="65">
        <v>37422100</v>
      </c>
      <c r="E352" s="65">
        <v>30440358.611899998</v>
      </c>
    </row>
    <row r="353" spans="1:5" x14ac:dyDescent="0.25">
      <c r="A353" s="64">
        <v>127251</v>
      </c>
      <c r="B353" t="s">
        <v>122</v>
      </c>
      <c r="C353" s="65">
        <v>403.1</v>
      </c>
      <c r="D353" s="65">
        <v>42250900</v>
      </c>
      <c r="E353" s="65">
        <v>34860414.306599997</v>
      </c>
    </row>
    <row r="354" spans="1:5" x14ac:dyDescent="0.25">
      <c r="A354" s="64">
        <v>201673</v>
      </c>
      <c r="B354" t="s">
        <v>31</v>
      </c>
      <c r="C354" s="65">
        <v>400.84000000000003</v>
      </c>
      <c r="D354" s="65">
        <v>35125644</v>
      </c>
      <c r="E354" s="65">
        <v>29001920.895</v>
      </c>
    </row>
    <row r="355" spans="1:5" x14ac:dyDescent="0.25">
      <c r="A355" s="64">
        <v>141556</v>
      </c>
      <c r="B355" t="s">
        <v>2571</v>
      </c>
      <c r="C355" s="65">
        <v>399.52</v>
      </c>
      <c r="D355" s="65">
        <v>35676500</v>
      </c>
      <c r="E355" s="65">
        <v>29348374.291800007</v>
      </c>
    </row>
    <row r="356" spans="1:5" x14ac:dyDescent="0.25">
      <c r="A356" s="64">
        <v>201786</v>
      </c>
      <c r="B356" t="s">
        <v>57</v>
      </c>
      <c r="C356" s="65">
        <v>398.79999999999995</v>
      </c>
      <c r="D356" s="65">
        <v>44221907</v>
      </c>
      <c r="E356" s="65">
        <v>36023724.295399986</v>
      </c>
    </row>
    <row r="357" spans="1:5" x14ac:dyDescent="0.25">
      <c r="A357" s="64">
        <v>124490</v>
      </c>
      <c r="B357" t="s">
        <v>432</v>
      </c>
      <c r="C357" s="65">
        <v>397.67</v>
      </c>
      <c r="D357" s="65">
        <v>40289849</v>
      </c>
      <c r="E357" s="65">
        <v>32629208.2839</v>
      </c>
    </row>
    <row r="358" spans="1:5" x14ac:dyDescent="0.25">
      <c r="A358" s="64">
        <v>201634</v>
      </c>
      <c r="B358" t="s">
        <v>213</v>
      </c>
      <c r="C358" s="65">
        <v>397.57040000000001</v>
      </c>
      <c r="D358" s="65">
        <v>43052700</v>
      </c>
      <c r="E358" s="65">
        <v>35443070.403800003</v>
      </c>
    </row>
    <row r="359" spans="1:5" x14ac:dyDescent="0.25">
      <c r="A359" s="64">
        <v>119105</v>
      </c>
      <c r="B359" t="s">
        <v>3092</v>
      </c>
      <c r="C359" s="65">
        <v>397.34000000000003</v>
      </c>
      <c r="D359" s="65">
        <v>31805517</v>
      </c>
      <c r="E359" s="65">
        <v>25382648.301400002</v>
      </c>
    </row>
    <row r="360" spans="1:5" x14ac:dyDescent="0.25">
      <c r="A360" s="64">
        <v>128300</v>
      </c>
      <c r="B360" t="s">
        <v>617</v>
      </c>
      <c r="C360" s="65">
        <v>396.78000000000003</v>
      </c>
      <c r="D360" s="65">
        <v>33775800</v>
      </c>
      <c r="E360" s="65">
        <v>27161047.080699999</v>
      </c>
    </row>
    <row r="361" spans="1:5" x14ac:dyDescent="0.25">
      <c r="A361" s="64">
        <v>201404</v>
      </c>
      <c r="B361" t="s">
        <v>31</v>
      </c>
      <c r="C361" s="65">
        <v>396.31000000000006</v>
      </c>
      <c r="D361" s="65">
        <v>40321802</v>
      </c>
      <c r="E361" s="65">
        <v>33596623.785999998</v>
      </c>
    </row>
    <row r="362" spans="1:5" x14ac:dyDescent="0.25">
      <c r="A362" s="64">
        <v>124643</v>
      </c>
      <c r="B362" t="s">
        <v>1423</v>
      </c>
      <c r="C362" s="65">
        <v>396.24999999999994</v>
      </c>
      <c r="D362" s="65">
        <v>36210000</v>
      </c>
      <c r="E362" s="65">
        <v>31070223.838100005</v>
      </c>
    </row>
    <row r="363" spans="1:5" x14ac:dyDescent="0.25">
      <c r="A363" s="64">
        <v>142832</v>
      </c>
      <c r="B363" t="s">
        <v>3403</v>
      </c>
      <c r="C363" s="65">
        <v>396.17</v>
      </c>
      <c r="D363" s="65">
        <v>33013165</v>
      </c>
      <c r="E363" s="65">
        <v>26757817.650500011</v>
      </c>
    </row>
    <row r="364" spans="1:5" x14ac:dyDescent="0.25">
      <c r="A364" s="64">
        <v>124221</v>
      </c>
      <c r="B364" t="s">
        <v>198</v>
      </c>
      <c r="C364" s="65">
        <v>396.07060000000001</v>
      </c>
      <c r="D364" s="65">
        <v>36797360</v>
      </c>
      <c r="E364" s="65">
        <v>29806239.4976</v>
      </c>
    </row>
    <row r="365" spans="1:5" x14ac:dyDescent="0.25">
      <c r="A365" s="64">
        <v>117844</v>
      </c>
      <c r="B365" t="s">
        <v>168</v>
      </c>
      <c r="C365" s="65">
        <v>395.05999999999989</v>
      </c>
      <c r="D365" s="65">
        <v>37099800</v>
      </c>
      <c r="E365" s="65">
        <v>31200777.458400007</v>
      </c>
    </row>
    <row r="366" spans="1:5" x14ac:dyDescent="0.25">
      <c r="A366" s="64">
        <v>103699</v>
      </c>
      <c r="B366" t="s">
        <v>276</v>
      </c>
      <c r="C366" s="65">
        <v>393.34000000000003</v>
      </c>
      <c r="D366" s="65">
        <v>40373800</v>
      </c>
      <c r="E366" s="65">
        <v>33169563.966799993</v>
      </c>
    </row>
    <row r="367" spans="1:5" x14ac:dyDescent="0.25">
      <c r="A367" s="64">
        <v>104328</v>
      </c>
      <c r="B367" t="s">
        <v>344</v>
      </c>
      <c r="C367" s="65">
        <v>393.27000000000004</v>
      </c>
      <c r="D367" s="65">
        <v>31267800</v>
      </c>
      <c r="E367" s="65">
        <v>25574690.763800003</v>
      </c>
    </row>
    <row r="368" spans="1:5" x14ac:dyDescent="0.25">
      <c r="A368" s="64">
        <v>130555</v>
      </c>
      <c r="B368" t="s">
        <v>258</v>
      </c>
      <c r="C368" s="65">
        <v>392.61999999999995</v>
      </c>
      <c r="D368" s="65">
        <v>35505800</v>
      </c>
      <c r="E368" s="65">
        <v>29657756.935900003</v>
      </c>
    </row>
    <row r="369" spans="1:5" x14ac:dyDescent="0.25">
      <c r="A369" s="64">
        <v>104374</v>
      </c>
      <c r="B369" t="s">
        <v>135</v>
      </c>
      <c r="C369" s="65">
        <v>392.16999999999996</v>
      </c>
      <c r="D369" s="65">
        <v>34321400</v>
      </c>
      <c r="E369" s="65">
        <v>29461899.814499997</v>
      </c>
    </row>
    <row r="370" spans="1:5" x14ac:dyDescent="0.25">
      <c r="A370" s="64">
        <v>103750</v>
      </c>
      <c r="B370" t="s">
        <v>148</v>
      </c>
      <c r="C370" s="65">
        <v>391.81000000000006</v>
      </c>
      <c r="D370" s="65">
        <v>34275040</v>
      </c>
      <c r="E370" s="65">
        <v>28661199.859699998</v>
      </c>
    </row>
    <row r="371" spans="1:5" x14ac:dyDescent="0.25">
      <c r="A371" s="64">
        <v>200960</v>
      </c>
      <c r="B371" t="s">
        <v>31</v>
      </c>
      <c r="C371" s="65">
        <v>391.75000000000006</v>
      </c>
      <c r="D371" s="65">
        <v>36974621</v>
      </c>
      <c r="E371" s="65">
        <v>30207288.195800006</v>
      </c>
    </row>
    <row r="372" spans="1:5" x14ac:dyDescent="0.25">
      <c r="A372" s="64">
        <v>201275</v>
      </c>
      <c r="B372" t="s">
        <v>184</v>
      </c>
      <c r="C372" s="65">
        <v>391.72999999999996</v>
      </c>
      <c r="D372" s="65">
        <v>38029400</v>
      </c>
      <c r="E372" s="65">
        <v>31614184.706399985</v>
      </c>
    </row>
    <row r="373" spans="1:5" x14ac:dyDescent="0.25">
      <c r="A373" s="64">
        <v>202151</v>
      </c>
      <c r="B373" t="s">
        <v>2736</v>
      </c>
      <c r="C373" s="65">
        <v>391.27</v>
      </c>
      <c r="D373" s="65">
        <v>28057892</v>
      </c>
      <c r="E373" s="65">
        <v>22939202.058700003</v>
      </c>
    </row>
    <row r="374" spans="1:5" x14ac:dyDescent="0.25">
      <c r="A374" s="64">
        <v>127380</v>
      </c>
      <c r="B374" t="s">
        <v>3332</v>
      </c>
      <c r="C374" s="65">
        <v>390.08</v>
      </c>
      <c r="D374" s="65">
        <v>29023065</v>
      </c>
      <c r="E374" s="65">
        <v>23550736.216400001</v>
      </c>
    </row>
    <row r="375" spans="1:5" x14ac:dyDescent="0.25">
      <c r="A375" s="64">
        <v>141019</v>
      </c>
      <c r="B375" t="s">
        <v>2403</v>
      </c>
      <c r="C375" s="65">
        <v>389.90999999999997</v>
      </c>
      <c r="D375" s="65">
        <v>35541600</v>
      </c>
      <c r="E375" s="65">
        <v>30573100.256200001</v>
      </c>
    </row>
    <row r="376" spans="1:5" x14ac:dyDescent="0.25">
      <c r="A376" s="64">
        <v>131478</v>
      </c>
      <c r="B376" t="s">
        <v>499</v>
      </c>
      <c r="C376" s="65">
        <v>387.00999999999982</v>
      </c>
      <c r="D376" s="65">
        <v>33556500</v>
      </c>
      <c r="E376" s="65">
        <v>27530136.290099997</v>
      </c>
    </row>
    <row r="377" spans="1:5" x14ac:dyDescent="0.25">
      <c r="A377" s="64">
        <v>141740</v>
      </c>
      <c r="B377" t="s">
        <v>2639</v>
      </c>
      <c r="C377" s="65">
        <v>386.57000000000005</v>
      </c>
      <c r="D377" s="65">
        <v>37427600</v>
      </c>
      <c r="E377" s="65">
        <v>30797428.482299995</v>
      </c>
    </row>
    <row r="378" spans="1:5" x14ac:dyDescent="0.25">
      <c r="A378" s="64">
        <v>136607</v>
      </c>
      <c r="B378" t="s">
        <v>2090</v>
      </c>
      <c r="C378" s="65">
        <v>385.81</v>
      </c>
      <c r="D378" s="65">
        <v>35184100</v>
      </c>
      <c r="E378" s="65">
        <v>29315135.474399995</v>
      </c>
    </row>
    <row r="379" spans="1:5" x14ac:dyDescent="0.25">
      <c r="A379" s="64">
        <v>126204</v>
      </c>
      <c r="B379" t="s">
        <v>4081</v>
      </c>
      <c r="C379" s="65">
        <v>385</v>
      </c>
      <c r="D379" s="65">
        <v>25023024</v>
      </c>
      <c r="E379" s="65">
        <v>23066599.116900004</v>
      </c>
    </row>
    <row r="380" spans="1:5" x14ac:dyDescent="0.25">
      <c r="A380" s="64">
        <v>120217</v>
      </c>
      <c r="B380" t="s">
        <v>234</v>
      </c>
      <c r="C380" s="65">
        <v>384.57000000000005</v>
      </c>
      <c r="D380" s="65">
        <v>36076400</v>
      </c>
      <c r="E380" s="65">
        <v>29073983.400299996</v>
      </c>
    </row>
    <row r="381" spans="1:5" x14ac:dyDescent="0.25">
      <c r="A381" s="64">
        <v>142188</v>
      </c>
      <c r="B381" t="s">
        <v>2744</v>
      </c>
      <c r="C381" s="65">
        <v>383.21999999999986</v>
      </c>
      <c r="D381" s="65">
        <v>33176050</v>
      </c>
      <c r="E381" s="65">
        <v>26981947.262800001</v>
      </c>
    </row>
    <row r="382" spans="1:5" x14ac:dyDescent="0.25">
      <c r="A382" s="64">
        <v>135192</v>
      </c>
      <c r="B382" t="s">
        <v>2299</v>
      </c>
      <c r="C382" s="65">
        <v>382.54999999999995</v>
      </c>
      <c r="D382" s="65">
        <v>34548400</v>
      </c>
      <c r="E382" s="65">
        <v>29809879.358299997</v>
      </c>
    </row>
    <row r="383" spans="1:5" x14ac:dyDescent="0.25">
      <c r="A383" s="64">
        <v>202593</v>
      </c>
      <c r="B383" t="s">
        <v>2736</v>
      </c>
      <c r="C383" s="65">
        <v>377.48</v>
      </c>
      <c r="D383" s="65">
        <v>29928751</v>
      </c>
      <c r="E383" s="65">
        <v>24069658.939200006</v>
      </c>
    </row>
    <row r="384" spans="1:5" x14ac:dyDescent="0.25">
      <c r="A384" s="64">
        <v>104780</v>
      </c>
      <c r="B384" t="s">
        <v>133</v>
      </c>
      <c r="C384" s="65">
        <v>376.84999999999997</v>
      </c>
      <c r="D384" s="65">
        <v>37079800</v>
      </c>
      <c r="E384" s="65">
        <v>30521394.019100007</v>
      </c>
    </row>
    <row r="385" spans="1:5" x14ac:dyDescent="0.25">
      <c r="A385" s="64">
        <v>201678</v>
      </c>
      <c r="B385" t="s">
        <v>31</v>
      </c>
      <c r="C385" s="65">
        <v>374.88</v>
      </c>
      <c r="D385" s="65">
        <v>33394085</v>
      </c>
      <c r="E385" s="65">
        <v>27213510.536499996</v>
      </c>
    </row>
    <row r="386" spans="1:5" x14ac:dyDescent="0.25">
      <c r="A386" s="64">
        <v>116686</v>
      </c>
      <c r="B386" t="s">
        <v>85</v>
      </c>
      <c r="C386" s="65">
        <v>371.97</v>
      </c>
      <c r="D386" s="65">
        <v>34737400</v>
      </c>
      <c r="E386" s="65">
        <v>28477025.183000002</v>
      </c>
    </row>
    <row r="387" spans="1:5" x14ac:dyDescent="0.25">
      <c r="A387" s="64">
        <v>201450</v>
      </c>
      <c r="B387" t="s">
        <v>140</v>
      </c>
      <c r="C387" s="65">
        <v>371.71</v>
      </c>
      <c r="D387" s="65">
        <v>34584400</v>
      </c>
      <c r="E387" s="65">
        <v>28776491.730900001</v>
      </c>
    </row>
    <row r="388" spans="1:5" x14ac:dyDescent="0.25">
      <c r="A388" s="64">
        <v>127547</v>
      </c>
      <c r="B388" t="s">
        <v>188</v>
      </c>
      <c r="C388" s="65">
        <v>371.4799999999999</v>
      </c>
      <c r="D388" s="65">
        <v>30804413</v>
      </c>
      <c r="E388" s="65">
        <v>25183460.278900001</v>
      </c>
    </row>
    <row r="389" spans="1:5" x14ac:dyDescent="0.25">
      <c r="A389" s="64">
        <v>129977</v>
      </c>
      <c r="B389" t="s">
        <v>282</v>
      </c>
      <c r="C389" s="65">
        <v>369.57</v>
      </c>
      <c r="D389" s="65">
        <v>33261666</v>
      </c>
      <c r="E389" s="65">
        <v>26923874.697799992</v>
      </c>
    </row>
    <row r="390" spans="1:5" x14ac:dyDescent="0.25">
      <c r="A390" s="64">
        <v>132166</v>
      </c>
      <c r="B390" t="s">
        <v>1539</v>
      </c>
      <c r="C390" s="65">
        <v>369.5</v>
      </c>
      <c r="D390" s="65">
        <v>33281300</v>
      </c>
      <c r="E390" s="65">
        <v>27169469.956599995</v>
      </c>
    </row>
    <row r="391" spans="1:5" x14ac:dyDescent="0.25">
      <c r="A391" s="64">
        <v>123719</v>
      </c>
      <c r="B391" t="s">
        <v>192</v>
      </c>
      <c r="C391" s="65">
        <v>368.74</v>
      </c>
      <c r="D391" s="65">
        <v>31286770</v>
      </c>
      <c r="E391" s="65">
        <v>27825173.303199988</v>
      </c>
    </row>
    <row r="392" spans="1:5" x14ac:dyDescent="0.25">
      <c r="A392" s="64">
        <v>127717</v>
      </c>
      <c r="B392" t="s">
        <v>279</v>
      </c>
      <c r="C392" s="65">
        <v>368.3</v>
      </c>
      <c r="D392" s="65">
        <v>34116400</v>
      </c>
      <c r="E392" s="65">
        <v>29003207.107000001</v>
      </c>
    </row>
    <row r="393" spans="1:5" x14ac:dyDescent="0.25">
      <c r="A393" s="64">
        <v>123975</v>
      </c>
      <c r="B393" t="s">
        <v>756</v>
      </c>
      <c r="C393" s="65">
        <v>367.42000000000007</v>
      </c>
      <c r="D393" s="65">
        <v>31817430</v>
      </c>
      <c r="E393" s="65">
        <v>25711865.749700002</v>
      </c>
    </row>
    <row r="394" spans="1:5" x14ac:dyDescent="0.25">
      <c r="A394" s="64">
        <v>103714</v>
      </c>
      <c r="B394" t="s">
        <v>173</v>
      </c>
      <c r="C394" s="65">
        <v>367.21999999999997</v>
      </c>
      <c r="D394" s="65">
        <v>34394000</v>
      </c>
      <c r="E394" s="65">
        <v>28886855.980200004</v>
      </c>
    </row>
    <row r="395" spans="1:5" x14ac:dyDescent="0.25">
      <c r="A395" s="64">
        <v>104361</v>
      </c>
      <c r="B395" t="s">
        <v>190</v>
      </c>
      <c r="C395" s="65">
        <v>366.7</v>
      </c>
      <c r="D395" s="65">
        <v>30612600</v>
      </c>
      <c r="E395" s="65">
        <v>24646608.498199999</v>
      </c>
    </row>
    <row r="396" spans="1:5" x14ac:dyDescent="0.25">
      <c r="A396" s="64">
        <v>103762</v>
      </c>
      <c r="B396" t="s">
        <v>193</v>
      </c>
      <c r="C396" s="65">
        <v>366.54999999999984</v>
      </c>
      <c r="D396" s="65">
        <v>38106783</v>
      </c>
      <c r="E396" s="65">
        <v>30849749.771999989</v>
      </c>
    </row>
    <row r="397" spans="1:5" x14ac:dyDescent="0.25">
      <c r="A397" s="64">
        <v>133675</v>
      </c>
      <c r="B397" t="s">
        <v>1795</v>
      </c>
      <c r="C397" s="65">
        <v>365.59</v>
      </c>
      <c r="D397" s="65">
        <v>32586019</v>
      </c>
      <c r="E397" s="65">
        <v>26644146.970199998</v>
      </c>
    </row>
    <row r="398" spans="1:5" x14ac:dyDescent="0.25">
      <c r="A398" s="64">
        <v>201946</v>
      </c>
      <c r="B398" t="s">
        <v>88</v>
      </c>
      <c r="C398" s="65">
        <v>364.43999999999994</v>
      </c>
      <c r="D398" s="65">
        <v>34059900</v>
      </c>
      <c r="E398" s="65">
        <v>27641431.701200005</v>
      </c>
    </row>
    <row r="399" spans="1:5" x14ac:dyDescent="0.25">
      <c r="A399" s="64">
        <v>104758</v>
      </c>
      <c r="B399" t="s">
        <v>457</v>
      </c>
      <c r="C399" s="65">
        <v>364.12000000000006</v>
      </c>
      <c r="D399" s="65">
        <v>34723247</v>
      </c>
      <c r="E399" s="65">
        <v>28581386.172600005</v>
      </c>
    </row>
    <row r="400" spans="1:5" x14ac:dyDescent="0.25">
      <c r="A400" s="64">
        <v>125232</v>
      </c>
      <c r="B400" t="s">
        <v>138</v>
      </c>
      <c r="C400" s="65">
        <v>363.4</v>
      </c>
      <c r="D400" s="65">
        <v>30842400</v>
      </c>
      <c r="E400" s="65">
        <v>24976907.233100004</v>
      </c>
    </row>
    <row r="401" spans="1:5" x14ac:dyDescent="0.25">
      <c r="A401" s="64">
        <v>202610</v>
      </c>
      <c r="B401" t="s">
        <v>2736</v>
      </c>
      <c r="C401" s="65">
        <v>361.62999999999994</v>
      </c>
      <c r="D401" s="65">
        <v>29621199</v>
      </c>
      <c r="E401" s="65">
        <v>23935418.841099996</v>
      </c>
    </row>
    <row r="402" spans="1:5" x14ac:dyDescent="0.25">
      <c r="A402" s="64">
        <v>130843</v>
      </c>
      <c r="B402" t="s">
        <v>334</v>
      </c>
      <c r="C402" s="65">
        <v>361.45</v>
      </c>
      <c r="D402" s="65">
        <v>37356645</v>
      </c>
      <c r="E402" s="65">
        <v>29987678.257500011</v>
      </c>
    </row>
    <row r="403" spans="1:5" x14ac:dyDescent="0.25">
      <c r="A403" s="64">
        <v>201686</v>
      </c>
      <c r="B403" t="s">
        <v>88</v>
      </c>
      <c r="C403" s="65">
        <v>361.35</v>
      </c>
      <c r="D403" s="65">
        <v>34390900</v>
      </c>
      <c r="E403" s="65">
        <v>28153335.083799988</v>
      </c>
    </row>
    <row r="404" spans="1:5" x14ac:dyDescent="0.25">
      <c r="A404" s="64">
        <v>202715</v>
      </c>
      <c r="B404" t="s">
        <v>2736</v>
      </c>
      <c r="C404" s="65">
        <v>359.04000000000008</v>
      </c>
      <c r="D404" s="65">
        <v>27817123</v>
      </c>
      <c r="E404" s="65">
        <v>22408941.686000004</v>
      </c>
    </row>
    <row r="405" spans="1:5" x14ac:dyDescent="0.25">
      <c r="A405" s="64">
        <v>202047</v>
      </c>
      <c r="B405" t="s">
        <v>243</v>
      </c>
      <c r="C405" s="65">
        <v>358.11999999999995</v>
      </c>
      <c r="D405" s="65">
        <v>30066715</v>
      </c>
      <c r="E405" s="65">
        <v>24282142.673999991</v>
      </c>
    </row>
    <row r="406" spans="1:5" x14ac:dyDescent="0.25">
      <c r="A406" s="64">
        <v>124119</v>
      </c>
      <c r="B406" t="s">
        <v>713</v>
      </c>
      <c r="C406" s="65">
        <v>358</v>
      </c>
      <c r="D406" s="65">
        <v>29874000</v>
      </c>
      <c r="E406" s="65">
        <v>23928098.937299997</v>
      </c>
    </row>
    <row r="407" spans="1:5" x14ac:dyDescent="0.25">
      <c r="A407" s="64">
        <v>124283</v>
      </c>
      <c r="B407" t="s">
        <v>97</v>
      </c>
      <c r="C407" s="65">
        <v>357.25</v>
      </c>
      <c r="D407" s="65">
        <v>34046600</v>
      </c>
      <c r="E407" s="65">
        <v>27716756.113599997</v>
      </c>
    </row>
    <row r="408" spans="1:5" x14ac:dyDescent="0.25">
      <c r="A408" s="64">
        <v>118336</v>
      </c>
      <c r="B408" t="s">
        <v>443</v>
      </c>
      <c r="C408" s="65">
        <v>355.31</v>
      </c>
      <c r="D408" s="65">
        <v>31643200</v>
      </c>
      <c r="E408" s="65">
        <v>26965645.620999999</v>
      </c>
    </row>
    <row r="409" spans="1:5" x14ac:dyDescent="0.25">
      <c r="A409" s="64">
        <v>201690</v>
      </c>
      <c r="B409" t="s">
        <v>31</v>
      </c>
      <c r="C409" s="65">
        <v>352.32</v>
      </c>
      <c r="D409" s="65">
        <v>30271125</v>
      </c>
      <c r="E409" s="65">
        <v>24189261.625900008</v>
      </c>
    </row>
    <row r="410" spans="1:5" x14ac:dyDescent="0.25">
      <c r="A410" s="64">
        <v>143038</v>
      </c>
      <c r="B410" t="s">
        <v>3486</v>
      </c>
      <c r="C410" s="65">
        <v>350.10999999999996</v>
      </c>
      <c r="D410" s="65">
        <v>30976450</v>
      </c>
      <c r="E410" s="65">
        <v>25260240.081600003</v>
      </c>
    </row>
    <row r="411" spans="1:5" x14ac:dyDescent="0.25">
      <c r="A411" s="64">
        <v>104694</v>
      </c>
      <c r="B411" t="s">
        <v>3042</v>
      </c>
      <c r="C411" s="65">
        <v>350.1</v>
      </c>
      <c r="D411" s="65">
        <v>28160000</v>
      </c>
      <c r="E411" s="65">
        <v>22829952.870400004</v>
      </c>
    </row>
    <row r="412" spans="1:5" x14ac:dyDescent="0.25">
      <c r="A412" s="64">
        <v>124285</v>
      </c>
      <c r="B412" t="s">
        <v>3050</v>
      </c>
      <c r="C412" s="65">
        <v>350.00119999999998</v>
      </c>
      <c r="D412" s="65">
        <v>29904000</v>
      </c>
      <c r="E412" s="65">
        <v>25727889.330699999</v>
      </c>
    </row>
    <row r="413" spans="1:5" x14ac:dyDescent="0.25">
      <c r="A413" s="64">
        <v>133340</v>
      </c>
      <c r="B413" t="s">
        <v>2110</v>
      </c>
      <c r="C413" s="65">
        <v>349.46999999999997</v>
      </c>
      <c r="D413" s="65">
        <v>31139800</v>
      </c>
      <c r="E413" s="65">
        <v>26446173.137900002</v>
      </c>
    </row>
    <row r="414" spans="1:5" x14ac:dyDescent="0.25">
      <c r="A414" s="64">
        <v>141121</v>
      </c>
      <c r="B414" t="s">
        <v>2451</v>
      </c>
      <c r="C414" s="65">
        <v>349.20000000000005</v>
      </c>
      <c r="D414" s="65">
        <v>28813983</v>
      </c>
      <c r="E414" s="65">
        <v>23451496.757500004</v>
      </c>
    </row>
    <row r="415" spans="1:5" x14ac:dyDescent="0.25">
      <c r="A415" s="64">
        <v>201657</v>
      </c>
      <c r="B415" t="s">
        <v>154</v>
      </c>
      <c r="C415" s="65">
        <v>349</v>
      </c>
      <c r="D415" s="65">
        <v>34541400</v>
      </c>
      <c r="E415" s="65">
        <v>28071727.663200002</v>
      </c>
    </row>
    <row r="416" spans="1:5" x14ac:dyDescent="0.25">
      <c r="A416" s="64">
        <v>202045</v>
      </c>
      <c r="B416" t="s">
        <v>193</v>
      </c>
      <c r="C416" s="65">
        <v>347.01000000000005</v>
      </c>
      <c r="D416" s="65">
        <v>29520879</v>
      </c>
      <c r="E416" s="65">
        <v>24067536.885300003</v>
      </c>
    </row>
    <row r="417" spans="1:5" x14ac:dyDescent="0.25">
      <c r="A417" s="64">
        <v>115770</v>
      </c>
      <c r="B417" t="s">
        <v>488</v>
      </c>
      <c r="C417" s="65">
        <v>346.51000000000005</v>
      </c>
      <c r="D417" s="65">
        <v>34825600</v>
      </c>
      <c r="E417" s="65">
        <v>28989125.630899996</v>
      </c>
    </row>
    <row r="418" spans="1:5" x14ac:dyDescent="0.25">
      <c r="A418" s="64">
        <v>116126</v>
      </c>
      <c r="B418" t="s">
        <v>521</v>
      </c>
      <c r="C418" s="65">
        <v>346.49</v>
      </c>
      <c r="D418" s="65">
        <v>32171000</v>
      </c>
      <c r="E418" s="65">
        <v>26355352.942499999</v>
      </c>
    </row>
    <row r="419" spans="1:5" x14ac:dyDescent="0.25">
      <c r="A419" s="64">
        <v>126176</v>
      </c>
      <c r="B419" t="s">
        <v>290</v>
      </c>
      <c r="C419" s="65">
        <v>346.40000000000003</v>
      </c>
      <c r="D419" s="65">
        <v>32660161</v>
      </c>
      <c r="E419" s="65">
        <v>26492134.543099992</v>
      </c>
    </row>
    <row r="420" spans="1:5" x14ac:dyDescent="0.25">
      <c r="A420" s="64">
        <v>119882</v>
      </c>
      <c r="B420" t="s">
        <v>1452</v>
      </c>
      <c r="C420" s="65">
        <v>343.76019999999994</v>
      </c>
      <c r="D420" s="65">
        <v>32417800</v>
      </c>
      <c r="E420" s="65">
        <v>26154145.522200007</v>
      </c>
    </row>
    <row r="421" spans="1:5" x14ac:dyDescent="0.25">
      <c r="A421" s="64">
        <v>103810</v>
      </c>
      <c r="B421" t="s">
        <v>180</v>
      </c>
      <c r="C421" s="65">
        <v>343.33999999999992</v>
      </c>
      <c r="D421" s="65">
        <v>37287400</v>
      </c>
      <c r="E421" s="65">
        <v>30054043.978099987</v>
      </c>
    </row>
    <row r="422" spans="1:5" x14ac:dyDescent="0.25">
      <c r="A422" s="64">
        <v>118785</v>
      </c>
      <c r="B422" t="s">
        <v>211</v>
      </c>
      <c r="C422" s="65">
        <v>342.10999999999996</v>
      </c>
      <c r="D422" s="65">
        <v>33783800</v>
      </c>
      <c r="E422" s="65">
        <v>27651661.418999992</v>
      </c>
    </row>
    <row r="423" spans="1:5" x14ac:dyDescent="0.25">
      <c r="A423" s="64">
        <v>123602</v>
      </c>
      <c r="B423" t="s">
        <v>160</v>
      </c>
      <c r="C423" s="65">
        <v>341.17</v>
      </c>
      <c r="D423" s="65">
        <v>35948379</v>
      </c>
      <c r="E423" s="65">
        <v>29067534.370099992</v>
      </c>
    </row>
    <row r="424" spans="1:5" x14ac:dyDescent="0.25">
      <c r="A424" s="64">
        <v>137864</v>
      </c>
      <c r="B424" t="s">
        <v>2311</v>
      </c>
      <c r="C424" s="65">
        <v>341.13000000000011</v>
      </c>
      <c r="D424" s="65">
        <v>31540500</v>
      </c>
      <c r="E424" s="65">
        <v>26832749.407299995</v>
      </c>
    </row>
    <row r="425" spans="1:5" x14ac:dyDescent="0.25">
      <c r="A425" s="64">
        <v>118175</v>
      </c>
      <c r="B425" t="s">
        <v>214</v>
      </c>
      <c r="C425" s="65">
        <v>340</v>
      </c>
      <c r="D425" s="65">
        <v>39229000</v>
      </c>
      <c r="E425" s="65">
        <v>31702029.690499999</v>
      </c>
    </row>
    <row r="426" spans="1:5" x14ac:dyDescent="0.25">
      <c r="A426" s="64">
        <v>123699</v>
      </c>
      <c r="B426" t="s">
        <v>73</v>
      </c>
      <c r="C426" s="65">
        <v>339.34000000000003</v>
      </c>
      <c r="D426" s="65">
        <v>28592100</v>
      </c>
      <c r="E426" s="65">
        <v>23585925.416099995</v>
      </c>
    </row>
    <row r="427" spans="1:5" x14ac:dyDescent="0.25">
      <c r="A427" s="64">
        <v>202152</v>
      </c>
      <c r="B427" t="s">
        <v>2736</v>
      </c>
      <c r="C427" s="65">
        <v>338.42</v>
      </c>
      <c r="D427" s="65">
        <v>26407117</v>
      </c>
      <c r="E427" s="65">
        <v>21494047.589200005</v>
      </c>
    </row>
    <row r="428" spans="1:5" x14ac:dyDescent="0.25">
      <c r="A428" s="64">
        <v>104331</v>
      </c>
      <c r="B428" t="s">
        <v>862</v>
      </c>
      <c r="C428" s="65">
        <v>338.38999999999987</v>
      </c>
      <c r="D428" s="65">
        <v>31094500</v>
      </c>
      <c r="E428" s="65">
        <v>25668323.687199999</v>
      </c>
    </row>
    <row r="429" spans="1:5" x14ac:dyDescent="0.25">
      <c r="A429" s="64">
        <v>121062</v>
      </c>
      <c r="B429" t="s">
        <v>3038</v>
      </c>
      <c r="C429" s="65">
        <v>337.38</v>
      </c>
      <c r="D429" s="65">
        <v>40728000</v>
      </c>
      <c r="E429" s="65">
        <v>33258013.205200005</v>
      </c>
    </row>
    <row r="430" spans="1:5" x14ac:dyDescent="0.25">
      <c r="A430" s="64">
        <v>201681</v>
      </c>
      <c r="B430" t="s">
        <v>31</v>
      </c>
      <c r="C430" s="65">
        <v>337.08</v>
      </c>
      <c r="D430" s="65">
        <v>28340944</v>
      </c>
      <c r="E430" s="65">
        <v>23130300.917699996</v>
      </c>
    </row>
    <row r="431" spans="1:5" x14ac:dyDescent="0.25">
      <c r="A431" s="64">
        <v>103651</v>
      </c>
      <c r="B431" t="s">
        <v>811</v>
      </c>
      <c r="C431" s="65">
        <v>335.78999999999996</v>
      </c>
      <c r="D431" s="65">
        <v>25767588</v>
      </c>
      <c r="E431" s="65">
        <v>20845867.196700003</v>
      </c>
    </row>
    <row r="432" spans="1:5" x14ac:dyDescent="0.25">
      <c r="A432" s="64">
        <v>136711</v>
      </c>
      <c r="B432" t="s">
        <v>2127</v>
      </c>
      <c r="C432" s="65">
        <v>335</v>
      </c>
      <c r="D432" s="65">
        <v>30493200</v>
      </c>
      <c r="E432" s="65">
        <v>24949121.422800008</v>
      </c>
    </row>
    <row r="433" spans="1:5" x14ac:dyDescent="0.25">
      <c r="A433" s="64">
        <v>143381</v>
      </c>
      <c r="B433" t="s">
        <v>3846</v>
      </c>
      <c r="C433" s="65">
        <v>334.64</v>
      </c>
      <c r="D433" s="65">
        <v>19890000</v>
      </c>
      <c r="E433" s="65">
        <v>16022676.966700001</v>
      </c>
    </row>
    <row r="434" spans="1:5" x14ac:dyDescent="0.25">
      <c r="A434" s="64">
        <v>124325</v>
      </c>
      <c r="B434" t="s">
        <v>2330</v>
      </c>
      <c r="C434" s="65">
        <v>334</v>
      </c>
      <c r="D434" s="65">
        <v>30478400</v>
      </c>
      <c r="E434" s="65">
        <v>25010509.192599993</v>
      </c>
    </row>
    <row r="435" spans="1:5" x14ac:dyDescent="0.25">
      <c r="A435" s="64">
        <v>104552</v>
      </c>
      <c r="B435" t="s">
        <v>3053</v>
      </c>
      <c r="C435" s="65">
        <v>333.16999999999996</v>
      </c>
      <c r="D435" s="65">
        <v>21843000</v>
      </c>
      <c r="E435" s="65">
        <v>18617131.496799998</v>
      </c>
    </row>
    <row r="436" spans="1:5" x14ac:dyDescent="0.25">
      <c r="A436" s="64">
        <v>134448</v>
      </c>
      <c r="B436" t="s">
        <v>3852</v>
      </c>
      <c r="C436" s="65">
        <v>332.51</v>
      </c>
      <c r="D436" s="65">
        <v>29928000</v>
      </c>
      <c r="E436" s="65">
        <v>25876176.932600003</v>
      </c>
    </row>
    <row r="437" spans="1:5" x14ac:dyDescent="0.25">
      <c r="A437" s="64">
        <v>202440</v>
      </c>
      <c r="B437" t="s">
        <v>88</v>
      </c>
      <c r="C437" s="65">
        <v>332.45000000000005</v>
      </c>
      <c r="D437" s="65">
        <v>31471800</v>
      </c>
      <c r="E437" s="65">
        <v>26436184.328699995</v>
      </c>
    </row>
    <row r="438" spans="1:5" x14ac:dyDescent="0.25">
      <c r="A438" s="64">
        <v>141810</v>
      </c>
      <c r="B438" t="s">
        <v>2638</v>
      </c>
      <c r="C438" s="65">
        <v>332</v>
      </c>
      <c r="D438" s="65">
        <v>29816000</v>
      </c>
      <c r="E438" s="65">
        <v>25802296.2212</v>
      </c>
    </row>
    <row r="439" spans="1:5" x14ac:dyDescent="0.25">
      <c r="A439" s="64">
        <v>137836</v>
      </c>
      <c r="B439" t="s">
        <v>2310</v>
      </c>
      <c r="C439" s="65">
        <v>331.82</v>
      </c>
      <c r="D439" s="65">
        <v>35973900</v>
      </c>
      <c r="E439" s="65">
        <v>29212533.136099994</v>
      </c>
    </row>
    <row r="440" spans="1:5" x14ac:dyDescent="0.25">
      <c r="A440" s="64">
        <v>202414</v>
      </c>
      <c r="B440" t="s">
        <v>233</v>
      </c>
      <c r="C440" s="65">
        <v>330</v>
      </c>
      <c r="D440" s="65">
        <v>27900000</v>
      </c>
      <c r="E440" s="65">
        <v>24332362.060800001</v>
      </c>
    </row>
    <row r="441" spans="1:5" x14ac:dyDescent="0.25">
      <c r="A441" s="64">
        <v>104634</v>
      </c>
      <c r="B441" t="s">
        <v>3847</v>
      </c>
      <c r="C441" s="65">
        <v>330</v>
      </c>
      <c r="D441" s="65">
        <v>23880100</v>
      </c>
      <c r="E441" s="65">
        <v>19652987.797699999</v>
      </c>
    </row>
    <row r="442" spans="1:5" x14ac:dyDescent="0.25">
      <c r="A442" s="64">
        <v>115624</v>
      </c>
      <c r="B442" t="s">
        <v>3041</v>
      </c>
      <c r="C442" s="65">
        <v>330</v>
      </c>
      <c r="D442" s="65">
        <v>22738000</v>
      </c>
      <c r="E442" s="65">
        <v>19393895.3783</v>
      </c>
    </row>
    <row r="443" spans="1:5" x14ac:dyDescent="0.25">
      <c r="A443" s="64">
        <v>128308</v>
      </c>
      <c r="B443" t="s">
        <v>3033</v>
      </c>
      <c r="C443" s="65">
        <v>329.92999999999995</v>
      </c>
      <c r="D443" s="65">
        <v>41550000</v>
      </c>
      <c r="E443" s="65">
        <v>35288780.256700002</v>
      </c>
    </row>
    <row r="444" spans="1:5" x14ac:dyDescent="0.25">
      <c r="A444" s="64">
        <v>128123</v>
      </c>
      <c r="B444" t="s">
        <v>243</v>
      </c>
      <c r="C444" s="65">
        <v>329.1099999999999</v>
      </c>
      <c r="D444" s="65">
        <v>26553281</v>
      </c>
      <c r="E444" s="65">
        <v>21629323.114599992</v>
      </c>
    </row>
    <row r="445" spans="1:5" x14ac:dyDescent="0.25">
      <c r="A445" s="64">
        <v>104854</v>
      </c>
      <c r="B445" t="s">
        <v>3084</v>
      </c>
      <c r="C445" s="65">
        <v>328.86</v>
      </c>
      <c r="D445" s="65">
        <v>29000000</v>
      </c>
      <c r="E445" s="65">
        <v>26654558.090099998</v>
      </c>
    </row>
    <row r="446" spans="1:5" x14ac:dyDescent="0.25">
      <c r="A446" s="64">
        <v>124533</v>
      </c>
      <c r="B446" t="s">
        <v>367</v>
      </c>
      <c r="C446" s="65">
        <v>328.12</v>
      </c>
      <c r="D446" s="65">
        <v>30565983</v>
      </c>
      <c r="E446" s="65">
        <v>25705142.275600001</v>
      </c>
    </row>
    <row r="447" spans="1:5" x14ac:dyDescent="0.25">
      <c r="A447" s="64">
        <v>124216</v>
      </c>
      <c r="B447" t="s">
        <v>158</v>
      </c>
      <c r="C447" s="65">
        <v>327.33000000000004</v>
      </c>
      <c r="D447" s="65">
        <v>30326700</v>
      </c>
      <c r="E447" s="65">
        <v>24435528.634799998</v>
      </c>
    </row>
    <row r="448" spans="1:5" x14ac:dyDescent="0.25">
      <c r="A448" s="64">
        <v>126111</v>
      </c>
      <c r="B448" t="s">
        <v>559</v>
      </c>
      <c r="C448" s="65">
        <v>327.04059999999998</v>
      </c>
      <c r="D448" s="65">
        <v>29821500</v>
      </c>
      <c r="E448" s="65">
        <v>24273415.402199998</v>
      </c>
    </row>
    <row r="449" spans="1:5" x14ac:dyDescent="0.25">
      <c r="A449" s="64">
        <v>126816</v>
      </c>
      <c r="B449" t="s">
        <v>331</v>
      </c>
      <c r="C449" s="65">
        <v>325.3</v>
      </c>
      <c r="D449" s="65">
        <v>23698966</v>
      </c>
      <c r="E449" s="65">
        <v>19222439.667200003</v>
      </c>
    </row>
    <row r="450" spans="1:5" x14ac:dyDescent="0.25">
      <c r="A450" s="64">
        <v>142480</v>
      </c>
      <c r="B450" t="s">
        <v>2879</v>
      </c>
      <c r="C450" s="65">
        <v>325.2602</v>
      </c>
      <c r="D450" s="65">
        <v>29107014</v>
      </c>
      <c r="E450" s="65">
        <v>23801891.262699995</v>
      </c>
    </row>
    <row r="451" spans="1:5" x14ac:dyDescent="0.25">
      <c r="A451" s="64">
        <v>124724</v>
      </c>
      <c r="B451" t="s">
        <v>287</v>
      </c>
      <c r="C451" s="65">
        <v>325.01</v>
      </c>
      <c r="D451" s="65">
        <v>29971300</v>
      </c>
      <c r="E451" s="65">
        <v>24027344.188500006</v>
      </c>
    </row>
    <row r="452" spans="1:5" x14ac:dyDescent="0.25">
      <c r="A452" s="64">
        <v>130927</v>
      </c>
      <c r="B452" t="s">
        <v>494</v>
      </c>
      <c r="C452" s="65">
        <v>325</v>
      </c>
      <c r="D452" s="65">
        <v>34571200</v>
      </c>
      <c r="E452" s="65">
        <v>28303321.189300001</v>
      </c>
    </row>
    <row r="453" spans="1:5" x14ac:dyDescent="0.25">
      <c r="A453" s="64">
        <v>129844</v>
      </c>
      <c r="B453" t="s">
        <v>317</v>
      </c>
      <c r="C453" s="65">
        <v>324.98</v>
      </c>
      <c r="D453" s="65">
        <v>30138800</v>
      </c>
      <c r="E453" s="65">
        <v>25502449.086700004</v>
      </c>
    </row>
    <row r="454" spans="1:5" x14ac:dyDescent="0.25">
      <c r="A454" s="64">
        <v>123870</v>
      </c>
      <c r="B454" t="s">
        <v>128</v>
      </c>
      <c r="C454" s="65">
        <v>324.54999999999995</v>
      </c>
      <c r="D454" s="65">
        <v>29945800</v>
      </c>
      <c r="E454" s="65">
        <v>24251034.780899994</v>
      </c>
    </row>
    <row r="455" spans="1:5" x14ac:dyDescent="0.25">
      <c r="A455" s="64">
        <v>103506</v>
      </c>
      <c r="B455" t="s">
        <v>1970</v>
      </c>
      <c r="C455" s="65">
        <v>323.39999999999998</v>
      </c>
      <c r="D455" s="65">
        <v>30277200</v>
      </c>
      <c r="E455" s="65">
        <v>24585199.805199999</v>
      </c>
    </row>
    <row r="456" spans="1:5" x14ac:dyDescent="0.25">
      <c r="A456" s="64">
        <v>202631</v>
      </c>
      <c r="B456" t="s">
        <v>2289</v>
      </c>
      <c r="C456" s="65">
        <v>321.42</v>
      </c>
      <c r="D456" s="65">
        <v>28987649</v>
      </c>
      <c r="E456" s="65">
        <v>23805544.421100002</v>
      </c>
    </row>
    <row r="457" spans="1:5" x14ac:dyDescent="0.25">
      <c r="A457" s="64">
        <v>142703</v>
      </c>
      <c r="B457" t="s">
        <v>3653</v>
      </c>
      <c r="C457" s="65">
        <v>321.13</v>
      </c>
      <c r="D457" s="65">
        <v>33041300</v>
      </c>
      <c r="E457" s="65">
        <v>26647411.043299995</v>
      </c>
    </row>
    <row r="458" spans="1:5" x14ac:dyDescent="0.25">
      <c r="A458" s="64">
        <v>143135</v>
      </c>
      <c r="B458" t="s">
        <v>3506</v>
      </c>
      <c r="C458" s="65">
        <v>320.87999999999988</v>
      </c>
      <c r="D458" s="65">
        <v>27703183</v>
      </c>
      <c r="E458" s="65">
        <v>24362403.089999996</v>
      </c>
    </row>
    <row r="459" spans="1:5" x14ac:dyDescent="0.25">
      <c r="A459" s="64">
        <v>103505</v>
      </c>
      <c r="B459" t="s">
        <v>136</v>
      </c>
      <c r="C459" s="65">
        <v>320.19</v>
      </c>
      <c r="D459" s="65">
        <v>29113400</v>
      </c>
      <c r="E459" s="65">
        <v>25368176.930599995</v>
      </c>
    </row>
    <row r="460" spans="1:5" x14ac:dyDescent="0.25">
      <c r="A460" s="64">
        <v>129824</v>
      </c>
      <c r="B460" t="s">
        <v>232</v>
      </c>
      <c r="C460" s="65">
        <v>320.16000000000003</v>
      </c>
      <c r="D460" s="65">
        <v>29132700</v>
      </c>
      <c r="E460" s="65">
        <v>24098848.318</v>
      </c>
    </row>
    <row r="461" spans="1:5" x14ac:dyDescent="0.25">
      <c r="A461" s="64">
        <v>137909</v>
      </c>
      <c r="B461" t="s">
        <v>2331</v>
      </c>
      <c r="C461" s="65">
        <v>320</v>
      </c>
      <c r="D461" s="65">
        <v>25723600</v>
      </c>
      <c r="E461" s="65">
        <v>21827454.796400003</v>
      </c>
    </row>
    <row r="462" spans="1:5" x14ac:dyDescent="0.25">
      <c r="A462" s="64">
        <v>131173</v>
      </c>
      <c r="B462" t="s">
        <v>3076</v>
      </c>
      <c r="C462" s="65">
        <v>320</v>
      </c>
      <c r="D462" s="65">
        <v>19301908</v>
      </c>
      <c r="E462" s="65">
        <v>15927682.0788</v>
      </c>
    </row>
    <row r="463" spans="1:5" x14ac:dyDescent="0.25">
      <c r="A463" s="64">
        <v>110623</v>
      </c>
      <c r="B463" t="s">
        <v>134</v>
      </c>
      <c r="C463" s="65">
        <v>320</v>
      </c>
      <c r="D463" s="65">
        <v>29102500</v>
      </c>
      <c r="E463" s="65">
        <v>25113957.124200001</v>
      </c>
    </row>
    <row r="464" spans="1:5" x14ac:dyDescent="0.25">
      <c r="A464" s="64">
        <v>141620</v>
      </c>
      <c r="B464" t="s">
        <v>2862</v>
      </c>
      <c r="C464" s="65">
        <v>319</v>
      </c>
      <c r="D464" s="65">
        <v>28152000</v>
      </c>
      <c r="E464" s="65">
        <v>22714541.459100001</v>
      </c>
    </row>
    <row r="465" spans="1:5" x14ac:dyDescent="0.25">
      <c r="A465" s="64">
        <v>119954</v>
      </c>
      <c r="B465" t="s">
        <v>76</v>
      </c>
      <c r="C465" s="65">
        <v>318.78999999999996</v>
      </c>
      <c r="D465" s="65">
        <v>29025183</v>
      </c>
      <c r="E465" s="65">
        <v>24653376.917100001</v>
      </c>
    </row>
    <row r="466" spans="1:5" x14ac:dyDescent="0.25">
      <c r="A466" s="64">
        <v>141385</v>
      </c>
      <c r="B466" t="s">
        <v>2501</v>
      </c>
      <c r="C466" s="65">
        <v>318.21000000000004</v>
      </c>
      <c r="D466" s="65">
        <v>26817817</v>
      </c>
      <c r="E466" s="65">
        <v>21603225.653399996</v>
      </c>
    </row>
    <row r="467" spans="1:5" x14ac:dyDescent="0.25">
      <c r="A467" s="64">
        <v>104579</v>
      </c>
      <c r="B467" t="s">
        <v>161</v>
      </c>
      <c r="C467" s="65">
        <v>317.8</v>
      </c>
      <c r="D467" s="65">
        <v>25396368</v>
      </c>
      <c r="E467" s="65">
        <v>20590840.875999998</v>
      </c>
    </row>
    <row r="468" spans="1:5" x14ac:dyDescent="0.25">
      <c r="A468" s="64">
        <v>141165</v>
      </c>
      <c r="B468" t="s">
        <v>2465</v>
      </c>
      <c r="C468" s="65">
        <v>317.04000000000002</v>
      </c>
      <c r="D468" s="65">
        <v>26575200</v>
      </c>
      <c r="E468" s="65">
        <v>21963681.298099995</v>
      </c>
    </row>
    <row r="469" spans="1:5" x14ac:dyDescent="0.25">
      <c r="A469" s="64">
        <v>132231</v>
      </c>
      <c r="B469" t="s">
        <v>3297</v>
      </c>
      <c r="C469" s="65">
        <v>317</v>
      </c>
      <c r="D469" s="65">
        <v>28640000</v>
      </c>
      <c r="E469" s="65">
        <v>24856179.0704</v>
      </c>
    </row>
    <row r="470" spans="1:5" x14ac:dyDescent="0.25">
      <c r="A470" s="64">
        <v>104397</v>
      </c>
      <c r="B470" t="s">
        <v>249</v>
      </c>
      <c r="C470" s="65">
        <v>315</v>
      </c>
      <c r="D470" s="65">
        <v>28386000</v>
      </c>
      <c r="E470" s="65">
        <v>22648849.654600002</v>
      </c>
    </row>
    <row r="471" spans="1:5" x14ac:dyDescent="0.25">
      <c r="A471" s="64">
        <v>122998</v>
      </c>
      <c r="B471" t="s">
        <v>247</v>
      </c>
      <c r="C471" s="65">
        <v>313.92</v>
      </c>
      <c r="D471" s="65">
        <v>28696200</v>
      </c>
      <c r="E471" s="65">
        <v>24516928.631900005</v>
      </c>
    </row>
    <row r="472" spans="1:5" x14ac:dyDescent="0.25">
      <c r="A472" s="64">
        <v>130566</v>
      </c>
      <c r="B472" t="s">
        <v>896</v>
      </c>
      <c r="C472" s="65">
        <v>313.02</v>
      </c>
      <c r="D472" s="65">
        <v>27366900</v>
      </c>
      <c r="E472" s="65">
        <v>22060624.144500006</v>
      </c>
    </row>
    <row r="473" spans="1:5" x14ac:dyDescent="0.25">
      <c r="A473" s="64">
        <v>124034</v>
      </c>
      <c r="B473" t="s">
        <v>338</v>
      </c>
      <c r="C473" s="65">
        <v>312.40000000000003</v>
      </c>
      <c r="D473" s="65">
        <v>26679400</v>
      </c>
      <c r="E473" s="65">
        <v>21849906.636299994</v>
      </c>
    </row>
    <row r="474" spans="1:5" x14ac:dyDescent="0.25">
      <c r="A474" s="64">
        <v>123404</v>
      </c>
      <c r="B474" t="s">
        <v>238</v>
      </c>
      <c r="C474" s="65">
        <v>311.45999999999998</v>
      </c>
      <c r="D474" s="65">
        <v>27888400</v>
      </c>
      <c r="E474" s="65">
        <v>23190777.335400004</v>
      </c>
    </row>
    <row r="475" spans="1:5" x14ac:dyDescent="0.25">
      <c r="A475" s="64">
        <v>121687</v>
      </c>
      <c r="B475" t="s">
        <v>2218</v>
      </c>
      <c r="C475" s="65">
        <v>310.9199999999999</v>
      </c>
      <c r="D475" s="65">
        <v>28056150</v>
      </c>
      <c r="E475" s="65">
        <v>22740438.624899995</v>
      </c>
    </row>
    <row r="476" spans="1:5" x14ac:dyDescent="0.25">
      <c r="A476" s="64">
        <v>124352</v>
      </c>
      <c r="B476" t="s">
        <v>274</v>
      </c>
      <c r="C476" s="65">
        <v>309.41000000000003</v>
      </c>
      <c r="D476" s="65">
        <v>28722300</v>
      </c>
      <c r="E476" s="65">
        <v>23352512.629699998</v>
      </c>
    </row>
    <row r="477" spans="1:5" x14ac:dyDescent="0.25">
      <c r="A477" s="64">
        <v>126773</v>
      </c>
      <c r="B477" t="s">
        <v>307</v>
      </c>
      <c r="C477" s="65">
        <v>308.88</v>
      </c>
      <c r="D477" s="65">
        <v>28342400</v>
      </c>
      <c r="E477" s="65">
        <v>22806674.4329</v>
      </c>
    </row>
    <row r="478" spans="1:5" x14ac:dyDescent="0.25">
      <c r="A478" s="64">
        <v>118940</v>
      </c>
      <c r="B478" t="s">
        <v>242</v>
      </c>
      <c r="C478" s="65">
        <v>308.60000000000008</v>
      </c>
      <c r="D478" s="65">
        <v>28628800</v>
      </c>
      <c r="E478" s="65">
        <v>24095294.204500005</v>
      </c>
    </row>
    <row r="479" spans="1:5" x14ac:dyDescent="0.25">
      <c r="A479" s="64">
        <v>104597</v>
      </c>
      <c r="B479" t="s">
        <v>3032</v>
      </c>
      <c r="C479" s="65">
        <v>308.5</v>
      </c>
      <c r="D479" s="65">
        <v>27116000</v>
      </c>
      <c r="E479" s="65">
        <v>21643815.004299998</v>
      </c>
    </row>
    <row r="480" spans="1:5" x14ac:dyDescent="0.25">
      <c r="A480" s="64">
        <v>123152</v>
      </c>
      <c r="B480" t="s">
        <v>111</v>
      </c>
      <c r="C480" s="65">
        <v>306.5</v>
      </c>
      <c r="D480" s="65">
        <v>28708500</v>
      </c>
      <c r="E480" s="65">
        <v>23622399.2423</v>
      </c>
    </row>
    <row r="481" spans="1:5" x14ac:dyDescent="0.25">
      <c r="A481" s="64">
        <v>124423</v>
      </c>
      <c r="B481" t="s">
        <v>347</v>
      </c>
      <c r="C481" s="65">
        <v>306.34000000000009</v>
      </c>
      <c r="D481" s="65">
        <v>28547718</v>
      </c>
      <c r="E481" s="65">
        <v>23137652.888999995</v>
      </c>
    </row>
    <row r="482" spans="1:5" x14ac:dyDescent="0.25">
      <c r="A482" s="64">
        <v>104496</v>
      </c>
      <c r="B482" t="s">
        <v>105</v>
      </c>
      <c r="C482" s="65">
        <v>306.23999999999995</v>
      </c>
      <c r="D482" s="65">
        <v>27625715</v>
      </c>
      <c r="E482" s="65">
        <v>23202391.027200006</v>
      </c>
    </row>
    <row r="483" spans="1:5" x14ac:dyDescent="0.25">
      <c r="A483" s="64">
        <v>103504</v>
      </c>
      <c r="B483" t="s">
        <v>252</v>
      </c>
      <c r="C483" s="65">
        <v>306.17</v>
      </c>
      <c r="D483" s="65">
        <v>26052000</v>
      </c>
      <c r="E483" s="65">
        <v>21166609.840900008</v>
      </c>
    </row>
    <row r="484" spans="1:5" x14ac:dyDescent="0.25">
      <c r="A484" s="64">
        <v>111384</v>
      </c>
      <c r="B484" t="s">
        <v>438</v>
      </c>
      <c r="C484" s="65">
        <v>304.36</v>
      </c>
      <c r="D484" s="65">
        <v>31397727</v>
      </c>
      <c r="E484" s="65">
        <v>25385115.436200004</v>
      </c>
    </row>
    <row r="485" spans="1:5" x14ac:dyDescent="0.25">
      <c r="A485" s="64">
        <v>125237</v>
      </c>
      <c r="B485" t="s">
        <v>431</v>
      </c>
      <c r="C485" s="65">
        <v>304.31999999999982</v>
      </c>
      <c r="D485" s="65">
        <v>27640700</v>
      </c>
      <c r="E485" s="65">
        <v>23714667.98089999</v>
      </c>
    </row>
    <row r="486" spans="1:5" x14ac:dyDescent="0.25">
      <c r="A486" s="64">
        <v>134989</v>
      </c>
      <c r="B486" t="s">
        <v>1851</v>
      </c>
      <c r="C486" s="65">
        <v>303.63999999999993</v>
      </c>
      <c r="D486" s="65">
        <v>26987400</v>
      </c>
      <c r="E486" s="65">
        <v>22201471.565699995</v>
      </c>
    </row>
    <row r="487" spans="1:5" x14ac:dyDescent="0.25">
      <c r="A487" s="64">
        <v>132619</v>
      </c>
      <c r="B487" t="s">
        <v>1556</v>
      </c>
      <c r="C487" s="65">
        <v>303.02000000000004</v>
      </c>
      <c r="D487" s="65">
        <v>26563400</v>
      </c>
      <c r="E487" s="65">
        <v>21586457.375900004</v>
      </c>
    </row>
    <row r="488" spans="1:5" x14ac:dyDescent="0.25">
      <c r="A488" s="64">
        <v>126523</v>
      </c>
      <c r="B488" t="s">
        <v>705</v>
      </c>
      <c r="C488" s="65">
        <v>302.52</v>
      </c>
      <c r="D488" s="65">
        <v>27671783</v>
      </c>
      <c r="E488" s="65">
        <v>23234898.220999997</v>
      </c>
    </row>
    <row r="489" spans="1:5" x14ac:dyDescent="0.25">
      <c r="A489" s="64">
        <v>137663</v>
      </c>
      <c r="B489" t="s">
        <v>3296</v>
      </c>
      <c r="C489" s="65">
        <v>302.14</v>
      </c>
      <c r="D489" s="65">
        <v>27703583</v>
      </c>
      <c r="E489" s="65">
        <v>23504603.562900003</v>
      </c>
    </row>
    <row r="490" spans="1:5" x14ac:dyDescent="0.25">
      <c r="A490" s="64">
        <v>121721</v>
      </c>
      <c r="B490" t="s">
        <v>343</v>
      </c>
      <c r="C490" s="65">
        <v>301.7</v>
      </c>
      <c r="D490" s="65">
        <v>32054200</v>
      </c>
      <c r="E490" s="65">
        <v>26014531.208699986</v>
      </c>
    </row>
    <row r="491" spans="1:5" x14ac:dyDescent="0.25">
      <c r="A491" s="64">
        <v>103739</v>
      </c>
      <c r="B491" t="s">
        <v>268</v>
      </c>
      <c r="C491" s="65">
        <v>300.91000000000003</v>
      </c>
      <c r="D491" s="65">
        <v>29090300</v>
      </c>
      <c r="E491" s="65">
        <v>23712159.136999995</v>
      </c>
    </row>
    <row r="492" spans="1:5" x14ac:dyDescent="0.25">
      <c r="A492" s="64">
        <v>117621</v>
      </c>
      <c r="B492" t="s">
        <v>348</v>
      </c>
      <c r="C492" s="65">
        <v>300.85000000000002</v>
      </c>
      <c r="D492" s="65">
        <v>28504600</v>
      </c>
      <c r="E492" s="65">
        <v>22999476.512099992</v>
      </c>
    </row>
    <row r="493" spans="1:5" x14ac:dyDescent="0.25">
      <c r="A493" s="64">
        <v>116985</v>
      </c>
      <c r="B493" t="s">
        <v>233</v>
      </c>
      <c r="C493" s="65">
        <v>299.83019999999993</v>
      </c>
      <c r="D493" s="65">
        <v>30834800</v>
      </c>
      <c r="E493" s="65">
        <v>25207519.067099996</v>
      </c>
    </row>
    <row r="494" spans="1:5" x14ac:dyDescent="0.25">
      <c r="A494" s="64">
        <v>118425</v>
      </c>
      <c r="B494" t="s">
        <v>2219</v>
      </c>
      <c r="C494" s="65">
        <v>299.22999999999996</v>
      </c>
      <c r="D494" s="65">
        <v>26863300</v>
      </c>
      <c r="E494" s="65">
        <v>21438120.011399999</v>
      </c>
    </row>
    <row r="495" spans="1:5" x14ac:dyDescent="0.25">
      <c r="A495" s="64">
        <v>201675</v>
      </c>
      <c r="B495" t="s">
        <v>31</v>
      </c>
      <c r="C495" s="65">
        <v>298.64999999999998</v>
      </c>
      <c r="D495" s="65">
        <v>26522922</v>
      </c>
      <c r="E495" s="65">
        <v>21610486.509900004</v>
      </c>
    </row>
    <row r="496" spans="1:5" x14ac:dyDescent="0.25">
      <c r="A496" s="64">
        <v>129608</v>
      </c>
      <c r="B496" t="s">
        <v>3047</v>
      </c>
      <c r="C496" s="65">
        <v>298</v>
      </c>
      <c r="D496" s="65">
        <v>20621500</v>
      </c>
      <c r="E496" s="65">
        <v>16924250.556499999</v>
      </c>
    </row>
    <row r="497" spans="1:5" x14ac:dyDescent="0.25">
      <c r="A497" s="64">
        <v>118611</v>
      </c>
      <c r="B497" t="s">
        <v>90</v>
      </c>
      <c r="C497" s="65">
        <v>297.81</v>
      </c>
      <c r="D497" s="65">
        <v>27717000</v>
      </c>
      <c r="E497" s="65">
        <v>23526367.802800003</v>
      </c>
    </row>
    <row r="498" spans="1:5" x14ac:dyDescent="0.25">
      <c r="A498" s="64">
        <v>124155</v>
      </c>
      <c r="B498" t="s">
        <v>467</v>
      </c>
      <c r="C498" s="65">
        <v>297.78999999999996</v>
      </c>
      <c r="D498" s="65">
        <v>31124900</v>
      </c>
      <c r="E498" s="65">
        <v>25176225.489999998</v>
      </c>
    </row>
    <row r="499" spans="1:5" x14ac:dyDescent="0.25">
      <c r="A499" s="64">
        <v>201736</v>
      </c>
      <c r="B499" t="s">
        <v>31</v>
      </c>
      <c r="C499" s="65">
        <v>297.61</v>
      </c>
      <c r="D499" s="65">
        <v>28579496</v>
      </c>
      <c r="E499" s="65">
        <v>23571331.941900004</v>
      </c>
    </row>
    <row r="500" spans="1:5" x14ac:dyDescent="0.25">
      <c r="A500" s="64">
        <v>143581</v>
      </c>
      <c r="B500" t="s">
        <v>3848</v>
      </c>
      <c r="C500" s="65">
        <v>297.47000000000003</v>
      </c>
      <c r="D500" s="65">
        <v>26028800</v>
      </c>
      <c r="E500" s="65">
        <v>22012395.7469</v>
      </c>
    </row>
    <row r="501" spans="1:5" x14ac:dyDescent="0.25">
      <c r="A501" s="64">
        <v>131772</v>
      </c>
      <c r="B501" t="s">
        <v>812</v>
      </c>
      <c r="C501" s="65">
        <v>297.39999999999998</v>
      </c>
      <c r="D501" s="65">
        <v>38631300</v>
      </c>
      <c r="E501" s="65">
        <v>31018411.697099984</v>
      </c>
    </row>
    <row r="502" spans="1:5" x14ac:dyDescent="0.25">
      <c r="A502" s="64">
        <v>142311</v>
      </c>
      <c r="B502" t="s">
        <v>3663</v>
      </c>
      <c r="C502" s="65">
        <v>297.02999999999992</v>
      </c>
      <c r="D502" s="65">
        <v>25305000</v>
      </c>
      <c r="E502" s="65">
        <v>21296761.2104</v>
      </c>
    </row>
    <row r="503" spans="1:5" x14ac:dyDescent="0.25">
      <c r="A503" s="64">
        <v>117820</v>
      </c>
      <c r="B503" t="s">
        <v>1983</v>
      </c>
      <c r="C503" s="65">
        <v>295.12</v>
      </c>
      <c r="D503" s="65">
        <v>26306300</v>
      </c>
      <c r="E503" s="65">
        <v>21435941.193100002</v>
      </c>
    </row>
    <row r="504" spans="1:5" x14ac:dyDescent="0.25">
      <c r="A504" s="64">
        <v>142645</v>
      </c>
      <c r="B504" t="s">
        <v>3128</v>
      </c>
      <c r="C504" s="65">
        <v>294.96000000000004</v>
      </c>
      <c r="D504" s="65">
        <v>24186585</v>
      </c>
      <c r="E504" s="65">
        <v>22145228.112500004</v>
      </c>
    </row>
    <row r="505" spans="1:5" x14ac:dyDescent="0.25">
      <c r="A505" s="64">
        <v>128551</v>
      </c>
      <c r="B505" t="s">
        <v>143</v>
      </c>
      <c r="C505" s="65">
        <v>294.81</v>
      </c>
      <c r="D505" s="65">
        <v>24847532</v>
      </c>
      <c r="E505" s="65">
        <v>20252260.255099997</v>
      </c>
    </row>
    <row r="506" spans="1:5" x14ac:dyDescent="0.25">
      <c r="A506" s="64">
        <v>128093</v>
      </c>
      <c r="B506" t="s">
        <v>273</v>
      </c>
      <c r="C506" s="65">
        <v>294.49</v>
      </c>
      <c r="D506" s="65">
        <v>26635000</v>
      </c>
      <c r="E506" s="65">
        <v>22118291.109000001</v>
      </c>
    </row>
    <row r="507" spans="1:5" x14ac:dyDescent="0.25">
      <c r="A507" s="64">
        <v>123500</v>
      </c>
      <c r="B507" t="s">
        <v>333</v>
      </c>
      <c r="C507" s="65">
        <v>293.37999999999994</v>
      </c>
      <c r="D507" s="65">
        <v>26211600</v>
      </c>
      <c r="E507" s="65">
        <v>21242780.6164</v>
      </c>
    </row>
    <row r="508" spans="1:5" x14ac:dyDescent="0.25">
      <c r="A508" s="64">
        <v>201125</v>
      </c>
      <c r="B508" t="s">
        <v>99</v>
      </c>
      <c r="C508" s="65">
        <v>291.36999999999995</v>
      </c>
      <c r="D508" s="65">
        <v>27436500</v>
      </c>
      <c r="E508" s="65">
        <v>22847062.592200004</v>
      </c>
    </row>
    <row r="509" spans="1:5" x14ac:dyDescent="0.25">
      <c r="A509" s="64">
        <v>201277</v>
      </c>
      <c r="B509" t="s">
        <v>184</v>
      </c>
      <c r="C509" s="65">
        <v>290.46999999999991</v>
      </c>
      <c r="D509" s="65">
        <v>31603400</v>
      </c>
      <c r="E509" s="65">
        <v>25722354.644300003</v>
      </c>
    </row>
    <row r="510" spans="1:5" x14ac:dyDescent="0.25">
      <c r="A510" s="64">
        <v>121346</v>
      </c>
      <c r="B510" t="s">
        <v>101</v>
      </c>
      <c r="C510" s="65">
        <v>290.02000000000004</v>
      </c>
      <c r="D510" s="65">
        <v>25422464</v>
      </c>
      <c r="E510" s="65">
        <v>20771268.905200001</v>
      </c>
    </row>
    <row r="511" spans="1:5" x14ac:dyDescent="0.25">
      <c r="A511" s="64">
        <v>120984</v>
      </c>
      <c r="B511" t="s">
        <v>354</v>
      </c>
      <c r="C511" s="65">
        <v>289.52</v>
      </c>
      <c r="D511" s="65">
        <v>25369000</v>
      </c>
      <c r="E511" s="65">
        <v>20380378.5145</v>
      </c>
    </row>
    <row r="512" spans="1:5" x14ac:dyDescent="0.25">
      <c r="A512" s="64">
        <v>116572</v>
      </c>
      <c r="B512" t="s">
        <v>280</v>
      </c>
      <c r="C512" s="65">
        <v>289.3725</v>
      </c>
      <c r="D512" s="65">
        <v>25898800</v>
      </c>
      <c r="E512" s="65">
        <v>21431939.127200004</v>
      </c>
    </row>
    <row r="513" spans="1:5" x14ac:dyDescent="0.25">
      <c r="A513" s="64">
        <v>143556</v>
      </c>
      <c r="B513" t="s">
        <v>4083</v>
      </c>
      <c r="C513" s="65">
        <v>288.89999999999998</v>
      </c>
      <c r="D513" s="65">
        <v>24432983</v>
      </c>
      <c r="E513" s="65">
        <v>19532668.386</v>
      </c>
    </row>
    <row r="514" spans="1:5" x14ac:dyDescent="0.25">
      <c r="A514" s="64">
        <v>143343</v>
      </c>
      <c r="B514" t="s">
        <v>3697</v>
      </c>
      <c r="C514" s="65">
        <v>288.61</v>
      </c>
      <c r="D514" s="65">
        <v>23713017</v>
      </c>
      <c r="E514" s="65">
        <v>19330707.237799995</v>
      </c>
    </row>
    <row r="515" spans="1:5" x14ac:dyDescent="0.25">
      <c r="A515" s="64">
        <v>124737</v>
      </c>
      <c r="B515" t="s">
        <v>191</v>
      </c>
      <c r="C515" s="65">
        <v>288.57</v>
      </c>
      <c r="D515" s="65">
        <v>27409800</v>
      </c>
      <c r="E515" s="65">
        <v>22506517.776599996</v>
      </c>
    </row>
    <row r="516" spans="1:5" x14ac:dyDescent="0.25">
      <c r="A516" s="64">
        <v>141920</v>
      </c>
      <c r="B516" t="s">
        <v>2675</v>
      </c>
      <c r="C516" s="65">
        <v>288.41000000000003</v>
      </c>
      <c r="D516" s="65">
        <v>24684166</v>
      </c>
      <c r="E516" s="65">
        <v>20114281.802799996</v>
      </c>
    </row>
    <row r="517" spans="1:5" x14ac:dyDescent="0.25">
      <c r="A517" s="64">
        <v>123425</v>
      </c>
      <c r="B517" t="s">
        <v>121</v>
      </c>
      <c r="C517" s="65">
        <v>288.37</v>
      </c>
      <c r="D517" s="65">
        <v>26262000</v>
      </c>
      <c r="E517" s="65">
        <v>22265460.609699998</v>
      </c>
    </row>
    <row r="518" spans="1:5" x14ac:dyDescent="0.25">
      <c r="A518" s="64">
        <v>131030</v>
      </c>
      <c r="B518" t="s">
        <v>440</v>
      </c>
      <c r="C518" s="65">
        <v>288.3</v>
      </c>
      <c r="D518" s="65">
        <v>26391400</v>
      </c>
      <c r="E518" s="65">
        <v>22456874.968699999</v>
      </c>
    </row>
    <row r="519" spans="1:5" x14ac:dyDescent="0.25">
      <c r="A519" s="64">
        <v>123802</v>
      </c>
      <c r="B519" t="s">
        <v>127</v>
      </c>
      <c r="C519" s="65">
        <v>288.25999999999993</v>
      </c>
      <c r="D519" s="65">
        <v>28111600</v>
      </c>
      <c r="E519" s="65">
        <v>22977946.321399994</v>
      </c>
    </row>
    <row r="520" spans="1:5" x14ac:dyDescent="0.25">
      <c r="A520" s="64">
        <v>202159</v>
      </c>
      <c r="B520" t="s">
        <v>2736</v>
      </c>
      <c r="C520" s="65">
        <v>287.34000000000003</v>
      </c>
      <c r="D520" s="65">
        <v>19887554</v>
      </c>
      <c r="E520" s="65">
        <v>16718911.908199996</v>
      </c>
    </row>
    <row r="521" spans="1:5" x14ac:dyDescent="0.25">
      <c r="A521" s="64">
        <v>202482</v>
      </c>
      <c r="B521" t="s">
        <v>3495</v>
      </c>
      <c r="C521" s="65">
        <v>287.01</v>
      </c>
      <c r="D521" s="65">
        <v>28319061</v>
      </c>
      <c r="E521" s="65">
        <v>24589123.113600001</v>
      </c>
    </row>
    <row r="522" spans="1:5" x14ac:dyDescent="0.25">
      <c r="A522" s="64">
        <v>108440</v>
      </c>
      <c r="B522" t="s">
        <v>355</v>
      </c>
      <c r="C522" s="65">
        <v>286.71999999999997</v>
      </c>
      <c r="D522" s="65">
        <v>24997800</v>
      </c>
      <c r="E522" s="65">
        <v>20222156.451899994</v>
      </c>
    </row>
    <row r="523" spans="1:5" x14ac:dyDescent="0.25">
      <c r="A523" s="64">
        <v>104566</v>
      </c>
      <c r="B523" t="s">
        <v>3069</v>
      </c>
      <c r="C523" s="65">
        <v>286.70000000000005</v>
      </c>
      <c r="D523" s="65">
        <v>30211000</v>
      </c>
      <c r="E523" s="65">
        <v>24394819.831900004</v>
      </c>
    </row>
    <row r="524" spans="1:5" x14ac:dyDescent="0.25">
      <c r="A524" s="64">
        <v>202149</v>
      </c>
      <c r="B524" t="s">
        <v>2736</v>
      </c>
      <c r="C524" s="65">
        <v>286.30999999999995</v>
      </c>
      <c r="D524" s="65">
        <v>20617919</v>
      </c>
      <c r="E524" s="65">
        <v>16837422.337999992</v>
      </c>
    </row>
    <row r="525" spans="1:5" x14ac:dyDescent="0.25">
      <c r="A525" s="64">
        <v>124447</v>
      </c>
      <c r="B525" t="s">
        <v>299</v>
      </c>
      <c r="C525" s="65">
        <v>286.26</v>
      </c>
      <c r="D525" s="65">
        <v>24462183</v>
      </c>
      <c r="E525" s="65">
        <v>19750101.966200002</v>
      </c>
    </row>
    <row r="526" spans="1:5" x14ac:dyDescent="0.25">
      <c r="A526" s="64">
        <v>134886</v>
      </c>
      <c r="B526" t="s">
        <v>1837</v>
      </c>
      <c r="C526" s="65">
        <v>285.02</v>
      </c>
      <c r="D526" s="65">
        <v>24415539</v>
      </c>
      <c r="E526" s="65">
        <v>19607851.277599998</v>
      </c>
    </row>
    <row r="527" spans="1:5" x14ac:dyDescent="0.25">
      <c r="A527" s="64">
        <v>125817</v>
      </c>
      <c r="B527" t="s">
        <v>2332</v>
      </c>
      <c r="C527" s="65">
        <v>284.21999999999997</v>
      </c>
      <c r="D527" s="65">
        <v>26421300</v>
      </c>
      <c r="E527" s="65">
        <v>22018418.941000003</v>
      </c>
    </row>
    <row r="528" spans="1:5" x14ac:dyDescent="0.25">
      <c r="A528" s="64">
        <v>202060</v>
      </c>
      <c r="B528" t="s">
        <v>31</v>
      </c>
      <c r="C528" s="65">
        <v>284.04000000000002</v>
      </c>
      <c r="D528" s="65">
        <v>23737060</v>
      </c>
      <c r="E528" s="65">
        <v>19488285.946100004</v>
      </c>
    </row>
    <row r="529" spans="1:5" x14ac:dyDescent="0.25">
      <c r="A529" s="64">
        <v>130992</v>
      </c>
      <c r="B529" t="s">
        <v>1447</v>
      </c>
      <c r="C529" s="65">
        <v>282.55999999999995</v>
      </c>
      <c r="D529" s="65">
        <v>26437500</v>
      </c>
      <c r="E529" s="65">
        <v>21370863.631799992</v>
      </c>
    </row>
    <row r="530" spans="1:5" x14ac:dyDescent="0.25">
      <c r="A530" s="64">
        <v>124768</v>
      </c>
      <c r="B530" t="s">
        <v>392</v>
      </c>
      <c r="C530" s="65">
        <v>282.45999999999998</v>
      </c>
      <c r="D530" s="65">
        <v>23870983</v>
      </c>
      <c r="E530" s="65">
        <v>19624292.329399999</v>
      </c>
    </row>
    <row r="531" spans="1:5" x14ac:dyDescent="0.25">
      <c r="A531" s="64">
        <v>127469</v>
      </c>
      <c r="B531" t="s">
        <v>3026</v>
      </c>
      <c r="C531" s="65">
        <v>282.34120000000001</v>
      </c>
      <c r="D531" s="65">
        <v>21773472</v>
      </c>
      <c r="E531" s="65">
        <v>18192064.212900002</v>
      </c>
    </row>
    <row r="532" spans="1:5" x14ac:dyDescent="0.25">
      <c r="A532" s="64">
        <v>126673</v>
      </c>
      <c r="B532" t="s">
        <v>308</v>
      </c>
      <c r="C532" s="65">
        <v>282.2</v>
      </c>
      <c r="D532" s="65">
        <v>19299307</v>
      </c>
      <c r="E532" s="65">
        <v>15559641.7511</v>
      </c>
    </row>
    <row r="533" spans="1:5" x14ac:dyDescent="0.25">
      <c r="A533" s="64">
        <v>134668</v>
      </c>
      <c r="B533" t="s">
        <v>1746</v>
      </c>
      <c r="C533" s="65">
        <v>281.66999999999996</v>
      </c>
      <c r="D533" s="65">
        <v>27437400</v>
      </c>
      <c r="E533" s="65">
        <v>23020302.574499998</v>
      </c>
    </row>
    <row r="534" spans="1:5" x14ac:dyDescent="0.25">
      <c r="A534" s="64">
        <v>201755</v>
      </c>
      <c r="B534" t="s">
        <v>31</v>
      </c>
      <c r="C534" s="65">
        <v>281.44</v>
      </c>
      <c r="D534" s="65">
        <v>23515808</v>
      </c>
      <c r="E534" s="65">
        <v>19284829.915899999</v>
      </c>
    </row>
    <row r="535" spans="1:5" x14ac:dyDescent="0.25">
      <c r="A535" s="64">
        <v>136274</v>
      </c>
      <c r="B535" t="s">
        <v>2035</v>
      </c>
      <c r="C535" s="65">
        <v>281</v>
      </c>
      <c r="D535" s="65">
        <v>26552000</v>
      </c>
      <c r="E535" s="65">
        <v>21363708.137699999</v>
      </c>
    </row>
    <row r="536" spans="1:5" x14ac:dyDescent="0.25">
      <c r="A536" s="64">
        <v>136960</v>
      </c>
      <c r="B536" t="s">
        <v>3307</v>
      </c>
      <c r="C536" s="65">
        <v>279.95</v>
      </c>
      <c r="D536" s="65">
        <v>26376000</v>
      </c>
      <c r="E536" s="65">
        <v>21438525.650400002</v>
      </c>
    </row>
    <row r="537" spans="1:5" x14ac:dyDescent="0.25">
      <c r="A537" s="64">
        <v>136553</v>
      </c>
      <c r="B537" t="s">
        <v>2084</v>
      </c>
      <c r="C537" s="65">
        <v>279.81</v>
      </c>
      <c r="D537" s="65">
        <v>23671200</v>
      </c>
      <c r="E537" s="65">
        <v>19556487.718899999</v>
      </c>
    </row>
    <row r="538" spans="1:5" x14ac:dyDescent="0.25">
      <c r="A538" s="64">
        <v>104015</v>
      </c>
      <c r="B538" t="s">
        <v>406</v>
      </c>
      <c r="C538" s="65">
        <v>279.74</v>
      </c>
      <c r="D538" s="65">
        <v>28842600</v>
      </c>
      <c r="E538" s="65">
        <v>23251434.681400001</v>
      </c>
    </row>
    <row r="539" spans="1:5" x14ac:dyDescent="0.25">
      <c r="A539" s="64">
        <v>143104</v>
      </c>
      <c r="B539" t="s">
        <v>3488</v>
      </c>
      <c r="C539" s="65">
        <v>279.36</v>
      </c>
      <c r="D539" s="65">
        <v>24201617</v>
      </c>
      <c r="E539" s="65">
        <v>19665814.765699998</v>
      </c>
    </row>
    <row r="540" spans="1:5" x14ac:dyDescent="0.25">
      <c r="A540" s="64">
        <v>104722</v>
      </c>
      <c r="B540" t="s">
        <v>3051</v>
      </c>
      <c r="C540" s="65">
        <v>278.44</v>
      </c>
      <c r="D540" s="65">
        <v>23701800</v>
      </c>
      <c r="E540" s="65">
        <v>18546666.542199999</v>
      </c>
    </row>
    <row r="541" spans="1:5" x14ac:dyDescent="0.25">
      <c r="A541" s="64">
        <v>120839</v>
      </c>
      <c r="B541" t="s">
        <v>220</v>
      </c>
      <c r="C541" s="65">
        <v>278.22019999999998</v>
      </c>
      <c r="D541" s="65">
        <v>27411500</v>
      </c>
      <c r="E541" s="65">
        <v>21967724.835300006</v>
      </c>
    </row>
    <row r="542" spans="1:5" x14ac:dyDescent="0.25">
      <c r="A542" s="64">
        <v>128036</v>
      </c>
      <c r="B542" t="s">
        <v>261</v>
      </c>
      <c r="C542" s="65">
        <v>277.81</v>
      </c>
      <c r="D542" s="65">
        <v>24995900</v>
      </c>
      <c r="E542" s="65">
        <v>20406815.057100005</v>
      </c>
    </row>
    <row r="543" spans="1:5" x14ac:dyDescent="0.25">
      <c r="A543" s="64">
        <v>201447</v>
      </c>
      <c r="B543" t="s">
        <v>179</v>
      </c>
      <c r="C543" s="65">
        <v>277.79000000000002</v>
      </c>
      <c r="D543" s="65">
        <v>24893200</v>
      </c>
      <c r="E543" s="65">
        <v>20327204.788600001</v>
      </c>
    </row>
    <row r="544" spans="1:5" x14ac:dyDescent="0.25">
      <c r="A544" s="64">
        <v>116576</v>
      </c>
      <c r="B544" t="s">
        <v>225</v>
      </c>
      <c r="C544" s="65">
        <v>275.89</v>
      </c>
      <c r="D544" s="65">
        <v>26089300</v>
      </c>
      <c r="E544" s="65">
        <v>21841311.405299991</v>
      </c>
    </row>
    <row r="545" spans="1:5" x14ac:dyDescent="0.25">
      <c r="A545" s="64">
        <v>201556</v>
      </c>
      <c r="B545" t="s">
        <v>225</v>
      </c>
      <c r="C545" s="65">
        <v>275.37</v>
      </c>
      <c r="D545" s="65">
        <v>28461600</v>
      </c>
      <c r="E545" s="65">
        <v>24047172.769799992</v>
      </c>
    </row>
    <row r="546" spans="1:5" x14ac:dyDescent="0.25">
      <c r="A546" s="64">
        <v>132537</v>
      </c>
      <c r="B546" t="s">
        <v>3045</v>
      </c>
      <c r="C546" s="65">
        <v>275</v>
      </c>
      <c r="D546" s="65">
        <v>21364000</v>
      </c>
      <c r="E546" s="65">
        <v>18090915.592900001</v>
      </c>
    </row>
    <row r="547" spans="1:5" x14ac:dyDescent="0.25">
      <c r="A547" s="64">
        <v>131062</v>
      </c>
      <c r="B547" t="s">
        <v>3098</v>
      </c>
      <c r="C547" s="65">
        <v>275</v>
      </c>
      <c r="D547" s="65">
        <v>20640000</v>
      </c>
      <c r="E547" s="65">
        <v>17728802.1811</v>
      </c>
    </row>
    <row r="548" spans="1:5" x14ac:dyDescent="0.25">
      <c r="A548" s="64">
        <v>114653</v>
      </c>
      <c r="B548" t="s">
        <v>3083</v>
      </c>
      <c r="C548" s="65">
        <v>275</v>
      </c>
      <c r="D548" s="65">
        <v>20850000</v>
      </c>
      <c r="E548" s="65">
        <v>18073925.976999998</v>
      </c>
    </row>
    <row r="549" spans="1:5" x14ac:dyDescent="0.25">
      <c r="A549" s="64">
        <v>117803</v>
      </c>
      <c r="B549" t="s">
        <v>124</v>
      </c>
      <c r="C549" s="65">
        <v>274</v>
      </c>
      <c r="D549" s="65">
        <v>29003600</v>
      </c>
      <c r="E549" s="65">
        <v>23670908.052499998</v>
      </c>
    </row>
    <row r="550" spans="1:5" x14ac:dyDescent="0.25">
      <c r="A550" s="64">
        <v>117676</v>
      </c>
      <c r="B550" t="s">
        <v>3870</v>
      </c>
      <c r="C550" s="65">
        <v>272.2</v>
      </c>
      <c r="D550" s="65">
        <v>25229200</v>
      </c>
      <c r="E550" s="65">
        <v>21059015.351599999</v>
      </c>
    </row>
    <row r="551" spans="1:5" x14ac:dyDescent="0.25">
      <c r="A551" s="64">
        <v>136914</v>
      </c>
      <c r="B551" t="s">
        <v>2185</v>
      </c>
      <c r="C551" s="65">
        <v>271.57999999999993</v>
      </c>
      <c r="D551" s="65">
        <v>26163000</v>
      </c>
      <c r="E551" s="65">
        <v>21762215.696000006</v>
      </c>
    </row>
    <row r="552" spans="1:5" x14ac:dyDescent="0.25">
      <c r="A552" s="64">
        <v>118750</v>
      </c>
      <c r="B552" t="s">
        <v>206</v>
      </c>
      <c r="C552" s="65">
        <v>271.43000000000006</v>
      </c>
      <c r="D552" s="65">
        <v>24282867</v>
      </c>
      <c r="E552" s="65">
        <v>20525268.778499998</v>
      </c>
    </row>
    <row r="553" spans="1:5" x14ac:dyDescent="0.25">
      <c r="A553" s="64">
        <v>127082</v>
      </c>
      <c r="B553" t="s">
        <v>453</v>
      </c>
      <c r="C553" s="65">
        <v>271.33999999999992</v>
      </c>
      <c r="D553" s="65">
        <v>26005000</v>
      </c>
      <c r="E553" s="65">
        <v>21570877.911900003</v>
      </c>
    </row>
    <row r="554" spans="1:5" x14ac:dyDescent="0.25">
      <c r="A554" s="64">
        <v>141400</v>
      </c>
      <c r="B554" t="s">
        <v>2508</v>
      </c>
      <c r="C554" s="65">
        <v>271.24</v>
      </c>
      <c r="D554" s="65">
        <v>23387632</v>
      </c>
      <c r="E554" s="65">
        <v>19090026.612300005</v>
      </c>
    </row>
    <row r="555" spans="1:5" x14ac:dyDescent="0.25">
      <c r="A555" s="64">
        <v>119360</v>
      </c>
      <c r="B555" t="s">
        <v>3062</v>
      </c>
      <c r="C555" s="65">
        <v>270</v>
      </c>
      <c r="D555" s="65">
        <v>16640000</v>
      </c>
      <c r="E555" s="65">
        <v>13795127.540400002</v>
      </c>
    </row>
    <row r="556" spans="1:5" x14ac:dyDescent="0.25">
      <c r="A556" s="64">
        <v>121198</v>
      </c>
      <c r="B556" t="s">
        <v>330</v>
      </c>
      <c r="C556" s="65">
        <v>269.44</v>
      </c>
      <c r="D556" s="65">
        <v>28025500</v>
      </c>
      <c r="E556" s="65">
        <v>22969677.469699997</v>
      </c>
    </row>
    <row r="557" spans="1:5" x14ac:dyDescent="0.25">
      <c r="A557" s="64">
        <v>132364</v>
      </c>
      <c r="B557" t="s">
        <v>1921</v>
      </c>
      <c r="C557" s="65">
        <v>269.21000000000004</v>
      </c>
      <c r="D557" s="65">
        <v>21853398</v>
      </c>
      <c r="E557" s="65">
        <v>17731124.0656</v>
      </c>
    </row>
    <row r="558" spans="1:5" x14ac:dyDescent="0.25">
      <c r="A558" s="64">
        <v>129888</v>
      </c>
      <c r="B558" t="s">
        <v>456</v>
      </c>
      <c r="C558" s="65">
        <v>269.2</v>
      </c>
      <c r="D558" s="65">
        <v>25037900</v>
      </c>
      <c r="E558" s="65">
        <v>20310847.023100004</v>
      </c>
    </row>
    <row r="559" spans="1:5" x14ac:dyDescent="0.25">
      <c r="A559" s="64">
        <v>103529</v>
      </c>
      <c r="B559" t="s">
        <v>237</v>
      </c>
      <c r="C559" s="65">
        <v>268.36</v>
      </c>
      <c r="D559" s="65">
        <v>26559974</v>
      </c>
      <c r="E559" s="65">
        <v>21504089.824300002</v>
      </c>
    </row>
    <row r="560" spans="1:5" x14ac:dyDescent="0.25">
      <c r="A560" s="64">
        <v>200539</v>
      </c>
      <c r="B560" t="s">
        <v>31</v>
      </c>
      <c r="C560" s="65">
        <v>266.19</v>
      </c>
      <c r="D560" s="65">
        <v>19872354</v>
      </c>
      <c r="E560" s="65">
        <v>16219427.8825</v>
      </c>
    </row>
    <row r="561" spans="1:5" x14ac:dyDescent="0.25">
      <c r="A561" s="64">
        <v>201680</v>
      </c>
      <c r="B561" t="s">
        <v>31</v>
      </c>
      <c r="C561" s="65">
        <v>265.96999999999997</v>
      </c>
      <c r="D561" s="65">
        <v>21954108</v>
      </c>
      <c r="E561" s="65">
        <v>17874748.9221</v>
      </c>
    </row>
    <row r="562" spans="1:5" x14ac:dyDescent="0.25">
      <c r="A562" s="64">
        <v>202183</v>
      </c>
      <c r="B562" t="s">
        <v>2736</v>
      </c>
      <c r="C562" s="65">
        <v>265.88</v>
      </c>
      <c r="D562" s="65">
        <v>19365510</v>
      </c>
      <c r="E562" s="65">
        <v>15859584.049599994</v>
      </c>
    </row>
    <row r="563" spans="1:5" x14ac:dyDescent="0.25">
      <c r="A563" s="64">
        <v>202632</v>
      </c>
      <c r="B563" t="s">
        <v>31</v>
      </c>
      <c r="C563" s="65">
        <v>265.75</v>
      </c>
      <c r="D563" s="65">
        <v>22331695</v>
      </c>
      <c r="E563" s="65">
        <v>18110967.320900001</v>
      </c>
    </row>
    <row r="564" spans="1:5" x14ac:dyDescent="0.25">
      <c r="A564" s="64">
        <v>119965</v>
      </c>
      <c r="B564" t="s">
        <v>1195</v>
      </c>
      <c r="C564" s="65">
        <v>265.60000000000002</v>
      </c>
      <c r="D564" s="65">
        <v>25119000</v>
      </c>
      <c r="E564" s="65">
        <v>21076147.809200004</v>
      </c>
    </row>
    <row r="565" spans="1:5" x14ac:dyDescent="0.25">
      <c r="A565" s="64">
        <v>126701</v>
      </c>
      <c r="B565" t="s">
        <v>315</v>
      </c>
      <c r="C565" s="65">
        <v>265.45999999999998</v>
      </c>
      <c r="D565" s="65">
        <v>21039316</v>
      </c>
      <c r="E565" s="65">
        <v>17024099.176899996</v>
      </c>
    </row>
    <row r="566" spans="1:5" x14ac:dyDescent="0.25">
      <c r="A566" s="64">
        <v>141479</v>
      </c>
      <c r="B566" t="s">
        <v>3110</v>
      </c>
      <c r="C566" s="65">
        <v>265</v>
      </c>
      <c r="D566" s="65">
        <v>15676000</v>
      </c>
      <c r="E566" s="65">
        <v>13200835.430400001</v>
      </c>
    </row>
    <row r="567" spans="1:5" x14ac:dyDescent="0.25">
      <c r="A567" s="64">
        <v>103998</v>
      </c>
      <c r="B567" t="s">
        <v>390</v>
      </c>
      <c r="C567" s="65">
        <v>264.57</v>
      </c>
      <c r="D567" s="65">
        <v>23857450</v>
      </c>
      <c r="E567" s="65">
        <v>19219298.930399995</v>
      </c>
    </row>
    <row r="568" spans="1:5" x14ac:dyDescent="0.25">
      <c r="A568" s="64">
        <v>201972</v>
      </c>
      <c r="B568" t="s">
        <v>266</v>
      </c>
      <c r="C568" s="65">
        <v>264.11</v>
      </c>
      <c r="D568" s="65">
        <v>26491600</v>
      </c>
      <c r="E568" s="65">
        <v>21788999.070299998</v>
      </c>
    </row>
    <row r="569" spans="1:5" x14ac:dyDescent="0.25">
      <c r="A569" s="64">
        <v>125452</v>
      </c>
      <c r="B569" t="s">
        <v>480</v>
      </c>
      <c r="C569" s="65">
        <v>263.89</v>
      </c>
      <c r="D569" s="65">
        <v>24158700</v>
      </c>
      <c r="E569" s="65">
        <v>19715712.872900002</v>
      </c>
    </row>
    <row r="570" spans="1:5" x14ac:dyDescent="0.25">
      <c r="A570" s="64">
        <v>131607</v>
      </c>
      <c r="B570" t="s">
        <v>567</v>
      </c>
      <c r="C570" s="65">
        <v>263.72000000000003</v>
      </c>
      <c r="D570" s="65">
        <v>24946883</v>
      </c>
      <c r="E570" s="65">
        <v>20056333.408100002</v>
      </c>
    </row>
    <row r="571" spans="1:5" x14ac:dyDescent="0.25">
      <c r="A571" s="64">
        <v>141878</v>
      </c>
      <c r="B571" t="s">
        <v>2664</v>
      </c>
      <c r="C571" s="65">
        <v>260.08</v>
      </c>
      <c r="D571" s="65">
        <v>25550100</v>
      </c>
      <c r="E571" s="65">
        <v>20644945.094799995</v>
      </c>
    </row>
    <row r="572" spans="1:5" x14ac:dyDescent="0.25">
      <c r="A572" s="64">
        <v>126748</v>
      </c>
      <c r="B572" t="s">
        <v>332</v>
      </c>
      <c r="C572" s="65">
        <v>259.26</v>
      </c>
      <c r="D572" s="65">
        <v>23692700</v>
      </c>
      <c r="E572" s="65">
        <v>20112928.901799988</v>
      </c>
    </row>
    <row r="573" spans="1:5" x14ac:dyDescent="0.25">
      <c r="A573" s="64">
        <v>132010</v>
      </c>
      <c r="B573" t="s">
        <v>1292</v>
      </c>
      <c r="C573" s="65">
        <v>257.55999999999995</v>
      </c>
      <c r="D573" s="65">
        <v>23489183</v>
      </c>
      <c r="E573" s="65">
        <v>19947430.049899995</v>
      </c>
    </row>
    <row r="574" spans="1:5" x14ac:dyDescent="0.25">
      <c r="A574" s="64">
        <v>142501</v>
      </c>
      <c r="B574" t="s">
        <v>2866</v>
      </c>
      <c r="C574" s="65">
        <v>257.26</v>
      </c>
      <c r="D574" s="65">
        <v>23039683</v>
      </c>
      <c r="E574" s="65">
        <v>19707893.971000001</v>
      </c>
    </row>
    <row r="575" spans="1:5" x14ac:dyDescent="0.25">
      <c r="A575" s="64">
        <v>136126</v>
      </c>
      <c r="B575" t="s">
        <v>2020</v>
      </c>
      <c r="C575" s="65">
        <v>257.09999999999997</v>
      </c>
      <c r="D575" s="65">
        <v>21300030</v>
      </c>
      <c r="E575" s="65">
        <v>17448076.734499995</v>
      </c>
    </row>
    <row r="576" spans="1:5" x14ac:dyDescent="0.25">
      <c r="A576" s="64">
        <v>119112</v>
      </c>
      <c r="B576" t="s">
        <v>2131</v>
      </c>
      <c r="C576" s="65">
        <v>257</v>
      </c>
      <c r="D576" s="65">
        <v>19388700</v>
      </c>
      <c r="E576" s="65">
        <v>16055091.6636</v>
      </c>
    </row>
    <row r="577" spans="1:5" x14ac:dyDescent="0.25">
      <c r="A577" s="64">
        <v>124809</v>
      </c>
      <c r="B577" t="s">
        <v>228</v>
      </c>
      <c r="C577" s="65">
        <v>256.78999999999996</v>
      </c>
      <c r="D577" s="65">
        <v>21408100</v>
      </c>
      <c r="E577" s="65">
        <v>17023517.235199999</v>
      </c>
    </row>
    <row r="578" spans="1:5" x14ac:dyDescent="0.25">
      <c r="A578" s="64">
        <v>141592</v>
      </c>
      <c r="B578" t="s">
        <v>4333</v>
      </c>
      <c r="C578" s="65">
        <v>255</v>
      </c>
      <c r="D578" s="65">
        <v>20997000</v>
      </c>
      <c r="E578" s="65">
        <v>17173509.0623</v>
      </c>
    </row>
    <row r="579" spans="1:5" x14ac:dyDescent="0.25">
      <c r="A579" s="64">
        <v>126685</v>
      </c>
      <c r="B579" t="s">
        <v>1513</v>
      </c>
      <c r="C579" s="65">
        <v>254.86999999999998</v>
      </c>
      <c r="D579" s="65">
        <v>23555300</v>
      </c>
      <c r="E579" s="65">
        <v>19148451.610600002</v>
      </c>
    </row>
    <row r="580" spans="1:5" x14ac:dyDescent="0.25">
      <c r="A580" s="64">
        <v>115873</v>
      </c>
      <c r="B580" t="s">
        <v>216</v>
      </c>
      <c r="C580" s="65">
        <v>254.78</v>
      </c>
      <c r="D580" s="65">
        <v>25957100</v>
      </c>
      <c r="E580" s="65">
        <v>21381011.784299999</v>
      </c>
    </row>
    <row r="581" spans="1:5" x14ac:dyDescent="0.25">
      <c r="A581" s="64">
        <v>104562</v>
      </c>
      <c r="B581" t="s">
        <v>371</v>
      </c>
      <c r="C581" s="65">
        <v>254.04</v>
      </c>
      <c r="D581" s="65">
        <v>23420000</v>
      </c>
      <c r="E581" s="65">
        <v>19100170.577100005</v>
      </c>
    </row>
    <row r="582" spans="1:5" x14ac:dyDescent="0.25">
      <c r="A582" s="64">
        <v>136308</v>
      </c>
      <c r="B582" t="s">
        <v>2171</v>
      </c>
      <c r="C582" s="65">
        <v>253.68999999999997</v>
      </c>
      <c r="D582" s="65">
        <v>23179500</v>
      </c>
      <c r="E582" s="65">
        <v>18646446.993900005</v>
      </c>
    </row>
    <row r="583" spans="1:5" x14ac:dyDescent="0.25">
      <c r="A583" s="64">
        <v>126926</v>
      </c>
      <c r="B583" t="s">
        <v>153</v>
      </c>
      <c r="C583" s="65">
        <v>253.21000000000004</v>
      </c>
      <c r="D583" s="65">
        <v>24336800</v>
      </c>
      <c r="E583" s="65">
        <v>19964608.235700008</v>
      </c>
    </row>
    <row r="584" spans="1:5" x14ac:dyDescent="0.25">
      <c r="A584" s="64">
        <v>141741</v>
      </c>
      <c r="B584" t="s">
        <v>2578</v>
      </c>
      <c r="C584" s="65">
        <v>253</v>
      </c>
      <c r="D584" s="65">
        <v>24479000</v>
      </c>
      <c r="E584" s="65">
        <v>20220672.6347</v>
      </c>
    </row>
    <row r="585" spans="1:5" x14ac:dyDescent="0.25">
      <c r="A585" s="64">
        <v>135132</v>
      </c>
      <c r="B585" t="s">
        <v>1853</v>
      </c>
      <c r="C585" s="65">
        <v>252.37999999999994</v>
      </c>
      <c r="D585" s="65">
        <v>22786900</v>
      </c>
      <c r="E585" s="65">
        <v>18355497.410799999</v>
      </c>
    </row>
    <row r="586" spans="1:5" x14ac:dyDescent="0.25">
      <c r="A586" s="64">
        <v>202146</v>
      </c>
      <c r="B586" t="s">
        <v>31</v>
      </c>
      <c r="C586" s="65">
        <v>252.00999999999996</v>
      </c>
      <c r="D586" s="65">
        <v>21645110</v>
      </c>
      <c r="E586" s="65">
        <v>17541246.0715</v>
      </c>
    </row>
    <row r="587" spans="1:5" x14ac:dyDescent="0.25">
      <c r="A587" s="64">
        <v>133687</v>
      </c>
      <c r="B587" t="s">
        <v>1629</v>
      </c>
      <c r="C587" s="65">
        <v>251.9</v>
      </c>
      <c r="D587" s="65">
        <v>22351983</v>
      </c>
      <c r="E587" s="65">
        <v>19167032.723200001</v>
      </c>
    </row>
    <row r="588" spans="1:5" x14ac:dyDescent="0.25">
      <c r="A588" s="64">
        <v>128985</v>
      </c>
      <c r="B588" t="s">
        <v>4554</v>
      </c>
      <c r="C588" s="65">
        <v>251.56</v>
      </c>
      <c r="D588" s="65">
        <v>21292000</v>
      </c>
      <c r="E588" s="65">
        <v>17235122.735400002</v>
      </c>
    </row>
    <row r="589" spans="1:5" x14ac:dyDescent="0.25">
      <c r="A589" s="64">
        <v>125112</v>
      </c>
      <c r="B589" t="s">
        <v>200</v>
      </c>
      <c r="C589" s="65">
        <v>250.62999999999994</v>
      </c>
      <c r="D589" s="65">
        <v>20537563</v>
      </c>
      <c r="E589" s="65">
        <v>17063924.280100003</v>
      </c>
    </row>
    <row r="590" spans="1:5" x14ac:dyDescent="0.25">
      <c r="A590" s="64">
        <v>127559</v>
      </c>
      <c r="B590" t="s">
        <v>281</v>
      </c>
      <c r="C590" s="65">
        <v>250.13</v>
      </c>
      <c r="D590" s="65">
        <v>22417800</v>
      </c>
      <c r="E590" s="65">
        <v>18381532.674199998</v>
      </c>
    </row>
    <row r="591" spans="1:5" x14ac:dyDescent="0.25">
      <c r="A591" s="64">
        <v>201382</v>
      </c>
      <c r="B591" t="s">
        <v>62</v>
      </c>
      <c r="C591" s="65">
        <v>249.59080000000003</v>
      </c>
      <c r="D591" s="65">
        <v>39715877</v>
      </c>
      <c r="E591" s="65">
        <v>32153541.978599999</v>
      </c>
    </row>
    <row r="592" spans="1:5" x14ac:dyDescent="0.25">
      <c r="A592" s="64">
        <v>124546</v>
      </c>
      <c r="B592" t="s">
        <v>2683</v>
      </c>
      <c r="C592" s="65">
        <v>249.17000000000002</v>
      </c>
      <c r="D592" s="65">
        <v>21661153</v>
      </c>
      <c r="E592" s="65">
        <v>17484711.549900003</v>
      </c>
    </row>
    <row r="593" spans="1:5" x14ac:dyDescent="0.25">
      <c r="A593" s="64">
        <v>131305</v>
      </c>
      <c r="B593" t="s">
        <v>582</v>
      </c>
      <c r="C593" s="65">
        <v>248.9</v>
      </c>
      <c r="D593" s="65">
        <v>22489300</v>
      </c>
      <c r="E593" s="65">
        <v>19148568.866799995</v>
      </c>
    </row>
    <row r="594" spans="1:5" x14ac:dyDescent="0.25">
      <c r="A594" s="64">
        <v>142430</v>
      </c>
      <c r="B594" t="s">
        <v>2865</v>
      </c>
      <c r="C594" s="65">
        <v>248.23</v>
      </c>
      <c r="D594" s="65">
        <v>21005098</v>
      </c>
      <c r="E594" s="65">
        <v>17347467.241899997</v>
      </c>
    </row>
    <row r="595" spans="1:5" x14ac:dyDescent="0.25">
      <c r="A595" s="64">
        <v>124699</v>
      </c>
      <c r="B595" t="s">
        <v>386</v>
      </c>
      <c r="C595" s="65">
        <v>248.1104</v>
      </c>
      <c r="D595" s="65">
        <v>24588007</v>
      </c>
      <c r="E595" s="65">
        <v>20170384.275300004</v>
      </c>
    </row>
    <row r="596" spans="1:5" x14ac:dyDescent="0.25">
      <c r="A596" s="64">
        <v>202701</v>
      </c>
      <c r="B596" t="s">
        <v>2736</v>
      </c>
      <c r="C596" s="65">
        <v>246.4</v>
      </c>
      <c r="D596" s="65">
        <v>16135843</v>
      </c>
      <c r="E596" s="65">
        <v>12981793.281200001</v>
      </c>
    </row>
    <row r="597" spans="1:5" x14ac:dyDescent="0.25">
      <c r="A597" s="64">
        <v>133173</v>
      </c>
      <c r="B597" t="s">
        <v>1588</v>
      </c>
      <c r="C597" s="65">
        <v>246.34</v>
      </c>
      <c r="D597" s="65">
        <v>21625534</v>
      </c>
      <c r="E597" s="65">
        <v>17402003.992099997</v>
      </c>
    </row>
    <row r="598" spans="1:5" x14ac:dyDescent="0.25">
      <c r="A598" s="64">
        <v>201672</v>
      </c>
      <c r="B598" t="s">
        <v>31</v>
      </c>
      <c r="C598" s="65">
        <v>246.04</v>
      </c>
      <c r="D598" s="65">
        <v>22317365</v>
      </c>
      <c r="E598" s="65">
        <v>18153610.576699998</v>
      </c>
    </row>
    <row r="599" spans="1:5" x14ac:dyDescent="0.25">
      <c r="A599" s="64">
        <v>141359</v>
      </c>
      <c r="B599" t="s">
        <v>2525</v>
      </c>
      <c r="C599" s="65">
        <v>245.19</v>
      </c>
      <c r="D599" s="65">
        <v>19238766</v>
      </c>
      <c r="E599" s="65">
        <v>15380500.212199995</v>
      </c>
    </row>
    <row r="600" spans="1:5" x14ac:dyDescent="0.25">
      <c r="A600" s="64">
        <v>136614</v>
      </c>
      <c r="B600" t="s">
        <v>3126</v>
      </c>
      <c r="C600" s="65">
        <v>245.15000000000003</v>
      </c>
      <c r="D600" s="65">
        <v>21496260</v>
      </c>
      <c r="E600" s="65">
        <v>17412511.979599997</v>
      </c>
    </row>
    <row r="601" spans="1:5" x14ac:dyDescent="0.25">
      <c r="A601" s="64">
        <v>135330</v>
      </c>
      <c r="B601" t="s">
        <v>1899</v>
      </c>
      <c r="C601" s="65">
        <v>245</v>
      </c>
      <c r="D601" s="65">
        <v>21811000</v>
      </c>
      <c r="E601" s="65">
        <v>17534721.9681</v>
      </c>
    </row>
    <row r="602" spans="1:5" x14ac:dyDescent="0.25">
      <c r="A602" s="64">
        <v>202657</v>
      </c>
      <c r="B602" t="s">
        <v>86</v>
      </c>
      <c r="C602" s="65">
        <v>244.01</v>
      </c>
      <c r="D602" s="65">
        <v>21700983</v>
      </c>
      <c r="E602" s="65">
        <v>18183456.6646</v>
      </c>
    </row>
    <row r="603" spans="1:5" x14ac:dyDescent="0.25">
      <c r="A603" s="64">
        <v>202254</v>
      </c>
      <c r="B603" t="s">
        <v>397</v>
      </c>
      <c r="C603" s="65">
        <v>242.92</v>
      </c>
      <c r="D603" s="65">
        <v>21778000</v>
      </c>
      <c r="E603" s="65">
        <v>17890422.045499999</v>
      </c>
    </row>
    <row r="604" spans="1:5" x14ac:dyDescent="0.25">
      <c r="A604" s="64">
        <v>118639</v>
      </c>
      <c r="B604" t="s">
        <v>309</v>
      </c>
      <c r="C604" s="65">
        <v>241.54</v>
      </c>
      <c r="D604" s="65">
        <v>21121800</v>
      </c>
      <c r="E604" s="65">
        <v>17203696.519699994</v>
      </c>
    </row>
    <row r="605" spans="1:5" x14ac:dyDescent="0.25">
      <c r="A605" s="64">
        <v>117067</v>
      </c>
      <c r="B605" t="s">
        <v>236</v>
      </c>
      <c r="C605" s="65">
        <v>241.42</v>
      </c>
      <c r="D605" s="65">
        <v>22306100</v>
      </c>
      <c r="E605" s="65">
        <v>18372480.49479999</v>
      </c>
    </row>
    <row r="606" spans="1:5" x14ac:dyDescent="0.25">
      <c r="A606" s="64">
        <v>126333</v>
      </c>
      <c r="B606" t="s">
        <v>360</v>
      </c>
      <c r="C606" s="65">
        <v>240.57999999999996</v>
      </c>
      <c r="D606" s="65">
        <v>22142300</v>
      </c>
      <c r="E606" s="65">
        <v>18794412.622499999</v>
      </c>
    </row>
    <row r="607" spans="1:5" x14ac:dyDescent="0.25">
      <c r="A607" s="64">
        <v>123760</v>
      </c>
      <c r="B607" t="s">
        <v>403</v>
      </c>
      <c r="C607" s="65">
        <v>240.4</v>
      </c>
      <c r="D607" s="65">
        <v>21446866</v>
      </c>
      <c r="E607" s="65">
        <v>18087758.69969999</v>
      </c>
    </row>
    <row r="608" spans="1:5" x14ac:dyDescent="0.25">
      <c r="A608" s="64">
        <v>202141</v>
      </c>
      <c r="B608" t="s">
        <v>640</v>
      </c>
      <c r="C608" s="65">
        <v>240.36999999999998</v>
      </c>
      <c r="D608" s="65">
        <v>30332300</v>
      </c>
      <c r="E608" s="65">
        <v>24398520.346299991</v>
      </c>
    </row>
    <row r="609" spans="1:5" x14ac:dyDescent="0.25">
      <c r="A609" s="64">
        <v>144130</v>
      </c>
      <c r="B609" t="s">
        <v>4555</v>
      </c>
      <c r="C609" s="65">
        <v>239.57</v>
      </c>
      <c r="D609" s="65">
        <v>25023000</v>
      </c>
      <c r="E609" s="65">
        <v>20079510.0484</v>
      </c>
    </row>
    <row r="610" spans="1:5" x14ac:dyDescent="0.25">
      <c r="A610" s="64">
        <v>141615</v>
      </c>
      <c r="B610" t="s">
        <v>3487</v>
      </c>
      <c r="C610" s="65">
        <v>239.17999999999998</v>
      </c>
      <c r="D610" s="65">
        <v>21804200</v>
      </c>
      <c r="E610" s="65">
        <v>18017649.648500003</v>
      </c>
    </row>
    <row r="611" spans="1:5" x14ac:dyDescent="0.25">
      <c r="A611" s="64">
        <v>129189</v>
      </c>
      <c r="B611" t="s">
        <v>3046</v>
      </c>
      <c r="C611" s="65">
        <v>239.00119999999998</v>
      </c>
      <c r="D611" s="65">
        <v>19746361</v>
      </c>
      <c r="E611" s="65">
        <v>16025035.0035</v>
      </c>
    </row>
    <row r="612" spans="1:5" x14ac:dyDescent="0.25">
      <c r="A612" s="64">
        <v>122885</v>
      </c>
      <c r="B612" t="s">
        <v>683</v>
      </c>
      <c r="C612" s="65">
        <v>238.2</v>
      </c>
      <c r="D612" s="65">
        <v>21303300</v>
      </c>
      <c r="E612" s="65">
        <v>18095559.980300002</v>
      </c>
    </row>
    <row r="613" spans="1:5" x14ac:dyDescent="0.25">
      <c r="A613" s="64">
        <v>124697</v>
      </c>
      <c r="B613" t="s">
        <v>415</v>
      </c>
      <c r="C613" s="65">
        <v>237.75000000000003</v>
      </c>
      <c r="D613" s="65">
        <v>20381000</v>
      </c>
      <c r="E613" s="65">
        <v>17211379.358599998</v>
      </c>
    </row>
    <row r="614" spans="1:5" x14ac:dyDescent="0.25">
      <c r="A614" s="64">
        <v>201526</v>
      </c>
      <c r="B614" t="s">
        <v>266</v>
      </c>
      <c r="C614" s="65">
        <v>236.63</v>
      </c>
      <c r="D614" s="65">
        <v>24622000</v>
      </c>
      <c r="E614" s="65">
        <v>20196912.570099998</v>
      </c>
    </row>
    <row r="615" spans="1:5" x14ac:dyDescent="0.25">
      <c r="A615" s="64">
        <v>123108</v>
      </c>
      <c r="B615" t="s">
        <v>380</v>
      </c>
      <c r="C615" s="65">
        <v>236.42999999999998</v>
      </c>
      <c r="D615" s="65">
        <v>22122400</v>
      </c>
      <c r="E615" s="65">
        <v>18498165.518800002</v>
      </c>
    </row>
    <row r="616" spans="1:5" x14ac:dyDescent="0.25">
      <c r="A616" s="64">
        <v>126675</v>
      </c>
      <c r="B616" t="s">
        <v>540</v>
      </c>
      <c r="C616" s="65">
        <v>235.80999999999995</v>
      </c>
      <c r="D616" s="65">
        <v>21682166</v>
      </c>
      <c r="E616" s="65">
        <v>17955133.233400002</v>
      </c>
    </row>
    <row r="617" spans="1:5" x14ac:dyDescent="0.25">
      <c r="A617" s="64">
        <v>113018</v>
      </c>
      <c r="B617" t="s">
        <v>461</v>
      </c>
      <c r="C617" s="65">
        <v>233.34</v>
      </c>
      <c r="D617" s="65">
        <v>22545800</v>
      </c>
      <c r="E617" s="65">
        <v>18165359.119599994</v>
      </c>
    </row>
    <row r="618" spans="1:5" x14ac:dyDescent="0.25">
      <c r="A618" s="64">
        <v>202178</v>
      </c>
      <c r="B618" t="s">
        <v>2736</v>
      </c>
      <c r="C618" s="65">
        <v>233.09999999999994</v>
      </c>
      <c r="D618" s="65">
        <v>17680062</v>
      </c>
      <c r="E618" s="65">
        <v>14376553.272999996</v>
      </c>
    </row>
    <row r="619" spans="1:5" x14ac:dyDescent="0.25">
      <c r="A619" s="64">
        <v>119661</v>
      </c>
      <c r="B619" t="s">
        <v>369</v>
      </c>
      <c r="C619" s="65">
        <v>233.05999999999995</v>
      </c>
      <c r="D619" s="65">
        <v>20298938</v>
      </c>
      <c r="E619" s="65">
        <v>16497709.133000001</v>
      </c>
    </row>
    <row r="620" spans="1:5" x14ac:dyDescent="0.25">
      <c r="A620" s="64">
        <v>104482</v>
      </c>
      <c r="B620" t="s">
        <v>3085</v>
      </c>
      <c r="C620" s="65">
        <v>233</v>
      </c>
      <c r="D620" s="65">
        <v>16567000</v>
      </c>
      <c r="E620" s="65">
        <v>13713213.4091</v>
      </c>
    </row>
    <row r="621" spans="1:5" x14ac:dyDescent="0.25">
      <c r="A621" s="64">
        <v>202634</v>
      </c>
      <c r="B621" t="s">
        <v>184</v>
      </c>
      <c r="C621" s="65">
        <v>232.70999999999998</v>
      </c>
      <c r="D621" s="65">
        <v>21762200</v>
      </c>
      <c r="E621" s="65">
        <v>18494951.405500002</v>
      </c>
    </row>
    <row r="622" spans="1:5" x14ac:dyDescent="0.25">
      <c r="A622" s="64">
        <v>121450</v>
      </c>
      <c r="B622" t="s">
        <v>1703</v>
      </c>
      <c r="C622" s="65">
        <v>232.46</v>
      </c>
      <c r="D622" s="65">
        <v>31737400</v>
      </c>
      <c r="E622" s="65">
        <v>25627645.324099999</v>
      </c>
    </row>
    <row r="623" spans="1:5" x14ac:dyDescent="0.25">
      <c r="A623" s="64">
        <v>104639</v>
      </c>
      <c r="B623" t="s">
        <v>222</v>
      </c>
      <c r="C623" s="65">
        <v>232.19</v>
      </c>
      <c r="D623" s="65">
        <v>23804300</v>
      </c>
      <c r="E623" s="65">
        <v>19561770.786799997</v>
      </c>
    </row>
    <row r="624" spans="1:5" x14ac:dyDescent="0.25">
      <c r="A624" s="64">
        <v>140898</v>
      </c>
      <c r="B624" t="s">
        <v>3292</v>
      </c>
      <c r="C624" s="65">
        <v>231.17000000000002</v>
      </c>
      <c r="D624" s="65">
        <v>17704000</v>
      </c>
      <c r="E624" s="65">
        <v>14471296.887499999</v>
      </c>
    </row>
    <row r="625" spans="1:5" x14ac:dyDescent="0.25">
      <c r="A625" s="64">
        <v>119617</v>
      </c>
      <c r="B625" t="s">
        <v>363</v>
      </c>
      <c r="C625" s="65">
        <v>230.4</v>
      </c>
      <c r="D625" s="65">
        <v>22110800</v>
      </c>
      <c r="E625" s="65">
        <v>18100809.398099996</v>
      </c>
    </row>
    <row r="626" spans="1:5" x14ac:dyDescent="0.25">
      <c r="A626" s="64">
        <v>123690</v>
      </c>
      <c r="B626" t="s">
        <v>229</v>
      </c>
      <c r="C626" s="65">
        <v>230.23999999999995</v>
      </c>
      <c r="D626" s="65">
        <v>20650167</v>
      </c>
      <c r="E626" s="65">
        <v>16814752.374899998</v>
      </c>
    </row>
    <row r="627" spans="1:5" x14ac:dyDescent="0.25">
      <c r="A627" s="64">
        <v>127457</v>
      </c>
      <c r="B627" t="s">
        <v>716</v>
      </c>
      <c r="C627" s="65">
        <v>230</v>
      </c>
      <c r="D627" s="65">
        <v>24734000</v>
      </c>
      <c r="E627" s="65">
        <v>20208879.741700001</v>
      </c>
    </row>
    <row r="628" spans="1:5" x14ac:dyDescent="0.25">
      <c r="A628" s="64">
        <v>120837</v>
      </c>
      <c r="B628" t="s">
        <v>3858</v>
      </c>
      <c r="C628" s="65">
        <v>229.65</v>
      </c>
      <c r="D628" s="65">
        <v>19262000</v>
      </c>
      <c r="E628" s="65">
        <v>16155000.054399999</v>
      </c>
    </row>
    <row r="629" spans="1:5" x14ac:dyDescent="0.25">
      <c r="A629" s="64">
        <v>127011</v>
      </c>
      <c r="B629" t="s">
        <v>542</v>
      </c>
      <c r="C629" s="65">
        <v>229.20999999999998</v>
      </c>
      <c r="D629" s="65">
        <v>19909466</v>
      </c>
      <c r="E629" s="65">
        <v>16355556.481099997</v>
      </c>
    </row>
    <row r="630" spans="1:5" x14ac:dyDescent="0.25">
      <c r="A630" s="64">
        <v>141186</v>
      </c>
      <c r="B630" t="s">
        <v>2458</v>
      </c>
      <c r="C630" s="65">
        <v>229.11999999999998</v>
      </c>
      <c r="D630" s="65">
        <v>21188700</v>
      </c>
      <c r="E630" s="65">
        <v>17447973.864199996</v>
      </c>
    </row>
    <row r="631" spans="1:5" x14ac:dyDescent="0.25">
      <c r="A631" s="64">
        <v>133604</v>
      </c>
      <c r="B631" t="s">
        <v>3044</v>
      </c>
      <c r="C631" s="65">
        <v>228.92000000000002</v>
      </c>
      <c r="D631" s="65">
        <v>21757000</v>
      </c>
      <c r="E631" s="65">
        <v>18210175.7863</v>
      </c>
    </row>
    <row r="632" spans="1:5" x14ac:dyDescent="0.25">
      <c r="A632" s="64">
        <v>104559</v>
      </c>
      <c r="B632" t="s">
        <v>31</v>
      </c>
      <c r="C632" s="65">
        <v>228.86999999999998</v>
      </c>
      <c r="D632" s="65">
        <v>20545920</v>
      </c>
      <c r="E632" s="65">
        <v>16505732.198699998</v>
      </c>
    </row>
    <row r="633" spans="1:5" x14ac:dyDescent="0.25">
      <c r="A633" s="64">
        <v>202263</v>
      </c>
      <c r="B633" t="s">
        <v>812</v>
      </c>
      <c r="C633" s="65">
        <v>228.74000000000004</v>
      </c>
      <c r="D633" s="65">
        <v>27725200</v>
      </c>
      <c r="E633" s="65">
        <v>22309790.128999997</v>
      </c>
    </row>
    <row r="634" spans="1:5" x14ac:dyDescent="0.25">
      <c r="A634" s="64">
        <v>124225</v>
      </c>
      <c r="B634" t="s">
        <v>183</v>
      </c>
      <c r="C634" s="65">
        <v>227.9</v>
      </c>
      <c r="D634" s="65">
        <v>21140600</v>
      </c>
      <c r="E634" s="65">
        <v>17815872.875100002</v>
      </c>
    </row>
    <row r="635" spans="1:5" x14ac:dyDescent="0.25">
      <c r="A635" s="64">
        <v>201669</v>
      </c>
      <c r="B635" t="s">
        <v>31</v>
      </c>
      <c r="C635" s="65">
        <v>227.26999999999998</v>
      </c>
      <c r="D635" s="65">
        <v>18641730</v>
      </c>
      <c r="E635" s="65">
        <v>15416860.626300002</v>
      </c>
    </row>
    <row r="636" spans="1:5" x14ac:dyDescent="0.25">
      <c r="A636" s="64">
        <v>123908</v>
      </c>
      <c r="B636" t="s">
        <v>394</v>
      </c>
      <c r="C636" s="65">
        <v>226.59000000000003</v>
      </c>
      <c r="D636" s="65">
        <v>19089869</v>
      </c>
      <c r="E636" s="65">
        <v>15604185.531700002</v>
      </c>
    </row>
    <row r="637" spans="1:5" x14ac:dyDescent="0.25">
      <c r="A637" s="64">
        <v>118137</v>
      </c>
      <c r="B637" t="s">
        <v>254</v>
      </c>
      <c r="C637" s="65">
        <v>226.25000000000003</v>
      </c>
      <c r="D637" s="65">
        <v>21459300</v>
      </c>
      <c r="E637" s="65">
        <v>17693972.104399998</v>
      </c>
    </row>
    <row r="638" spans="1:5" x14ac:dyDescent="0.25">
      <c r="A638" s="64">
        <v>200776</v>
      </c>
      <c r="B638" t="s">
        <v>125</v>
      </c>
      <c r="C638" s="65">
        <v>226.15000000000003</v>
      </c>
      <c r="D638" s="65">
        <v>20421500</v>
      </c>
      <c r="E638" s="65">
        <v>16687866.758700002</v>
      </c>
    </row>
    <row r="639" spans="1:5" x14ac:dyDescent="0.25">
      <c r="A639" s="64">
        <v>201228</v>
      </c>
      <c r="B639" t="s">
        <v>286</v>
      </c>
      <c r="C639" s="65">
        <v>225.91</v>
      </c>
      <c r="D639" s="65">
        <v>19288535</v>
      </c>
      <c r="E639" s="65">
        <v>16160365.546699999</v>
      </c>
    </row>
    <row r="640" spans="1:5" x14ac:dyDescent="0.25">
      <c r="A640" s="64">
        <v>142194</v>
      </c>
      <c r="B640" t="s">
        <v>2740</v>
      </c>
      <c r="C640" s="65">
        <v>225.52999999999997</v>
      </c>
      <c r="D640" s="65">
        <v>16357600</v>
      </c>
      <c r="E640" s="65">
        <v>13179728.9088</v>
      </c>
    </row>
    <row r="641" spans="1:5" x14ac:dyDescent="0.25">
      <c r="A641" s="64">
        <v>142095</v>
      </c>
      <c r="B641" t="s">
        <v>2704</v>
      </c>
      <c r="C641" s="65">
        <v>225.04</v>
      </c>
      <c r="D641" s="65">
        <v>19603253</v>
      </c>
      <c r="E641" s="65">
        <v>15886969.050299995</v>
      </c>
    </row>
    <row r="642" spans="1:5" x14ac:dyDescent="0.25">
      <c r="A642" s="64">
        <v>133449</v>
      </c>
      <c r="B642" t="s">
        <v>3311</v>
      </c>
      <c r="C642" s="65">
        <v>225</v>
      </c>
      <c r="D642" s="65">
        <v>15525000</v>
      </c>
      <c r="E642" s="65">
        <v>12588975.392099999</v>
      </c>
    </row>
    <row r="643" spans="1:5" x14ac:dyDescent="0.25">
      <c r="A643" s="64">
        <v>106855</v>
      </c>
      <c r="B643" t="s">
        <v>728</v>
      </c>
      <c r="C643" s="65">
        <v>224.83999999999997</v>
      </c>
      <c r="D643" s="65">
        <v>18819400</v>
      </c>
      <c r="E643" s="65">
        <v>15026531.064199997</v>
      </c>
    </row>
    <row r="644" spans="1:5" x14ac:dyDescent="0.25">
      <c r="A644" s="64">
        <v>142195</v>
      </c>
      <c r="B644" t="s">
        <v>2858</v>
      </c>
      <c r="C644" s="65">
        <v>224.21</v>
      </c>
      <c r="D644" s="65">
        <v>14832516</v>
      </c>
      <c r="E644" s="65">
        <v>12411297.785400003</v>
      </c>
    </row>
    <row r="645" spans="1:5" x14ac:dyDescent="0.25">
      <c r="A645" s="64">
        <v>110662</v>
      </c>
      <c r="B645" t="s">
        <v>181</v>
      </c>
      <c r="C645" s="65">
        <v>224.02</v>
      </c>
      <c r="D645" s="65">
        <v>20738800</v>
      </c>
      <c r="E645" s="65">
        <v>16999795.170499999</v>
      </c>
    </row>
    <row r="646" spans="1:5" x14ac:dyDescent="0.25">
      <c r="A646" s="64">
        <v>104261</v>
      </c>
      <c r="B646" t="s">
        <v>172</v>
      </c>
      <c r="C646" s="65">
        <v>223.57</v>
      </c>
      <c r="D646" s="65">
        <v>20639100</v>
      </c>
      <c r="E646" s="65">
        <v>17255888.396699999</v>
      </c>
    </row>
    <row r="647" spans="1:5" x14ac:dyDescent="0.25">
      <c r="A647" s="64">
        <v>132008</v>
      </c>
      <c r="B647" t="s">
        <v>53</v>
      </c>
      <c r="C647" s="65">
        <v>222.65</v>
      </c>
      <c r="D647" s="65">
        <v>19177983</v>
      </c>
      <c r="E647" s="65">
        <v>14937793.116799999</v>
      </c>
    </row>
    <row r="648" spans="1:5" x14ac:dyDescent="0.25">
      <c r="A648" s="64">
        <v>129095</v>
      </c>
      <c r="B648" t="s">
        <v>303</v>
      </c>
      <c r="C648" s="65">
        <v>222.23999999999998</v>
      </c>
      <c r="D648" s="65">
        <v>19389234</v>
      </c>
      <c r="E648" s="65">
        <v>16275575.701499999</v>
      </c>
    </row>
    <row r="649" spans="1:5" x14ac:dyDescent="0.25">
      <c r="A649" s="64">
        <v>125182</v>
      </c>
      <c r="B649" t="s">
        <v>311</v>
      </c>
      <c r="C649" s="65">
        <v>221.89999999999998</v>
      </c>
      <c r="D649" s="65">
        <v>20048000</v>
      </c>
      <c r="E649" s="65">
        <v>17399325.348999999</v>
      </c>
    </row>
    <row r="650" spans="1:5" x14ac:dyDescent="0.25">
      <c r="A650" s="64">
        <v>133910</v>
      </c>
      <c r="B650" t="s">
        <v>1686</v>
      </c>
      <c r="C650" s="65">
        <v>221.32</v>
      </c>
      <c r="D650" s="65">
        <v>20301000</v>
      </c>
      <c r="E650" s="65">
        <v>16940279.6459</v>
      </c>
    </row>
    <row r="651" spans="1:5" x14ac:dyDescent="0.25">
      <c r="A651" s="64">
        <v>135427</v>
      </c>
      <c r="B651" t="s">
        <v>1909</v>
      </c>
      <c r="C651" s="65">
        <v>221.04</v>
      </c>
      <c r="D651" s="65">
        <v>16032000</v>
      </c>
      <c r="E651" s="65">
        <v>12959917.162099998</v>
      </c>
    </row>
    <row r="652" spans="1:5" x14ac:dyDescent="0.25">
      <c r="A652" s="64">
        <v>143732</v>
      </c>
      <c r="B652" t="s">
        <v>4103</v>
      </c>
      <c r="C652" s="65">
        <v>220</v>
      </c>
      <c r="D652" s="65">
        <v>13552000</v>
      </c>
      <c r="E652" s="65">
        <v>12729267.6538</v>
      </c>
    </row>
    <row r="653" spans="1:5" x14ac:dyDescent="0.25">
      <c r="A653" s="64">
        <v>202303</v>
      </c>
      <c r="B653" t="s">
        <v>3026</v>
      </c>
      <c r="C653" s="65">
        <v>220</v>
      </c>
      <c r="D653" s="65">
        <v>16483100</v>
      </c>
      <c r="E653" s="65">
        <v>13383660.3478</v>
      </c>
    </row>
    <row r="654" spans="1:5" x14ac:dyDescent="0.25">
      <c r="A654" s="64">
        <v>141814</v>
      </c>
      <c r="B654" t="s">
        <v>3065</v>
      </c>
      <c r="C654" s="65">
        <v>220</v>
      </c>
      <c r="D654" s="65">
        <v>19840000</v>
      </c>
      <c r="E654" s="65">
        <v>16552627.2524</v>
      </c>
    </row>
    <row r="655" spans="1:5" x14ac:dyDescent="0.25">
      <c r="A655" s="64">
        <v>133783</v>
      </c>
      <c r="B655" t="s">
        <v>1852</v>
      </c>
      <c r="C655" s="65">
        <v>220</v>
      </c>
      <c r="D655" s="65">
        <v>12724000</v>
      </c>
      <c r="E655" s="65">
        <v>11586976.6789</v>
      </c>
    </row>
    <row r="656" spans="1:5" x14ac:dyDescent="0.25">
      <c r="A656" s="64">
        <v>104623</v>
      </c>
      <c r="B656" t="s">
        <v>3859</v>
      </c>
      <c r="C656" s="65">
        <v>220</v>
      </c>
      <c r="D656" s="65">
        <v>17612000</v>
      </c>
      <c r="E656" s="65">
        <v>14754753.4209</v>
      </c>
    </row>
    <row r="657" spans="1:5" x14ac:dyDescent="0.25">
      <c r="A657" s="64">
        <v>104882</v>
      </c>
      <c r="B657" t="s">
        <v>3072</v>
      </c>
      <c r="C657" s="65">
        <v>220</v>
      </c>
      <c r="D657" s="65">
        <v>18090000</v>
      </c>
      <c r="E657" s="65">
        <v>14742758.7393</v>
      </c>
    </row>
    <row r="658" spans="1:5" x14ac:dyDescent="0.25">
      <c r="A658" s="64">
        <v>109533</v>
      </c>
      <c r="B658" t="s">
        <v>569</v>
      </c>
      <c r="C658" s="65">
        <v>219.96999999999994</v>
      </c>
      <c r="D658" s="65">
        <v>21581200</v>
      </c>
      <c r="E658" s="65">
        <v>17678345.470400002</v>
      </c>
    </row>
    <row r="659" spans="1:5" x14ac:dyDescent="0.25">
      <c r="A659" s="64">
        <v>201591</v>
      </c>
      <c r="B659" t="s">
        <v>4339</v>
      </c>
      <c r="C659" s="65">
        <v>219.96</v>
      </c>
      <c r="D659" s="65">
        <v>19800000</v>
      </c>
      <c r="E659" s="65">
        <v>16025211.088299999</v>
      </c>
    </row>
    <row r="660" spans="1:5" x14ac:dyDescent="0.25">
      <c r="A660" s="64">
        <v>141125</v>
      </c>
      <c r="B660" t="s">
        <v>3058</v>
      </c>
      <c r="C660" s="65">
        <v>219.54</v>
      </c>
      <c r="D660" s="65">
        <v>15582000</v>
      </c>
      <c r="E660" s="65">
        <v>12897829.155700002</v>
      </c>
    </row>
    <row r="661" spans="1:5" x14ac:dyDescent="0.25">
      <c r="A661" s="64">
        <v>127609</v>
      </c>
      <c r="B661" t="s">
        <v>359</v>
      </c>
      <c r="C661" s="65">
        <v>218.02</v>
      </c>
      <c r="D661" s="65">
        <v>19023300</v>
      </c>
      <c r="E661" s="65">
        <v>15198926.430199997</v>
      </c>
    </row>
    <row r="662" spans="1:5" x14ac:dyDescent="0.25">
      <c r="A662" s="64">
        <v>130811</v>
      </c>
      <c r="B662" t="s">
        <v>2406</v>
      </c>
      <c r="C662" s="65">
        <v>218</v>
      </c>
      <c r="D662" s="65">
        <v>21243000</v>
      </c>
      <c r="E662" s="65">
        <v>17370072.678400002</v>
      </c>
    </row>
    <row r="663" spans="1:5" x14ac:dyDescent="0.25">
      <c r="A663" s="64">
        <v>129433</v>
      </c>
      <c r="B663" t="s">
        <v>1433</v>
      </c>
      <c r="C663" s="65">
        <v>217.2</v>
      </c>
      <c r="D663" s="65">
        <v>18686800</v>
      </c>
      <c r="E663" s="65">
        <v>15943704.432399999</v>
      </c>
    </row>
    <row r="664" spans="1:5" x14ac:dyDescent="0.25">
      <c r="A664" s="64">
        <v>128742</v>
      </c>
      <c r="B664" t="s">
        <v>275</v>
      </c>
      <c r="C664" s="65">
        <v>217.08999999999995</v>
      </c>
      <c r="D664" s="65">
        <v>17774581</v>
      </c>
      <c r="E664" s="65">
        <v>14536261.021999996</v>
      </c>
    </row>
    <row r="665" spans="1:5" x14ac:dyDescent="0.25">
      <c r="A665" s="64">
        <v>123465</v>
      </c>
      <c r="B665" t="s">
        <v>374</v>
      </c>
      <c r="C665" s="65">
        <v>216.89999999999998</v>
      </c>
      <c r="D665" s="65">
        <v>19279300</v>
      </c>
      <c r="E665" s="65">
        <v>15944872.717499999</v>
      </c>
    </row>
    <row r="666" spans="1:5" x14ac:dyDescent="0.25">
      <c r="A666" s="64">
        <v>103474</v>
      </c>
      <c r="B666" t="s">
        <v>345</v>
      </c>
      <c r="C666" s="65">
        <v>216.88</v>
      </c>
      <c r="D666" s="65">
        <v>20708800</v>
      </c>
      <c r="E666" s="65">
        <v>16732046.416300002</v>
      </c>
    </row>
    <row r="667" spans="1:5" x14ac:dyDescent="0.25">
      <c r="A667" s="64">
        <v>136202</v>
      </c>
      <c r="B667" t="s">
        <v>2045</v>
      </c>
      <c r="C667" s="65">
        <v>216.49999999999989</v>
      </c>
      <c r="D667" s="65">
        <v>19384480</v>
      </c>
      <c r="E667" s="65">
        <v>16097729.526199996</v>
      </c>
    </row>
    <row r="668" spans="1:5" x14ac:dyDescent="0.25">
      <c r="A668" s="64">
        <v>201629</v>
      </c>
      <c r="B668" t="s">
        <v>155</v>
      </c>
      <c r="C668" s="65">
        <v>215.1</v>
      </c>
      <c r="D668" s="65">
        <v>20290300</v>
      </c>
      <c r="E668" s="65">
        <v>16705695.595899999</v>
      </c>
    </row>
    <row r="669" spans="1:5" x14ac:dyDescent="0.25">
      <c r="A669" s="64">
        <v>124286</v>
      </c>
      <c r="B669" t="s">
        <v>3059</v>
      </c>
      <c r="C669" s="65">
        <v>215.1</v>
      </c>
      <c r="D669" s="65">
        <v>21007200</v>
      </c>
      <c r="E669" s="65">
        <v>16608648.599499997</v>
      </c>
    </row>
    <row r="670" spans="1:5" x14ac:dyDescent="0.25">
      <c r="A670" s="64">
        <v>131311</v>
      </c>
      <c r="B670" t="s">
        <v>1014</v>
      </c>
      <c r="C670" s="65">
        <v>215</v>
      </c>
      <c r="D670" s="65">
        <v>15105667</v>
      </c>
      <c r="E670" s="65">
        <v>12104802.070399998</v>
      </c>
    </row>
    <row r="671" spans="1:5" x14ac:dyDescent="0.25">
      <c r="A671" s="64">
        <v>202652</v>
      </c>
      <c r="B671" t="s">
        <v>1204</v>
      </c>
      <c r="C671" s="65">
        <v>214.76999999999998</v>
      </c>
      <c r="D671" s="65">
        <v>18108716</v>
      </c>
      <c r="E671" s="65">
        <v>14754709.206799999</v>
      </c>
    </row>
    <row r="672" spans="1:5" x14ac:dyDescent="0.25">
      <c r="A672" s="64">
        <v>123459</v>
      </c>
      <c r="B672" t="s">
        <v>151</v>
      </c>
      <c r="C672" s="65">
        <v>214.43999999999997</v>
      </c>
      <c r="D672" s="65">
        <v>17943698</v>
      </c>
      <c r="E672" s="65">
        <v>14767944.260499995</v>
      </c>
    </row>
    <row r="673" spans="1:5" x14ac:dyDescent="0.25">
      <c r="A673" s="64">
        <v>143424</v>
      </c>
      <c r="B673" t="s">
        <v>3856</v>
      </c>
      <c r="C673" s="65">
        <v>214.06000000000003</v>
      </c>
      <c r="D673" s="65">
        <v>17175800</v>
      </c>
      <c r="E673" s="65">
        <v>14983755.322400004</v>
      </c>
    </row>
    <row r="674" spans="1:5" x14ac:dyDescent="0.25">
      <c r="A674" s="64">
        <v>126786</v>
      </c>
      <c r="B674" t="s">
        <v>444</v>
      </c>
      <c r="C674" s="65">
        <v>214.03</v>
      </c>
      <c r="D674" s="65">
        <v>18862549</v>
      </c>
      <c r="E674" s="65">
        <v>15755897.222000003</v>
      </c>
    </row>
    <row r="675" spans="1:5" x14ac:dyDescent="0.25">
      <c r="A675" s="64">
        <v>134173</v>
      </c>
      <c r="B675" t="s">
        <v>2085</v>
      </c>
      <c r="C675" s="65">
        <v>214</v>
      </c>
      <c r="D675" s="65">
        <v>18966400</v>
      </c>
      <c r="E675" s="65">
        <v>16073700.036299996</v>
      </c>
    </row>
    <row r="676" spans="1:5" x14ac:dyDescent="0.25">
      <c r="A676" s="64">
        <v>128546</v>
      </c>
      <c r="B676" t="s">
        <v>358</v>
      </c>
      <c r="C676" s="65">
        <v>213.89999999999998</v>
      </c>
      <c r="D676" s="65">
        <v>16233930</v>
      </c>
      <c r="E676" s="65">
        <v>13247704.134400003</v>
      </c>
    </row>
    <row r="677" spans="1:5" x14ac:dyDescent="0.25">
      <c r="A677" s="64">
        <v>142338</v>
      </c>
      <c r="B677" t="s">
        <v>2882</v>
      </c>
      <c r="C677" s="65">
        <v>213.18999999999997</v>
      </c>
      <c r="D677" s="65">
        <v>19730400</v>
      </c>
      <c r="E677" s="65">
        <v>16492798.324499998</v>
      </c>
    </row>
    <row r="678" spans="1:5" x14ac:dyDescent="0.25">
      <c r="A678" s="64">
        <v>104838</v>
      </c>
      <c r="B678" t="s">
        <v>425</v>
      </c>
      <c r="C678" s="65">
        <v>213.06999999999996</v>
      </c>
      <c r="D678" s="65">
        <v>16669230</v>
      </c>
      <c r="E678" s="65">
        <v>13595578.250700003</v>
      </c>
    </row>
    <row r="679" spans="1:5" x14ac:dyDescent="0.25">
      <c r="A679" s="64">
        <v>128885</v>
      </c>
      <c r="B679" t="s">
        <v>272</v>
      </c>
      <c r="C679" s="65">
        <v>212.7508</v>
      </c>
      <c r="D679" s="65">
        <v>20365140</v>
      </c>
      <c r="E679" s="65">
        <v>16322664.337399999</v>
      </c>
    </row>
    <row r="680" spans="1:5" x14ac:dyDescent="0.25">
      <c r="A680" s="64">
        <v>201270</v>
      </c>
      <c r="B680" t="s">
        <v>184</v>
      </c>
      <c r="C680" s="65">
        <v>212.27</v>
      </c>
      <c r="D680" s="65">
        <v>20976800</v>
      </c>
      <c r="E680" s="65">
        <v>17302758.848099999</v>
      </c>
    </row>
    <row r="681" spans="1:5" x14ac:dyDescent="0.25">
      <c r="A681" s="64">
        <v>143397</v>
      </c>
      <c r="B681" t="s">
        <v>3853</v>
      </c>
      <c r="C681" s="65">
        <v>212.17000000000002</v>
      </c>
      <c r="D681" s="65">
        <v>15452400</v>
      </c>
      <c r="E681" s="65">
        <v>12455448.6676</v>
      </c>
    </row>
    <row r="682" spans="1:5" x14ac:dyDescent="0.25">
      <c r="A682" s="64">
        <v>129551</v>
      </c>
      <c r="B682" t="s">
        <v>2842</v>
      </c>
      <c r="C682" s="65">
        <v>212.12</v>
      </c>
      <c r="D682" s="65">
        <v>22071400</v>
      </c>
      <c r="E682" s="65">
        <v>18112670.621099997</v>
      </c>
    </row>
    <row r="683" spans="1:5" x14ac:dyDescent="0.25">
      <c r="A683" s="64">
        <v>141290</v>
      </c>
      <c r="B683" t="s">
        <v>2517</v>
      </c>
      <c r="C683" s="65">
        <v>212.04999999999998</v>
      </c>
      <c r="D683" s="65">
        <v>17967300</v>
      </c>
      <c r="E683" s="65">
        <v>14624767.757700002</v>
      </c>
    </row>
    <row r="684" spans="1:5" x14ac:dyDescent="0.25">
      <c r="A684" s="64">
        <v>116089</v>
      </c>
      <c r="B684" t="s">
        <v>468</v>
      </c>
      <c r="C684" s="65">
        <v>211.88</v>
      </c>
      <c r="D684" s="65">
        <v>19510000</v>
      </c>
      <c r="E684" s="65">
        <v>16379777.8772</v>
      </c>
    </row>
    <row r="685" spans="1:5" x14ac:dyDescent="0.25">
      <c r="A685" s="64">
        <v>125913</v>
      </c>
      <c r="B685" t="s">
        <v>522</v>
      </c>
      <c r="C685" s="65">
        <v>211.70999999999995</v>
      </c>
      <c r="D685" s="65">
        <v>19299400</v>
      </c>
      <c r="E685" s="65">
        <v>16547263.981299998</v>
      </c>
    </row>
    <row r="686" spans="1:5" x14ac:dyDescent="0.25">
      <c r="A686" s="64">
        <v>128905</v>
      </c>
      <c r="B686" t="s">
        <v>1054</v>
      </c>
      <c r="C686" s="65">
        <v>211.68</v>
      </c>
      <c r="D686" s="65">
        <v>22901894</v>
      </c>
      <c r="E686" s="65">
        <v>18499107.836099997</v>
      </c>
    </row>
    <row r="687" spans="1:5" x14ac:dyDescent="0.25">
      <c r="A687" s="64">
        <v>137710</v>
      </c>
      <c r="B687" t="s">
        <v>2305</v>
      </c>
      <c r="C687" s="65">
        <v>211.33</v>
      </c>
      <c r="D687" s="65">
        <v>19078000</v>
      </c>
      <c r="E687" s="65">
        <v>16529417.179500001</v>
      </c>
    </row>
    <row r="688" spans="1:5" x14ac:dyDescent="0.25">
      <c r="A688" s="64">
        <v>125839</v>
      </c>
      <c r="B688" t="s">
        <v>679</v>
      </c>
      <c r="C688" s="65">
        <v>211.20000000000002</v>
      </c>
      <c r="D688" s="65">
        <v>19283483</v>
      </c>
      <c r="E688" s="65">
        <v>16368969.498799995</v>
      </c>
    </row>
    <row r="689" spans="1:5" x14ac:dyDescent="0.25">
      <c r="A689" s="64">
        <v>125709</v>
      </c>
      <c r="B689" t="s">
        <v>321</v>
      </c>
      <c r="C689" s="65">
        <v>211.19</v>
      </c>
      <c r="D689" s="65">
        <v>18062984</v>
      </c>
      <c r="E689" s="65">
        <v>14521358.219899997</v>
      </c>
    </row>
    <row r="690" spans="1:5" x14ac:dyDescent="0.25">
      <c r="A690" s="64">
        <v>112529</v>
      </c>
      <c r="B690" t="s">
        <v>267</v>
      </c>
      <c r="C690" s="65">
        <v>211.11999999999998</v>
      </c>
      <c r="D690" s="65">
        <v>19546383</v>
      </c>
      <c r="E690" s="65">
        <v>16422387.065900002</v>
      </c>
    </row>
    <row r="691" spans="1:5" x14ac:dyDescent="0.25">
      <c r="A691" s="64">
        <v>122934</v>
      </c>
      <c r="B691" t="s">
        <v>382</v>
      </c>
      <c r="C691" s="65">
        <v>210.78</v>
      </c>
      <c r="D691" s="65">
        <v>17531172</v>
      </c>
      <c r="E691" s="65">
        <v>14110703.258800004</v>
      </c>
    </row>
    <row r="692" spans="1:5" x14ac:dyDescent="0.25">
      <c r="A692" s="64">
        <v>201383</v>
      </c>
      <c r="B692" t="s">
        <v>69</v>
      </c>
      <c r="C692" s="65">
        <v>210.69999999999996</v>
      </c>
      <c r="D692" s="65">
        <v>20695400</v>
      </c>
      <c r="E692" s="65">
        <v>17386681.302300002</v>
      </c>
    </row>
    <row r="693" spans="1:5" x14ac:dyDescent="0.25">
      <c r="A693" s="64">
        <v>118083</v>
      </c>
      <c r="B693" t="s">
        <v>264</v>
      </c>
      <c r="C693" s="65">
        <v>210.38</v>
      </c>
      <c r="D693" s="65">
        <v>18027264</v>
      </c>
      <c r="E693" s="65">
        <v>14639216.7984</v>
      </c>
    </row>
    <row r="694" spans="1:5" x14ac:dyDescent="0.25">
      <c r="A694" s="64">
        <v>143854</v>
      </c>
      <c r="B694" t="s">
        <v>4335</v>
      </c>
      <c r="C694" s="65">
        <v>210</v>
      </c>
      <c r="D694" s="65">
        <v>12402000</v>
      </c>
      <c r="E694" s="65">
        <v>10042682.011999998</v>
      </c>
    </row>
    <row r="695" spans="1:5" x14ac:dyDescent="0.25">
      <c r="A695" s="64">
        <v>104490</v>
      </c>
      <c r="B695" t="s">
        <v>174</v>
      </c>
      <c r="C695" s="65">
        <v>209.04999999999998</v>
      </c>
      <c r="D695" s="65">
        <v>19356500</v>
      </c>
      <c r="E695" s="65">
        <v>16106272.372600002</v>
      </c>
    </row>
    <row r="696" spans="1:5" x14ac:dyDescent="0.25">
      <c r="A696" s="64">
        <v>104295</v>
      </c>
      <c r="B696" t="s">
        <v>3656</v>
      </c>
      <c r="C696" s="65">
        <v>208.98999999999998</v>
      </c>
      <c r="D696" s="65">
        <v>19591900</v>
      </c>
      <c r="E696" s="65">
        <v>16526589.526800001</v>
      </c>
    </row>
    <row r="697" spans="1:5" x14ac:dyDescent="0.25">
      <c r="A697" s="64">
        <v>127046</v>
      </c>
      <c r="B697" t="s">
        <v>2466</v>
      </c>
      <c r="C697" s="65">
        <v>208.68</v>
      </c>
      <c r="D697" s="65">
        <v>15062247</v>
      </c>
      <c r="E697" s="65">
        <v>12150066.415899999</v>
      </c>
    </row>
    <row r="698" spans="1:5" x14ac:dyDescent="0.25">
      <c r="A698" s="64">
        <v>124013</v>
      </c>
      <c r="B698" t="s">
        <v>304</v>
      </c>
      <c r="C698" s="65">
        <v>208.37</v>
      </c>
      <c r="D698" s="65">
        <v>19399158</v>
      </c>
      <c r="E698" s="65">
        <v>16366795.913000003</v>
      </c>
    </row>
    <row r="699" spans="1:5" x14ac:dyDescent="0.25">
      <c r="A699" s="64">
        <v>135360</v>
      </c>
      <c r="B699" t="s">
        <v>1911</v>
      </c>
      <c r="C699" s="65">
        <v>208.36999999999995</v>
      </c>
      <c r="D699" s="65">
        <v>18793000</v>
      </c>
      <c r="E699" s="65">
        <v>16207219.621300001</v>
      </c>
    </row>
    <row r="700" spans="1:5" x14ac:dyDescent="0.25">
      <c r="A700" s="64">
        <v>128176</v>
      </c>
      <c r="B700" t="s">
        <v>880</v>
      </c>
      <c r="C700" s="65">
        <v>207.4</v>
      </c>
      <c r="D700" s="65">
        <v>16188100</v>
      </c>
      <c r="E700" s="65">
        <v>13632472.269099999</v>
      </c>
    </row>
    <row r="701" spans="1:5" x14ac:dyDescent="0.25">
      <c r="A701" s="64">
        <v>118919</v>
      </c>
      <c r="B701" t="s">
        <v>3661</v>
      </c>
      <c r="C701" s="65">
        <v>207</v>
      </c>
      <c r="D701" s="65">
        <v>15930134</v>
      </c>
      <c r="E701" s="65">
        <v>12710454.740700001</v>
      </c>
    </row>
    <row r="702" spans="1:5" x14ac:dyDescent="0.25">
      <c r="A702" s="64">
        <v>132233</v>
      </c>
      <c r="B702" t="s">
        <v>3089</v>
      </c>
      <c r="C702" s="65">
        <v>207</v>
      </c>
      <c r="D702" s="65">
        <v>22559200</v>
      </c>
      <c r="E702" s="65">
        <v>18337857.077399999</v>
      </c>
    </row>
    <row r="703" spans="1:5" x14ac:dyDescent="0.25">
      <c r="A703" s="64">
        <v>103732</v>
      </c>
      <c r="B703" t="s">
        <v>1969</v>
      </c>
      <c r="C703" s="65">
        <v>206.37999999999997</v>
      </c>
      <c r="D703" s="65">
        <v>20838900</v>
      </c>
      <c r="E703" s="65">
        <v>17074892.801399998</v>
      </c>
    </row>
    <row r="704" spans="1:5" x14ac:dyDescent="0.25">
      <c r="A704" s="64">
        <v>201945</v>
      </c>
      <c r="B704" t="s">
        <v>88</v>
      </c>
      <c r="C704" s="65">
        <v>206.20999999999998</v>
      </c>
      <c r="D704" s="65">
        <v>18802800</v>
      </c>
      <c r="E704" s="65">
        <v>15306968.583399998</v>
      </c>
    </row>
    <row r="705" spans="1:5" x14ac:dyDescent="0.25">
      <c r="A705" s="64">
        <v>202261</v>
      </c>
      <c r="B705" t="s">
        <v>2736</v>
      </c>
      <c r="C705" s="65">
        <v>206.19</v>
      </c>
      <c r="D705" s="65">
        <v>14887549</v>
      </c>
      <c r="E705" s="65">
        <v>12322012.5288</v>
      </c>
    </row>
    <row r="706" spans="1:5" x14ac:dyDescent="0.25">
      <c r="A706" s="64">
        <v>143318</v>
      </c>
      <c r="B706" t="s">
        <v>3684</v>
      </c>
      <c r="C706" s="65">
        <v>205.70999999999995</v>
      </c>
      <c r="D706" s="65">
        <v>19682700</v>
      </c>
      <c r="E706" s="65">
        <v>16106872.878799999</v>
      </c>
    </row>
    <row r="707" spans="1:5" x14ac:dyDescent="0.25">
      <c r="A707" s="64">
        <v>131194</v>
      </c>
      <c r="B707" t="s">
        <v>2576</v>
      </c>
      <c r="C707" s="65">
        <v>205.54</v>
      </c>
      <c r="D707" s="65">
        <v>19294300</v>
      </c>
      <c r="E707" s="65">
        <v>16163544.412900005</v>
      </c>
    </row>
    <row r="708" spans="1:5" x14ac:dyDescent="0.25">
      <c r="A708" s="64">
        <v>112515</v>
      </c>
      <c r="B708" t="s">
        <v>3052</v>
      </c>
      <c r="C708" s="65">
        <v>205</v>
      </c>
      <c r="D708" s="65">
        <v>12382000</v>
      </c>
      <c r="E708" s="65">
        <v>11269056.854799999</v>
      </c>
    </row>
    <row r="709" spans="1:5" x14ac:dyDescent="0.25">
      <c r="A709" s="64">
        <v>202584</v>
      </c>
      <c r="B709" t="s">
        <v>1921</v>
      </c>
      <c r="C709" s="65">
        <v>204.39999999999998</v>
      </c>
      <c r="D709" s="65">
        <v>19907602</v>
      </c>
      <c r="E709" s="65">
        <v>16263429.415700002</v>
      </c>
    </row>
    <row r="710" spans="1:5" x14ac:dyDescent="0.25">
      <c r="A710" s="64">
        <v>143411</v>
      </c>
      <c r="B710" t="s">
        <v>3862</v>
      </c>
      <c r="C710" s="65">
        <v>204</v>
      </c>
      <c r="D710" s="65">
        <v>18399000</v>
      </c>
      <c r="E710" s="65">
        <v>14810775.046600003</v>
      </c>
    </row>
    <row r="711" spans="1:5" x14ac:dyDescent="0.25">
      <c r="A711" s="64">
        <v>121221</v>
      </c>
      <c r="B711" t="s">
        <v>361</v>
      </c>
      <c r="C711" s="65">
        <v>203.7</v>
      </c>
      <c r="D711" s="65">
        <v>20797800</v>
      </c>
      <c r="E711" s="65">
        <v>16768960.7314</v>
      </c>
    </row>
    <row r="712" spans="1:5" x14ac:dyDescent="0.25">
      <c r="A712" s="64">
        <v>125059</v>
      </c>
      <c r="B712" t="s">
        <v>627</v>
      </c>
      <c r="C712" s="65">
        <v>203.66999999999996</v>
      </c>
      <c r="D712" s="65">
        <v>18331466</v>
      </c>
      <c r="E712" s="65">
        <v>15451064.646199998</v>
      </c>
    </row>
    <row r="713" spans="1:5" x14ac:dyDescent="0.25">
      <c r="A713" s="64">
        <v>103469</v>
      </c>
      <c r="B713" t="s">
        <v>340</v>
      </c>
      <c r="C713" s="65">
        <v>203.23999999999998</v>
      </c>
      <c r="D713" s="65">
        <v>19662700</v>
      </c>
      <c r="E713" s="65">
        <v>16163193.047800003</v>
      </c>
    </row>
    <row r="714" spans="1:5" x14ac:dyDescent="0.25">
      <c r="A714" s="64">
        <v>135544</v>
      </c>
      <c r="B714" t="s">
        <v>1957</v>
      </c>
      <c r="C714" s="65">
        <v>203.12</v>
      </c>
      <c r="D714" s="65">
        <v>19454100</v>
      </c>
      <c r="E714" s="65">
        <v>15820151.814099999</v>
      </c>
    </row>
    <row r="715" spans="1:5" x14ac:dyDescent="0.25">
      <c r="A715" s="64">
        <v>202105</v>
      </c>
      <c r="B715" t="s">
        <v>383</v>
      </c>
      <c r="C715" s="65">
        <v>203.11999999999998</v>
      </c>
      <c r="D715" s="65">
        <v>19842500</v>
      </c>
      <c r="E715" s="65">
        <v>16439530.689200005</v>
      </c>
    </row>
    <row r="716" spans="1:5" x14ac:dyDescent="0.25">
      <c r="A716" s="64">
        <v>121176</v>
      </c>
      <c r="B716" t="s">
        <v>205</v>
      </c>
      <c r="C716" s="65">
        <v>202.37</v>
      </c>
      <c r="D716" s="65">
        <v>18635400</v>
      </c>
      <c r="E716" s="65">
        <v>15977607.955600001</v>
      </c>
    </row>
    <row r="717" spans="1:5" x14ac:dyDescent="0.25">
      <c r="A717" s="64">
        <v>142340</v>
      </c>
      <c r="B717" t="s">
        <v>2923</v>
      </c>
      <c r="C717" s="65">
        <v>202.3</v>
      </c>
      <c r="D717" s="65">
        <v>18031950</v>
      </c>
      <c r="E717" s="65">
        <v>14709462.2511</v>
      </c>
    </row>
    <row r="718" spans="1:5" x14ac:dyDescent="0.25">
      <c r="A718" s="64">
        <v>123471</v>
      </c>
      <c r="B718" t="s">
        <v>3016</v>
      </c>
      <c r="C718" s="65">
        <v>202.20000000000002</v>
      </c>
      <c r="D718" s="65">
        <v>18304000</v>
      </c>
      <c r="E718" s="65">
        <v>15820569.617699999</v>
      </c>
    </row>
    <row r="719" spans="1:5" x14ac:dyDescent="0.25">
      <c r="A719" s="64">
        <v>133839</v>
      </c>
      <c r="B719" t="s">
        <v>1694</v>
      </c>
      <c r="C719" s="65">
        <v>202.2</v>
      </c>
      <c r="D719" s="65">
        <v>18030766</v>
      </c>
      <c r="E719" s="65">
        <v>15520691.060500002</v>
      </c>
    </row>
    <row r="720" spans="1:5" x14ac:dyDescent="0.25">
      <c r="A720" s="64">
        <v>137631</v>
      </c>
      <c r="B720" t="s">
        <v>2324</v>
      </c>
      <c r="C720" s="65">
        <v>202.19999999999996</v>
      </c>
      <c r="D720" s="65">
        <v>18211100</v>
      </c>
      <c r="E720" s="65">
        <v>15536106.182099996</v>
      </c>
    </row>
    <row r="721" spans="1:5" x14ac:dyDescent="0.25">
      <c r="A721" s="64">
        <v>105475</v>
      </c>
      <c r="B721" t="s">
        <v>497</v>
      </c>
      <c r="C721" s="65">
        <v>201.34</v>
      </c>
      <c r="D721" s="65">
        <v>20621300</v>
      </c>
      <c r="E721" s="65">
        <v>16673969.450799998</v>
      </c>
    </row>
    <row r="722" spans="1:5" x14ac:dyDescent="0.25">
      <c r="A722" s="64">
        <v>117314</v>
      </c>
      <c r="B722" t="s">
        <v>3104</v>
      </c>
      <c r="C722" s="65">
        <v>200.48</v>
      </c>
      <c r="D722" s="65">
        <v>17088000</v>
      </c>
      <c r="E722" s="65">
        <v>13896684.403700002</v>
      </c>
    </row>
    <row r="723" spans="1:5" x14ac:dyDescent="0.25">
      <c r="A723" s="64">
        <v>117771</v>
      </c>
      <c r="B723" t="s">
        <v>373</v>
      </c>
      <c r="C723" s="65">
        <v>200.2699999999999</v>
      </c>
      <c r="D723" s="65">
        <v>19068700</v>
      </c>
      <c r="E723" s="65">
        <v>15722310.610699998</v>
      </c>
    </row>
    <row r="724" spans="1:5" x14ac:dyDescent="0.25">
      <c r="A724" s="64">
        <v>143307</v>
      </c>
      <c r="B724" t="s">
        <v>3736</v>
      </c>
      <c r="C724" s="65">
        <v>200.12999999999997</v>
      </c>
      <c r="D724" s="65">
        <v>18866900</v>
      </c>
      <c r="E724" s="65">
        <v>15752091.161499999</v>
      </c>
    </row>
    <row r="725" spans="1:5" x14ac:dyDescent="0.25">
      <c r="A725" s="64">
        <v>136256</v>
      </c>
      <c r="B725" t="s">
        <v>3849</v>
      </c>
      <c r="C725" s="65">
        <v>200</v>
      </c>
      <c r="D725" s="65">
        <v>13280000</v>
      </c>
      <c r="E725" s="65">
        <v>11190200.3484</v>
      </c>
    </row>
    <row r="726" spans="1:5" x14ac:dyDescent="0.25">
      <c r="A726" s="64">
        <v>124124</v>
      </c>
      <c r="B726" t="s">
        <v>421</v>
      </c>
      <c r="C726" s="65">
        <v>199.77</v>
      </c>
      <c r="D726" s="65">
        <v>17673798</v>
      </c>
      <c r="E726" s="65">
        <v>14443975.698999999</v>
      </c>
    </row>
    <row r="727" spans="1:5" x14ac:dyDescent="0.25">
      <c r="A727" s="64">
        <v>118626</v>
      </c>
      <c r="B727" t="s">
        <v>668</v>
      </c>
      <c r="C727" s="65">
        <v>199.71999999999994</v>
      </c>
      <c r="D727" s="65">
        <v>20779400</v>
      </c>
      <c r="E727" s="65">
        <v>17018606.491899997</v>
      </c>
    </row>
    <row r="728" spans="1:5" x14ac:dyDescent="0.25">
      <c r="A728" s="64">
        <v>141286</v>
      </c>
      <c r="B728" t="s">
        <v>2447</v>
      </c>
      <c r="C728" s="65">
        <v>199.68</v>
      </c>
      <c r="D728" s="65">
        <v>20599153</v>
      </c>
      <c r="E728" s="65">
        <v>16642397.048799999</v>
      </c>
    </row>
    <row r="729" spans="1:5" x14ac:dyDescent="0.25">
      <c r="A729" s="64">
        <v>123085</v>
      </c>
      <c r="B729" t="s">
        <v>3588</v>
      </c>
      <c r="C729" s="65">
        <v>199.54000000000002</v>
      </c>
      <c r="D729" s="65">
        <v>18124800</v>
      </c>
      <c r="E729" s="65">
        <v>15616460.559199996</v>
      </c>
    </row>
    <row r="730" spans="1:5" x14ac:dyDescent="0.25">
      <c r="A730" s="64">
        <v>131908</v>
      </c>
      <c r="B730" t="s">
        <v>1097</v>
      </c>
      <c r="C730" s="65">
        <v>199.28</v>
      </c>
      <c r="D730" s="65">
        <v>17771203</v>
      </c>
      <c r="E730" s="65">
        <v>14184847.7711</v>
      </c>
    </row>
    <row r="731" spans="1:5" x14ac:dyDescent="0.25">
      <c r="A731" s="64">
        <v>104744</v>
      </c>
      <c r="B731" t="s">
        <v>132</v>
      </c>
      <c r="C731" s="65">
        <v>198.87</v>
      </c>
      <c r="D731" s="65">
        <v>20808000</v>
      </c>
      <c r="E731" s="65">
        <v>17106876.876800004</v>
      </c>
    </row>
    <row r="732" spans="1:5" x14ac:dyDescent="0.25">
      <c r="A732" s="64">
        <v>114705</v>
      </c>
      <c r="B732" t="s">
        <v>3035</v>
      </c>
      <c r="C732" s="65">
        <v>198.64000000000001</v>
      </c>
      <c r="D732" s="65">
        <v>13047000</v>
      </c>
      <c r="E732" s="65">
        <v>11650489.740899999</v>
      </c>
    </row>
    <row r="733" spans="1:5" x14ac:dyDescent="0.25">
      <c r="A733" s="64">
        <v>201508</v>
      </c>
      <c r="B733" t="s">
        <v>379</v>
      </c>
      <c r="C733" s="65">
        <v>198.17</v>
      </c>
      <c r="D733" s="65">
        <v>18482600</v>
      </c>
      <c r="E733" s="65">
        <v>15104227.730299998</v>
      </c>
    </row>
    <row r="734" spans="1:5" x14ac:dyDescent="0.25">
      <c r="A734" s="64">
        <v>104466</v>
      </c>
      <c r="B734" t="s">
        <v>312</v>
      </c>
      <c r="C734" s="65">
        <v>197.58</v>
      </c>
      <c r="D734" s="65">
        <v>19976400</v>
      </c>
      <c r="E734" s="65">
        <v>16402823.457999999</v>
      </c>
    </row>
    <row r="735" spans="1:5" x14ac:dyDescent="0.25">
      <c r="A735" s="64">
        <v>202654</v>
      </c>
      <c r="B735" t="s">
        <v>1921</v>
      </c>
      <c r="C735" s="65">
        <v>197.55</v>
      </c>
      <c r="D735" s="65">
        <v>19389896</v>
      </c>
      <c r="E735" s="65">
        <v>15769696.155699998</v>
      </c>
    </row>
    <row r="736" spans="1:5" x14ac:dyDescent="0.25">
      <c r="A736" s="64">
        <v>122769</v>
      </c>
      <c r="B736" t="s">
        <v>574</v>
      </c>
      <c r="C736" s="65">
        <v>197.36000000000004</v>
      </c>
      <c r="D736" s="65">
        <v>18338800</v>
      </c>
      <c r="E736" s="65">
        <v>15658046.781000005</v>
      </c>
    </row>
    <row r="737" spans="1:5" x14ac:dyDescent="0.25">
      <c r="A737" s="64">
        <v>127787</v>
      </c>
      <c r="B737" t="s">
        <v>1204</v>
      </c>
      <c r="C737" s="65">
        <v>197.13000000000002</v>
      </c>
      <c r="D737" s="65">
        <v>17214266</v>
      </c>
      <c r="E737" s="65">
        <v>14257592.1228</v>
      </c>
    </row>
    <row r="738" spans="1:5" x14ac:dyDescent="0.25">
      <c r="A738" s="64">
        <v>127777</v>
      </c>
      <c r="B738" t="s">
        <v>108</v>
      </c>
      <c r="C738" s="65">
        <v>196.18</v>
      </c>
      <c r="D738" s="65">
        <v>17287983</v>
      </c>
      <c r="E738" s="65">
        <v>14805202.192499999</v>
      </c>
    </row>
    <row r="739" spans="1:5" x14ac:dyDescent="0.25">
      <c r="A739" s="64">
        <v>136872</v>
      </c>
      <c r="B739" t="s">
        <v>2172</v>
      </c>
      <c r="C739" s="65">
        <v>196.01</v>
      </c>
      <c r="D739" s="65">
        <v>15485335</v>
      </c>
      <c r="E739" s="65">
        <v>12411338.065299995</v>
      </c>
    </row>
    <row r="740" spans="1:5" x14ac:dyDescent="0.25">
      <c r="A740" s="64">
        <v>202637</v>
      </c>
      <c r="B740" t="s">
        <v>184</v>
      </c>
      <c r="C740" s="65">
        <v>195.69</v>
      </c>
      <c r="D740" s="65">
        <v>18119800</v>
      </c>
      <c r="E740" s="65">
        <v>15456912.338899998</v>
      </c>
    </row>
    <row r="741" spans="1:5" x14ac:dyDescent="0.25">
      <c r="A741" s="64">
        <v>142727</v>
      </c>
      <c r="B741" t="s">
        <v>3336</v>
      </c>
      <c r="C741" s="65">
        <v>195.53</v>
      </c>
      <c r="D741" s="65">
        <v>18558600</v>
      </c>
      <c r="E741" s="65">
        <v>15067824.470299998</v>
      </c>
    </row>
    <row r="742" spans="1:5" x14ac:dyDescent="0.25">
      <c r="A742" s="64">
        <v>104341</v>
      </c>
      <c r="B742" t="s">
        <v>241</v>
      </c>
      <c r="C742" s="65">
        <v>195.51999999999998</v>
      </c>
      <c r="D742" s="65">
        <v>18959900</v>
      </c>
      <c r="E742" s="65">
        <v>15458446.7116</v>
      </c>
    </row>
    <row r="743" spans="1:5" x14ac:dyDescent="0.25">
      <c r="A743" s="64">
        <v>115076</v>
      </c>
      <c r="B743" t="s">
        <v>224</v>
      </c>
      <c r="C743" s="65">
        <v>195.26999999999998</v>
      </c>
      <c r="D743" s="65">
        <v>17586886</v>
      </c>
      <c r="E743" s="65">
        <v>14698371.648499999</v>
      </c>
    </row>
    <row r="744" spans="1:5" x14ac:dyDescent="0.25">
      <c r="A744" s="64">
        <v>123560</v>
      </c>
      <c r="B744" t="s">
        <v>400</v>
      </c>
      <c r="C744" s="65">
        <v>195.23000000000002</v>
      </c>
      <c r="D744" s="65">
        <v>19142100</v>
      </c>
      <c r="E744" s="65">
        <v>15438576.901899999</v>
      </c>
    </row>
    <row r="745" spans="1:5" x14ac:dyDescent="0.25">
      <c r="A745" s="64">
        <v>129003</v>
      </c>
      <c r="B745" t="s">
        <v>583</v>
      </c>
      <c r="C745" s="65">
        <v>194.46</v>
      </c>
      <c r="D745" s="65">
        <v>17682100</v>
      </c>
      <c r="E745" s="65">
        <v>15111130.615099998</v>
      </c>
    </row>
    <row r="746" spans="1:5" x14ac:dyDescent="0.25">
      <c r="A746" s="64">
        <v>131499</v>
      </c>
      <c r="B746" t="s">
        <v>156</v>
      </c>
      <c r="C746" s="65">
        <v>194.25</v>
      </c>
      <c r="D746" s="65">
        <v>17329700</v>
      </c>
      <c r="E746" s="65">
        <v>14492881.919599999</v>
      </c>
    </row>
    <row r="747" spans="1:5" x14ac:dyDescent="0.25">
      <c r="A747" s="64">
        <v>118682</v>
      </c>
      <c r="B747" t="s">
        <v>356</v>
      </c>
      <c r="C747" s="65">
        <v>193.67999999999998</v>
      </c>
      <c r="D747" s="65">
        <v>18498300</v>
      </c>
      <c r="E747" s="65">
        <v>15599679.1504</v>
      </c>
    </row>
    <row r="748" spans="1:5" x14ac:dyDescent="0.25">
      <c r="A748" s="64">
        <v>103988</v>
      </c>
      <c r="B748" t="s">
        <v>260</v>
      </c>
      <c r="C748" s="65">
        <v>193.37</v>
      </c>
      <c r="D748" s="65">
        <v>19131000</v>
      </c>
      <c r="E748" s="65">
        <v>15454052.047600001</v>
      </c>
    </row>
    <row r="749" spans="1:5" x14ac:dyDescent="0.25">
      <c r="A749" s="64">
        <v>202156</v>
      </c>
      <c r="B749" t="s">
        <v>2736</v>
      </c>
      <c r="C749" s="65">
        <v>193.17000000000002</v>
      </c>
      <c r="D749" s="65">
        <v>14347878</v>
      </c>
      <c r="E749" s="65">
        <v>11966311.217</v>
      </c>
    </row>
    <row r="750" spans="1:5" x14ac:dyDescent="0.25">
      <c r="A750" s="64">
        <v>110198</v>
      </c>
      <c r="B750" t="s">
        <v>657</v>
      </c>
      <c r="C750" s="65">
        <v>193</v>
      </c>
      <c r="D750" s="65">
        <v>15437800</v>
      </c>
      <c r="E750" s="65">
        <v>12330923.226100001</v>
      </c>
    </row>
    <row r="751" spans="1:5" x14ac:dyDescent="0.25">
      <c r="A751" s="64">
        <v>128416</v>
      </c>
      <c r="B751" t="s">
        <v>366</v>
      </c>
      <c r="C751" s="65">
        <v>192.85999999999999</v>
      </c>
      <c r="D751" s="65">
        <v>17436500</v>
      </c>
      <c r="E751" s="65">
        <v>14944540.385199998</v>
      </c>
    </row>
    <row r="752" spans="1:5" x14ac:dyDescent="0.25">
      <c r="A752" s="64">
        <v>122282</v>
      </c>
      <c r="B752" t="s">
        <v>636</v>
      </c>
      <c r="C752" s="65">
        <v>192.35</v>
      </c>
      <c r="D752" s="65">
        <v>17488900</v>
      </c>
      <c r="E752" s="65">
        <v>14892710.364699997</v>
      </c>
    </row>
    <row r="753" spans="1:5" x14ac:dyDescent="0.25">
      <c r="A753" s="64">
        <v>142595</v>
      </c>
      <c r="B753" t="s">
        <v>3063</v>
      </c>
      <c r="C753" s="65">
        <v>192.12</v>
      </c>
      <c r="D753" s="65">
        <v>15883000</v>
      </c>
      <c r="E753" s="65">
        <v>12623719.585000001</v>
      </c>
    </row>
    <row r="754" spans="1:5" x14ac:dyDescent="0.25">
      <c r="A754" s="64">
        <v>136747</v>
      </c>
      <c r="B754" t="s">
        <v>2125</v>
      </c>
      <c r="C754" s="65">
        <v>192.06</v>
      </c>
      <c r="D754" s="65">
        <v>18547134</v>
      </c>
      <c r="E754" s="65">
        <v>15027957.177199999</v>
      </c>
    </row>
    <row r="755" spans="1:5" x14ac:dyDescent="0.25">
      <c r="A755" s="64">
        <v>104458</v>
      </c>
      <c r="B755" t="s">
        <v>3480</v>
      </c>
      <c r="C755" s="65">
        <v>192</v>
      </c>
      <c r="D755" s="65">
        <v>19376630</v>
      </c>
      <c r="E755" s="65">
        <v>15704850.3025</v>
      </c>
    </row>
    <row r="756" spans="1:5" x14ac:dyDescent="0.25">
      <c r="A756" s="64">
        <v>134698</v>
      </c>
      <c r="B756" t="s">
        <v>1850</v>
      </c>
      <c r="C756" s="65">
        <v>191.20999999999998</v>
      </c>
      <c r="D756" s="65">
        <v>19503900</v>
      </c>
      <c r="E756" s="65">
        <v>15766909.657399999</v>
      </c>
    </row>
    <row r="757" spans="1:5" x14ac:dyDescent="0.25">
      <c r="A757" s="64">
        <v>124618</v>
      </c>
      <c r="B757" t="s">
        <v>195</v>
      </c>
      <c r="C757" s="65">
        <v>191.01999999999998</v>
      </c>
      <c r="D757" s="65">
        <v>17119600</v>
      </c>
      <c r="E757" s="65">
        <v>13829323.351499999</v>
      </c>
    </row>
    <row r="758" spans="1:5" x14ac:dyDescent="0.25">
      <c r="A758" s="64">
        <v>126110</v>
      </c>
      <c r="B758" t="s">
        <v>512</v>
      </c>
      <c r="C758" s="65">
        <v>189.94</v>
      </c>
      <c r="D758" s="65">
        <v>16912700</v>
      </c>
      <c r="E758" s="65">
        <v>13836622.148999996</v>
      </c>
    </row>
    <row r="759" spans="1:5" x14ac:dyDescent="0.25">
      <c r="A759" s="64">
        <v>130951</v>
      </c>
      <c r="B759" t="s">
        <v>800</v>
      </c>
      <c r="C759" s="65">
        <v>189.77999999999997</v>
      </c>
      <c r="D759" s="65">
        <v>16890366</v>
      </c>
      <c r="E759" s="65">
        <v>14295076.555300003</v>
      </c>
    </row>
    <row r="760" spans="1:5" x14ac:dyDescent="0.25">
      <c r="A760" s="64">
        <v>202629</v>
      </c>
      <c r="B760" t="s">
        <v>31</v>
      </c>
      <c r="C760" s="65">
        <v>189.71</v>
      </c>
      <c r="D760" s="65">
        <v>17286140</v>
      </c>
      <c r="E760" s="65">
        <v>13832056.01</v>
      </c>
    </row>
    <row r="761" spans="1:5" x14ac:dyDescent="0.25">
      <c r="A761" s="64">
        <v>143698</v>
      </c>
      <c r="B761" t="s">
        <v>4093</v>
      </c>
      <c r="C761" s="65">
        <v>189.28</v>
      </c>
      <c r="D761" s="65">
        <v>17544115</v>
      </c>
      <c r="E761" s="65">
        <v>15628847.481800005</v>
      </c>
    </row>
    <row r="762" spans="1:5" x14ac:dyDescent="0.25">
      <c r="A762" s="64">
        <v>141026</v>
      </c>
      <c r="B762" t="s">
        <v>2486</v>
      </c>
      <c r="C762" s="65">
        <v>189.25</v>
      </c>
      <c r="D762" s="65">
        <v>22042000</v>
      </c>
      <c r="E762" s="65">
        <v>17846595.453999996</v>
      </c>
    </row>
    <row r="763" spans="1:5" x14ac:dyDescent="0.25">
      <c r="A763" s="64">
        <v>111175</v>
      </c>
      <c r="B763" t="s">
        <v>295</v>
      </c>
      <c r="C763" s="65">
        <v>189.17999999999998</v>
      </c>
      <c r="D763" s="65">
        <v>17408800</v>
      </c>
      <c r="E763" s="65">
        <v>14775802.516800003</v>
      </c>
    </row>
    <row r="764" spans="1:5" x14ac:dyDescent="0.25">
      <c r="A764" s="64">
        <v>142616</v>
      </c>
      <c r="B764" t="s">
        <v>3141</v>
      </c>
      <c r="C764" s="65">
        <v>189</v>
      </c>
      <c r="D764" s="65">
        <v>16271000</v>
      </c>
      <c r="E764" s="65">
        <v>12799715.7107</v>
      </c>
    </row>
    <row r="765" spans="1:5" x14ac:dyDescent="0.25">
      <c r="A765" s="64">
        <v>124009</v>
      </c>
      <c r="B765" t="s">
        <v>1768</v>
      </c>
      <c r="C765" s="65">
        <v>188.87</v>
      </c>
      <c r="D765" s="65">
        <v>17196900</v>
      </c>
      <c r="E765" s="65">
        <v>14017068.916700002</v>
      </c>
    </row>
    <row r="766" spans="1:5" x14ac:dyDescent="0.25">
      <c r="A766" s="64">
        <v>136884</v>
      </c>
      <c r="B766" t="s">
        <v>2178</v>
      </c>
      <c r="C766" s="65">
        <v>188.51999999999998</v>
      </c>
      <c r="D766" s="65">
        <v>14491518</v>
      </c>
      <c r="E766" s="65">
        <v>11701274.9191</v>
      </c>
    </row>
    <row r="767" spans="1:5" x14ac:dyDescent="0.25">
      <c r="A767" s="64">
        <v>142381</v>
      </c>
      <c r="B767" t="s">
        <v>2946</v>
      </c>
      <c r="C767" s="65">
        <v>188.42999999999998</v>
      </c>
      <c r="D767" s="65">
        <v>15730100</v>
      </c>
      <c r="E767" s="65">
        <v>12638996.8048</v>
      </c>
    </row>
    <row r="768" spans="1:5" x14ac:dyDescent="0.25">
      <c r="A768" s="64">
        <v>127891</v>
      </c>
      <c r="B768" t="s">
        <v>300</v>
      </c>
      <c r="C768" s="65">
        <v>188.4</v>
      </c>
      <c r="D768" s="65">
        <v>17250636</v>
      </c>
      <c r="E768" s="65">
        <v>13944605.5765</v>
      </c>
    </row>
    <row r="769" spans="1:5" x14ac:dyDescent="0.25">
      <c r="A769" s="64">
        <v>128721</v>
      </c>
      <c r="B769" t="s">
        <v>1721</v>
      </c>
      <c r="C769" s="65">
        <v>188.34</v>
      </c>
      <c r="D769" s="65">
        <v>16961300</v>
      </c>
      <c r="E769" s="65">
        <v>13453646.2941</v>
      </c>
    </row>
    <row r="770" spans="1:5" x14ac:dyDescent="0.25">
      <c r="A770" s="64">
        <v>202079</v>
      </c>
      <c r="B770" t="s">
        <v>219</v>
      </c>
      <c r="C770" s="65">
        <v>187.7</v>
      </c>
      <c r="D770" s="65">
        <v>16957200</v>
      </c>
      <c r="E770" s="65">
        <v>13994803.115600001</v>
      </c>
    </row>
    <row r="771" spans="1:5" x14ac:dyDescent="0.25">
      <c r="A771" s="64">
        <v>128509</v>
      </c>
      <c r="B771" t="s">
        <v>3087</v>
      </c>
      <c r="C771" s="65">
        <v>187.39</v>
      </c>
      <c r="D771" s="65">
        <v>11792151</v>
      </c>
      <c r="E771" s="65">
        <v>9671746.7256000005</v>
      </c>
    </row>
    <row r="772" spans="1:5" x14ac:dyDescent="0.25">
      <c r="A772" s="64">
        <v>115055</v>
      </c>
      <c r="B772" t="s">
        <v>625</v>
      </c>
      <c r="C772" s="65">
        <v>187.18999999999997</v>
      </c>
      <c r="D772" s="65">
        <v>12883300</v>
      </c>
      <c r="E772" s="65">
        <v>10330500.6643</v>
      </c>
    </row>
    <row r="773" spans="1:5" x14ac:dyDescent="0.25">
      <c r="A773" s="64">
        <v>128616</v>
      </c>
      <c r="B773" t="s">
        <v>1351</v>
      </c>
      <c r="C773" s="65">
        <v>187.03</v>
      </c>
      <c r="D773" s="65">
        <v>17081800</v>
      </c>
      <c r="E773" s="65">
        <v>14621913.136299998</v>
      </c>
    </row>
    <row r="774" spans="1:5" x14ac:dyDescent="0.25">
      <c r="A774" s="64">
        <v>142207</v>
      </c>
      <c r="B774" t="s">
        <v>2749</v>
      </c>
      <c r="C774" s="65">
        <v>186.68999999999997</v>
      </c>
      <c r="D774" s="65">
        <v>17275400</v>
      </c>
      <c r="E774" s="65">
        <v>14597830.028700002</v>
      </c>
    </row>
    <row r="775" spans="1:5" x14ac:dyDescent="0.25">
      <c r="A775" s="64">
        <v>117589</v>
      </c>
      <c r="B775" t="s">
        <v>285</v>
      </c>
      <c r="C775" s="65">
        <v>186.52</v>
      </c>
      <c r="D775" s="65">
        <v>16701400</v>
      </c>
      <c r="E775" s="65">
        <v>13669014.886299998</v>
      </c>
    </row>
    <row r="776" spans="1:5" x14ac:dyDescent="0.25">
      <c r="A776" s="64">
        <v>109158</v>
      </c>
      <c r="B776" t="s">
        <v>391</v>
      </c>
      <c r="C776" s="65">
        <v>186.52</v>
      </c>
      <c r="D776" s="65">
        <v>17336600</v>
      </c>
      <c r="E776" s="65">
        <v>14645413.979999999</v>
      </c>
    </row>
    <row r="777" spans="1:5" x14ac:dyDescent="0.25">
      <c r="A777" s="64">
        <v>133106</v>
      </c>
      <c r="B777" t="s">
        <v>1582</v>
      </c>
      <c r="C777" s="65">
        <v>186.0402</v>
      </c>
      <c r="D777" s="65">
        <v>22257500</v>
      </c>
      <c r="E777" s="65">
        <v>18065767.0176</v>
      </c>
    </row>
    <row r="778" spans="1:5" x14ac:dyDescent="0.25">
      <c r="A778" s="64">
        <v>121214</v>
      </c>
      <c r="B778" t="s">
        <v>336</v>
      </c>
      <c r="C778" s="65">
        <v>185.58999999999997</v>
      </c>
      <c r="D778" s="65">
        <v>16654500</v>
      </c>
      <c r="E778" s="65">
        <v>13788532.266000004</v>
      </c>
    </row>
    <row r="779" spans="1:5" x14ac:dyDescent="0.25">
      <c r="A779" s="64">
        <v>122764</v>
      </c>
      <c r="B779" t="s">
        <v>4091</v>
      </c>
      <c r="C779" s="65">
        <v>185.01999999999995</v>
      </c>
      <c r="D779" s="65">
        <v>17167600</v>
      </c>
      <c r="E779" s="65">
        <v>14683889.403900005</v>
      </c>
    </row>
    <row r="780" spans="1:5" x14ac:dyDescent="0.25">
      <c r="A780" s="64">
        <v>143143</v>
      </c>
      <c r="B780" t="s">
        <v>3515</v>
      </c>
      <c r="C780" s="65">
        <v>185</v>
      </c>
      <c r="D780" s="65">
        <v>11848000</v>
      </c>
      <c r="E780" s="65">
        <v>9460234.2978000008</v>
      </c>
    </row>
    <row r="781" spans="1:5" x14ac:dyDescent="0.25">
      <c r="A781" s="64">
        <v>128211</v>
      </c>
      <c r="B781" t="s">
        <v>3096</v>
      </c>
      <c r="C781" s="65">
        <v>185</v>
      </c>
      <c r="D781" s="65">
        <v>13806000</v>
      </c>
      <c r="E781" s="65">
        <v>12851092.166999999</v>
      </c>
    </row>
    <row r="782" spans="1:5" x14ac:dyDescent="0.25">
      <c r="A782" s="64">
        <v>202338</v>
      </c>
      <c r="B782" t="s">
        <v>1563</v>
      </c>
      <c r="C782" s="65">
        <v>184.82</v>
      </c>
      <c r="D782" s="65">
        <v>17246500</v>
      </c>
      <c r="E782" s="65">
        <v>14633689.941299999</v>
      </c>
    </row>
    <row r="783" spans="1:5" x14ac:dyDescent="0.25">
      <c r="A783" s="64">
        <v>127729</v>
      </c>
      <c r="B783" t="s">
        <v>516</v>
      </c>
      <c r="C783" s="65">
        <v>184.8</v>
      </c>
      <c r="D783" s="65">
        <v>17622000</v>
      </c>
      <c r="E783" s="65">
        <v>14884542.306499999</v>
      </c>
    </row>
    <row r="784" spans="1:5" x14ac:dyDescent="0.25">
      <c r="A784" s="64">
        <v>134436</v>
      </c>
      <c r="B784" t="s">
        <v>1748</v>
      </c>
      <c r="C784" s="65">
        <v>184.67</v>
      </c>
      <c r="D784" s="65">
        <v>17444443</v>
      </c>
      <c r="E784" s="65">
        <v>14549231.627799997</v>
      </c>
    </row>
    <row r="785" spans="1:5" x14ac:dyDescent="0.25">
      <c r="A785" s="64">
        <v>103857</v>
      </c>
      <c r="B785" t="s">
        <v>408</v>
      </c>
      <c r="C785" s="65">
        <v>183.91</v>
      </c>
      <c r="D785" s="65">
        <v>17160000</v>
      </c>
      <c r="E785" s="65">
        <v>14153154.908200001</v>
      </c>
    </row>
    <row r="786" spans="1:5" x14ac:dyDescent="0.25">
      <c r="A786" s="64">
        <v>141335</v>
      </c>
      <c r="B786" t="s">
        <v>2506</v>
      </c>
      <c r="C786" s="65">
        <v>183.51999999999998</v>
      </c>
      <c r="D786" s="65">
        <v>16827600</v>
      </c>
      <c r="E786" s="65">
        <v>14214230.243300002</v>
      </c>
    </row>
    <row r="787" spans="1:5" x14ac:dyDescent="0.25">
      <c r="A787" s="64">
        <v>126118</v>
      </c>
      <c r="B787" t="s">
        <v>475</v>
      </c>
      <c r="C787" s="65">
        <v>183.51999999999995</v>
      </c>
      <c r="D787" s="65">
        <v>16610383</v>
      </c>
      <c r="E787" s="65">
        <v>14247219.033900002</v>
      </c>
    </row>
    <row r="788" spans="1:5" x14ac:dyDescent="0.25">
      <c r="A788" s="64">
        <v>131322</v>
      </c>
      <c r="B788" t="s">
        <v>2524</v>
      </c>
      <c r="C788" s="65">
        <v>182.95</v>
      </c>
      <c r="D788" s="65">
        <v>17543340</v>
      </c>
      <c r="E788" s="65">
        <v>14561176.7108</v>
      </c>
    </row>
    <row r="789" spans="1:5" x14ac:dyDescent="0.25">
      <c r="A789" s="64">
        <v>141142</v>
      </c>
      <c r="B789" t="s">
        <v>2474</v>
      </c>
      <c r="C789" s="65">
        <v>182.90999999999997</v>
      </c>
      <c r="D789" s="65">
        <v>16830950</v>
      </c>
      <c r="E789" s="65">
        <v>13678955.937199999</v>
      </c>
    </row>
    <row r="790" spans="1:5" x14ac:dyDescent="0.25">
      <c r="A790" s="64">
        <v>104325</v>
      </c>
      <c r="B790" t="s">
        <v>503</v>
      </c>
      <c r="C790" s="65">
        <v>182.67000000000002</v>
      </c>
      <c r="D790" s="65">
        <v>16721400</v>
      </c>
      <c r="E790" s="65">
        <v>14080237.269000003</v>
      </c>
    </row>
    <row r="791" spans="1:5" x14ac:dyDescent="0.25">
      <c r="A791" s="64">
        <v>120920</v>
      </c>
      <c r="B791" t="s">
        <v>3528</v>
      </c>
      <c r="C791" s="65">
        <v>182.66999999999996</v>
      </c>
      <c r="D791" s="65">
        <v>16949400</v>
      </c>
      <c r="E791" s="65">
        <v>15685886.877400003</v>
      </c>
    </row>
    <row r="792" spans="1:5" x14ac:dyDescent="0.25">
      <c r="A792" s="64">
        <v>202665</v>
      </c>
      <c r="B792" t="s">
        <v>2644</v>
      </c>
      <c r="C792" s="65">
        <v>182.17000000000002</v>
      </c>
      <c r="D792" s="65">
        <v>20553000</v>
      </c>
      <c r="E792" s="65">
        <v>16565817.758699996</v>
      </c>
    </row>
    <row r="793" spans="1:5" x14ac:dyDescent="0.25">
      <c r="A793" s="64">
        <v>104079</v>
      </c>
      <c r="B793" t="s">
        <v>353</v>
      </c>
      <c r="C793" s="65">
        <v>182.17</v>
      </c>
      <c r="D793" s="65">
        <v>18325000</v>
      </c>
      <c r="E793" s="65">
        <v>14877440.984099999</v>
      </c>
    </row>
    <row r="794" spans="1:5" x14ac:dyDescent="0.25">
      <c r="A794" s="64">
        <v>202538</v>
      </c>
      <c r="B794" t="s">
        <v>1921</v>
      </c>
      <c r="C794" s="65">
        <v>181.54999999999998</v>
      </c>
      <c r="D794" s="65">
        <v>17201311</v>
      </c>
      <c r="E794" s="65">
        <v>14054615.3737</v>
      </c>
    </row>
    <row r="795" spans="1:5" x14ac:dyDescent="0.25">
      <c r="A795" s="64">
        <v>109796</v>
      </c>
      <c r="B795" t="s">
        <v>454</v>
      </c>
      <c r="C795" s="65">
        <v>181.38</v>
      </c>
      <c r="D795" s="65">
        <v>16320600</v>
      </c>
      <c r="E795" s="65">
        <v>13260663.793400001</v>
      </c>
    </row>
    <row r="796" spans="1:5" x14ac:dyDescent="0.25">
      <c r="A796" s="64">
        <v>143257</v>
      </c>
      <c r="B796" t="s">
        <v>3664</v>
      </c>
      <c r="C796" s="65">
        <v>181.34</v>
      </c>
      <c r="D796" s="65">
        <v>11931483</v>
      </c>
      <c r="E796" s="65">
        <v>9628953.2968000006</v>
      </c>
    </row>
    <row r="797" spans="1:5" x14ac:dyDescent="0.25">
      <c r="A797" s="64">
        <v>125964</v>
      </c>
      <c r="B797" t="s">
        <v>405</v>
      </c>
      <c r="C797" s="65">
        <v>180.75000000000003</v>
      </c>
      <c r="D797" s="65">
        <v>16942600</v>
      </c>
      <c r="E797" s="65">
        <v>14127154.3038</v>
      </c>
    </row>
    <row r="798" spans="1:5" x14ac:dyDescent="0.25">
      <c r="A798" s="64">
        <v>104005</v>
      </c>
      <c r="B798" t="s">
        <v>310</v>
      </c>
      <c r="C798" s="65">
        <v>180.62</v>
      </c>
      <c r="D798" s="65">
        <v>16121383</v>
      </c>
      <c r="E798" s="65">
        <v>13038330.0287</v>
      </c>
    </row>
    <row r="799" spans="1:5" x14ac:dyDescent="0.25">
      <c r="A799" s="64">
        <v>113293</v>
      </c>
      <c r="B799" t="s">
        <v>2979</v>
      </c>
      <c r="C799" s="65">
        <v>180.51999999999987</v>
      </c>
      <c r="D799" s="65">
        <v>16432700</v>
      </c>
      <c r="E799" s="65">
        <v>14083683.736899991</v>
      </c>
    </row>
    <row r="800" spans="1:5" x14ac:dyDescent="0.25">
      <c r="A800" s="64">
        <v>120233</v>
      </c>
      <c r="B800" t="s">
        <v>509</v>
      </c>
      <c r="C800" s="65">
        <v>180.42</v>
      </c>
      <c r="D800" s="65">
        <v>14851000</v>
      </c>
      <c r="E800" s="65">
        <v>12081316.694300003</v>
      </c>
    </row>
    <row r="801" spans="1:5" x14ac:dyDescent="0.25">
      <c r="A801" s="64">
        <v>143785</v>
      </c>
      <c r="B801" t="s">
        <v>4099</v>
      </c>
      <c r="C801" s="65">
        <v>180.17000000000002</v>
      </c>
      <c r="D801" s="65">
        <v>18102000</v>
      </c>
      <c r="E801" s="65">
        <v>14472742.335899998</v>
      </c>
    </row>
    <row r="802" spans="1:5" x14ac:dyDescent="0.25">
      <c r="A802" s="64">
        <v>129576</v>
      </c>
      <c r="B802" t="s">
        <v>3071</v>
      </c>
      <c r="C802" s="65">
        <v>180</v>
      </c>
      <c r="D802" s="65">
        <v>13171000</v>
      </c>
      <c r="E802" s="65">
        <v>10950105.4342</v>
      </c>
    </row>
    <row r="803" spans="1:5" x14ac:dyDescent="0.25">
      <c r="A803" s="64">
        <v>122313</v>
      </c>
      <c r="B803" t="s">
        <v>3099</v>
      </c>
      <c r="C803" s="65">
        <v>180</v>
      </c>
      <c r="D803" s="65">
        <v>13686500</v>
      </c>
      <c r="E803" s="65">
        <v>11460662.670100002</v>
      </c>
    </row>
    <row r="804" spans="1:5" x14ac:dyDescent="0.25">
      <c r="A804" s="64">
        <v>126913</v>
      </c>
      <c r="B804" t="s">
        <v>729</v>
      </c>
      <c r="C804" s="65">
        <v>179.5</v>
      </c>
      <c r="D804" s="65">
        <v>16169683</v>
      </c>
      <c r="E804" s="65">
        <v>13828009.046299998</v>
      </c>
    </row>
    <row r="805" spans="1:5" x14ac:dyDescent="0.25">
      <c r="A805" s="64">
        <v>124564</v>
      </c>
      <c r="B805" t="s">
        <v>217</v>
      </c>
      <c r="C805" s="65">
        <v>179.05999999999997</v>
      </c>
      <c r="D805" s="65">
        <v>17313300</v>
      </c>
      <c r="E805" s="65">
        <v>14114230.4683</v>
      </c>
    </row>
    <row r="806" spans="1:5" x14ac:dyDescent="0.25">
      <c r="A806" s="64">
        <v>104765</v>
      </c>
      <c r="B806" t="s">
        <v>3433</v>
      </c>
      <c r="C806" s="65">
        <v>178.95</v>
      </c>
      <c r="D806" s="65">
        <v>13321000</v>
      </c>
      <c r="E806" s="65">
        <v>12056692.529300001</v>
      </c>
    </row>
    <row r="807" spans="1:5" x14ac:dyDescent="0.25">
      <c r="A807" s="64">
        <v>202403</v>
      </c>
      <c r="B807" t="s">
        <v>1582</v>
      </c>
      <c r="C807" s="65">
        <v>178.0104</v>
      </c>
      <c r="D807" s="65">
        <v>21013200</v>
      </c>
      <c r="E807" s="65">
        <v>17036624.460499994</v>
      </c>
    </row>
    <row r="808" spans="1:5" x14ac:dyDescent="0.25">
      <c r="A808" s="64">
        <v>126301</v>
      </c>
      <c r="B808" t="s">
        <v>1147</v>
      </c>
      <c r="C808" s="65">
        <v>177.35</v>
      </c>
      <c r="D808" s="65">
        <v>16132500</v>
      </c>
      <c r="E808" s="65">
        <v>13885984.656199999</v>
      </c>
    </row>
    <row r="809" spans="1:5" x14ac:dyDescent="0.25">
      <c r="A809" s="64">
        <v>103932</v>
      </c>
      <c r="B809" t="s">
        <v>2339</v>
      </c>
      <c r="C809" s="65">
        <v>177.17000000000002</v>
      </c>
      <c r="D809" s="65">
        <v>13774400</v>
      </c>
      <c r="E809" s="65">
        <v>11110685.4013</v>
      </c>
    </row>
    <row r="810" spans="1:5" x14ac:dyDescent="0.25">
      <c r="A810" s="64">
        <v>141387</v>
      </c>
      <c r="B810" t="s">
        <v>2874</v>
      </c>
      <c r="C810" s="65">
        <v>177</v>
      </c>
      <c r="D810" s="65">
        <v>15884000</v>
      </c>
      <c r="E810" s="65">
        <v>12690083.895400001</v>
      </c>
    </row>
    <row r="811" spans="1:5" x14ac:dyDescent="0.25">
      <c r="A811" s="64">
        <v>201273</v>
      </c>
      <c r="B811" t="s">
        <v>184</v>
      </c>
      <c r="C811" s="65">
        <v>176.75</v>
      </c>
      <c r="D811" s="65">
        <v>19613800</v>
      </c>
      <c r="E811" s="65">
        <v>16034960.499500001</v>
      </c>
    </row>
    <row r="812" spans="1:5" x14ac:dyDescent="0.25">
      <c r="A812" s="64">
        <v>124736</v>
      </c>
      <c r="B812" t="s">
        <v>3657</v>
      </c>
      <c r="C812" s="65">
        <v>176.67</v>
      </c>
      <c r="D812" s="65">
        <v>16415000</v>
      </c>
      <c r="E812" s="65">
        <v>13832777.362100001</v>
      </c>
    </row>
    <row r="813" spans="1:5" x14ac:dyDescent="0.25">
      <c r="A813" s="64">
        <v>202630</v>
      </c>
      <c r="B813" t="s">
        <v>184</v>
      </c>
      <c r="C813" s="65">
        <v>176.62</v>
      </c>
      <c r="D813" s="65">
        <v>16685900</v>
      </c>
      <c r="E813" s="65">
        <v>13913772.911400003</v>
      </c>
    </row>
    <row r="814" spans="1:5" x14ac:dyDescent="0.25">
      <c r="A814" s="64">
        <v>137948</v>
      </c>
      <c r="B814" t="s">
        <v>2402</v>
      </c>
      <c r="C814" s="65">
        <v>176.5</v>
      </c>
      <c r="D814" s="65">
        <v>20919000</v>
      </c>
      <c r="E814" s="65">
        <v>16944285.974000003</v>
      </c>
    </row>
    <row r="815" spans="1:5" x14ac:dyDescent="0.25">
      <c r="A815" s="64">
        <v>134661</v>
      </c>
      <c r="B815" t="s">
        <v>1785</v>
      </c>
      <c r="C815" s="65">
        <v>176.18999999999997</v>
      </c>
      <c r="D815" s="65">
        <v>14417564</v>
      </c>
      <c r="E815" s="65">
        <v>11606522.421499999</v>
      </c>
    </row>
    <row r="816" spans="1:5" x14ac:dyDescent="0.25">
      <c r="A816" s="64">
        <v>201272</v>
      </c>
      <c r="B816" t="s">
        <v>184</v>
      </c>
      <c r="C816" s="65">
        <v>175.9</v>
      </c>
      <c r="D816" s="65">
        <v>17678500</v>
      </c>
      <c r="E816" s="65">
        <v>14533090.981500002</v>
      </c>
    </row>
    <row r="817" spans="1:5" x14ac:dyDescent="0.25">
      <c r="A817" s="64">
        <v>127127</v>
      </c>
      <c r="B817" t="s">
        <v>658</v>
      </c>
      <c r="C817" s="65">
        <v>175.74</v>
      </c>
      <c r="D817" s="65">
        <v>22130000</v>
      </c>
      <c r="E817" s="65">
        <v>17834918.230900001</v>
      </c>
    </row>
    <row r="818" spans="1:5" x14ac:dyDescent="0.25">
      <c r="A818" s="64">
        <v>128247</v>
      </c>
      <c r="B818" t="s">
        <v>854</v>
      </c>
      <c r="C818" s="65">
        <v>175.7</v>
      </c>
      <c r="D818" s="65">
        <v>15680898</v>
      </c>
      <c r="E818" s="65">
        <v>12851159.5955</v>
      </c>
    </row>
    <row r="819" spans="1:5" x14ac:dyDescent="0.25">
      <c r="A819" s="64">
        <v>125196</v>
      </c>
      <c r="B819" t="s">
        <v>541</v>
      </c>
      <c r="C819" s="65">
        <v>175.65</v>
      </c>
      <c r="D819" s="65">
        <v>15801053</v>
      </c>
      <c r="E819" s="65">
        <v>13103266.698999999</v>
      </c>
    </row>
    <row r="820" spans="1:5" x14ac:dyDescent="0.25">
      <c r="A820" s="64">
        <v>133499</v>
      </c>
      <c r="B820" t="s">
        <v>1607</v>
      </c>
      <c r="C820" s="65">
        <v>175.48999999999998</v>
      </c>
      <c r="D820" s="65">
        <v>20298600</v>
      </c>
      <c r="E820" s="65">
        <v>16363512.262499999</v>
      </c>
    </row>
    <row r="821" spans="1:5" x14ac:dyDescent="0.25">
      <c r="A821" s="64">
        <v>201779</v>
      </c>
      <c r="B821" t="s">
        <v>31</v>
      </c>
      <c r="C821" s="65">
        <v>175.14000000000001</v>
      </c>
      <c r="D821" s="65">
        <v>16416661</v>
      </c>
      <c r="E821" s="65">
        <v>13084400.637400001</v>
      </c>
    </row>
    <row r="822" spans="1:5" x14ac:dyDescent="0.25">
      <c r="A822" s="64">
        <v>201288</v>
      </c>
      <c r="B822" t="s">
        <v>2997</v>
      </c>
      <c r="C822" s="65">
        <v>175.1</v>
      </c>
      <c r="D822" s="65">
        <v>13600000</v>
      </c>
      <c r="E822" s="65">
        <v>11055439.203699999</v>
      </c>
    </row>
    <row r="823" spans="1:5" x14ac:dyDescent="0.25">
      <c r="A823" s="64">
        <v>125075</v>
      </c>
      <c r="B823" t="s">
        <v>652</v>
      </c>
      <c r="C823" s="65">
        <v>175.04</v>
      </c>
      <c r="D823" s="65">
        <v>16861200</v>
      </c>
      <c r="E823" s="65">
        <v>13795799.717900002</v>
      </c>
    </row>
    <row r="824" spans="1:5" x14ac:dyDescent="0.25">
      <c r="A824" s="64">
        <v>127311</v>
      </c>
      <c r="B824" t="s">
        <v>3100</v>
      </c>
      <c r="C824" s="65">
        <v>174.98000000000002</v>
      </c>
      <c r="D824" s="65">
        <v>15716000</v>
      </c>
      <c r="E824" s="65">
        <v>12925964.313299999</v>
      </c>
    </row>
    <row r="825" spans="1:5" x14ac:dyDescent="0.25">
      <c r="A825" s="64">
        <v>135562</v>
      </c>
      <c r="B825" t="s">
        <v>1907</v>
      </c>
      <c r="C825" s="65">
        <v>174.55</v>
      </c>
      <c r="D825" s="65">
        <v>14820183</v>
      </c>
      <c r="E825" s="65">
        <v>12133230.3829</v>
      </c>
    </row>
    <row r="826" spans="1:5" x14ac:dyDescent="0.25">
      <c r="A826" s="64">
        <v>202174</v>
      </c>
      <c r="B826" t="s">
        <v>2736</v>
      </c>
      <c r="C826" s="65">
        <v>174.45999999999998</v>
      </c>
      <c r="D826" s="65">
        <v>13741366</v>
      </c>
      <c r="E826" s="65">
        <v>11096550.5941</v>
      </c>
    </row>
    <row r="827" spans="1:5" x14ac:dyDescent="0.25">
      <c r="A827" s="64">
        <v>143399</v>
      </c>
      <c r="B827" t="s">
        <v>3864</v>
      </c>
      <c r="C827" s="65">
        <v>174.38000000000002</v>
      </c>
      <c r="D827" s="65">
        <v>15681600</v>
      </c>
      <c r="E827" s="65">
        <v>12684293.5331</v>
      </c>
    </row>
    <row r="828" spans="1:5" x14ac:dyDescent="0.25">
      <c r="A828" s="64">
        <v>131153</v>
      </c>
      <c r="B828" t="s">
        <v>1449</v>
      </c>
      <c r="C828" s="65">
        <v>174.35</v>
      </c>
      <c r="D828" s="65">
        <v>15971000</v>
      </c>
      <c r="E828" s="65">
        <v>13022410.763300002</v>
      </c>
    </row>
    <row r="829" spans="1:5" x14ac:dyDescent="0.25">
      <c r="A829" s="64">
        <v>104872</v>
      </c>
      <c r="B829" t="s">
        <v>3079</v>
      </c>
      <c r="C829" s="65">
        <v>174.29000000000002</v>
      </c>
      <c r="D829" s="65">
        <v>15315000</v>
      </c>
      <c r="E829" s="65">
        <v>12321811.8126</v>
      </c>
    </row>
    <row r="830" spans="1:5" x14ac:dyDescent="0.25">
      <c r="A830" s="64">
        <v>124593</v>
      </c>
      <c r="B830" t="s">
        <v>527</v>
      </c>
      <c r="C830" s="65">
        <v>174.00999999999996</v>
      </c>
      <c r="D830" s="65">
        <v>15677400</v>
      </c>
      <c r="E830" s="65">
        <v>13364118.161900003</v>
      </c>
    </row>
    <row r="831" spans="1:5" x14ac:dyDescent="0.25">
      <c r="A831" s="64">
        <v>141364</v>
      </c>
      <c r="B831" t="s">
        <v>2514</v>
      </c>
      <c r="C831" s="65">
        <v>173.83999999999997</v>
      </c>
      <c r="D831" s="65">
        <v>15504783</v>
      </c>
      <c r="E831" s="65">
        <v>13418637.211800002</v>
      </c>
    </row>
    <row r="832" spans="1:5" x14ac:dyDescent="0.25">
      <c r="A832" s="64">
        <v>133062</v>
      </c>
      <c r="B832" t="s">
        <v>1627</v>
      </c>
      <c r="C832" s="65">
        <v>173.66999999999993</v>
      </c>
      <c r="D832" s="65">
        <v>15918000</v>
      </c>
      <c r="E832" s="65">
        <v>13575358.590299994</v>
      </c>
    </row>
    <row r="833" spans="1:5" x14ac:dyDescent="0.25">
      <c r="A833" s="64">
        <v>131953</v>
      </c>
      <c r="B833" t="s">
        <v>1335</v>
      </c>
      <c r="C833" s="65">
        <v>173.49999999999997</v>
      </c>
      <c r="D833" s="65">
        <v>16025200</v>
      </c>
      <c r="E833" s="65">
        <v>13486561.257500002</v>
      </c>
    </row>
    <row r="834" spans="1:5" x14ac:dyDescent="0.25">
      <c r="A834" s="64">
        <v>132254</v>
      </c>
      <c r="B834" t="s">
        <v>1525</v>
      </c>
      <c r="C834" s="65">
        <v>173.49999999999991</v>
      </c>
      <c r="D834" s="65">
        <v>15605766</v>
      </c>
      <c r="E834" s="65">
        <v>13195606.591300003</v>
      </c>
    </row>
    <row r="835" spans="1:5" x14ac:dyDescent="0.25">
      <c r="A835" s="64">
        <v>123641</v>
      </c>
      <c r="B835" t="s">
        <v>362</v>
      </c>
      <c r="C835" s="65">
        <v>173.22</v>
      </c>
      <c r="D835" s="65">
        <v>18237157</v>
      </c>
      <c r="E835" s="65">
        <v>15237038.826199999</v>
      </c>
    </row>
    <row r="836" spans="1:5" x14ac:dyDescent="0.25">
      <c r="A836" s="64">
        <v>137966</v>
      </c>
      <c r="B836" t="s">
        <v>2356</v>
      </c>
      <c r="C836" s="65">
        <v>173.07999999999998</v>
      </c>
      <c r="D836" s="65">
        <v>13972000</v>
      </c>
      <c r="E836" s="65">
        <v>11530299.063200001</v>
      </c>
    </row>
    <row r="837" spans="1:5" x14ac:dyDescent="0.25">
      <c r="A837" s="64">
        <v>129810</v>
      </c>
      <c r="B837" t="s">
        <v>1103</v>
      </c>
      <c r="C837" s="65">
        <v>173.01</v>
      </c>
      <c r="D837" s="65">
        <v>17410000</v>
      </c>
      <c r="E837" s="65">
        <v>14714131.820699999</v>
      </c>
    </row>
    <row r="838" spans="1:5" x14ac:dyDescent="0.25">
      <c r="A838" s="64">
        <v>111976</v>
      </c>
      <c r="B838" t="s">
        <v>349</v>
      </c>
      <c r="C838" s="65">
        <v>172.98999999999998</v>
      </c>
      <c r="D838" s="65">
        <v>15713483</v>
      </c>
      <c r="E838" s="65">
        <v>13281400.976200001</v>
      </c>
    </row>
    <row r="839" spans="1:5" x14ac:dyDescent="0.25">
      <c r="A839" s="64">
        <v>110002</v>
      </c>
      <c r="B839" t="s">
        <v>687</v>
      </c>
      <c r="C839" s="65">
        <v>172.68</v>
      </c>
      <c r="D839" s="65">
        <v>18995200</v>
      </c>
      <c r="E839" s="65">
        <v>15178755.910899999</v>
      </c>
    </row>
    <row r="840" spans="1:5" x14ac:dyDescent="0.25">
      <c r="A840" s="64">
        <v>134864</v>
      </c>
      <c r="B840" t="s">
        <v>1823</v>
      </c>
      <c r="C840" s="65">
        <v>172.65</v>
      </c>
      <c r="D840" s="65">
        <v>15652600</v>
      </c>
      <c r="E840" s="65">
        <v>13408661.853799999</v>
      </c>
    </row>
    <row r="841" spans="1:5" x14ac:dyDescent="0.25">
      <c r="A841" s="64">
        <v>116979</v>
      </c>
      <c r="B841" t="s">
        <v>245</v>
      </c>
      <c r="C841" s="65">
        <v>172.23</v>
      </c>
      <c r="D841" s="65">
        <v>16632000</v>
      </c>
      <c r="E841" s="65">
        <v>13620117.1492</v>
      </c>
    </row>
    <row r="842" spans="1:5" x14ac:dyDescent="0.25">
      <c r="A842" s="64">
        <v>202078</v>
      </c>
      <c r="B842" t="s">
        <v>433</v>
      </c>
      <c r="C842" s="65">
        <v>171.88000000000002</v>
      </c>
      <c r="D842" s="65">
        <v>15551800</v>
      </c>
      <c r="E842" s="65">
        <v>12725613.838799998</v>
      </c>
    </row>
    <row r="843" spans="1:5" x14ac:dyDescent="0.25">
      <c r="A843" s="64">
        <v>103612</v>
      </c>
      <c r="B843" t="s">
        <v>449</v>
      </c>
      <c r="C843" s="65">
        <v>171.17999999999998</v>
      </c>
      <c r="D843" s="65">
        <v>15457000</v>
      </c>
      <c r="E843" s="65">
        <v>13175570.450999999</v>
      </c>
    </row>
    <row r="844" spans="1:5" x14ac:dyDescent="0.25">
      <c r="A844" s="64">
        <v>112909</v>
      </c>
      <c r="B844" t="s">
        <v>288</v>
      </c>
      <c r="C844" s="65">
        <v>171.12</v>
      </c>
      <c r="D844" s="65">
        <v>15626800</v>
      </c>
      <c r="E844" s="65">
        <v>13093554.9188</v>
      </c>
    </row>
    <row r="845" spans="1:5" x14ac:dyDescent="0.25">
      <c r="A845" s="64">
        <v>141266</v>
      </c>
      <c r="B845" t="s">
        <v>2502</v>
      </c>
      <c r="C845" s="65">
        <v>171.01</v>
      </c>
      <c r="D845" s="65">
        <v>15428000</v>
      </c>
      <c r="E845" s="65">
        <v>13398812.420299999</v>
      </c>
    </row>
    <row r="846" spans="1:5" x14ac:dyDescent="0.25">
      <c r="A846" s="64">
        <v>126806</v>
      </c>
      <c r="B846" t="s">
        <v>318</v>
      </c>
      <c r="C846" s="65">
        <v>170.89</v>
      </c>
      <c r="D846" s="65">
        <v>14919700</v>
      </c>
      <c r="E846" s="65">
        <v>12038449.0515</v>
      </c>
    </row>
    <row r="847" spans="1:5" x14ac:dyDescent="0.25">
      <c r="A847" s="64">
        <v>127345</v>
      </c>
      <c r="B847" t="s">
        <v>612</v>
      </c>
      <c r="C847" s="65">
        <v>170.67</v>
      </c>
      <c r="D847" s="65">
        <v>15272400</v>
      </c>
      <c r="E847" s="65">
        <v>13312042.515100002</v>
      </c>
    </row>
    <row r="848" spans="1:5" x14ac:dyDescent="0.25">
      <c r="A848" s="64">
        <v>103960</v>
      </c>
      <c r="B848" t="s">
        <v>437</v>
      </c>
      <c r="C848" s="65">
        <v>170.53</v>
      </c>
      <c r="D848" s="65">
        <v>16402000</v>
      </c>
      <c r="E848" s="65">
        <v>13527513.755200002</v>
      </c>
    </row>
    <row r="849" spans="1:5" x14ac:dyDescent="0.25">
      <c r="A849" s="64">
        <v>131169</v>
      </c>
      <c r="B849" t="s">
        <v>599</v>
      </c>
      <c r="C849" s="65">
        <v>170.48000000000002</v>
      </c>
      <c r="D849" s="65">
        <v>15319100</v>
      </c>
      <c r="E849" s="65">
        <v>12898725.111999998</v>
      </c>
    </row>
    <row r="850" spans="1:5" x14ac:dyDescent="0.25">
      <c r="A850" s="64">
        <v>124000</v>
      </c>
      <c r="B850" t="s">
        <v>476</v>
      </c>
      <c r="C850" s="65">
        <v>170.43999999999997</v>
      </c>
      <c r="D850" s="65">
        <v>15792000</v>
      </c>
      <c r="E850" s="65">
        <v>13403849.936600002</v>
      </c>
    </row>
    <row r="851" spans="1:5" x14ac:dyDescent="0.25">
      <c r="A851" s="64">
        <v>135591</v>
      </c>
      <c r="B851" t="s">
        <v>2154</v>
      </c>
      <c r="C851" s="65">
        <v>170.32999999999998</v>
      </c>
      <c r="D851" s="65">
        <v>15679200</v>
      </c>
      <c r="E851" s="65">
        <v>13265871.338599999</v>
      </c>
    </row>
    <row r="852" spans="1:5" x14ac:dyDescent="0.25">
      <c r="A852" s="64">
        <v>121461</v>
      </c>
      <c r="B852" t="s">
        <v>555</v>
      </c>
      <c r="C852" s="65">
        <v>170</v>
      </c>
      <c r="D852" s="65">
        <v>16504000</v>
      </c>
      <c r="E852" s="65">
        <v>13281829.067100001</v>
      </c>
    </row>
    <row r="853" spans="1:5" x14ac:dyDescent="0.25">
      <c r="A853" s="64">
        <v>129316</v>
      </c>
      <c r="B853" t="s">
        <v>3057</v>
      </c>
      <c r="C853" s="65">
        <v>169.22</v>
      </c>
      <c r="D853" s="65">
        <v>12204000</v>
      </c>
      <c r="E853" s="65">
        <v>10953968.838299999</v>
      </c>
    </row>
    <row r="854" spans="1:5" x14ac:dyDescent="0.25">
      <c r="A854" s="64">
        <v>134034</v>
      </c>
      <c r="B854" t="s">
        <v>1689</v>
      </c>
      <c r="C854" s="65">
        <v>169.16</v>
      </c>
      <c r="D854" s="65">
        <v>14728667</v>
      </c>
      <c r="E854" s="65">
        <v>11988303.423999997</v>
      </c>
    </row>
    <row r="855" spans="1:5" x14ac:dyDescent="0.25">
      <c r="A855" s="64">
        <v>123269</v>
      </c>
      <c r="B855" t="s">
        <v>445</v>
      </c>
      <c r="C855" s="65">
        <v>169.04</v>
      </c>
      <c r="D855" s="65">
        <v>16335400</v>
      </c>
      <c r="E855" s="65">
        <v>13270706.070399996</v>
      </c>
    </row>
    <row r="856" spans="1:5" x14ac:dyDescent="0.25">
      <c r="A856" s="64">
        <v>121458</v>
      </c>
      <c r="B856" t="s">
        <v>552</v>
      </c>
      <c r="C856" s="65">
        <v>168.93</v>
      </c>
      <c r="D856" s="65">
        <v>15026983</v>
      </c>
      <c r="E856" s="65">
        <v>12895415.004500002</v>
      </c>
    </row>
    <row r="857" spans="1:5" x14ac:dyDescent="0.25">
      <c r="A857" s="64">
        <v>142465</v>
      </c>
      <c r="B857" t="s">
        <v>2916</v>
      </c>
      <c r="C857" s="65">
        <v>168.88</v>
      </c>
      <c r="D857" s="65">
        <v>17776100</v>
      </c>
      <c r="E857" s="65">
        <v>14543051.550099995</v>
      </c>
    </row>
    <row r="858" spans="1:5" x14ac:dyDescent="0.25">
      <c r="A858" s="64">
        <v>108950</v>
      </c>
      <c r="B858" t="s">
        <v>2177</v>
      </c>
      <c r="C858" s="65">
        <v>168.70060000000001</v>
      </c>
      <c r="D858" s="65">
        <v>14327100</v>
      </c>
      <c r="E858" s="65">
        <v>11521073.029899999</v>
      </c>
    </row>
    <row r="859" spans="1:5" x14ac:dyDescent="0.25">
      <c r="A859" s="64">
        <v>103507</v>
      </c>
      <c r="B859" t="s">
        <v>510</v>
      </c>
      <c r="C859" s="65">
        <v>168.20999999999998</v>
      </c>
      <c r="D859" s="65">
        <v>15777300</v>
      </c>
      <c r="E859" s="65">
        <v>13062510.431600001</v>
      </c>
    </row>
    <row r="860" spans="1:5" x14ac:dyDescent="0.25">
      <c r="A860" s="64">
        <v>142717</v>
      </c>
      <c r="B860" t="s">
        <v>3314</v>
      </c>
      <c r="C860" s="65">
        <v>168.01</v>
      </c>
      <c r="D860" s="65">
        <v>15728200</v>
      </c>
      <c r="E860" s="65">
        <v>13299877.432600003</v>
      </c>
    </row>
    <row r="861" spans="1:5" x14ac:dyDescent="0.25">
      <c r="A861" s="64">
        <v>120863</v>
      </c>
      <c r="B861" t="s">
        <v>370</v>
      </c>
      <c r="C861" s="65">
        <v>168.01</v>
      </c>
      <c r="D861" s="65">
        <v>15072500</v>
      </c>
      <c r="E861" s="65">
        <v>12763360.5787</v>
      </c>
    </row>
    <row r="862" spans="1:5" x14ac:dyDescent="0.25">
      <c r="A862" s="64">
        <v>143456</v>
      </c>
      <c r="B862" t="s">
        <v>3866</v>
      </c>
      <c r="C862" s="65">
        <v>168</v>
      </c>
      <c r="D862" s="65">
        <v>14225000</v>
      </c>
      <c r="E862" s="65">
        <v>11488471.081599999</v>
      </c>
    </row>
    <row r="863" spans="1:5" x14ac:dyDescent="0.25">
      <c r="A863" s="64">
        <v>121345</v>
      </c>
      <c r="B863" t="s">
        <v>884</v>
      </c>
      <c r="C863" s="65">
        <v>167.76</v>
      </c>
      <c r="D863" s="65">
        <v>14166600</v>
      </c>
      <c r="E863" s="65">
        <v>11579801.096100001</v>
      </c>
    </row>
    <row r="864" spans="1:5" x14ac:dyDescent="0.25">
      <c r="A864" s="64">
        <v>142497</v>
      </c>
      <c r="B864" t="s">
        <v>2931</v>
      </c>
      <c r="C864" s="65">
        <v>167.67000000000002</v>
      </c>
      <c r="D864" s="65">
        <v>15151000</v>
      </c>
      <c r="E864" s="65">
        <v>12712188.460900001</v>
      </c>
    </row>
    <row r="865" spans="1:5" x14ac:dyDescent="0.25">
      <c r="A865" s="64">
        <v>143373</v>
      </c>
      <c r="B865" t="s">
        <v>3896</v>
      </c>
      <c r="C865" s="65">
        <v>167.67</v>
      </c>
      <c r="D865" s="65">
        <v>15198983</v>
      </c>
      <c r="E865" s="65">
        <v>12924449.765400002</v>
      </c>
    </row>
    <row r="866" spans="1:5" x14ac:dyDescent="0.25">
      <c r="A866" s="64">
        <v>129439</v>
      </c>
      <c r="B866" t="s">
        <v>1516</v>
      </c>
      <c r="C866" s="65">
        <v>167.5</v>
      </c>
      <c r="D866" s="65">
        <v>15092000</v>
      </c>
      <c r="E866" s="65">
        <v>13034480.684899999</v>
      </c>
    </row>
    <row r="867" spans="1:5" x14ac:dyDescent="0.25">
      <c r="A867" s="64">
        <v>142124</v>
      </c>
      <c r="B867" t="s">
        <v>2739</v>
      </c>
      <c r="C867" s="65">
        <v>166.65</v>
      </c>
      <c r="D867" s="65">
        <v>14783900</v>
      </c>
      <c r="E867" s="65">
        <v>11885898.2125</v>
      </c>
    </row>
    <row r="868" spans="1:5" x14ac:dyDescent="0.25">
      <c r="A868" s="64">
        <v>133694</v>
      </c>
      <c r="B868" t="s">
        <v>1659</v>
      </c>
      <c r="C868" s="65">
        <v>166.53000000000003</v>
      </c>
      <c r="D868" s="65">
        <v>14223400</v>
      </c>
      <c r="E868" s="65">
        <v>11527960.181199998</v>
      </c>
    </row>
    <row r="869" spans="1:5" x14ac:dyDescent="0.25">
      <c r="A869" s="64">
        <v>127695</v>
      </c>
      <c r="B869" t="s">
        <v>923</v>
      </c>
      <c r="C869" s="65">
        <v>166.44000000000003</v>
      </c>
      <c r="D869" s="65">
        <v>13599600</v>
      </c>
      <c r="E869" s="65">
        <v>11300919.4374</v>
      </c>
    </row>
    <row r="870" spans="1:5" x14ac:dyDescent="0.25">
      <c r="A870" s="64">
        <v>119817</v>
      </c>
      <c r="B870" t="s">
        <v>1239</v>
      </c>
      <c r="C870" s="65">
        <v>166.17</v>
      </c>
      <c r="D870" s="65">
        <v>15597400</v>
      </c>
      <c r="E870" s="65">
        <v>12613671.690900002</v>
      </c>
    </row>
    <row r="871" spans="1:5" x14ac:dyDescent="0.25">
      <c r="A871" s="64">
        <v>142110</v>
      </c>
      <c r="B871" t="s">
        <v>2738</v>
      </c>
      <c r="C871" s="65">
        <v>165.58999999999997</v>
      </c>
      <c r="D871" s="65">
        <v>15027900</v>
      </c>
      <c r="E871" s="65">
        <v>12432446.308700001</v>
      </c>
    </row>
    <row r="872" spans="1:5" x14ac:dyDescent="0.25">
      <c r="A872" s="64">
        <v>130737</v>
      </c>
      <c r="B872" t="s">
        <v>1172</v>
      </c>
      <c r="C872" s="65">
        <v>165.17000000000002</v>
      </c>
      <c r="D872" s="65">
        <v>15172383</v>
      </c>
      <c r="E872" s="65">
        <v>12025737.3376</v>
      </c>
    </row>
    <row r="873" spans="1:5" x14ac:dyDescent="0.25">
      <c r="A873" s="64">
        <v>141249</v>
      </c>
      <c r="B873" t="s">
        <v>4080</v>
      </c>
      <c r="C873" s="65">
        <v>165</v>
      </c>
      <c r="D873" s="65">
        <v>9954650</v>
      </c>
      <c r="E873" s="65">
        <v>8486373.4546000008</v>
      </c>
    </row>
    <row r="874" spans="1:5" x14ac:dyDescent="0.25">
      <c r="A874" s="64">
        <v>143855</v>
      </c>
      <c r="B874" t="s">
        <v>4336</v>
      </c>
      <c r="C874" s="65">
        <v>165</v>
      </c>
      <c r="D874" s="65">
        <v>11756000</v>
      </c>
      <c r="E874" s="65">
        <v>9714208.3905999996</v>
      </c>
    </row>
    <row r="875" spans="1:5" x14ac:dyDescent="0.25">
      <c r="A875" s="64">
        <v>201167</v>
      </c>
      <c r="B875" t="s">
        <v>2999</v>
      </c>
      <c r="C875" s="65">
        <v>165</v>
      </c>
      <c r="D875" s="65">
        <v>11123000</v>
      </c>
      <c r="E875" s="65">
        <v>9257580.9028999992</v>
      </c>
    </row>
    <row r="876" spans="1:5" x14ac:dyDescent="0.25">
      <c r="A876" s="64">
        <v>135777</v>
      </c>
      <c r="B876" t="s">
        <v>3066</v>
      </c>
      <c r="C876" s="65">
        <v>165</v>
      </c>
      <c r="D876" s="65">
        <v>11850000</v>
      </c>
      <c r="E876" s="65">
        <v>11623011.200999999</v>
      </c>
    </row>
    <row r="877" spans="1:5" x14ac:dyDescent="0.25">
      <c r="A877" s="64">
        <v>128518</v>
      </c>
      <c r="B877" t="s">
        <v>3874</v>
      </c>
      <c r="C877" s="65">
        <v>165</v>
      </c>
      <c r="D877" s="65">
        <v>14837700</v>
      </c>
      <c r="E877" s="65">
        <v>12166181.030400001</v>
      </c>
    </row>
    <row r="878" spans="1:5" x14ac:dyDescent="0.25">
      <c r="A878" s="64">
        <v>129377</v>
      </c>
      <c r="B878" t="s">
        <v>3097</v>
      </c>
      <c r="C878" s="65">
        <v>165</v>
      </c>
      <c r="D878" s="65">
        <v>12450000</v>
      </c>
      <c r="E878" s="65">
        <v>10239011.6085</v>
      </c>
    </row>
    <row r="879" spans="1:5" x14ac:dyDescent="0.25">
      <c r="A879" s="64">
        <v>104569</v>
      </c>
      <c r="B879" t="s">
        <v>3043</v>
      </c>
      <c r="C879" s="65">
        <v>165</v>
      </c>
      <c r="D879" s="65">
        <v>41321000</v>
      </c>
      <c r="E879" s="65">
        <v>32722393.613799997</v>
      </c>
    </row>
    <row r="880" spans="1:5" x14ac:dyDescent="0.25">
      <c r="A880" s="64">
        <v>201677</v>
      </c>
      <c r="B880" t="s">
        <v>31</v>
      </c>
      <c r="C880" s="65">
        <v>164.92999999999998</v>
      </c>
      <c r="D880" s="65">
        <v>15383821</v>
      </c>
      <c r="E880" s="65">
        <v>12318406.5485</v>
      </c>
    </row>
    <row r="881" spans="1:5" x14ac:dyDescent="0.25">
      <c r="A881" s="64">
        <v>123853</v>
      </c>
      <c r="B881" t="s">
        <v>3857</v>
      </c>
      <c r="C881" s="65">
        <v>164.7002</v>
      </c>
      <c r="D881" s="65">
        <v>15260900</v>
      </c>
      <c r="E881" s="65">
        <v>12863997.829299999</v>
      </c>
    </row>
    <row r="882" spans="1:5" x14ac:dyDescent="0.25">
      <c r="A882" s="64">
        <v>136857</v>
      </c>
      <c r="B882" t="s">
        <v>2175</v>
      </c>
      <c r="C882" s="65">
        <v>164.5</v>
      </c>
      <c r="D882" s="65">
        <v>14842500</v>
      </c>
      <c r="E882" s="65">
        <v>12743544.035399999</v>
      </c>
    </row>
    <row r="883" spans="1:5" x14ac:dyDescent="0.25">
      <c r="A883" s="64">
        <v>130256</v>
      </c>
      <c r="B883" t="s">
        <v>611</v>
      </c>
      <c r="C883" s="65">
        <v>164.5</v>
      </c>
      <c r="D883" s="65">
        <v>14435966</v>
      </c>
      <c r="E883" s="65">
        <v>12517609.9267</v>
      </c>
    </row>
    <row r="884" spans="1:5" x14ac:dyDescent="0.25">
      <c r="A884" s="64">
        <v>128492</v>
      </c>
      <c r="B884" t="s">
        <v>536</v>
      </c>
      <c r="C884" s="65">
        <v>164.49999999999997</v>
      </c>
      <c r="D884" s="65">
        <v>13977183</v>
      </c>
      <c r="E884" s="65">
        <v>11729729.616700001</v>
      </c>
    </row>
    <row r="885" spans="1:5" x14ac:dyDescent="0.25">
      <c r="A885" s="64">
        <v>141354</v>
      </c>
      <c r="B885" t="s">
        <v>2554</v>
      </c>
      <c r="C885" s="65">
        <v>164.19</v>
      </c>
      <c r="D885" s="65">
        <v>13608498</v>
      </c>
      <c r="E885" s="65">
        <v>11023587.463300001</v>
      </c>
    </row>
    <row r="886" spans="1:5" x14ac:dyDescent="0.25">
      <c r="A886" s="64">
        <v>142192</v>
      </c>
      <c r="B886" t="s">
        <v>2823</v>
      </c>
      <c r="C886" s="65">
        <v>163.98999999999998</v>
      </c>
      <c r="D886" s="65">
        <v>14774300</v>
      </c>
      <c r="E886" s="65">
        <v>12330584.191199999</v>
      </c>
    </row>
    <row r="887" spans="1:5" x14ac:dyDescent="0.25">
      <c r="A887" s="64">
        <v>124522</v>
      </c>
      <c r="B887" t="s">
        <v>579</v>
      </c>
      <c r="C887" s="65">
        <v>163.91</v>
      </c>
      <c r="D887" s="65">
        <v>16266300</v>
      </c>
      <c r="E887" s="65">
        <v>13385278.206200002</v>
      </c>
    </row>
    <row r="888" spans="1:5" x14ac:dyDescent="0.25">
      <c r="A888" s="64">
        <v>127264</v>
      </c>
      <c r="B888" t="s">
        <v>1546</v>
      </c>
      <c r="C888" s="65">
        <v>163.82</v>
      </c>
      <c r="D888" s="65">
        <v>14346100</v>
      </c>
      <c r="E888" s="65">
        <v>12260597.902999999</v>
      </c>
    </row>
    <row r="889" spans="1:5" x14ac:dyDescent="0.25">
      <c r="A889" s="64">
        <v>129637</v>
      </c>
      <c r="B889" t="s">
        <v>381</v>
      </c>
      <c r="C889" s="65">
        <v>163.64999999999998</v>
      </c>
      <c r="D889" s="65">
        <v>15272500</v>
      </c>
      <c r="E889" s="65">
        <v>12892925.670700001</v>
      </c>
    </row>
    <row r="890" spans="1:5" x14ac:dyDescent="0.25">
      <c r="A890" s="64">
        <v>202176</v>
      </c>
      <c r="B890" t="s">
        <v>2736</v>
      </c>
      <c r="C890" s="65">
        <v>163.46000000000004</v>
      </c>
      <c r="D890" s="65">
        <v>13682494</v>
      </c>
      <c r="E890" s="65">
        <v>11125985.7903</v>
      </c>
    </row>
    <row r="891" spans="1:5" x14ac:dyDescent="0.25">
      <c r="A891" s="64">
        <v>135662</v>
      </c>
      <c r="B891" t="s">
        <v>1901</v>
      </c>
      <c r="C891" s="65">
        <v>163.38</v>
      </c>
      <c r="D891" s="65">
        <v>13430172</v>
      </c>
      <c r="E891" s="65">
        <v>10960276.732800001</v>
      </c>
    </row>
    <row r="892" spans="1:5" x14ac:dyDescent="0.25">
      <c r="A892" s="64">
        <v>126019</v>
      </c>
      <c r="B892" t="s">
        <v>837</v>
      </c>
      <c r="C892" s="65">
        <v>163.35999999999999</v>
      </c>
      <c r="D892" s="65">
        <v>17104200</v>
      </c>
      <c r="E892" s="65">
        <v>13908363.3353</v>
      </c>
    </row>
    <row r="893" spans="1:5" x14ac:dyDescent="0.25">
      <c r="A893" s="64">
        <v>110999</v>
      </c>
      <c r="B893" t="s">
        <v>375</v>
      </c>
      <c r="C893" s="65">
        <v>163.16999999999999</v>
      </c>
      <c r="D893" s="65">
        <v>15031000</v>
      </c>
      <c r="E893" s="65">
        <v>12953894.2389</v>
      </c>
    </row>
    <row r="894" spans="1:5" x14ac:dyDescent="0.25">
      <c r="A894" s="64">
        <v>129063</v>
      </c>
      <c r="B894" t="s">
        <v>860</v>
      </c>
      <c r="C894" s="65">
        <v>163.13999999999999</v>
      </c>
      <c r="D894" s="65">
        <v>15398700</v>
      </c>
      <c r="E894" s="65">
        <v>12809282.857899999</v>
      </c>
    </row>
    <row r="895" spans="1:5" x14ac:dyDescent="0.25">
      <c r="A895" s="64">
        <v>128945</v>
      </c>
      <c r="B895" t="s">
        <v>773</v>
      </c>
      <c r="C895" s="65">
        <v>162.97</v>
      </c>
      <c r="D895" s="65">
        <v>15239200</v>
      </c>
      <c r="E895" s="65">
        <v>12796041.093200002</v>
      </c>
    </row>
    <row r="896" spans="1:5" x14ac:dyDescent="0.25">
      <c r="A896" s="64">
        <v>131373</v>
      </c>
      <c r="B896" t="s">
        <v>1432</v>
      </c>
      <c r="C896" s="65">
        <v>161.67999999999998</v>
      </c>
      <c r="D896" s="65">
        <v>15420000</v>
      </c>
      <c r="E896" s="65">
        <v>12184193.799999997</v>
      </c>
    </row>
    <row r="897" spans="1:5" x14ac:dyDescent="0.25">
      <c r="A897" s="64">
        <v>201757</v>
      </c>
      <c r="B897" t="s">
        <v>771</v>
      </c>
      <c r="C897" s="65">
        <v>161.66999999999999</v>
      </c>
      <c r="D897" s="65">
        <v>14606400</v>
      </c>
      <c r="E897" s="65">
        <v>12676651.3259</v>
      </c>
    </row>
    <row r="898" spans="1:5" x14ac:dyDescent="0.25">
      <c r="A898" s="64">
        <v>134526</v>
      </c>
      <c r="B898" t="s">
        <v>4082</v>
      </c>
      <c r="C898" s="65">
        <v>161.66999999999999</v>
      </c>
      <c r="D898" s="65">
        <v>14011000</v>
      </c>
      <c r="E898" s="65">
        <v>12641974.1888</v>
      </c>
    </row>
    <row r="899" spans="1:5" x14ac:dyDescent="0.25">
      <c r="A899" s="64">
        <v>132457</v>
      </c>
      <c r="B899" t="s">
        <v>1644</v>
      </c>
      <c r="C899" s="65">
        <v>161.5</v>
      </c>
      <c r="D899" s="65">
        <v>14695000</v>
      </c>
      <c r="E899" s="65">
        <v>12654805.0788</v>
      </c>
    </row>
    <row r="900" spans="1:5" x14ac:dyDescent="0.25">
      <c r="A900" s="64">
        <v>143202</v>
      </c>
      <c r="B900" t="s">
        <v>3667</v>
      </c>
      <c r="C900" s="65">
        <v>161.04</v>
      </c>
      <c r="D900" s="65">
        <v>16042279</v>
      </c>
      <c r="E900" s="65">
        <v>13100571.737999996</v>
      </c>
    </row>
    <row r="901" spans="1:5" x14ac:dyDescent="0.25">
      <c r="A901" s="64">
        <v>134454</v>
      </c>
      <c r="B901" t="s">
        <v>1781</v>
      </c>
      <c r="C901" s="65">
        <v>160.98999999999998</v>
      </c>
      <c r="D901" s="65">
        <v>14563166</v>
      </c>
      <c r="E901" s="65">
        <v>12277816.566500004</v>
      </c>
    </row>
    <row r="902" spans="1:5" x14ac:dyDescent="0.25">
      <c r="A902" s="64">
        <v>131641</v>
      </c>
      <c r="B902" t="s">
        <v>1322</v>
      </c>
      <c r="C902" s="65">
        <v>160.67000000000002</v>
      </c>
      <c r="D902" s="65">
        <v>12426567</v>
      </c>
      <c r="E902" s="65">
        <v>10224428.8423</v>
      </c>
    </row>
    <row r="903" spans="1:5" x14ac:dyDescent="0.25">
      <c r="A903" s="64">
        <v>126729</v>
      </c>
      <c r="B903" t="s">
        <v>647</v>
      </c>
      <c r="C903" s="65">
        <v>160.45000000000002</v>
      </c>
      <c r="D903" s="65">
        <v>14430200</v>
      </c>
      <c r="E903" s="65">
        <v>11653208.527100001</v>
      </c>
    </row>
    <row r="904" spans="1:5" x14ac:dyDescent="0.25">
      <c r="A904" s="64">
        <v>128932</v>
      </c>
      <c r="B904" t="s">
        <v>1034</v>
      </c>
      <c r="C904" s="65">
        <v>159</v>
      </c>
      <c r="D904" s="65">
        <v>12766000</v>
      </c>
      <c r="E904" s="65">
        <v>10177053.655000001</v>
      </c>
    </row>
    <row r="905" spans="1:5" x14ac:dyDescent="0.25">
      <c r="A905" s="64">
        <v>124017</v>
      </c>
      <c r="B905" t="s">
        <v>615</v>
      </c>
      <c r="C905" s="65">
        <v>158.85</v>
      </c>
      <c r="D905" s="65">
        <v>15455000</v>
      </c>
      <c r="E905" s="65">
        <v>12541725.539100001</v>
      </c>
    </row>
    <row r="906" spans="1:5" x14ac:dyDescent="0.25">
      <c r="A906" s="64">
        <v>136636</v>
      </c>
      <c r="B906" t="s">
        <v>2890</v>
      </c>
      <c r="C906" s="65">
        <v>158.5</v>
      </c>
      <c r="D906" s="65">
        <v>14320000</v>
      </c>
      <c r="E906" s="65">
        <v>12428089.5352</v>
      </c>
    </row>
    <row r="907" spans="1:5" x14ac:dyDescent="0.25">
      <c r="A907" s="64">
        <v>127726</v>
      </c>
      <c r="B907" t="s">
        <v>840</v>
      </c>
      <c r="C907" s="65">
        <v>158.5</v>
      </c>
      <c r="D907" s="65">
        <v>14790600</v>
      </c>
      <c r="E907" s="65">
        <v>12453310.040200001</v>
      </c>
    </row>
    <row r="908" spans="1:5" x14ac:dyDescent="0.25">
      <c r="A908" s="64">
        <v>126038</v>
      </c>
      <c r="B908" t="s">
        <v>372</v>
      </c>
      <c r="C908" s="65">
        <v>158.16999999999999</v>
      </c>
      <c r="D908" s="65">
        <v>14332400</v>
      </c>
      <c r="E908" s="65">
        <v>11625184.991099998</v>
      </c>
    </row>
    <row r="909" spans="1:5" x14ac:dyDescent="0.25">
      <c r="A909" s="64">
        <v>201799</v>
      </c>
      <c r="B909" t="s">
        <v>31</v>
      </c>
      <c r="C909" s="65">
        <v>158.01</v>
      </c>
      <c r="D909" s="65">
        <v>15149911</v>
      </c>
      <c r="E909" s="65">
        <v>12226566.3301</v>
      </c>
    </row>
    <row r="910" spans="1:5" x14ac:dyDescent="0.25">
      <c r="A910" s="64">
        <v>133217</v>
      </c>
      <c r="B910" t="s">
        <v>2120</v>
      </c>
      <c r="C910" s="65">
        <v>157.82</v>
      </c>
      <c r="D910" s="65">
        <v>14717539</v>
      </c>
      <c r="E910" s="65">
        <v>12293675.666000001</v>
      </c>
    </row>
    <row r="911" spans="1:5" x14ac:dyDescent="0.25">
      <c r="A911" s="64">
        <v>103486</v>
      </c>
      <c r="B911" t="s">
        <v>602</v>
      </c>
      <c r="C911" s="65">
        <v>157.81999999999996</v>
      </c>
      <c r="D911" s="65">
        <v>14473600</v>
      </c>
      <c r="E911" s="65">
        <v>12413595.475100001</v>
      </c>
    </row>
    <row r="912" spans="1:5" x14ac:dyDescent="0.25">
      <c r="A912" s="64">
        <v>128199</v>
      </c>
      <c r="B912" t="s">
        <v>3679</v>
      </c>
      <c r="C912" s="65">
        <v>157.76</v>
      </c>
      <c r="D912" s="65">
        <v>14241900</v>
      </c>
      <c r="E912" s="65">
        <v>11764029.927099999</v>
      </c>
    </row>
    <row r="913" spans="1:5" x14ac:dyDescent="0.25">
      <c r="A913" s="64">
        <v>202653</v>
      </c>
      <c r="B913" t="s">
        <v>1921</v>
      </c>
      <c r="C913" s="65">
        <v>157.53000000000003</v>
      </c>
      <c r="D913" s="65">
        <v>15133116</v>
      </c>
      <c r="E913" s="65">
        <v>12323144.512400001</v>
      </c>
    </row>
    <row r="914" spans="1:5" x14ac:dyDescent="0.25">
      <c r="A914" s="64">
        <v>122482</v>
      </c>
      <c r="B914" t="s">
        <v>257</v>
      </c>
      <c r="C914" s="65">
        <v>157.53000000000003</v>
      </c>
      <c r="D914" s="65">
        <v>15007800</v>
      </c>
      <c r="E914" s="65">
        <v>11994950.019000001</v>
      </c>
    </row>
    <row r="915" spans="1:5" x14ac:dyDescent="0.25">
      <c r="A915" s="64">
        <v>116301</v>
      </c>
      <c r="B915" t="s">
        <v>489</v>
      </c>
      <c r="C915" s="65">
        <v>157.30999999999997</v>
      </c>
      <c r="D915" s="65">
        <v>14352800</v>
      </c>
      <c r="E915" s="65">
        <v>12099283.295400001</v>
      </c>
    </row>
    <row r="916" spans="1:5" x14ac:dyDescent="0.25">
      <c r="A916" s="64">
        <v>103610</v>
      </c>
      <c r="B916" t="s">
        <v>352</v>
      </c>
      <c r="C916" s="65">
        <v>156.63000000000002</v>
      </c>
      <c r="D916" s="65">
        <v>14343283</v>
      </c>
      <c r="E916" s="65">
        <v>12065283.3916</v>
      </c>
    </row>
    <row r="917" spans="1:5" x14ac:dyDescent="0.25">
      <c r="A917" s="64">
        <v>103775</v>
      </c>
      <c r="B917" t="s">
        <v>422</v>
      </c>
      <c r="C917" s="65">
        <v>156.57</v>
      </c>
      <c r="D917" s="65">
        <v>14982100</v>
      </c>
      <c r="E917" s="65">
        <v>12368589.145199999</v>
      </c>
    </row>
    <row r="918" spans="1:5" x14ac:dyDescent="0.25">
      <c r="A918" s="64">
        <v>119904</v>
      </c>
      <c r="B918" t="s">
        <v>839</v>
      </c>
      <c r="C918" s="65">
        <v>156.41999999999999</v>
      </c>
      <c r="D918" s="65">
        <v>14135000</v>
      </c>
      <c r="E918" s="65">
        <v>11807936.490800001</v>
      </c>
    </row>
    <row r="919" spans="1:5" x14ac:dyDescent="0.25">
      <c r="A919" s="64">
        <v>115665</v>
      </c>
      <c r="B919" t="s">
        <v>460</v>
      </c>
      <c r="C919" s="65">
        <v>155.53</v>
      </c>
      <c r="D919" s="65">
        <v>14578000</v>
      </c>
      <c r="E919" s="65">
        <v>11919945.395599999</v>
      </c>
    </row>
    <row r="920" spans="1:5" x14ac:dyDescent="0.25">
      <c r="A920" s="64">
        <v>129041</v>
      </c>
      <c r="B920" t="s">
        <v>323</v>
      </c>
      <c r="C920" s="65">
        <v>155.27000000000001</v>
      </c>
      <c r="D920" s="65">
        <v>14218000</v>
      </c>
      <c r="E920" s="65">
        <v>11941990.625899998</v>
      </c>
    </row>
    <row r="921" spans="1:5" x14ac:dyDescent="0.25">
      <c r="A921" s="64">
        <v>143677</v>
      </c>
      <c r="B921" t="s">
        <v>4084</v>
      </c>
      <c r="C921" s="65">
        <v>155</v>
      </c>
      <c r="D921" s="65">
        <v>10165000</v>
      </c>
      <c r="E921" s="65">
        <v>8118357.1487999996</v>
      </c>
    </row>
    <row r="922" spans="1:5" x14ac:dyDescent="0.25">
      <c r="A922" s="64">
        <v>118923</v>
      </c>
      <c r="B922" t="s">
        <v>495</v>
      </c>
      <c r="C922" s="65">
        <v>155</v>
      </c>
      <c r="D922" s="65">
        <v>14242201</v>
      </c>
      <c r="E922" s="65">
        <v>11344325.820900002</v>
      </c>
    </row>
    <row r="923" spans="1:5" x14ac:dyDescent="0.25">
      <c r="A923" s="64">
        <v>127344</v>
      </c>
      <c r="B923" t="s">
        <v>1385</v>
      </c>
      <c r="C923" s="65">
        <v>154.99</v>
      </c>
      <c r="D923" s="65">
        <v>14006700</v>
      </c>
      <c r="E923" s="65">
        <v>11655686.372000001</v>
      </c>
    </row>
    <row r="924" spans="1:5" x14ac:dyDescent="0.25">
      <c r="A924" s="64">
        <v>119101</v>
      </c>
      <c r="B924" t="s">
        <v>2343</v>
      </c>
      <c r="C924" s="65">
        <v>154.28</v>
      </c>
      <c r="D924" s="65">
        <v>12300966</v>
      </c>
      <c r="E924" s="65">
        <v>11058932.2765</v>
      </c>
    </row>
    <row r="925" spans="1:5" x14ac:dyDescent="0.25">
      <c r="A925" s="64">
        <v>121709</v>
      </c>
      <c r="B925" t="s">
        <v>697</v>
      </c>
      <c r="C925" s="65">
        <v>154.23000000000002</v>
      </c>
      <c r="D925" s="65">
        <v>13933400</v>
      </c>
      <c r="E925" s="65">
        <v>11487105.9921</v>
      </c>
    </row>
    <row r="926" spans="1:5" x14ac:dyDescent="0.25">
      <c r="A926" s="64">
        <v>143478</v>
      </c>
      <c r="B926" t="s">
        <v>4085</v>
      </c>
      <c r="C926" s="65">
        <v>154.17000000000002</v>
      </c>
      <c r="D926" s="65">
        <v>13950915</v>
      </c>
      <c r="E926" s="65">
        <v>11336869.721600004</v>
      </c>
    </row>
    <row r="927" spans="1:5" x14ac:dyDescent="0.25">
      <c r="A927" s="64">
        <v>127219</v>
      </c>
      <c r="B927" t="s">
        <v>278</v>
      </c>
      <c r="C927" s="65">
        <v>154.02000000000001</v>
      </c>
      <c r="D927" s="65">
        <v>15284300</v>
      </c>
      <c r="E927" s="65">
        <v>12448698.482199997</v>
      </c>
    </row>
    <row r="928" spans="1:5" x14ac:dyDescent="0.25">
      <c r="A928" s="64">
        <v>111069</v>
      </c>
      <c r="B928" t="s">
        <v>642</v>
      </c>
      <c r="C928" s="65">
        <v>153.89000000000001</v>
      </c>
      <c r="D928" s="65">
        <v>13595800</v>
      </c>
      <c r="E928" s="65">
        <v>11110161.344299998</v>
      </c>
    </row>
    <row r="929" spans="1:5" x14ac:dyDescent="0.25">
      <c r="A929" s="64">
        <v>125302</v>
      </c>
      <c r="B929" t="s">
        <v>739</v>
      </c>
      <c r="C929" s="65">
        <v>153.45999999999998</v>
      </c>
      <c r="D929" s="65">
        <v>13853883</v>
      </c>
      <c r="E929" s="65">
        <v>11692331.054200001</v>
      </c>
    </row>
    <row r="930" spans="1:5" x14ac:dyDescent="0.25">
      <c r="A930" s="64">
        <v>120979</v>
      </c>
      <c r="B930" t="s">
        <v>769</v>
      </c>
      <c r="C930" s="65">
        <v>153.36000000000001</v>
      </c>
      <c r="D930" s="65">
        <v>14671200</v>
      </c>
      <c r="E930" s="65">
        <v>11872255.691700002</v>
      </c>
    </row>
    <row r="931" spans="1:5" x14ac:dyDescent="0.25">
      <c r="A931" s="64">
        <v>132898</v>
      </c>
      <c r="B931" t="s">
        <v>1568</v>
      </c>
      <c r="C931" s="65">
        <v>153.29</v>
      </c>
      <c r="D931" s="65">
        <v>14312900</v>
      </c>
      <c r="E931" s="65">
        <v>11901011.8313</v>
      </c>
    </row>
    <row r="932" spans="1:5" x14ac:dyDescent="0.25">
      <c r="A932" s="64">
        <v>118578</v>
      </c>
      <c r="B932" t="s">
        <v>557</v>
      </c>
      <c r="C932" s="65">
        <v>153.25059999999999</v>
      </c>
      <c r="D932" s="65">
        <v>19234000</v>
      </c>
      <c r="E932" s="65">
        <v>15463262.5441</v>
      </c>
    </row>
    <row r="933" spans="1:5" x14ac:dyDescent="0.25">
      <c r="A933" s="64">
        <v>201276</v>
      </c>
      <c r="B933" t="s">
        <v>184</v>
      </c>
      <c r="C933" s="65">
        <v>153.07000000000002</v>
      </c>
      <c r="D933" s="65">
        <v>14861900</v>
      </c>
      <c r="E933" s="65">
        <v>12272158.989900004</v>
      </c>
    </row>
    <row r="934" spans="1:5" x14ac:dyDescent="0.25">
      <c r="A934" s="64">
        <v>202662</v>
      </c>
      <c r="B934" t="s">
        <v>130</v>
      </c>
      <c r="C934" s="65">
        <v>152.69999999999999</v>
      </c>
      <c r="D934" s="65">
        <v>14679000</v>
      </c>
      <c r="E934" s="65">
        <v>11994258.674000001</v>
      </c>
    </row>
    <row r="935" spans="1:5" x14ac:dyDescent="0.25">
      <c r="A935" s="64">
        <v>202661</v>
      </c>
      <c r="B935" t="s">
        <v>130</v>
      </c>
      <c r="C935" s="65">
        <v>152.69999999999999</v>
      </c>
      <c r="D935" s="65">
        <v>14088000</v>
      </c>
      <c r="E935" s="65">
        <v>11532748.873300001</v>
      </c>
    </row>
    <row r="936" spans="1:5" x14ac:dyDescent="0.25">
      <c r="A936" s="64">
        <v>124100</v>
      </c>
      <c r="B936" t="s">
        <v>595</v>
      </c>
      <c r="C936" s="65">
        <v>152.44000000000003</v>
      </c>
      <c r="D936" s="65">
        <v>13573683</v>
      </c>
      <c r="E936" s="65">
        <v>11151709.671500001</v>
      </c>
    </row>
    <row r="937" spans="1:5" x14ac:dyDescent="0.25">
      <c r="A937" s="64">
        <v>128422</v>
      </c>
      <c r="B937" t="s">
        <v>856</v>
      </c>
      <c r="C937" s="65">
        <v>152.4</v>
      </c>
      <c r="D937" s="65">
        <v>12463983</v>
      </c>
      <c r="E937" s="65">
        <v>10081133.3402</v>
      </c>
    </row>
    <row r="938" spans="1:5" x14ac:dyDescent="0.25">
      <c r="A938" s="64">
        <v>117484</v>
      </c>
      <c r="B938" t="s">
        <v>2288</v>
      </c>
      <c r="C938" s="65">
        <v>152.37</v>
      </c>
      <c r="D938" s="65">
        <v>12651200</v>
      </c>
      <c r="E938" s="65">
        <v>10261427.739699997</v>
      </c>
    </row>
    <row r="939" spans="1:5" x14ac:dyDescent="0.25">
      <c r="A939" s="64">
        <v>201403</v>
      </c>
      <c r="B939" t="s">
        <v>31</v>
      </c>
      <c r="C939" s="65">
        <v>152.34</v>
      </c>
      <c r="D939" s="65">
        <v>9972206</v>
      </c>
      <c r="E939" s="65">
        <v>8239563.0301000001</v>
      </c>
    </row>
    <row r="940" spans="1:5" x14ac:dyDescent="0.25">
      <c r="A940" s="64">
        <v>143804</v>
      </c>
      <c r="B940" t="s">
        <v>4340</v>
      </c>
      <c r="C940" s="65">
        <v>152.17000000000002</v>
      </c>
      <c r="D940" s="65">
        <v>12658732</v>
      </c>
      <c r="E940" s="65">
        <v>11572075.0331</v>
      </c>
    </row>
    <row r="941" spans="1:5" x14ac:dyDescent="0.25">
      <c r="A941" s="64">
        <v>134897</v>
      </c>
      <c r="B941" t="s">
        <v>1854</v>
      </c>
      <c r="C941" s="65">
        <v>152.14000000000001</v>
      </c>
      <c r="D941" s="65">
        <v>13379150</v>
      </c>
      <c r="E941" s="65">
        <v>11363375.391099995</v>
      </c>
    </row>
    <row r="942" spans="1:5" x14ac:dyDescent="0.25">
      <c r="A942" s="64">
        <v>142428</v>
      </c>
      <c r="B942" t="s">
        <v>3194</v>
      </c>
      <c r="C942" s="65">
        <v>151.81999999999996</v>
      </c>
      <c r="D942" s="65">
        <v>13553583</v>
      </c>
      <c r="E942" s="65">
        <v>11541849.002899999</v>
      </c>
    </row>
    <row r="943" spans="1:5" x14ac:dyDescent="0.25">
      <c r="A943" s="64">
        <v>104839</v>
      </c>
      <c r="B943" t="s">
        <v>711</v>
      </c>
      <c r="C943" s="65">
        <v>151.76999999999998</v>
      </c>
      <c r="D943" s="65">
        <v>13863900</v>
      </c>
      <c r="E943" s="65">
        <v>11351714.9356</v>
      </c>
    </row>
    <row r="944" spans="1:5" x14ac:dyDescent="0.25">
      <c r="A944" s="64">
        <v>121983</v>
      </c>
      <c r="B944" t="s">
        <v>428</v>
      </c>
      <c r="C944" s="65">
        <v>151.38</v>
      </c>
      <c r="D944" s="65">
        <v>14122100</v>
      </c>
      <c r="E944" s="65">
        <v>11527565.7455</v>
      </c>
    </row>
    <row r="945" spans="1:5" x14ac:dyDescent="0.25">
      <c r="A945" s="64">
        <v>131977</v>
      </c>
      <c r="B945" t="s">
        <v>346</v>
      </c>
      <c r="C945" s="65">
        <v>150.80000000000001</v>
      </c>
      <c r="D945" s="65">
        <v>13804000</v>
      </c>
      <c r="E945" s="65">
        <v>11592359.7739</v>
      </c>
    </row>
    <row r="946" spans="1:5" x14ac:dyDescent="0.25">
      <c r="A946" s="64">
        <v>143003</v>
      </c>
      <c r="B946" t="s">
        <v>3520</v>
      </c>
      <c r="C946" s="65">
        <v>150.79999999999998</v>
      </c>
      <c r="D946" s="65">
        <v>13421800</v>
      </c>
      <c r="E946" s="65">
        <v>11294539.858799998</v>
      </c>
    </row>
    <row r="947" spans="1:5" x14ac:dyDescent="0.25">
      <c r="A947" s="64">
        <v>131048</v>
      </c>
      <c r="B947" t="s">
        <v>819</v>
      </c>
      <c r="C947" s="65">
        <v>150.73999999999998</v>
      </c>
      <c r="D947" s="65">
        <v>13921800</v>
      </c>
      <c r="E947" s="65">
        <v>11521073.3232</v>
      </c>
    </row>
    <row r="948" spans="1:5" x14ac:dyDescent="0.25">
      <c r="A948" s="64">
        <v>142187</v>
      </c>
      <c r="B948" t="s">
        <v>2982</v>
      </c>
      <c r="C948" s="65">
        <v>150.58999999999997</v>
      </c>
      <c r="D948" s="65">
        <v>13780400</v>
      </c>
      <c r="E948" s="65">
        <v>11809385.3696</v>
      </c>
    </row>
    <row r="949" spans="1:5" x14ac:dyDescent="0.25">
      <c r="A949" s="64">
        <v>137829</v>
      </c>
      <c r="B949" t="s">
        <v>69</v>
      </c>
      <c r="C949" s="65">
        <v>150.55999999999997</v>
      </c>
      <c r="D949" s="65">
        <v>14727800</v>
      </c>
      <c r="E949" s="65">
        <v>12186094.982899997</v>
      </c>
    </row>
    <row r="950" spans="1:5" x14ac:dyDescent="0.25">
      <c r="A950" s="64">
        <v>103967</v>
      </c>
      <c r="B950" t="s">
        <v>399</v>
      </c>
      <c r="C950" s="65">
        <v>150.25</v>
      </c>
      <c r="D950" s="65">
        <v>13980800</v>
      </c>
      <c r="E950" s="65">
        <v>11521048.531500001</v>
      </c>
    </row>
    <row r="951" spans="1:5" x14ac:dyDescent="0.25">
      <c r="A951" s="64">
        <v>143022</v>
      </c>
      <c r="B951" t="s">
        <v>3518</v>
      </c>
      <c r="C951" s="65">
        <v>150.02000000000001</v>
      </c>
      <c r="D951" s="65">
        <v>12920067</v>
      </c>
      <c r="E951" s="65">
        <v>10383799.497399999</v>
      </c>
    </row>
    <row r="952" spans="1:5" x14ac:dyDescent="0.25">
      <c r="A952" s="64">
        <v>110758</v>
      </c>
      <c r="B952" t="s">
        <v>262</v>
      </c>
      <c r="C952" s="65">
        <v>150</v>
      </c>
      <c r="D952" s="65">
        <v>13630000</v>
      </c>
      <c r="E952" s="65">
        <v>11031681.8485</v>
      </c>
    </row>
    <row r="953" spans="1:5" x14ac:dyDescent="0.25">
      <c r="A953" s="64">
        <v>122395</v>
      </c>
      <c r="B953" t="s">
        <v>2135</v>
      </c>
      <c r="C953" s="65">
        <v>149.64049999999995</v>
      </c>
      <c r="D953" s="65">
        <v>15139000</v>
      </c>
      <c r="E953" s="65">
        <v>12522910.2082</v>
      </c>
    </row>
    <row r="954" spans="1:5" x14ac:dyDescent="0.25">
      <c r="A954" s="64">
        <v>103854</v>
      </c>
      <c r="B954" t="s">
        <v>1820</v>
      </c>
      <c r="C954" s="65">
        <v>149.52999999999997</v>
      </c>
      <c r="D954" s="65">
        <v>13487600</v>
      </c>
      <c r="E954" s="65">
        <v>10828347.254800001</v>
      </c>
    </row>
    <row r="955" spans="1:5" x14ac:dyDescent="0.25">
      <c r="A955" s="64">
        <v>141509</v>
      </c>
      <c r="B955" t="s">
        <v>2510</v>
      </c>
      <c r="C955" s="65">
        <v>149.36000000000001</v>
      </c>
      <c r="D955" s="65">
        <v>13968200</v>
      </c>
      <c r="E955" s="65">
        <v>11206467.7952</v>
      </c>
    </row>
    <row r="956" spans="1:5" x14ac:dyDescent="0.25">
      <c r="A956" s="64">
        <v>103639</v>
      </c>
      <c r="B956" t="s">
        <v>596</v>
      </c>
      <c r="C956" s="65">
        <v>149.30000000000001</v>
      </c>
      <c r="D956" s="65">
        <v>17842600</v>
      </c>
      <c r="E956" s="65">
        <v>14373630.926999995</v>
      </c>
    </row>
    <row r="957" spans="1:5" x14ac:dyDescent="0.25">
      <c r="A957" s="64">
        <v>141287</v>
      </c>
      <c r="B957" t="s">
        <v>2495</v>
      </c>
      <c r="C957" s="65">
        <v>149.11999999999998</v>
      </c>
      <c r="D957" s="65">
        <v>13651400</v>
      </c>
      <c r="E957" s="65">
        <v>11501954.264800001</v>
      </c>
    </row>
    <row r="958" spans="1:5" x14ac:dyDescent="0.25">
      <c r="A958" s="64">
        <v>134227</v>
      </c>
      <c r="B958" t="s">
        <v>1723</v>
      </c>
      <c r="C958" s="65">
        <v>149.04</v>
      </c>
      <c r="D958" s="65">
        <v>13020600</v>
      </c>
      <c r="E958" s="65">
        <v>10698852.4617</v>
      </c>
    </row>
    <row r="959" spans="1:5" x14ac:dyDescent="0.25">
      <c r="A959" s="64">
        <v>126251</v>
      </c>
      <c r="B959" t="s">
        <v>526</v>
      </c>
      <c r="C959" s="65">
        <v>148.98999999999998</v>
      </c>
      <c r="D959" s="65">
        <v>13273600</v>
      </c>
      <c r="E959" s="65">
        <v>11318522.036099993</v>
      </c>
    </row>
    <row r="960" spans="1:5" x14ac:dyDescent="0.25">
      <c r="A960" s="64">
        <v>118306</v>
      </c>
      <c r="B960" t="s">
        <v>791</v>
      </c>
      <c r="C960" s="65">
        <v>148.14000000000004</v>
      </c>
      <c r="D960" s="65">
        <v>13610600</v>
      </c>
      <c r="E960" s="65">
        <v>11637392.948499996</v>
      </c>
    </row>
    <row r="961" spans="1:5" x14ac:dyDescent="0.25">
      <c r="A961" s="64">
        <v>104773</v>
      </c>
      <c r="B961" t="s">
        <v>2184</v>
      </c>
      <c r="C961" s="65">
        <v>147.67999999999998</v>
      </c>
      <c r="D961" s="65">
        <v>16549100</v>
      </c>
      <c r="E961" s="65">
        <v>13599930.3872</v>
      </c>
    </row>
    <row r="962" spans="1:5" x14ac:dyDescent="0.25">
      <c r="A962" s="64">
        <v>130889</v>
      </c>
      <c r="B962" t="s">
        <v>1540</v>
      </c>
      <c r="C962" s="65">
        <v>147.23000000000002</v>
      </c>
      <c r="D962" s="65">
        <v>13069683</v>
      </c>
      <c r="E962" s="65">
        <v>10970999.576100001</v>
      </c>
    </row>
    <row r="963" spans="1:5" x14ac:dyDescent="0.25">
      <c r="A963" s="64">
        <v>129949</v>
      </c>
      <c r="B963" t="s">
        <v>4343</v>
      </c>
      <c r="C963" s="65">
        <v>146.53</v>
      </c>
      <c r="D963" s="65">
        <v>13629500</v>
      </c>
      <c r="E963" s="65">
        <v>10964079.3018</v>
      </c>
    </row>
    <row r="964" spans="1:5" x14ac:dyDescent="0.25">
      <c r="A964" s="64">
        <v>202540</v>
      </c>
      <c r="B964" t="s">
        <v>1921</v>
      </c>
      <c r="C964" s="65">
        <v>146.19</v>
      </c>
      <c r="D964" s="65">
        <v>14409290</v>
      </c>
      <c r="E964" s="65">
        <v>11616208.2574</v>
      </c>
    </row>
    <row r="965" spans="1:5" x14ac:dyDescent="0.25">
      <c r="A965" s="64">
        <v>140998</v>
      </c>
      <c r="B965" t="s">
        <v>3302</v>
      </c>
      <c r="C965" s="65">
        <v>146.07000000000002</v>
      </c>
      <c r="D965" s="65">
        <v>13938800</v>
      </c>
      <c r="E965" s="65">
        <v>11275848.338499997</v>
      </c>
    </row>
    <row r="966" spans="1:5" x14ac:dyDescent="0.25">
      <c r="A966" s="64">
        <v>134631</v>
      </c>
      <c r="B966" t="s">
        <v>1793</v>
      </c>
      <c r="C966" s="65">
        <v>145.82</v>
      </c>
      <c r="D966" s="65">
        <v>13867800</v>
      </c>
      <c r="E966" s="65">
        <v>11534724.3926</v>
      </c>
    </row>
    <row r="967" spans="1:5" x14ac:dyDescent="0.25">
      <c r="A967" s="64">
        <v>141386</v>
      </c>
      <c r="B967" t="s">
        <v>2512</v>
      </c>
      <c r="C967" s="65">
        <v>145.82</v>
      </c>
      <c r="D967" s="65">
        <v>13463300</v>
      </c>
      <c r="E967" s="65">
        <v>11396387.998700002</v>
      </c>
    </row>
    <row r="968" spans="1:5" x14ac:dyDescent="0.25">
      <c r="A968" s="64">
        <v>119499</v>
      </c>
      <c r="B968" t="s">
        <v>3484</v>
      </c>
      <c r="C968" s="65">
        <v>145.82</v>
      </c>
      <c r="D968" s="65">
        <v>13244800</v>
      </c>
      <c r="E968" s="65">
        <v>11414929.1084</v>
      </c>
    </row>
    <row r="969" spans="1:5" x14ac:dyDescent="0.25">
      <c r="A969" s="64">
        <v>121317</v>
      </c>
      <c r="B969" t="s">
        <v>423</v>
      </c>
      <c r="C969" s="65">
        <v>145.81999999999994</v>
      </c>
      <c r="D969" s="65">
        <v>13341400</v>
      </c>
      <c r="E969" s="65">
        <v>11433842.372200001</v>
      </c>
    </row>
    <row r="970" spans="1:5" x14ac:dyDescent="0.25">
      <c r="A970" s="64">
        <v>126192</v>
      </c>
      <c r="B970" t="s">
        <v>680</v>
      </c>
      <c r="C970" s="65">
        <v>145.52000000000001</v>
      </c>
      <c r="D970" s="65">
        <v>13215600</v>
      </c>
      <c r="E970" s="65">
        <v>10647786.9191</v>
      </c>
    </row>
    <row r="971" spans="1:5" x14ac:dyDescent="0.25">
      <c r="A971" s="64">
        <v>202541</v>
      </c>
      <c r="B971" t="s">
        <v>1921</v>
      </c>
      <c r="C971" s="65">
        <v>145.38000000000002</v>
      </c>
      <c r="D971" s="65">
        <v>14104906</v>
      </c>
      <c r="E971" s="65">
        <v>11198640.873599999</v>
      </c>
    </row>
    <row r="972" spans="1:5" x14ac:dyDescent="0.25">
      <c r="A972" s="64">
        <v>126262</v>
      </c>
      <c r="B972" t="s">
        <v>757</v>
      </c>
      <c r="C972" s="65">
        <v>145.36000000000001</v>
      </c>
      <c r="D972" s="65">
        <v>12688100</v>
      </c>
      <c r="E972" s="65">
        <v>10341633.127100002</v>
      </c>
    </row>
    <row r="973" spans="1:5" x14ac:dyDescent="0.25">
      <c r="A973" s="64">
        <v>125672</v>
      </c>
      <c r="B973" t="s">
        <v>446</v>
      </c>
      <c r="C973" s="65">
        <v>145.21</v>
      </c>
      <c r="D973" s="65">
        <v>13273200</v>
      </c>
      <c r="E973" s="65">
        <v>10881036.926500002</v>
      </c>
    </row>
    <row r="974" spans="1:5" x14ac:dyDescent="0.25">
      <c r="A974" s="64">
        <v>143195</v>
      </c>
      <c r="B974" t="s">
        <v>3654</v>
      </c>
      <c r="C974" s="65">
        <v>145.19000000000003</v>
      </c>
      <c r="D974" s="65">
        <v>12664450</v>
      </c>
      <c r="E974" s="65">
        <v>10209038.731800003</v>
      </c>
    </row>
    <row r="975" spans="1:5" x14ac:dyDescent="0.25">
      <c r="A975" s="64">
        <v>202162</v>
      </c>
      <c r="B975" t="s">
        <v>2736</v>
      </c>
      <c r="C975" s="65">
        <v>145.17000000000002</v>
      </c>
      <c r="D975" s="65">
        <v>10916833</v>
      </c>
      <c r="E975" s="65">
        <v>9127644.1227000002</v>
      </c>
    </row>
    <row r="976" spans="1:5" x14ac:dyDescent="0.25">
      <c r="A976" s="64">
        <v>132600</v>
      </c>
      <c r="B976" t="s">
        <v>2344</v>
      </c>
      <c r="C976" s="65">
        <v>145.12</v>
      </c>
      <c r="D976" s="65">
        <v>10852717</v>
      </c>
      <c r="E976" s="65">
        <v>8822016.4210000001</v>
      </c>
    </row>
    <row r="977" spans="1:5" x14ac:dyDescent="0.25">
      <c r="A977" s="64">
        <v>142659</v>
      </c>
      <c r="B977" t="s">
        <v>3148</v>
      </c>
      <c r="C977" s="65">
        <v>145.04</v>
      </c>
      <c r="D977" s="65">
        <v>13311883</v>
      </c>
      <c r="E977" s="65">
        <v>10924903.3046</v>
      </c>
    </row>
    <row r="978" spans="1:5" x14ac:dyDescent="0.25">
      <c r="A978" s="64">
        <v>141403</v>
      </c>
      <c r="B978" t="s">
        <v>2545</v>
      </c>
      <c r="C978" s="65">
        <v>145</v>
      </c>
      <c r="D978" s="65">
        <v>9321000</v>
      </c>
      <c r="E978" s="65">
        <v>7492975.8019000003</v>
      </c>
    </row>
    <row r="979" spans="1:5" x14ac:dyDescent="0.25">
      <c r="A979" s="64">
        <v>121566</v>
      </c>
      <c r="B979" t="s">
        <v>250</v>
      </c>
      <c r="C979" s="65">
        <v>145</v>
      </c>
      <c r="D979" s="65">
        <v>12546000</v>
      </c>
      <c r="E979" s="65">
        <v>10084802.682800002</v>
      </c>
    </row>
    <row r="980" spans="1:5" x14ac:dyDescent="0.25">
      <c r="A980" s="64">
        <v>143316</v>
      </c>
      <c r="B980" t="s">
        <v>3855</v>
      </c>
      <c r="C980" s="65">
        <v>144.85000000000002</v>
      </c>
      <c r="D980" s="65">
        <v>12027485</v>
      </c>
      <c r="E980" s="65">
        <v>9658641.7517000027</v>
      </c>
    </row>
    <row r="981" spans="1:5" x14ac:dyDescent="0.25">
      <c r="A981" s="64">
        <v>201452</v>
      </c>
      <c r="B981" t="s">
        <v>31</v>
      </c>
      <c r="C981" s="65">
        <v>144.80000000000001</v>
      </c>
      <c r="D981" s="65">
        <v>14657201</v>
      </c>
      <c r="E981" s="65">
        <v>11868135.318599999</v>
      </c>
    </row>
    <row r="982" spans="1:5" x14ac:dyDescent="0.25">
      <c r="A982" s="64">
        <v>142533</v>
      </c>
      <c r="B982" t="s">
        <v>3147</v>
      </c>
      <c r="C982" s="65">
        <v>144.79999999999998</v>
      </c>
      <c r="D982" s="65">
        <v>13479300</v>
      </c>
      <c r="E982" s="65">
        <v>11197326.7359</v>
      </c>
    </row>
    <row r="983" spans="1:5" x14ac:dyDescent="0.25">
      <c r="A983" s="64">
        <v>137645</v>
      </c>
      <c r="B983" t="s">
        <v>4556</v>
      </c>
      <c r="C983" s="65">
        <v>144.68</v>
      </c>
      <c r="D983" s="65">
        <v>12346150</v>
      </c>
      <c r="E983" s="65">
        <v>9795896.688099999</v>
      </c>
    </row>
    <row r="984" spans="1:5" x14ac:dyDescent="0.25">
      <c r="A984" s="64">
        <v>143139</v>
      </c>
      <c r="B984" t="s">
        <v>3674</v>
      </c>
      <c r="C984" s="65">
        <v>144</v>
      </c>
      <c r="D984" s="65">
        <v>14125949</v>
      </c>
      <c r="E984" s="65">
        <v>11280206.7959</v>
      </c>
    </row>
    <row r="985" spans="1:5" x14ac:dyDescent="0.25">
      <c r="A985" s="64">
        <v>134895</v>
      </c>
      <c r="B985" t="s">
        <v>1816</v>
      </c>
      <c r="C985" s="65">
        <v>143.63999999999999</v>
      </c>
      <c r="D985" s="65">
        <v>13409300</v>
      </c>
      <c r="E985" s="65">
        <v>11212018.2388</v>
      </c>
    </row>
    <row r="986" spans="1:5" x14ac:dyDescent="0.25">
      <c r="A986" s="64">
        <v>142523</v>
      </c>
      <c r="B986" t="s">
        <v>3704</v>
      </c>
      <c r="C986" s="65">
        <v>142.65</v>
      </c>
      <c r="D986" s="65">
        <v>12844500</v>
      </c>
      <c r="E986" s="65">
        <v>11011894.895900002</v>
      </c>
    </row>
    <row r="987" spans="1:5" x14ac:dyDescent="0.25">
      <c r="A987" s="64">
        <v>202713</v>
      </c>
      <c r="B987" t="s">
        <v>3655</v>
      </c>
      <c r="C987" s="65">
        <v>142.51</v>
      </c>
      <c r="D987" s="65">
        <v>11793050</v>
      </c>
      <c r="E987" s="65">
        <v>9547137.6751999985</v>
      </c>
    </row>
    <row r="988" spans="1:5" x14ac:dyDescent="0.25">
      <c r="A988" s="64">
        <v>136276</v>
      </c>
      <c r="B988" t="s">
        <v>2040</v>
      </c>
      <c r="C988" s="65">
        <v>142.51</v>
      </c>
      <c r="D988" s="65">
        <v>13853800</v>
      </c>
      <c r="E988" s="65">
        <v>11285816.763800003</v>
      </c>
    </row>
    <row r="989" spans="1:5" x14ac:dyDescent="0.25">
      <c r="A989" s="64">
        <v>136061</v>
      </c>
      <c r="B989" t="s">
        <v>1991</v>
      </c>
      <c r="C989" s="65">
        <v>142.47999999999999</v>
      </c>
      <c r="D989" s="65">
        <v>12948100</v>
      </c>
      <c r="E989" s="65">
        <v>11132827.844699999</v>
      </c>
    </row>
    <row r="990" spans="1:5" x14ac:dyDescent="0.25">
      <c r="A990" s="64">
        <v>112680</v>
      </c>
      <c r="B990" t="s">
        <v>465</v>
      </c>
      <c r="C990" s="65">
        <v>142.38000000000002</v>
      </c>
      <c r="D990" s="65">
        <v>15075400</v>
      </c>
      <c r="E990" s="65">
        <v>12281510.895200001</v>
      </c>
    </row>
    <row r="991" spans="1:5" x14ac:dyDescent="0.25">
      <c r="A991" s="64">
        <v>129769</v>
      </c>
      <c r="B991" t="s">
        <v>1519</v>
      </c>
      <c r="C991" s="65">
        <v>142.31</v>
      </c>
      <c r="D991" s="65">
        <v>12933200</v>
      </c>
      <c r="E991" s="65">
        <v>11179512.785899999</v>
      </c>
    </row>
    <row r="992" spans="1:5" x14ac:dyDescent="0.25">
      <c r="A992" s="64">
        <v>141358</v>
      </c>
      <c r="B992" t="s">
        <v>2557</v>
      </c>
      <c r="C992" s="65">
        <v>142</v>
      </c>
      <c r="D992" s="65">
        <v>11969050</v>
      </c>
      <c r="E992" s="65">
        <v>9597466.8191999961</v>
      </c>
    </row>
    <row r="993" spans="1:5" x14ac:dyDescent="0.25">
      <c r="A993" s="64">
        <v>123543</v>
      </c>
      <c r="B993" t="s">
        <v>377</v>
      </c>
      <c r="C993" s="65">
        <v>141.85</v>
      </c>
      <c r="D993" s="65">
        <v>13663200</v>
      </c>
      <c r="E993" s="65">
        <v>11129742.660300002</v>
      </c>
    </row>
    <row r="994" spans="1:5" x14ac:dyDescent="0.25">
      <c r="A994" s="64">
        <v>126433</v>
      </c>
      <c r="B994" t="s">
        <v>550</v>
      </c>
      <c r="C994" s="65">
        <v>141.80000000000001</v>
      </c>
      <c r="D994" s="65">
        <v>12840200</v>
      </c>
      <c r="E994" s="65">
        <v>10933731.259899998</v>
      </c>
    </row>
    <row r="995" spans="1:5" x14ac:dyDescent="0.25">
      <c r="A995" s="64">
        <v>103744</v>
      </c>
      <c r="B995" t="s">
        <v>1279</v>
      </c>
      <c r="C995" s="65">
        <v>141.63</v>
      </c>
      <c r="D995" s="65">
        <v>12987200</v>
      </c>
      <c r="E995" s="65">
        <v>10893199.584800001</v>
      </c>
    </row>
    <row r="996" spans="1:5" x14ac:dyDescent="0.25">
      <c r="A996" s="64">
        <v>136893</v>
      </c>
      <c r="B996" t="s">
        <v>2181</v>
      </c>
      <c r="C996" s="65">
        <v>141.57</v>
      </c>
      <c r="D996" s="65">
        <v>12777400</v>
      </c>
      <c r="E996" s="65">
        <v>10741232.604800001</v>
      </c>
    </row>
    <row r="997" spans="1:5" x14ac:dyDescent="0.25">
      <c r="A997" s="64">
        <v>137985</v>
      </c>
      <c r="B997" t="s">
        <v>2396</v>
      </c>
      <c r="C997" s="65">
        <v>141.51</v>
      </c>
      <c r="D997" s="65">
        <v>12711900</v>
      </c>
      <c r="E997" s="65">
        <v>10238802.3388</v>
      </c>
    </row>
    <row r="998" spans="1:5" x14ac:dyDescent="0.25">
      <c r="A998" s="64">
        <v>128162</v>
      </c>
      <c r="B998" t="s">
        <v>600</v>
      </c>
      <c r="C998" s="65">
        <v>141.46</v>
      </c>
      <c r="D998" s="65">
        <v>12717000</v>
      </c>
      <c r="E998" s="65">
        <v>10873060.4388</v>
      </c>
    </row>
    <row r="999" spans="1:5" x14ac:dyDescent="0.25">
      <c r="A999" s="64">
        <v>141357</v>
      </c>
      <c r="B999" t="s">
        <v>2505</v>
      </c>
      <c r="C999" s="65">
        <v>141.44999999999999</v>
      </c>
      <c r="D999" s="65">
        <v>12517200</v>
      </c>
      <c r="E999" s="65">
        <v>10246043.283300003</v>
      </c>
    </row>
    <row r="1000" spans="1:5" x14ac:dyDescent="0.25">
      <c r="A1000" s="64">
        <v>126490</v>
      </c>
      <c r="B1000" t="s">
        <v>804</v>
      </c>
      <c r="C1000" s="65">
        <v>141.05999999999997</v>
      </c>
      <c r="D1000" s="65">
        <v>12066766</v>
      </c>
      <c r="E1000" s="65">
        <v>9830549.511500001</v>
      </c>
    </row>
    <row r="1001" spans="1:5" x14ac:dyDescent="0.25">
      <c r="A1001" s="64">
        <v>117329</v>
      </c>
      <c r="B1001" t="s">
        <v>571</v>
      </c>
      <c r="C1001" s="65">
        <v>141.02000000000001</v>
      </c>
      <c r="D1001" s="65">
        <v>13079200</v>
      </c>
      <c r="E1001" s="65">
        <v>10532760.160099998</v>
      </c>
    </row>
    <row r="1002" spans="1:5" x14ac:dyDescent="0.25">
      <c r="A1002" s="64">
        <v>202639</v>
      </c>
      <c r="B1002" t="s">
        <v>259</v>
      </c>
      <c r="C1002" s="65">
        <v>140.66</v>
      </c>
      <c r="D1002" s="65">
        <v>11832300</v>
      </c>
      <c r="E1002" s="65">
        <v>9786237.5199999996</v>
      </c>
    </row>
    <row r="1003" spans="1:5" x14ac:dyDescent="0.25">
      <c r="A1003" s="64">
        <v>122062</v>
      </c>
      <c r="B1003" t="s">
        <v>163</v>
      </c>
      <c r="C1003" s="65">
        <v>140.54000000000002</v>
      </c>
      <c r="D1003" s="65">
        <v>14431800</v>
      </c>
      <c r="E1003" s="65">
        <v>11542246.153500002</v>
      </c>
    </row>
    <row r="1004" spans="1:5" x14ac:dyDescent="0.25">
      <c r="A1004" s="64">
        <v>119718</v>
      </c>
      <c r="B1004" t="s">
        <v>407</v>
      </c>
      <c r="C1004" s="65">
        <v>140.36000000000001</v>
      </c>
      <c r="D1004" s="65">
        <v>13323200</v>
      </c>
      <c r="E1004" s="65">
        <v>10884849.065499999</v>
      </c>
    </row>
    <row r="1005" spans="1:5" x14ac:dyDescent="0.25">
      <c r="A1005" s="64">
        <v>128381</v>
      </c>
      <c r="B1005" t="s">
        <v>3049</v>
      </c>
      <c r="C1005" s="65">
        <v>140.00059999999999</v>
      </c>
      <c r="D1005" s="65">
        <v>11972000</v>
      </c>
      <c r="E1005" s="65">
        <v>10068903.827500001</v>
      </c>
    </row>
    <row r="1006" spans="1:5" x14ac:dyDescent="0.25">
      <c r="A1006" s="64">
        <v>133161</v>
      </c>
      <c r="B1006" t="s">
        <v>1586</v>
      </c>
      <c r="C1006" s="65">
        <v>139.67000000000002</v>
      </c>
      <c r="D1006" s="65">
        <v>9943117</v>
      </c>
      <c r="E1006" s="65">
        <v>7926945.3509000009</v>
      </c>
    </row>
    <row r="1007" spans="1:5" x14ac:dyDescent="0.25">
      <c r="A1007" s="64">
        <v>135969</v>
      </c>
      <c r="B1007" t="s">
        <v>1971</v>
      </c>
      <c r="C1007" s="65">
        <v>139.53</v>
      </c>
      <c r="D1007" s="65">
        <v>13149683</v>
      </c>
      <c r="E1007" s="65">
        <v>10332275.912999999</v>
      </c>
    </row>
    <row r="1008" spans="1:5" x14ac:dyDescent="0.25">
      <c r="A1008" s="64">
        <v>143564</v>
      </c>
      <c r="B1008" t="s">
        <v>3893</v>
      </c>
      <c r="C1008" s="65">
        <v>139</v>
      </c>
      <c r="D1008" s="65">
        <v>10541000</v>
      </c>
      <c r="E1008" s="65">
        <v>8256926.818</v>
      </c>
    </row>
    <row r="1009" spans="1:5" x14ac:dyDescent="0.25">
      <c r="A1009" s="64">
        <v>131502</v>
      </c>
      <c r="B1009" t="s">
        <v>899</v>
      </c>
      <c r="C1009" s="65">
        <v>138.63</v>
      </c>
      <c r="D1009" s="65">
        <v>12119000</v>
      </c>
      <c r="E1009" s="65">
        <v>10198756.097800002</v>
      </c>
    </row>
    <row r="1010" spans="1:5" x14ac:dyDescent="0.25">
      <c r="A1010" s="64">
        <v>111704</v>
      </c>
      <c r="B1010" t="s">
        <v>4557</v>
      </c>
      <c r="C1010" s="65">
        <v>138.62</v>
      </c>
      <c r="D1010" s="65">
        <v>14353300</v>
      </c>
      <c r="E1010" s="65">
        <v>11731477.572300002</v>
      </c>
    </row>
    <row r="1011" spans="1:5" x14ac:dyDescent="0.25">
      <c r="A1011" s="64">
        <v>143417</v>
      </c>
      <c r="B1011" t="s">
        <v>3865</v>
      </c>
      <c r="C1011" s="65">
        <v>138.46</v>
      </c>
      <c r="D1011" s="65">
        <v>12487200</v>
      </c>
      <c r="E1011" s="65">
        <v>10718525.850699998</v>
      </c>
    </row>
    <row r="1012" spans="1:5" x14ac:dyDescent="0.25">
      <c r="A1012" s="64">
        <v>143019</v>
      </c>
      <c r="B1012" t="s">
        <v>3524</v>
      </c>
      <c r="C1012" s="65">
        <v>138.35000000000002</v>
      </c>
      <c r="D1012" s="65">
        <v>12713300</v>
      </c>
      <c r="E1012" s="65">
        <v>10876924.578199998</v>
      </c>
    </row>
    <row r="1013" spans="1:5" x14ac:dyDescent="0.25">
      <c r="A1013" s="64">
        <v>202706</v>
      </c>
      <c r="B1013" t="s">
        <v>1921</v>
      </c>
      <c r="C1013" s="65">
        <v>138.21</v>
      </c>
      <c r="D1013" s="65">
        <v>13846049</v>
      </c>
      <c r="E1013" s="65">
        <v>11285699.98</v>
      </c>
    </row>
    <row r="1014" spans="1:5" x14ac:dyDescent="0.25">
      <c r="A1014" s="64">
        <v>134091</v>
      </c>
      <c r="B1014" t="s">
        <v>1764</v>
      </c>
      <c r="C1014" s="65">
        <v>137.94999999999999</v>
      </c>
      <c r="D1014" s="65">
        <v>12541400</v>
      </c>
      <c r="E1014" s="65">
        <v>10403273.850900002</v>
      </c>
    </row>
    <row r="1015" spans="1:5" x14ac:dyDescent="0.25">
      <c r="A1015" s="64">
        <v>126727</v>
      </c>
      <c r="B1015" t="s">
        <v>706</v>
      </c>
      <c r="C1015" s="65">
        <v>137.94999999999996</v>
      </c>
      <c r="D1015" s="65">
        <v>12399500</v>
      </c>
      <c r="E1015" s="65">
        <v>10398910.3431</v>
      </c>
    </row>
    <row r="1016" spans="1:5" x14ac:dyDescent="0.25">
      <c r="A1016" s="64">
        <v>202585</v>
      </c>
      <c r="B1016" t="s">
        <v>1921</v>
      </c>
      <c r="C1016" s="65">
        <v>137.89000000000001</v>
      </c>
      <c r="D1016" s="65">
        <v>13264966</v>
      </c>
      <c r="E1016" s="65">
        <v>10775249.125000004</v>
      </c>
    </row>
    <row r="1017" spans="1:5" x14ac:dyDescent="0.25">
      <c r="A1017" s="64">
        <v>127244</v>
      </c>
      <c r="B1017" t="s">
        <v>598</v>
      </c>
      <c r="C1017" s="65">
        <v>137.74</v>
      </c>
      <c r="D1017" s="65">
        <v>13791200</v>
      </c>
      <c r="E1017" s="65">
        <v>11313126.976100001</v>
      </c>
    </row>
    <row r="1018" spans="1:5" x14ac:dyDescent="0.25">
      <c r="A1018" s="64">
        <v>137938</v>
      </c>
      <c r="B1018" t="s">
        <v>2476</v>
      </c>
      <c r="C1018" s="65">
        <v>137.67000000000002</v>
      </c>
      <c r="D1018" s="65">
        <v>10251483</v>
      </c>
      <c r="E1018" s="65">
        <v>8261224.6298999991</v>
      </c>
    </row>
    <row r="1019" spans="1:5" x14ac:dyDescent="0.25">
      <c r="A1019" s="64">
        <v>113047</v>
      </c>
      <c r="B1019" t="s">
        <v>208</v>
      </c>
      <c r="C1019" s="65">
        <v>137.51000000000002</v>
      </c>
      <c r="D1019" s="65">
        <v>12725600</v>
      </c>
      <c r="E1019" s="65">
        <v>10470504.831199998</v>
      </c>
    </row>
    <row r="1020" spans="1:5" x14ac:dyDescent="0.25">
      <c r="A1020" s="64">
        <v>128724</v>
      </c>
      <c r="B1020" t="s">
        <v>2222</v>
      </c>
      <c r="C1020" s="65">
        <v>137.47</v>
      </c>
      <c r="D1020" s="65">
        <v>12725100</v>
      </c>
      <c r="E1020" s="65">
        <v>10773268.176299999</v>
      </c>
    </row>
    <row r="1021" spans="1:5" x14ac:dyDescent="0.25">
      <c r="A1021" s="64">
        <v>129479</v>
      </c>
      <c r="B1021" t="s">
        <v>857</v>
      </c>
      <c r="C1021" s="65">
        <v>137.17000000000002</v>
      </c>
      <c r="D1021" s="65">
        <v>12735983</v>
      </c>
      <c r="E1021" s="65">
        <v>10081983.356700001</v>
      </c>
    </row>
    <row r="1022" spans="1:5" x14ac:dyDescent="0.25">
      <c r="A1022" s="64">
        <v>133847</v>
      </c>
      <c r="B1022" t="s">
        <v>2115</v>
      </c>
      <c r="C1022" s="65">
        <v>137.14000000000001</v>
      </c>
      <c r="D1022" s="65">
        <v>12127900</v>
      </c>
      <c r="E1022" s="65">
        <v>10057231.663699999</v>
      </c>
    </row>
    <row r="1023" spans="1:5" x14ac:dyDescent="0.25">
      <c r="A1023" s="64">
        <v>111539</v>
      </c>
      <c r="B1023" t="s">
        <v>534</v>
      </c>
      <c r="C1023" s="65">
        <v>137.12</v>
      </c>
      <c r="D1023" s="65">
        <v>12342200</v>
      </c>
      <c r="E1023" s="65">
        <v>10501572.8674</v>
      </c>
    </row>
    <row r="1024" spans="1:5" x14ac:dyDescent="0.25">
      <c r="A1024" s="64">
        <v>120421</v>
      </c>
      <c r="B1024" t="s">
        <v>2130</v>
      </c>
      <c r="C1024" s="65">
        <v>136.31</v>
      </c>
      <c r="D1024" s="65">
        <v>12841900</v>
      </c>
      <c r="E1024" s="65">
        <v>10864700.5359</v>
      </c>
    </row>
    <row r="1025" spans="1:5" x14ac:dyDescent="0.25">
      <c r="A1025" s="64">
        <v>128840</v>
      </c>
      <c r="B1025" t="s">
        <v>715</v>
      </c>
      <c r="C1025" s="65">
        <v>136.14000000000001</v>
      </c>
      <c r="D1025" s="65">
        <v>12654000</v>
      </c>
      <c r="E1025" s="65">
        <v>10585327.1029</v>
      </c>
    </row>
    <row r="1026" spans="1:5" x14ac:dyDescent="0.25">
      <c r="A1026" s="64">
        <v>118394</v>
      </c>
      <c r="B1026" t="s">
        <v>417</v>
      </c>
      <c r="C1026" s="65">
        <v>136</v>
      </c>
      <c r="D1026" s="65">
        <v>13128000</v>
      </c>
      <c r="E1026" s="65">
        <v>10248958.936799999</v>
      </c>
    </row>
    <row r="1027" spans="1:5" x14ac:dyDescent="0.25">
      <c r="A1027" s="64">
        <v>127986</v>
      </c>
      <c r="B1027" t="s">
        <v>226</v>
      </c>
      <c r="C1027" s="65">
        <v>135.85</v>
      </c>
      <c r="D1027" s="65">
        <v>12898000</v>
      </c>
      <c r="E1027" s="65">
        <v>10216086.945699997</v>
      </c>
    </row>
    <row r="1028" spans="1:5" x14ac:dyDescent="0.25">
      <c r="A1028" s="64">
        <v>103446</v>
      </c>
      <c r="B1028" t="s">
        <v>3086</v>
      </c>
      <c r="C1028" s="65">
        <v>135.51</v>
      </c>
      <c r="D1028" s="65">
        <v>11567800</v>
      </c>
      <c r="E1028" s="65">
        <v>10399909.4233</v>
      </c>
    </row>
    <row r="1029" spans="1:5" x14ac:dyDescent="0.25">
      <c r="A1029" s="64">
        <v>126047</v>
      </c>
      <c r="B1029" t="s">
        <v>660</v>
      </c>
      <c r="C1029" s="65">
        <v>135.45999999999998</v>
      </c>
      <c r="D1029" s="65">
        <v>12015700</v>
      </c>
      <c r="E1029" s="65">
        <v>10156351.8851</v>
      </c>
    </row>
    <row r="1030" spans="1:5" x14ac:dyDescent="0.25">
      <c r="A1030" s="64">
        <v>143749</v>
      </c>
      <c r="B1030" t="s">
        <v>4095</v>
      </c>
      <c r="C1030" s="65">
        <v>135.44999999999999</v>
      </c>
      <c r="D1030" s="65">
        <v>11054800</v>
      </c>
      <c r="E1030" s="65">
        <v>8973323.5463999994</v>
      </c>
    </row>
    <row r="1031" spans="1:5" x14ac:dyDescent="0.25">
      <c r="A1031" s="64">
        <v>202709</v>
      </c>
      <c r="B1031" t="s">
        <v>1921</v>
      </c>
      <c r="C1031" s="65">
        <v>135.36000000000001</v>
      </c>
      <c r="D1031" s="65">
        <v>12743162</v>
      </c>
      <c r="E1031" s="65">
        <v>10459855.608000001</v>
      </c>
    </row>
    <row r="1032" spans="1:5" x14ac:dyDescent="0.25">
      <c r="A1032" s="64">
        <v>137068</v>
      </c>
      <c r="B1032" t="s">
        <v>2226</v>
      </c>
      <c r="C1032" s="65">
        <v>135</v>
      </c>
      <c r="D1032" s="65">
        <v>8498000</v>
      </c>
      <c r="E1032" s="65">
        <v>6922475.302699999</v>
      </c>
    </row>
    <row r="1033" spans="1:5" x14ac:dyDescent="0.25">
      <c r="A1033" s="64">
        <v>126315</v>
      </c>
      <c r="B1033" t="s">
        <v>645</v>
      </c>
      <c r="C1033" s="65">
        <v>134.78</v>
      </c>
      <c r="D1033" s="65">
        <v>12213000</v>
      </c>
      <c r="E1033" s="65">
        <v>10402782.364900002</v>
      </c>
    </row>
    <row r="1034" spans="1:5" x14ac:dyDescent="0.25">
      <c r="A1034" s="64">
        <v>131711</v>
      </c>
      <c r="B1034" t="s">
        <v>558</v>
      </c>
      <c r="C1034" s="65">
        <v>134.4</v>
      </c>
      <c r="D1034" s="65">
        <v>12647000</v>
      </c>
      <c r="E1034" s="65">
        <v>10159440.965500001</v>
      </c>
    </row>
    <row r="1035" spans="1:5" x14ac:dyDescent="0.25">
      <c r="A1035" s="64">
        <v>104016</v>
      </c>
      <c r="B1035" t="s">
        <v>597</v>
      </c>
      <c r="C1035" s="65">
        <v>134.38</v>
      </c>
      <c r="D1035" s="65">
        <v>12616600</v>
      </c>
      <c r="E1035" s="65">
        <v>11511621.581199998</v>
      </c>
    </row>
    <row r="1036" spans="1:5" x14ac:dyDescent="0.25">
      <c r="A1036" s="64">
        <v>122968</v>
      </c>
      <c r="B1036" t="s">
        <v>3669</v>
      </c>
      <c r="C1036" s="65">
        <v>133.45000000000002</v>
      </c>
      <c r="D1036" s="65">
        <v>12996466</v>
      </c>
      <c r="E1036" s="65">
        <v>10684122.956500003</v>
      </c>
    </row>
    <row r="1037" spans="1:5" x14ac:dyDescent="0.25">
      <c r="A1037" s="64">
        <v>128909</v>
      </c>
      <c r="B1037" t="s">
        <v>3730</v>
      </c>
      <c r="C1037" s="65">
        <v>133.42000000000002</v>
      </c>
      <c r="D1037" s="65">
        <v>11144232</v>
      </c>
      <c r="E1037" s="65">
        <v>9094897.7114999983</v>
      </c>
    </row>
    <row r="1038" spans="1:5" x14ac:dyDescent="0.25">
      <c r="A1038" s="64">
        <v>127170</v>
      </c>
      <c r="B1038" t="s">
        <v>4558</v>
      </c>
      <c r="C1038" s="65">
        <v>133.41999999999999</v>
      </c>
      <c r="D1038" s="65">
        <v>11848800</v>
      </c>
      <c r="E1038" s="65">
        <v>9634529.2090000007</v>
      </c>
    </row>
    <row r="1039" spans="1:5" x14ac:dyDescent="0.25">
      <c r="A1039" s="64">
        <v>133447</v>
      </c>
      <c r="B1039" t="s">
        <v>1604</v>
      </c>
      <c r="C1039" s="65">
        <v>133.19</v>
      </c>
      <c r="D1039" s="65">
        <v>12229900</v>
      </c>
      <c r="E1039" s="65">
        <v>9901527.9463</v>
      </c>
    </row>
    <row r="1040" spans="1:5" x14ac:dyDescent="0.25">
      <c r="A1040" s="64">
        <v>134120</v>
      </c>
      <c r="B1040" t="s">
        <v>1779</v>
      </c>
      <c r="C1040" s="65">
        <v>133.13999999999999</v>
      </c>
      <c r="D1040" s="65">
        <v>11868600</v>
      </c>
      <c r="E1040" s="65">
        <v>10245082.6404</v>
      </c>
    </row>
    <row r="1041" spans="1:5" x14ac:dyDescent="0.25">
      <c r="A1041" s="64">
        <v>130554</v>
      </c>
      <c r="B1041" t="s">
        <v>519</v>
      </c>
      <c r="C1041" s="65">
        <v>133.13999999999999</v>
      </c>
      <c r="D1041" s="65">
        <v>11780300</v>
      </c>
      <c r="E1041" s="65">
        <v>9823223.3745999988</v>
      </c>
    </row>
    <row r="1042" spans="1:5" x14ac:dyDescent="0.25">
      <c r="A1042" s="64">
        <v>201247</v>
      </c>
      <c r="B1042" t="s">
        <v>320</v>
      </c>
      <c r="C1042" s="65">
        <v>133.08000000000001</v>
      </c>
      <c r="D1042" s="65">
        <v>13895600</v>
      </c>
      <c r="E1042" s="65">
        <v>11462415.812400002</v>
      </c>
    </row>
    <row r="1043" spans="1:5" x14ac:dyDescent="0.25">
      <c r="A1043" s="64">
        <v>142461</v>
      </c>
      <c r="B1043" t="s">
        <v>2969</v>
      </c>
      <c r="C1043" s="65">
        <v>132.80000000000001</v>
      </c>
      <c r="D1043" s="65">
        <v>11717200</v>
      </c>
      <c r="E1043" s="65">
        <v>9963398.2755999956</v>
      </c>
    </row>
    <row r="1044" spans="1:5" x14ac:dyDescent="0.25">
      <c r="A1044" s="64">
        <v>121302</v>
      </c>
      <c r="B1044" t="s">
        <v>765</v>
      </c>
      <c r="C1044" s="65">
        <v>132.63</v>
      </c>
      <c r="D1044" s="65">
        <v>12205400</v>
      </c>
      <c r="E1044" s="65">
        <v>10450252.172</v>
      </c>
    </row>
    <row r="1045" spans="1:5" x14ac:dyDescent="0.25">
      <c r="A1045" s="64">
        <v>113221</v>
      </c>
      <c r="B1045" t="s">
        <v>794</v>
      </c>
      <c r="C1045" s="65">
        <v>132.46</v>
      </c>
      <c r="D1045" s="65">
        <v>12009500</v>
      </c>
      <c r="E1045" s="65">
        <v>10223226.8685</v>
      </c>
    </row>
    <row r="1046" spans="1:5" x14ac:dyDescent="0.25">
      <c r="A1046" s="64">
        <v>202683</v>
      </c>
      <c r="B1046" t="s">
        <v>31</v>
      </c>
      <c r="C1046" s="65">
        <v>132.41000000000003</v>
      </c>
      <c r="D1046" s="65">
        <v>13617366</v>
      </c>
      <c r="E1046" s="65">
        <v>10926550.0723</v>
      </c>
    </row>
    <row r="1047" spans="1:5" x14ac:dyDescent="0.25">
      <c r="A1047" s="64">
        <v>202638</v>
      </c>
      <c r="B1047" t="s">
        <v>184</v>
      </c>
      <c r="C1047" s="65">
        <v>132.29000000000002</v>
      </c>
      <c r="D1047" s="65">
        <v>12309800</v>
      </c>
      <c r="E1047" s="65">
        <v>10485676.524900001</v>
      </c>
    </row>
    <row r="1048" spans="1:5" x14ac:dyDescent="0.25">
      <c r="A1048" s="64">
        <v>142249</v>
      </c>
      <c r="B1048" t="s">
        <v>3326</v>
      </c>
      <c r="C1048" s="65">
        <v>132.17000000000002</v>
      </c>
      <c r="D1048" s="65">
        <v>12249606</v>
      </c>
      <c r="E1048" s="65">
        <v>9962698.9842000008</v>
      </c>
    </row>
    <row r="1049" spans="1:5" x14ac:dyDescent="0.25">
      <c r="A1049" s="64">
        <v>130358</v>
      </c>
      <c r="B1049" t="s">
        <v>398</v>
      </c>
      <c r="C1049" s="65">
        <v>132</v>
      </c>
      <c r="D1049" s="65">
        <v>12982000</v>
      </c>
      <c r="E1049" s="65">
        <v>10477126.305799998</v>
      </c>
    </row>
    <row r="1050" spans="1:5" x14ac:dyDescent="0.25">
      <c r="A1050" s="64">
        <v>135175</v>
      </c>
      <c r="B1050" t="s">
        <v>1870</v>
      </c>
      <c r="C1050" s="65">
        <v>131.29000000000002</v>
      </c>
      <c r="D1050" s="65">
        <v>12590800</v>
      </c>
      <c r="E1050" s="65">
        <v>10584520.134400001</v>
      </c>
    </row>
    <row r="1051" spans="1:5" x14ac:dyDescent="0.25">
      <c r="A1051" s="64">
        <v>202252</v>
      </c>
      <c r="B1051" t="s">
        <v>397</v>
      </c>
      <c r="C1051" s="65">
        <v>131.25</v>
      </c>
      <c r="D1051" s="65">
        <v>11623000</v>
      </c>
      <c r="E1051" s="65">
        <v>9583269.5216000006</v>
      </c>
    </row>
    <row r="1052" spans="1:5" x14ac:dyDescent="0.25">
      <c r="A1052" s="64">
        <v>141270</v>
      </c>
      <c r="B1052" t="s">
        <v>2562</v>
      </c>
      <c r="C1052" s="65">
        <v>131.23000000000002</v>
      </c>
      <c r="D1052" s="65">
        <v>11789600</v>
      </c>
      <c r="E1052" s="65">
        <v>9865331.7103999965</v>
      </c>
    </row>
    <row r="1053" spans="1:5" x14ac:dyDescent="0.25">
      <c r="A1053" s="64">
        <v>104858</v>
      </c>
      <c r="B1053" t="s">
        <v>701</v>
      </c>
      <c r="C1053" s="65">
        <v>131.19</v>
      </c>
      <c r="D1053" s="65">
        <v>12683806</v>
      </c>
      <c r="E1053" s="65">
        <v>10018193.768400002</v>
      </c>
    </row>
    <row r="1054" spans="1:5" x14ac:dyDescent="0.25">
      <c r="A1054" s="64">
        <v>128625</v>
      </c>
      <c r="B1054" t="s">
        <v>918</v>
      </c>
      <c r="C1054" s="65">
        <v>131.18</v>
      </c>
      <c r="D1054" s="65">
        <v>13026900</v>
      </c>
      <c r="E1054" s="65">
        <v>10357918.344500002</v>
      </c>
    </row>
    <row r="1055" spans="1:5" x14ac:dyDescent="0.25">
      <c r="A1055" s="64">
        <v>132033</v>
      </c>
      <c r="B1055" t="s">
        <v>1470</v>
      </c>
      <c r="C1055" s="65">
        <v>130.41999999999999</v>
      </c>
      <c r="D1055" s="65">
        <v>11565783</v>
      </c>
      <c r="E1055" s="65">
        <v>9621623.7394000012</v>
      </c>
    </row>
    <row r="1056" spans="1:5" x14ac:dyDescent="0.25">
      <c r="A1056" s="64">
        <v>140991</v>
      </c>
      <c r="B1056" t="s">
        <v>2423</v>
      </c>
      <c r="C1056" s="65">
        <v>130.34</v>
      </c>
      <c r="D1056" s="65">
        <v>11013800</v>
      </c>
      <c r="E1056" s="65">
        <v>8864503.8991</v>
      </c>
    </row>
    <row r="1057" spans="1:5" x14ac:dyDescent="0.25">
      <c r="A1057" s="64">
        <v>127078</v>
      </c>
      <c r="B1057" t="s">
        <v>605</v>
      </c>
      <c r="C1057" s="65">
        <v>130.29</v>
      </c>
      <c r="D1057" s="65">
        <v>11441000</v>
      </c>
      <c r="E1057" s="65">
        <v>9822437.844899999</v>
      </c>
    </row>
    <row r="1058" spans="1:5" x14ac:dyDescent="0.25">
      <c r="A1058" s="64">
        <v>131771</v>
      </c>
      <c r="B1058" t="s">
        <v>1456</v>
      </c>
      <c r="C1058" s="65">
        <v>129.97</v>
      </c>
      <c r="D1058" s="65">
        <v>12148800</v>
      </c>
      <c r="E1058" s="65">
        <v>10291915.439099999</v>
      </c>
    </row>
    <row r="1059" spans="1:5" x14ac:dyDescent="0.25">
      <c r="A1059" s="64">
        <v>126894</v>
      </c>
      <c r="B1059" t="s">
        <v>2083</v>
      </c>
      <c r="C1059" s="65">
        <v>129.96999999999997</v>
      </c>
      <c r="D1059" s="65">
        <v>11942500</v>
      </c>
      <c r="E1059" s="65">
        <v>10156356.2816</v>
      </c>
    </row>
    <row r="1060" spans="1:5" x14ac:dyDescent="0.25">
      <c r="A1060" s="64">
        <v>142728</v>
      </c>
      <c r="B1060" t="s">
        <v>3519</v>
      </c>
      <c r="C1060" s="65">
        <v>129.12</v>
      </c>
      <c r="D1060" s="65">
        <v>11889900</v>
      </c>
      <c r="E1060" s="65">
        <v>10084838.754000001</v>
      </c>
    </row>
    <row r="1061" spans="1:5" x14ac:dyDescent="0.25">
      <c r="A1061" s="64">
        <v>134718</v>
      </c>
      <c r="B1061" t="s">
        <v>1753</v>
      </c>
      <c r="C1061" s="65">
        <v>129.02000000000001</v>
      </c>
      <c r="D1061" s="65">
        <v>12734674</v>
      </c>
      <c r="E1061" s="65">
        <v>10363230.711300002</v>
      </c>
    </row>
    <row r="1062" spans="1:5" x14ac:dyDescent="0.25">
      <c r="A1062" s="64">
        <v>131529</v>
      </c>
      <c r="B1062" t="s">
        <v>1400</v>
      </c>
      <c r="C1062" s="65">
        <v>128</v>
      </c>
      <c r="D1062" s="65">
        <v>10937083</v>
      </c>
      <c r="E1062" s="65">
        <v>8747581.6009999979</v>
      </c>
    </row>
    <row r="1063" spans="1:5" x14ac:dyDescent="0.25">
      <c r="A1063" s="64">
        <v>121719</v>
      </c>
      <c r="B1063" t="s">
        <v>3300</v>
      </c>
      <c r="C1063" s="65">
        <v>127.36</v>
      </c>
      <c r="D1063" s="65">
        <v>12903400</v>
      </c>
      <c r="E1063" s="65">
        <v>10433416.815699998</v>
      </c>
    </row>
    <row r="1064" spans="1:5" x14ac:dyDescent="0.25">
      <c r="A1064" s="64">
        <v>124536</v>
      </c>
      <c r="B1064" t="s">
        <v>442</v>
      </c>
      <c r="C1064" s="65">
        <v>127.16999999999999</v>
      </c>
      <c r="D1064" s="65">
        <v>11966500</v>
      </c>
      <c r="E1064" s="65">
        <v>9982513.4254999999</v>
      </c>
    </row>
    <row r="1065" spans="1:5" x14ac:dyDescent="0.25">
      <c r="A1065" s="64">
        <v>141502</v>
      </c>
      <c r="B1065" t="s">
        <v>2526</v>
      </c>
      <c r="C1065" s="65">
        <v>126.94000000000001</v>
      </c>
      <c r="D1065" s="65">
        <v>11744400</v>
      </c>
      <c r="E1065" s="65">
        <v>9613683.0921000019</v>
      </c>
    </row>
    <row r="1066" spans="1:5" x14ac:dyDescent="0.25">
      <c r="A1066" s="64">
        <v>143317</v>
      </c>
      <c r="B1066" t="s">
        <v>3678</v>
      </c>
      <c r="C1066" s="65">
        <v>126.8</v>
      </c>
      <c r="D1066" s="65">
        <v>11623000</v>
      </c>
      <c r="E1066" s="65">
        <v>9942471.6281000003</v>
      </c>
    </row>
    <row r="1067" spans="1:5" x14ac:dyDescent="0.25">
      <c r="A1067" s="64">
        <v>120622</v>
      </c>
      <c r="B1067" t="s">
        <v>477</v>
      </c>
      <c r="C1067" s="65">
        <v>126.8</v>
      </c>
      <c r="D1067" s="65">
        <v>11672200</v>
      </c>
      <c r="E1067" s="65">
        <v>9992912.6382000018</v>
      </c>
    </row>
    <row r="1068" spans="1:5" x14ac:dyDescent="0.25">
      <c r="A1068" s="64">
        <v>123398</v>
      </c>
      <c r="B1068" t="s">
        <v>4559</v>
      </c>
      <c r="C1068" s="65">
        <v>126.8</v>
      </c>
      <c r="D1068" s="65">
        <v>11456000</v>
      </c>
      <c r="E1068" s="65">
        <v>11177926.682499999</v>
      </c>
    </row>
    <row r="1069" spans="1:5" x14ac:dyDescent="0.25">
      <c r="A1069" s="64">
        <v>126722</v>
      </c>
      <c r="B1069" t="s">
        <v>993</v>
      </c>
      <c r="C1069" s="65">
        <v>126.79999999999998</v>
      </c>
      <c r="D1069" s="65">
        <v>11702600</v>
      </c>
      <c r="E1069" s="65">
        <v>9967692.1331000011</v>
      </c>
    </row>
    <row r="1070" spans="1:5" x14ac:dyDescent="0.25">
      <c r="A1070" s="64">
        <v>123383</v>
      </c>
      <c r="B1070" t="s">
        <v>577</v>
      </c>
      <c r="C1070" s="65">
        <v>126.7</v>
      </c>
      <c r="D1070" s="65">
        <v>11528400</v>
      </c>
      <c r="E1070" s="65">
        <v>9380750.3725000005</v>
      </c>
    </row>
    <row r="1071" spans="1:5" x14ac:dyDescent="0.25">
      <c r="A1071" s="64">
        <v>140563</v>
      </c>
      <c r="B1071" t="s">
        <v>2413</v>
      </c>
      <c r="C1071" s="65">
        <v>126.68</v>
      </c>
      <c r="D1071" s="65">
        <v>11726600</v>
      </c>
      <c r="E1071" s="65">
        <v>9508485.0087000001</v>
      </c>
    </row>
    <row r="1072" spans="1:5" x14ac:dyDescent="0.25">
      <c r="A1072" s="64">
        <v>129340</v>
      </c>
      <c r="B1072" t="s">
        <v>635</v>
      </c>
      <c r="C1072" s="65">
        <v>126.46000000000001</v>
      </c>
      <c r="D1072" s="65">
        <v>11532400</v>
      </c>
      <c r="E1072" s="65">
        <v>9927247.2003000006</v>
      </c>
    </row>
    <row r="1073" spans="1:5" x14ac:dyDescent="0.25">
      <c r="A1073" s="64">
        <v>128512</v>
      </c>
      <c r="B1073" t="s">
        <v>3476</v>
      </c>
      <c r="C1073" s="65">
        <v>126.46</v>
      </c>
      <c r="D1073" s="65">
        <v>11855183</v>
      </c>
      <c r="E1073" s="65">
        <v>9723685.9744000006</v>
      </c>
    </row>
    <row r="1074" spans="1:5" x14ac:dyDescent="0.25">
      <c r="A1074" s="64">
        <v>110773</v>
      </c>
      <c r="B1074" t="s">
        <v>722</v>
      </c>
      <c r="C1074" s="65">
        <v>126.46</v>
      </c>
      <c r="D1074" s="65">
        <v>11496400</v>
      </c>
      <c r="E1074" s="65">
        <v>10085052.818500001</v>
      </c>
    </row>
    <row r="1075" spans="1:5" x14ac:dyDescent="0.25">
      <c r="A1075" s="64">
        <v>134844</v>
      </c>
      <c r="B1075" t="s">
        <v>1842</v>
      </c>
      <c r="C1075" s="65">
        <v>126.45999999999998</v>
      </c>
      <c r="D1075" s="65">
        <v>11530500</v>
      </c>
      <c r="E1075" s="65">
        <v>9824657.6720000003</v>
      </c>
    </row>
    <row r="1076" spans="1:5" x14ac:dyDescent="0.25">
      <c r="A1076" s="64">
        <v>201115</v>
      </c>
      <c r="B1076" t="s">
        <v>286</v>
      </c>
      <c r="C1076" s="65">
        <v>126.21000000000004</v>
      </c>
      <c r="D1076" s="65">
        <v>9372128</v>
      </c>
      <c r="E1076" s="65">
        <v>7865364.3571999995</v>
      </c>
    </row>
    <row r="1077" spans="1:5" x14ac:dyDescent="0.25">
      <c r="A1077" s="64">
        <v>200476</v>
      </c>
      <c r="B1077" t="s">
        <v>125</v>
      </c>
      <c r="C1077" s="65">
        <v>126.21000000000001</v>
      </c>
      <c r="D1077" s="65">
        <v>10464067</v>
      </c>
      <c r="E1077" s="65">
        <v>8626640.2363000009</v>
      </c>
    </row>
    <row r="1078" spans="1:5" x14ac:dyDescent="0.25">
      <c r="A1078" s="64">
        <v>134942</v>
      </c>
      <c r="B1078" t="s">
        <v>1814</v>
      </c>
      <c r="C1078" s="65">
        <v>126.02000000000001</v>
      </c>
      <c r="D1078" s="65">
        <v>10185400</v>
      </c>
      <c r="E1078" s="65">
        <v>8331654.2896999987</v>
      </c>
    </row>
    <row r="1079" spans="1:5" x14ac:dyDescent="0.25">
      <c r="A1079" s="64">
        <v>123492</v>
      </c>
      <c r="B1079" t="s">
        <v>357</v>
      </c>
      <c r="C1079" s="65">
        <v>125.45</v>
      </c>
      <c r="D1079" s="65">
        <v>13451000</v>
      </c>
      <c r="E1079" s="65">
        <v>10721561.408400001</v>
      </c>
    </row>
    <row r="1080" spans="1:5" x14ac:dyDescent="0.25">
      <c r="A1080" s="64">
        <v>137933</v>
      </c>
      <c r="B1080" t="s">
        <v>2360</v>
      </c>
      <c r="C1080" s="65">
        <v>125.38000000000002</v>
      </c>
      <c r="D1080" s="65">
        <v>11023866</v>
      </c>
      <c r="E1080" s="65">
        <v>8993237.3835000005</v>
      </c>
    </row>
    <row r="1081" spans="1:5" x14ac:dyDescent="0.25">
      <c r="A1081" s="64">
        <v>112957</v>
      </c>
      <c r="B1081" t="s">
        <v>426</v>
      </c>
      <c r="C1081" s="65">
        <v>125.35000000000001</v>
      </c>
      <c r="D1081" s="65">
        <v>12549700</v>
      </c>
      <c r="E1081" s="65">
        <v>10132934.015600001</v>
      </c>
    </row>
    <row r="1082" spans="1:5" x14ac:dyDescent="0.25">
      <c r="A1082" s="64">
        <v>137372</v>
      </c>
      <c r="B1082" t="s">
        <v>2224</v>
      </c>
      <c r="C1082" s="65">
        <v>125.25</v>
      </c>
      <c r="D1082" s="65">
        <v>11170327</v>
      </c>
      <c r="E1082" s="65">
        <v>9006837.0358999986</v>
      </c>
    </row>
    <row r="1083" spans="1:5" x14ac:dyDescent="0.25">
      <c r="A1083" s="64">
        <v>141516</v>
      </c>
      <c r="B1083" t="s">
        <v>4087</v>
      </c>
      <c r="C1083" s="65">
        <v>125</v>
      </c>
      <c r="D1083" s="65">
        <v>9084500</v>
      </c>
      <c r="E1083" s="65">
        <v>8778464.193500001</v>
      </c>
    </row>
    <row r="1084" spans="1:5" x14ac:dyDescent="0.25">
      <c r="A1084" s="64">
        <v>136776</v>
      </c>
      <c r="B1084" t="s">
        <v>3116</v>
      </c>
      <c r="C1084" s="65">
        <v>125</v>
      </c>
      <c r="D1084" s="65">
        <v>10955000</v>
      </c>
      <c r="E1084" s="65">
        <v>9157431.8259999994</v>
      </c>
    </row>
    <row r="1085" spans="1:5" x14ac:dyDescent="0.25">
      <c r="A1085" s="64">
        <v>130596</v>
      </c>
      <c r="B1085" t="s">
        <v>1233</v>
      </c>
      <c r="C1085" s="65">
        <v>125</v>
      </c>
      <c r="D1085" s="65">
        <v>9763973</v>
      </c>
      <c r="E1085" s="65">
        <v>7865651.0601000004</v>
      </c>
    </row>
    <row r="1086" spans="1:5" x14ac:dyDescent="0.25">
      <c r="A1086" s="64">
        <v>122280</v>
      </c>
      <c r="B1086" t="s">
        <v>2404</v>
      </c>
      <c r="C1086" s="65">
        <v>125</v>
      </c>
      <c r="D1086" s="65">
        <v>8285000</v>
      </c>
      <c r="E1086" s="65">
        <v>6616472.318</v>
      </c>
    </row>
    <row r="1087" spans="1:5" x14ac:dyDescent="0.25">
      <c r="A1087" s="64">
        <v>132153</v>
      </c>
      <c r="B1087" t="s">
        <v>1462</v>
      </c>
      <c r="C1087" s="65">
        <v>124.70000000000002</v>
      </c>
      <c r="D1087" s="65">
        <v>9635283</v>
      </c>
      <c r="E1087" s="65">
        <v>7858183.770399997</v>
      </c>
    </row>
    <row r="1088" spans="1:5" x14ac:dyDescent="0.25">
      <c r="A1088" s="64">
        <v>111688</v>
      </c>
      <c r="B1088" t="s">
        <v>401</v>
      </c>
      <c r="C1088" s="65">
        <v>124.54</v>
      </c>
      <c r="D1088" s="65">
        <v>11355400</v>
      </c>
      <c r="E1088" s="65">
        <v>9659991.3663000017</v>
      </c>
    </row>
    <row r="1089" spans="1:5" x14ac:dyDescent="0.25">
      <c r="A1089" s="64">
        <v>124869</v>
      </c>
      <c r="B1089" t="s">
        <v>3732</v>
      </c>
      <c r="C1089" s="65">
        <v>124.41000000000001</v>
      </c>
      <c r="D1089" s="65">
        <v>11430000</v>
      </c>
      <c r="E1089" s="65">
        <v>9357935.3878000025</v>
      </c>
    </row>
    <row r="1090" spans="1:5" x14ac:dyDescent="0.25">
      <c r="A1090" s="64">
        <v>202543</v>
      </c>
      <c r="B1090" t="s">
        <v>1921</v>
      </c>
      <c r="C1090" s="65">
        <v>124.04000000000002</v>
      </c>
      <c r="D1090" s="65">
        <v>11812866</v>
      </c>
      <c r="E1090" s="65">
        <v>9476577.697900001</v>
      </c>
    </row>
    <row r="1091" spans="1:5" x14ac:dyDescent="0.25">
      <c r="A1091" s="64">
        <v>201670</v>
      </c>
      <c r="B1091" t="s">
        <v>31</v>
      </c>
      <c r="C1091" s="65">
        <v>124.04</v>
      </c>
      <c r="D1091" s="65">
        <v>10708593</v>
      </c>
      <c r="E1091" s="65">
        <v>8977759.8684</v>
      </c>
    </row>
    <row r="1092" spans="1:5" x14ac:dyDescent="0.25">
      <c r="A1092" s="64">
        <v>121807</v>
      </c>
      <c r="B1092" t="s">
        <v>384</v>
      </c>
      <c r="C1092" s="65">
        <v>124.00000000000001</v>
      </c>
      <c r="D1092" s="65">
        <v>11463000</v>
      </c>
      <c r="E1092" s="65">
        <v>9792939.6807000022</v>
      </c>
    </row>
    <row r="1093" spans="1:5" x14ac:dyDescent="0.25">
      <c r="A1093" s="64">
        <v>143323</v>
      </c>
      <c r="B1093" t="s">
        <v>3671</v>
      </c>
      <c r="C1093" s="65">
        <v>123.98000000000002</v>
      </c>
      <c r="D1093" s="65">
        <v>12065100</v>
      </c>
      <c r="E1093" s="65">
        <v>9828697.585599998</v>
      </c>
    </row>
    <row r="1094" spans="1:5" x14ac:dyDescent="0.25">
      <c r="A1094" s="64">
        <v>142419</v>
      </c>
      <c r="B1094" t="s">
        <v>2876</v>
      </c>
      <c r="C1094" s="65">
        <v>123.84</v>
      </c>
      <c r="D1094" s="65">
        <v>13061292</v>
      </c>
      <c r="E1094" s="65">
        <v>10549777.707399998</v>
      </c>
    </row>
    <row r="1095" spans="1:5" x14ac:dyDescent="0.25">
      <c r="A1095" s="64">
        <v>135884</v>
      </c>
      <c r="B1095" t="s">
        <v>1984</v>
      </c>
      <c r="C1095" s="65">
        <v>123.78</v>
      </c>
      <c r="D1095" s="65">
        <v>11173800</v>
      </c>
      <c r="E1095" s="65">
        <v>9552663.4743000008</v>
      </c>
    </row>
    <row r="1096" spans="1:5" x14ac:dyDescent="0.25">
      <c r="A1096" s="64">
        <v>124558</v>
      </c>
      <c r="B1096" t="s">
        <v>314</v>
      </c>
      <c r="C1096" s="65">
        <v>123.74000000000002</v>
      </c>
      <c r="D1096" s="65">
        <v>11152400</v>
      </c>
      <c r="E1096" s="65">
        <v>9180019.003200002</v>
      </c>
    </row>
    <row r="1097" spans="1:5" x14ac:dyDescent="0.25">
      <c r="A1097" s="64">
        <v>123723</v>
      </c>
      <c r="B1097" t="s">
        <v>328</v>
      </c>
      <c r="C1097" s="65">
        <v>123.51</v>
      </c>
      <c r="D1097" s="65">
        <v>12614600</v>
      </c>
      <c r="E1097" s="65">
        <v>10282922.4121</v>
      </c>
    </row>
    <row r="1098" spans="1:5" x14ac:dyDescent="0.25">
      <c r="A1098" s="64">
        <v>131243</v>
      </c>
      <c r="B1098" t="s">
        <v>1247</v>
      </c>
      <c r="C1098" s="65">
        <v>123.36000000000003</v>
      </c>
      <c r="D1098" s="65">
        <v>11335500</v>
      </c>
      <c r="E1098" s="65">
        <v>9446198.7937000003</v>
      </c>
    </row>
    <row r="1099" spans="1:5" x14ac:dyDescent="0.25">
      <c r="A1099" s="64">
        <v>141720</v>
      </c>
      <c r="B1099" t="s">
        <v>2592</v>
      </c>
      <c r="C1099" s="65">
        <v>123.35000000000001</v>
      </c>
      <c r="D1099" s="65">
        <v>11721000</v>
      </c>
      <c r="E1099" s="65">
        <v>9443613.6239</v>
      </c>
    </row>
    <row r="1100" spans="1:5" x14ac:dyDescent="0.25">
      <c r="A1100" s="64">
        <v>121595</v>
      </c>
      <c r="B1100" t="s">
        <v>490</v>
      </c>
      <c r="C1100" s="65">
        <v>123.29</v>
      </c>
      <c r="D1100" s="65">
        <v>11404900</v>
      </c>
      <c r="E1100" s="65">
        <v>9626536.8914999999</v>
      </c>
    </row>
    <row r="1101" spans="1:5" x14ac:dyDescent="0.25">
      <c r="A1101" s="64">
        <v>129607</v>
      </c>
      <c r="B1101" t="s">
        <v>484</v>
      </c>
      <c r="C1101" s="65">
        <v>123.28999999999999</v>
      </c>
      <c r="D1101" s="65">
        <v>11162700</v>
      </c>
      <c r="E1101" s="65">
        <v>9406234.2159000002</v>
      </c>
    </row>
    <row r="1102" spans="1:5" x14ac:dyDescent="0.25">
      <c r="A1102" s="64">
        <v>141177</v>
      </c>
      <c r="B1102" t="s">
        <v>2450</v>
      </c>
      <c r="C1102" s="65">
        <v>123.17</v>
      </c>
      <c r="D1102" s="65">
        <v>11523100</v>
      </c>
      <c r="E1102" s="65">
        <v>9221839.7828999981</v>
      </c>
    </row>
    <row r="1103" spans="1:5" x14ac:dyDescent="0.25">
      <c r="A1103" s="64">
        <v>120496</v>
      </c>
      <c r="B1103" t="s">
        <v>2700</v>
      </c>
      <c r="C1103" s="65">
        <v>123</v>
      </c>
      <c r="D1103" s="65">
        <v>10242000</v>
      </c>
      <c r="E1103" s="65">
        <v>8212145.7457000008</v>
      </c>
    </row>
    <row r="1104" spans="1:5" x14ac:dyDescent="0.25">
      <c r="A1104" s="64">
        <v>141446</v>
      </c>
      <c r="B1104" t="s">
        <v>2585</v>
      </c>
      <c r="C1104" s="65">
        <v>122.95</v>
      </c>
      <c r="D1104" s="65">
        <v>11456800</v>
      </c>
      <c r="E1104" s="65">
        <v>9586202.5455000009</v>
      </c>
    </row>
    <row r="1105" spans="1:5" x14ac:dyDescent="0.25">
      <c r="A1105" s="64">
        <v>120768</v>
      </c>
      <c r="B1105" t="s">
        <v>3143</v>
      </c>
      <c r="C1105" s="65">
        <v>122.87</v>
      </c>
      <c r="D1105" s="65">
        <v>11925300</v>
      </c>
      <c r="E1105" s="65">
        <v>9745089.2951999996</v>
      </c>
    </row>
    <row r="1106" spans="1:5" x14ac:dyDescent="0.25">
      <c r="A1106" s="64">
        <v>103480</v>
      </c>
      <c r="B1106" t="s">
        <v>376</v>
      </c>
      <c r="C1106" s="65">
        <v>122.85000000000001</v>
      </c>
      <c r="D1106" s="65">
        <v>11857600</v>
      </c>
      <c r="E1106" s="65">
        <v>10239533.342899999</v>
      </c>
    </row>
    <row r="1107" spans="1:5" x14ac:dyDescent="0.25">
      <c r="A1107" s="64">
        <v>111888</v>
      </c>
      <c r="B1107" t="s">
        <v>498</v>
      </c>
      <c r="C1107" s="65">
        <v>122.8404</v>
      </c>
      <c r="D1107" s="65">
        <v>13595900</v>
      </c>
      <c r="E1107" s="65">
        <v>11298373.698600002</v>
      </c>
    </row>
    <row r="1108" spans="1:5" x14ac:dyDescent="0.25">
      <c r="A1108" s="64">
        <v>142307</v>
      </c>
      <c r="B1108" t="s">
        <v>2892</v>
      </c>
      <c r="C1108" s="65">
        <v>122.5</v>
      </c>
      <c r="D1108" s="65">
        <v>13637928</v>
      </c>
      <c r="E1108" s="65">
        <v>11055813.742799997</v>
      </c>
    </row>
    <row r="1109" spans="1:5" x14ac:dyDescent="0.25">
      <c r="A1109" s="64">
        <v>127025</v>
      </c>
      <c r="B1109" t="s">
        <v>1967</v>
      </c>
      <c r="C1109" s="65">
        <v>122.44000000000001</v>
      </c>
      <c r="D1109" s="65">
        <v>10901983</v>
      </c>
      <c r="E1109" s="65">
        <v>9216071.8743999992</v>
      </c>
    </row>
    <row r="1110" spans="1:5" x14ac:dyDescent="0.25">
      <c r="A1110" s="64">
        <v>202635</v>
      </c>
      <c r="B1110" t="s">
        <v>184</v>
      </c>
      <c r="C1110" s="65">
        <v>122.1</v>
      </c>
      <c r="D1110" s="65">
        <v>11132500</v>
      </c>
      <c r="E1110" s="65">
        <v>9414584.5973000005</v>
      </c>
    </row>
    <row r="1111" spans="1:5" x14ac:dyDescent="0.25">
      <c r="A1111" s="64">
        <v>202084</v>
      </c>
      <c r="B1111" t="s">
        <v>281</v>
      </c>
      <c r="C1111" s="65">
        <v>121.87</v>
      </c>
      <c r="D1111" s="65">
        <v>11373400</v>
      </c>
      <c r="E1111" s="65">
        <v>9397270.5265000015</v>
      </c>
    </row>
    <row r="1112" spans="1:5" x14ac:dyDescent="0.25">
      <c r="A1112" s="64">
        <v>142694</v>
      </c>
      <c r="B1112" t="s">
        <v>3308</v>
      </c>
      <c r="C1112" s="65">
        <v>121.3</v>
      </c>
      <c r="D1112" s="65">
        <v>9403983</v>
      </c>
      <c r="E1112" s="65">
        <v>7362668.8470999999</v>
      </c>
    </row>
    <row r="1113" spans="1:5" x14ac:dyDescent="0.25">
      <c r="A1113" s="64">
        <v>137452</v>
      </c>
      <c r="B1113" t="s">
        <v>2742</v>
      </c>
      <c r="C1113" s="65">
        <v>121.06</v>
      </c>
      <c r="D1113" s="65">
        <v>14280000</v>
      </c>
      <c r="E1113" s="65">
        <v>11630971.8741</v>
      </c>
    </row>
    <row r="1114" spans="1:5" x14ac:dyDescent="0.25">
      <c r="A1114" s="64">
        <v>133995</v>
      </c>
      <c r="B1114" t="s">
        <v>1719</v>
      </c>
      <c r="C1114" s="65">
        <v>121.03999999999999</v>
      </c>
      <c r="D1114" s="65">
        <v>10253069</v>
      </c>
      <c r="E1114" s="65">
        <v>8569181.318500001</v>
      </c>
    </row>
    <row r="1115" spans="1:5" x14ac:dyDescent="0.25">
      <c r="A1115" s="64">
        <v>127027</v>
      </c>
      <c r="B1115" t="s">
        <v>1545</v>
      </c>
      <c r="C1115" s="65">
        <v>121</v>
      </c>
      <c r="D1115" s="65">
        <v>12970983</v>
      </c>
      <c r="E1115" s="65">
        <v>10344618.703499997</v>
      </c>
    </row>
    <row r="1116" spans="1:5" x14ac:dyDescent="0.25">
      <c r="A1116" s="64">
        <v>123722</v>
      </c>
      <c r="B1116" t="s">
        <v>3689</v>
      </c>
      <c r="C1116" s="65">
        <v>120.87</v>
      </c>
      <c r="D1116" s="65">
        <v>10512300</v>
      </c>
      <c r="E1116" s="65">
        <v>8601682.3232000005</v>
      </c>
    </row>
    <row r="1117" spans="1:5" x14ac:dyDescent="0.25">
      <c r="A1117" s="64">
        <v>104772</v>
      </c>
      <c r="B1117" t="s">
        <v>3040</v>
      </c>
      <c r="C1117" s="65">
        <v>120.56</v>
      </c>
      <c r="D1117" s="65">
        <v>12349980</v>
      </c>
      <c r="E1117" s="65">
        <v>10142163.8826</v>
      </c>
    </row>
    <row r="1118" spans="1:5" x14ac:dyDescent="0.25">
      <c r="A1118" s="64">
        <v>202712</v>
      </c>
      <c r="B1118" t="s">
        <v>3867</v>
      </c>
      <c r="C1118" s="65">
        <v>120.54</v>
      </c>
      <c r="D1118" s="65">
        <v>10447566</v>
      </c>
      <c r="E1118" s="65">
        <v>8538368.2597000003</v>
      </c>
    </row>
    <row r="1119" spans="1:5" x14ac:dyDescent="0.25">
      <c r="A1119" s="64">
        <v>123688</v>
      </c>
      <c r="B1119" t="s">
        <v>696</v>
      </c>
      <c r="C1119" s="65">
        <v>120.46000000000001</v>
      </c>
      <c r="D1119" s="65">
        <v>10981400</v>
      </c>
      <c r="E1119" s="65">
        <v>9325740.0767999999</v>
      </c>
    </row>
    <row r="1120" spans="1:5" x14ac:dyDescent="0.25">
      <c r="A1120" s="64">
        <v>118794</v>
      </c>
      <c r="B1120" t="s">
        <v>639</v>
      </c>
      <c r="C1120" s="65">
        <v>120.45999999999998</v>
      </c>
      <c r="D1120" s="65">
        <v>10985700</v>
      </c>
      <c r="E1120" s="65">
        <v>9445348.0466999989</v>
      </c>
    </row>
    <row r="1121" spans="1:5" x14ac:dyDescent="0.25">
      <c r="A1121" s="64">
        <v>118837</v>
      </c>
      <c r="B1121" t="s">
        <v>985</v>
      </c>
      <c r="C1121" s="65">
        <v>120.29000000000002</v>
      </c>
      <c r="D1121" s="65">
        <v>10859400</v>
      </c>
      <c r="E1121" s="65">
        <v>9395686.8506999984</v>
      </c>
    </row>
    <row r="1122" spans="1:5" x14ac:dyDescent="0.25">
      <c r="A1122" s="64">
        <v>107106</v>
      </c>
      <c r="B1122" t="s">
        <v>482</v>
      </c>
      <c r="C1122" s="65">
        <v>120.29000000000002</v>
      </c>
      <c r="D1122" s="65">
        <v>10979400</v>
      </c>
      <c r="E1122" s="65">
        <v>9419887.1726000011</v>
      </c>
    </row>
    <row r="1123" spans="1:5" x14ac:dyDescent="0.25">
      <c r="A1123" s="64">
        <v>133798</v>
      </c>
      <c r="B1123" t="s">
        <v>1693</v>
      </c>
      <c r="C1123" s="65">
        <v>120.29</v>
      </c>
      <c r="D1123" s="65">
        <v>10838983</v>
      </c>
      <c r="E1123" s="65">
        <v>9213176.5557000022</v>
      </c>
    </row>
    <row r="1124" spans="1:5" x14ac:dyDescent="0.25">
      <c r="A1124" s="64">
        <v>143332</v>
      </c>
      <c r="B1124" t="s">
        <v>3670</v>
      </c>
      <c r="C1124" s="65">
        <v>120.13000000000001</v>
      </c>
      <c r="D1124" s="65">
        <v>11544800</v>
      </c>
      <c r="E1124" s="65">
        <v>9405279.817400001</v>
      </c>
    </row>
    <row r="1125" spans="1:5" x14ac:dyDescent="0.25">
      <c r="A1125" s="64">
        <v>127633</v>
      </c>
      <c r="B1125" t="s">
        <v>581</v>
      </c>
      <c r="C1125" s="65">
        <v>120.06000000000002</v>
      </c>
      <c r="D1125" s="65">
        <v>10674000</v>
      </c>
      <c r="E1125" s="65">
        <v>8764446.1578000002</v>
      </c>
    </row>
    <row r="1126" spans="1:5" x14ac:dyDescent="0.25">
      <c r="A1126" s="64">
        <v>103922</v>
      </c>
      <c r="B1126" t="s">
        <v>3298</v>
      </c>
      <c r="C1126" s="65">
        <v>120.05999999999999</v>
      </c>
      <c r="D1126" s="65">
        <v>10783900</v>
      </c>
      <c r="E1126" s="65">
        <v>8939704.816300001</v>
      </c>
    </row>
    <row r="1127" spans="1:5" x14ac:dyDescent="0.25">
      <c r="A1127" s="64">
        <v>129397</v>
      </c>
      <c r="B1127" t="s">
        <v>3854</v>
      </c>
      <c r="C1127" s="65">
        <v>120.02</v>
      </c>
      <c r="D1127" s="65">
        <v>9320915</v>
      </c>
      <c r="E1127" s="65">
        <v>7741454.7515000002</v>
      </c>
    </row>
    <row r="1128" spans="1:5" x14ac:dyDescent="0.25">
      <c r="A1128" s="64">
        <v>202157</v>
      </c>
      <c r="B1128" t="s">
        <v>2736</v>
      </c>
      <c r="C1128" s="65">
        <v>120</v>
      </c>
      <c r="D1128" s="65">
        <v>9068394</v>
      </c>
      <c r="E1128" s="65">
        <v>7644355.4815999996</v>
      </c>
    </row>
    <row r="1129" spans="1:5" x14ac:dyDescent="0.25">
      <c r="A1129" s="64">
        <v>201465</v>
      </c>
      <c r="B1129" t="s">
        <v>4088</v>
      </c>
      <c r="C1129" s="65">
        <v>120</v>
      </c>
      <c r="D1129" s="65">
        <v>9984000</v>
      </c>
      <c r="E1129" s="65">
        <v>7828504.5858999994</v>
      </c>
    </row>
    <row r="1130" spans="1:5" x14ac:dyDescent="0.25">
      <c r="A1130" s="64">
        <v>133709</v>
      </c>
      <c r="B1130" t="s">
        <v>3318</v>
      </c>
      <c r="C1130" s="65">
        <v>120</v>
      </c>
      <c r="D1130" s="65">
        <v>8760000</v>
      </c>
      <c r="E1130" s="65">
        <v>6924834.2472999999</v>
      </c>
    </row>
    <row r="1131" spans="1:5" x14ac:dyDescent="0.25">
      <c r="A1131" s="64">
        <v>103873</v>
      </c>
      <c r="B1131" t="s">
        <v>486</v>
      </c>
      <c r="C1131" s="65">
        <v>119.95</v>
      </c>
      <c r="D1131" s="65">
        <v>11578500</v>
      </c>
      <c r="E1131" s="65">
        <v>9574899.0396999996</v>
      </c>
    </row>
    <row r="1132" spans="1:5" x14ac:dyDescent="0.25">
      <c r="A1132" s="64">
        <v>131904</v>
      </c>
      <c r="B1132" t="s">
        <v>1406</v>
      </c>
      <c r="C1132" s="65">
        <v>119.61</v>
      </c>
      <c r="D1132" s="65">
        <v>10897183</v>
      </c>
      <c r="E1132" s="65">
        <v>9169425.8934000004</v>
      </c>
    </row>
    <row r="1133" spans="1:5" x14ac:dyDescent="0.25">
      <c r="A1133" s="64">
        <v>142679</v>
      </c>
      <c r="B1133" t="s">
        <v>3306</v>
      </c>
      <c r="C1133" s="65">
        <v>119.48</v>
      </c>
      <c r="D1133" s="65">
        <v>10314702</v>
      </c>
      <c r="E1133" s="65">
        <v>8329273.1187000005</v>
      </c>
    </row>
    <row r="1134" spans="1:5" x14ac:dyDescent="0.25">
      <c r="A1134" s="64">
        <v>133151</v>
      </c>
      <c r="B1134" t="s">
        <v>1585</v>
      </c>
      <c r="C1134" s="65">
        <v>119.10000000000001</v>
      </c>
      <c r="D1134" s="65">
        <v>10755400</v>
      </c>
      <c r="E1134" s="65">
        <v>9118161.0657000002</v>
      </c>
    </row>
    <row r="1135" spans="1:5" x14ac:dyDescent="0.25">
      <c r="A1135" s="64">
        <v>128119</v>
      </c>
      <c r="B1135" t="s">
        <v>1077</v>
      </c>
      <c r="C1135" s="65">
        <v>118.77999999999999</v>
      </c>
      <c r="D1135" s="65">
        <v>10505800</v>
      </c>
      <c r="E1135" s="65">
        <v>9042682.4503999986</v>
      </c>
    </row>
    <row r="1136" spans="1:5" x14ac:dyDescent="0.25">
      <c r="A1136" s="64">
        <v>143523</v>
      </c>
      <c r="B1136" t="s">
        <v>3878</v>
      </c>
      <c r="C1136" s="65">
        <v>118.73</v>
      </c>
      <c r="D1136" s="65">
        <v>14582000</v>
      </c>
      <c r="E1136" s="65">
        <v>11812217.7695</v>
      </c>
    </row>
    <row r="1137" spans="1:5" x14ac:dyDescent="0.25">
      <c r="A1137" s="64">
        <v>126521</v>
      </c>
      <c r="B1137" t="s">
        <v>3156</v>
      </c>
      <c r="C1137" s="65">
        <v>118.7</v>
      </c>
      <c r="D1137" s="65">
        <v>10206050</v>
      </c>
      <c r="E1137" s="65">
        <v>8428560.2652000003</v>
      </c>
    </row>
    <row r="1138" spans="1:5" x14ac:dyDescent="0.25">
      <c r="A1138" s="64">
        <v>117824</v>
      </c>
      <c r="B1138" t="s">
        <v>580</v>
      </c>
      <c r="C1138" s="65">
        <v>118.62</v>
      </c>
      <c r="D1138" s="65">
        <v>11479500</v>
      </c>
      <c r="E1138" s="65">
        <v>9855614.7202000003</v>
      </c>
    </row>
    <row r="1139" spans="1:5" x14ac:dyDescent="0.25">
      <c r="A1139" s="64">
        <v>143295</v>
      </c>
      <c r="B1139" t="s">
        <v>3686</v>
      </c>
      <c r="C1139" s="65">
        <v>118.51</v>
      </c>
      <c r="D1139" s="65">
        <v>8986250</v>
      </c>
      <c r="E1139" s="65">
        <v>7226240.5139000006</v>
      </c>
    </row>
    <row r="1140" spans="1:5" x14ac:dyDescent="0.25">
      <c r="A1140" s="64">
        <v>135373</v>
      </c>
      <c r="B1140" t="s">
        <v>1913</v>
      </c>
      <c r="C1140" s="65">
        <v>118.44999999999999</v>
      </c>
      <c r="D1140" s="65">
        <v>10923983</v>
      </c>
      <c r="E1140" s="65">
        <v>9254223.3322000001</v>
      </c>
    </row>
    <row r="1141" spans="1:5" x14ac:dyDescent="0.25">
      <c r="A1141" s="64">
        <v>142889</v>
      </c>
      <c r="B1141" t="s">
        <v>3489</v>
      </c>
      <c r="C1141" s="65">
        <v>118.23</v>
      </c>
      <c r="D1141" s="65">
        <v>9670183</v>
      </c>
      <c r="E1141" s="65">
        <v>7969398.5101999994</v>
      </c>
    </row>
    <row r="1142" spans="1:5" x14ac:dyDescent="0.25">
      <c r="A1142" s="64">
        <v>141983</v>
      </c>
      <c r="B1142" t="s">
        <v>3153</v>
      </c>
      <c r="C1142" s="65">
        <v>118.17</v>
      </c>
      <c r="D1142" s="65">
        <v>11619400</v>
      </c>
      <c r="E1142" s="65">
        <v>9238864.2792000007</v>
      </c>
    </row>
    <row r="1143" spans="1:5" x14ac:dyDescent="0.25">
      <c r="A1143" s="64">
        <v>143239</v>
      </c>
      <c r="B1143" t="s">
        <v>3875</v>
      </c>
      <c r="C1143" s="65">
        <v>118</v>
      </c>
      <c r="D1143" s="65">
        <v>10509332</v>
      </c>
      <c r="E1143" s="65">
        <v>8463846.4900000002</v>
      </c>
    </row>
    <row r="1144" spans="1:5" x14ac:dyDescent="0.25">
      <c r="A1144" s="64">
        <v>126746</v>
      </c>
      <c r="B1144" t="s">
        <v>882</v>
      </c>
      <c r="C1144" s="65">
        <v>118</v>
      </c>
      <c r="D1144" s="65">
        <v>8185502</v>
      </c>
      <c r="E1144" s="65">
        <v>6462531.1727</v>
      </c>
    </row>
    <row r="1145" spans="1:5" x14ac:dyDescent="0.25">
      <c r="A1145" s="64">
        <v>201463</v>
      </c>
      <c r="B1145" t="s">
        <v>344</v>
      </c>
      <c r="C1145" s="65">
        <v>117.69999999999999</v>
      </c>
      <c r="D1145" s="65">
        <v>8976500</v>
      </c>
      <c r="E1145" s="65">
        <v>7344814.923200001</v>
      </c>
    </row>
    <row r="1146" spans="1:5" x14ac:dyDescent="0.25">
      <c r="A1146" s="64">
        <v>202716</v>
      </c>
      <c r="B1146" t="s">
        <v>4117</v>
      </c>
      <c r="C1146" s="65">
        <v>117.65</v>
      </c>
      <c r="D1146" s="65">
        <v>10059600</v>
      </c>
      <c r="E1146" s="65">
        <v>8135464.1804</v>
      </c>
    </row>
    <row r="1147" spans="1:5" x14ac:dyDescent="0.25">
      <c r="A1147" s="64">
        <v>143144</v>
      </c>
      <c r="B1147" t="s">
        <v>3522</v>
      </c>
      <c r="C1147" s="65">
        <v>117.4</v>
      </c>
      <c r="D1147" s="65">
        <v>13609400</v>
      </c>
      <c r="E1147" s="65">
        <v>11154906.620800002</v>
      </c>
    </row>
    <row r="1148" spans="1:5" x14ac:dyDescent="0.25">
      <c r="A1148" s="64">
        <v>134693</v>
      </c>
      <c r="B1148" t="s">
        <v>1755</v>
      </c>
      <c r="C1148" s="65">
        <v>117.29000000000002</v>
      </c>
      <c r="D1148" s="65">
        <v>10307000</v>
      </c>
      <c r="E1148" s="65">
        <v>8853538.9048999995</v>
      </c>
    </row>
    <row r="1149" spans="1:5" x14ac:dyDescent="0.25">
      <c r="A1149" s="64">
        <v>126527</v>
      </c>
      <c r="B1149" t="s">
        <v>690</v>
      </c>
      <c r="C1149" s="65">
        <v>117.28999999999999</v>
      </c>
      <c r="D1149" s="65">
        <v>10596800</v>
      </c>
      <c r="E1149" s="65">
        <v>9196786.256000001</v>
      </c>
    </row>
    <row r="1150" spans="1:5" x14ac:dyDescent="0.25">
      <c r="A1150" s="64">
        <v>128672</v>
      </c>
      <c r="B1150" t="s">
        <v>251</v>
      </c>
      <c r="C1150" s="65">
        <v>117.12</v>
      </c>
      <c r="D1150" s="65">
        <v>10819500</v>
      </c>
      <c r="E1150" s="65">
        <v>9084979.2810000014</v>
      </c>
    </row>
    <row r="1151" spans="1:5" x14ac:dyDescent="0.25">
      <c r="A1151" s="64">
        <v>202568</v>
      </c>
      <c r="B1151" t="s">
        <v>31</v>
      </c>
      <c r="C1151" s="65">
        <v>116.85000000000001</v>
      </c>
      <c r="D1151" s="65">
        <v>10573533</v>
      </c>
      <c r="E1151" s="65">
        <v>8839244.9093000013</v>
      </c>
    </row>
    <row r="1152" spans="1:5" x14ac:dyDescent="0.25">
      <c r="A1152" s="64">
        <v>136903</v>
      </c>
      <c r="B1152" t="s">
        <v>3334</v>
      </c>
      <c r="C1152" s="65">
        <v>116.78</v>
      </c>
      <c r="D1152" s="65">
        <v>10725100</v>
      </c>
      <c r="E1152" s="65">
        <v>9047021.3924000002</v>
      </c>
    </row>
    <row r="1153" spans="1:5" x14ac:dyDescent="0.25">
      <c r="A1153" s="64">
        <v>201094</v>
      </c>
      <c r="B1153" t="s">
        <v>31</v>
      </c>
      <c r="C1153" s="65">
        <v>116.7</v>
      </c>
      <c r="D1153" s="65">
        <v>10637388</v>
      </c>
      <c r="E1153" s="65">
        <v>8708462.5145999994</v>
      </c>
    </row>
    <row r="1154" spans="1:5" x14ac:dyDescent="0.25">
      <c r="A1154" s="64">
        <v>143631</v>
      </c>
      <c r="B1154" t="s">
        <v>4357</v>
      </c>
      <c r="C1154" s="65">
        <v>116.64000000000001</v>
      </c>
      <c r="D1154" s="65">
        <v>8631399</v>
      </c>
      <c r="E1154" s="65">
        <v>7806879.4745999994</v>
      </c>
    </row>
    <row r="1155" spans="1:5" x14ac:dyDescent="0.25">
      <c r="A1155" s="64">
        <v>123278</v>
      </c>
      <c r="B1155" t="s">
        <v>777</v>
      </c>
      <c r="C1155" s="65">
        <v>116.60999999999999</v>
      </c>
      <c r="D1155" s="65">
        <v>10622700</v>
      </c>
      <c r="E1155" s="65">
        <v>9362158.7683999985</v>
      </c>
    </row>
    <row r="1156" spans="1:5" x14ac:dyDescent="0.25">
      <c r="A1156" s="64">
        <v>119381</v>
      </c>
      <c r="B1156" t="s">
        <v>1105</v>
      </c>
      <c r="C1156" s="65">
        <v>116.36</v>
      </c>
      <c r="D1156" s="65">
        <v>10866200</v>
      </c>
      <c r="E1156" s="65">
        <v>9027657.8169999979</v>
      </c>
    </row>
    <row r="1157" spans="1:5" x14ac:dyDescent="0.25">
      <c r="A1157" s="64">
        <v>104820</v>
      </c>
      <c r="B1157" t="s">
        <v>286</v>
      </c>
      <c r="C1157" s="65">
        <v>116.17</v>
      </c>
      <c r="D1157" s="65">
        <v>9809140</v>
      </c>
      <c r="E1157" s="65">
        <v>8225819.7387000006</v>
      </c>
    </row>
    <row r="1158" spans="1:5" x14ac:dyDescent="0.25">
      <c r="A1158" s="64">
        <v>143562</v>
      </c>
      <c r="B1158" t="s">
        <v>3958</v>
      </c>
      <c r="C1158" s="65">
        <v>116.02</v>
      </c>
      <c r="D1158" s="65">
        <v>10937000</v>
      </c>
      <c r="E1158" s="65">
        <v>8858830.3125</v>
      </c>
    </row>
    <row r="1159" spans="1:5" x14ac:dyDescent="0.25">
      <c r="A1159" s="64">
        <v>141241</v>
      </c>
      <c r="B1159" t="s">
        <v>2461</v>
      </c>
      <c r="C1159" s="65">
        <v>116</v>
      </c>
      <c r="D1159" s="65">
        <v>10740000</v>
      </c>
      <c r="E1159" s="65">
        <v>8512383.7291000001</v>
      </c>
    </row>
    <row r="1160" spans="1:5" x14ac:dyDescent="0.25">
      <c r="A1160" s="64">
        <v>118656</v>
      </c>
      <c r="B1160" t="s">
        <v>291</v>
      </c>
      <c r="C1160" s="65">
        <v>115.93</v>
      </c>
      <c r="D1160" s="65">
        <v>9832983</v>
      </c>
      <c r="E1160" s="65">
        <v>8280763.1375000002</v>
      </c>
    </row>
    <row r="1161" spans="1:5" x14ac:dyDescent="0.25">
      <c r="A1161" s="64">
        <v>131114</v>
      </c>
      <c r="B1161" t="s">
        <v>1018</v>
      </c>
      <c r="C1161" s="65">
        <v>115.45</v>
      </c>
      <c r="D1161" s="65">
        <v>10892200</v>
      </c>
      <c r="E1161" s="65">
        <v>9215770.3775000013</v>
      </c>
    </row>
    <row r="1162" spans="1:5" x14ac:dyDescent="0.25">
      <c r="A1162" s="64">
        <v>137843</v>
      </c>
      <c r="B1162" t="s">
        <v>2301</v>
      </c>
      <c r="C1162" s="65">
        <v>115.38000000000004</v>
      </c>
      <c r="D1162" s="65">
        <v>10254800</v>
      </c>
      <c r="E1162" s="65">
        <v>8618621.4357999992</v>
      </c>
    </row>
    <row r="1163" spans="1:5" x14ac:dyDescent="0.25">
      <c r="A1163" s="64">
        <v>143887</v>
      </c>
      <c r="B1163" t="s">
        <v>4384</v>
      </c>
      <c r="C1163" s="65">
        <v>115.3</v>
      </c>
      <c r="D1163" s="65">
        <v>9793000</v>
      </c>
      <c r="E1163" s="65">
        <v>7930488.0029000007</v>
      </c>
    </row>
    <row r="1164" spans="1:5" x14ac:dyDescent="0.25">
      <c r="A1164" s="64">
        <v>125242</v>
      </c>
      <c r="B1164" t="s">
        <v>530</v>
      </c>
      <c r="C1164" s="65">
        <v>115.25000000000003</v>
      </c>
      <c r="D1164" s="65">
        <v>10559100</v>
      </c>
      <c r="E1164" s="65">
        <v>8838283.1783999968</v>
      </c>
    </row>
    <row r="1165" spans="1:5" x14ac:dyDescent="0.25">
      <c r="A1165" s="64">
        <v>140986</v>
      </c>
      <c r="B1165" t="s">
        <v>1502</v>
      </c>
      <c r="C1165" s="65">
        <v>115.15</v>
      </c>
      <c r="D1165" s="65">
        <v>11507800</v>
      </c>
      <c r="E1165" s="65">
        <v>9516982.6667999998</v>
      </c>
    </row>
    <row r="1166" spans="1:5" x14ac:dyDescent="0.25">
      <c r="A1166" s="64">
        <v>118584</v>
      </c>
      <c r="B1166" t="s">
        <v>2875</v>
      </c>
      <c r="C1166" s="65">
        <v>115.06</v>
      </c>
      <c r="D1166" s="65">
        <v>8478697</v>
      </c>
      <c r="E1166" s="65">
        <v>6832195.7253999989</v>
      </c>
    </row>
    <row r="1167" spans="1:5" x14ac:dyDescent="0.25">
      <c r="A1167" s="64">
        <v>202708</v>
      </c>
      <c r="B1167" t="s">
        <v>1921</v>
      </c>
      <c r="C1167" s="65">
        <v>115.02000000000001</v>
      </c>
      <c r="D1167" s="65">
        <v>11074658</v>
      </c>
      <c r="E1167" s="65">
        <v>8902754.1694000009</v>
      </c>
    </row>
    <row r="1168" spans="1:5" x14ac:dyDescent="0.25">
      <c r="A1168" s="64">
        <v>142666</v>
      </c>
      <c r="B1168" t="s">
        <v>3094</v>
      </c>
      <c r="C1168" s="65">
        <v>115</v>
      </c>
      <c r="D1168" s="65">
        <v>8559000</v>
      </c>
      <c r="E1168" s="65">
        <v>6980853.2031999994</v>
      </c>
    </row>
    <row r="1169" spans="1:5" x14ac:dyDescent="0.25">
      <c r="A1169" s="64">
        <v>133163</v>
      </c>
      <c r="B1169" t="s">
        <v>1626</v>
      </c>
      <c r="C1169" s="65">
        <v>115</v>
      </c>
      <c r="D1169" s="65">
        <v>11037983</v>
      </c>
      <c r="E1169" s="65">
        <v>8883823.7122999988</v>
      </c>
    </row>
    <row r="1170" spans="1:5" x14ac:dyDescent="0.25">
      <c r="A1170" s="64">
        <v>125278</v>
      </c>
      <c r="B1170" t="s">
        <v>201</v>
      </c>
      <c r="C1170" s="65">
        <v>114.7</v>
      </c>
      <c r="D1170" s="65">
        <v>10377483</v>
      </c>
      <c r="E1170" s="65">
        <v>8512129.2884999998</v>
      </c>
    </row>
    <row r="1171" spans="1:5" x14ac:dyDescent="0.25">
      <c r="A1171" s="64">
        <v>126255</v>
      </c>
      <c r="B1171" t="s">
        <v>452</v>
      </c>
      <c r="C1171" s="65">
        <v>114.68</v>
      </c>
      <c r="D1171" s="65">
        <v>10737200</v>
      </c>
      <c r="E1171" s="65">
        <v>8532608.3467999995</v>
      </c>
    </row>
    <row r="1172" spans="1:5" x14ac:dyDescent="0.25">
      <c r="A1172" s="64">
        <v>123458</v>
      </c>
      <c r="B1172" t="s">
        <v>297</v>
      </c>
      <c r="C1172" s="65">
        <v>114.68</v>
      </c>
      <c r="D1172" s="65">
        <v>11895900</v>
      </c>
      <c r="E1172" s="65">
        <v>9499867.9118000008</v>
      </c>
    </row>
    <row r="1173" spans="1:5" x14ac:dyDescent="0.25">
      <c r="A1173" s="64">
        <v>137869</v>
      </c>
      <c r="B1173" t="s">
        <v>4560</v>
      </c>
      <c r="C1173" s="65">
        <v>114.65</v>
      </c>
      <c r="D1173" s="65">
        <v>9637000</v>
      </c>
      <c r="E1173" s="65">
        <v>8488093.4738999996</v>
      </c>
    </row>
    <row r="1174" spans="1:5" x14ac:dyDescent="0.25">
      <c r="A1174" s="64">
        <v>126392</v>
      </c>
      <c r="B1174" t="s">
        <v>3056</v>
      </c>
      <c r="C1174" s="65">
        <v>114.65</v>
      </c>
      <c r="D1174" s="65">
        <v>10081980</v>
      </c>
      <c r="E1174" s="65">
        <v>8266430.0433999998</v>
      </c>
    </row>
    <row r="1175" spans="1:5" x14ac:dyDescent="0.25">
      <c r="A1175" s="64">
        <v>142767</v>
      </c>
      <c r="B1175" t="s">
        <v>3327</v>
      </c>
      <c r="C1175" s="65">
        <v>114.57000000000001</v>
      </c>
      <c r="D1175" s="65">
        <v>9492638</v>
      </c>
      <c r="E1175" s="65">
        <v>7923156.0287000025</v>
      </c>
    </row>
    <row r="1176" spans="1:5" x14ac:dyDescent="0.25">
      <c r="A1176" s="64">
        <v>130238</v>
      </c>
      <c r="B1176" t="s">
        <v>714</v>
      </c>
      <c r="C1176" s="65">
        <v>114.12</v>
      </c>
      <c r="D1176" s="65">
        <v>10403700</v>
      </c>
      <c r="E1176" s="65">
        <v>8777833.6732000001</v>
      </c>
    </row>
    <row r="1177" spans="1:5" x14ac:dyDescent="0.25">
      <c r="A1177" s="64">
        <v>119780</v>
      </c>
      <c r="B1177" t="s">
        <v>1501</v>
      </c>
      <c r="C1177" s="65">
        <v>114.06</v>
      </c>
      <c r="D1177" s="65">
        <v>11866000</v>
      </c>
      <c r="E1177" s="65">
        <v>9666372.5337000005</v>
      </c>
    </row>
    <row r="1178" spans="1:5" x14ac:dyDescent="0.25">
      <c r="A1178" s="64">
        <v>133183</v>
      </c>
      <c r="B1178" t="s">
        <v>2895</v>
      </c>
      <c r="C1178" s="65">
        <v>114.01</v>
      </c>
      <c r="D1178" s="65">
        <v>7529737</v>
      </c>
      <c r="E1178" s="65">
        <v>5992398.3796000006</v>
      </c>
    </row>
    <row r="1179" spans="1:5" x14ac:dyDescent="0.25">
      <c r="A1179" s="64">
        <v>143367</v>
      </c>
      <c r="B1179" t="s">
        <v>3871</v>
      </c>
      <c r="C1179" s="65">
        <v>114</v>
      </c>
      <c r="D1179" s="65">
        <v>8152067</v>
      </c>
      <c r="E1179" s="65">
        <v>6718813.8309000004</v>
      </c>
    </row>
    <row r="1180" spans="1:5" x14ac:dyDescent="0.25">
      <c r="A1180" s="64">
        <v>104223</v>
      </c>
      <c r="B1180" t="s">
        <v>1695</v>
      </c>
      <c r="C1180" s="65">
        <v>114</v>
      </c>
      <c r="D1180" s="65">
        <v>9744000</v>
      </c>
      <c r="E1180" s="65">
        <v>7810273.9356000004</v>
      </c>
    </row>
    <row r="1181" spans="1:5" x14ac:dyDescent="0.25">
      <c r="A1181" s="64">
        <v>137139</v>
      </c>
      <c r="B1181" t="s">
        <v>2234</v>
      </c>
      <c r="C1181" s="65">
        <v>113.95000000000002</v>
      </c>
      <c r="D1181" s="65">
        <v>10577300</v>
      </c>
      <c r="E1181" s="65">
        <v>8983681.4166000001</v>
      </c>
    </row>
    <row r="1182" spans="1:5" x14ac:dyDescent="0.25">
      <c r="A1182" s="64">
        <v>135917</v>
      </c>
      <c r="B1182" t="s">
        <v>1976</v>
      </c>
      <c r="C1182" s="65">
        <v>113.77999999999999</v>
      </c>
      <c r="D1182" s="65">
        <v>10169883</v>
      </c>
      <c r="E1182" s="65">
        <v>8630588.6687000003</v>
      </c>
    </row>
    <row r="1183" spans="1:5" x14ac:dyDescent="0.25">
      <c r="A1183" s="64">
        <v>103929</v>
      </c>
      <c r="B1183" t="s">
        <v>674</v>
      </c>
      <c r="C1183" s="65">
        <v>113.68</v>
      </c>
      <c r="D1183" s="65">
        <v>8803501</v>
      </c>
      <c r="E1183" s="65">
        <v>7116672.9081000006</v>
      </c>
    </row>
    <row r="1184" spans="1:5" x14ac:dyDescent="0.25">
      <c r="A1184" s="64">
        <v>133939</v>
      </c>
      <c r="B1184" t="s">
        <v>1690</v>
      </c>
      <c r="C1184" s="65">
        <v>113.61000000000001</v>
      </c>
      <c r="D1184" s="65">
        <v>10506000</v>
      </c>
      <c r="E1184" s="65">
        <v>8827379.3774999995</v>
      </c>
    </row>
    <row r="1185" spans="1:5" x14ac:dyDescent="0.25">
      <c r="A1185" s="64">
        <v>127939</v>
      </c>
      <c r="B1185" t="s">
        <v>351</v>
      </c>
      <c r="C1185" s="65">
        <v>113.61000000000001</v>
      </c>
      <c r="D1185" s="65">
        <v>10591800</v>
      </c>
      <c r="E1185" s="65">
        <v>8891509.6655000001</v>
      </c>
    </row>
    <row r="1186" spans="1:5" x14ac:dyDescent="0.25">
      <c r="A1186" s="64">
        <v>142074</v>
      </c>
      <c r="B1186" t="s">
        <v>4100</v>
      </c>
      <c r="C1186" s="65">
        <v>113.38</v>
      </c>
      <c r="D1186" s="65">
        <v>9462000</v>
      </c>
      <c r="E1186" s="65">
        <v>7663423.9682999998</v>
      </c>
    </row>
    <row r="1187" spans="1:5" x14ac:dyDescent="0.25">
      <c r="A1187" s="64">
        <v>137868</v>
      </c>
      <c r="B1187" t="s">
        <v>2886</v>
      </c>
      <c r="C1187" s="65">
        <v>113.27000000000001</v>
      </c>
      <c r="D1187" s="65">
        <v>9985300</v>
      </c>
      <c r="E1187" s="65">
        <v>8396566.9422000013</v>
      </c>
    </row>
    <row r="1188" spans="1:5" x14ac:dyDescent="0.25">
      <c r="A1188" s="64">
        <v>134318</v>
      </c>
      <c r="B1188" t="s">
        <v>1750</v>
      </c>
      <c r="C1188" s="65">
        <v>113.27</v>
      </c>
      <c r="D1188" s="65">
        <v>10478000</v>
      </c>
      <c r="E1188" s="65">
        <v>8952634.0778000001</v>
      </c>
    </row>
    <row r="1189" spans="1:5" x14ac:dyDescent="0.25">
      <c r="A1189" s="64">
        <v>141161</v>
      </c>
      <c r="B1189" t="s">
        <v>2460</v>
      </c>
      <c r="C1189" s="65">
        <v>113.27</v>
      </c>
      <c r="D1189" s="65">
        <v>10218100</v>
      </c>
      <c r="E1189" s="65">
        <v>8630385.7760000005</v>
      </c>
    </row>
    <row r="1190" spans="1:5" x14ac:dyDescent="0.25">
      <c r="A1190" s="64">
        <v>117901</v>
      </c>
      <c r="B1190" t="s">
        <v>368</v>
      </c>
      <c r="C1190" s="65">
        <v>113.27</v>
      </c>
      <c r="D1190" s="65">
        <v>10552000</v>
      </c>
      <c r="E1190" s="65">
        <v>8927878.8088999987</v>
      </c>
    </row>
    <row r="1191" spans="1:5" x14ac:dyDescent="0.25">
      <c r="A1191" s="64">
        <v>141828</v>
      </c>
      <c r="B1191" t="s">
        <v>2674</v>
      </c>
      <c r="C1191" s="65">
        <v>113.19</v>
      </c>
      <c r="D1191" s="65">
        <v>9244400</v>
      </c>
      <c r="E1191" s="65">
        <v>7432411.0542000011</v>
      </c>
    </row>
    <row r="1192" spans="1:5" x14ac:dyDescent="0.25">
      <c r="A1192" s="64">
        <v>131923</v>
      </c>
      <c r="B1192" t="s">
        <v>1371</v>
      </c>
      <c r="C1192" s="65">
        <v>113.10000000000004</v>
      </c>
      <c r="D1192" s="65">
        <v>10071700</v>
      </c>
      <c r="E1192" s="65">
        <v>8472541.7422999982</v>
      </c>
    </row>
    <row r="1193" spans="1:5" x14ac:dyDescent="0.25">
      <c r="A1193" s="64">
        <v>119716</v>
      </c>
      <c r="B1193" t="s">
        <v>913</v>
      </c>
      <c r="C1193" s="65">
        <v>113.10000000000001</v>
      </c>
      <c r="D1193" s="65">
        <v>9956983</v>
      </c>
      <c r="E1193" s="65">
        <v>8559229.7294999994</v>
      </c>
    </row>
    <row r="1194" spans="1:5" x14ac:dyDescent="0.25">
      <c r="A1194" s="64">
        <v>142849</v>
      </c>
      <c r="B1194" t="s">
        <v>3375</v>
      </c>
      <c r="C1194" s="65">
        <v>113.1</v>
      </c>
      <c r="D1194" s="65">
        <v>8744201</v>
      </c>
      <c r="E1194" s="65">
        <v>7325960.216599999</v>
      </c>
    </row>
    <row r="1195" spans="1:5" x14ac:dyDescent="0.25">
      <c r="A1195" s="64">
        <v>118353</v>
      </c>
      <c r="B1195" t="s">
        <v>672</v>
      </c>
      <c r="C1195" s="65">
        <v>112.72</v>
      </c>
      <c r="D1195" s="65">
        <v>10246000</v>
      </c>
      <c r="E1195" s="65">
        <v>8623256.8610000014</v>
      </c>
    </row>
    <row r="1196" spans="1:5" x14ac:dyDescent="0.25">
      <c r="A1196" s="64">
        <v>202417</v>
      </c>
      <c r="B1196" t="s">
        <v>2289</v>
      </c>
      <c r="C1196" s="65">
        <v>112.22999999999999</v>
      </c>
      <c r="D1196" s="65">
        <v>10265000</v>
      </c>
      <c r="E1196" s="65">
        <v>8559180.6206</v>
      </c>
    </row>
    <row r="1197" spans="1:5" x14ac:dyDescent="0.25">
      <c r="A1197" s="64">
        <v>127189</v>
      </c>
      <c r="B1197" t="s">
        <v>750</v>
      </c>
      <c r="C1197" s="65">
        <v>112.06</v>
      </c>
      <c r="D1197" s="65">
        <v>9960400</v>
      </c>
      <c r="E1197" s="65">
        <v>8301471.0606000004</v>
      </c>
    </row>
    <row r="1198" spans="1:5" x14ac:dyDescent="0.25">
      <c r="A1198" s="64">
        <v>103681</v>
      </c>
      <c r="B1198" t="s">
        <v>852</v>
      </c>
      <c r="C1198" s="65">
        <v>112</v>
      </c>
      <c r="D1198" s="65">
        <v>9040335</v>
      </c>
      <c r="E1198" s="65">
        <v>7335221.2716000006</v>
      </c>
    </row>
    <row r="1199" spans="1:5" x14ac:dyDescent="0.25">
      <c r="A1199" s="64">
        <v>125525</v>
      </c>
      <c r="B1199" t="s">
        <v>1356</v>
      </c>
      <c r="C1199" s="65">
        <v>111.91</v>
      </c>
      <c r="D1199" s="65">
        <v>10546900</v>
      </c>
      <c r="E1199" s="65">
        <v>8737701.7425999995</v>
      </c>
    </row>
    <row r="1200" spans="1:5" x14ac:dyDescent="0.25">
      <c r="A1200" s="64">
        <v>108881</v>
      </c>
      <c r="B1200" t="s">
        <v>265</v>
      </c>
      <c r="C1200" s="65">
        <v>111.55000000000003</v>
      </c>
      <c r="D1200" s="65">
        <v>10858928</v>
      </c>
      <c r="E1200" s="65">
        <v>8526381.8222000003</v>
      </c>
    </row>
    <row r="1201" spans="1:5" x14ac:dyDescent="0.25">
      <c r="A1201" s="64">
        <v>202643</v>
      </c>
      <c r="B1201" t="s">
        <v>125</v>
      </c>
      <c r="C1201" s="65">
        <v>111.26000000000002</v>
      </c>
      <c r="D1201" s="65">
        <v>9895383</v>
      </c>
      <c r="E1201" s="65">
        <v>8096809.0270000007</v>
      </c>
    </row>
    <row r="1202" spans="1:5" x14ac:dyDescent="0.25">
      <c r="A1202" s="64">
        <v>136252</v>
      </c>
      <c r="B1202" t="s">
        <v>2081</v>
      </c>
      <c r="C1202" s="65">
        <v>111.19000000000001</v>
      </c>
      <c r="D1202" s="65">
        <v>9932200</v>
      </c>
      <c r="E1202" s="65">
        <v>7972084.7306000004</v>
      </c>
    </row>
    <row r="1203" spans="1:5" x14ac:dyDescent="0.25">
      <c r="A1203" s="64">
        <v>129514</v>
      </c>
      <c r="B1203" t="s">
        <v>931</v>
      </c>
      <c r="C1203" s="65">
        <v>111.08000000000001</v>
      </c>
      <c r="D1203" s="65">
        <v>10508387</v>
      </c>
      <c r="E1203" s="65">
        <v>8623775.8856000006</v>
      </c>
    </row>
    <row r="1204" spans="1:5" x14ac:dyDescent="0.25">
      <c r="A1204" s="64">
        <v>104198</v>
      </c>
      <c r="B1204" t="s">
        <v>3323</v>
      </c>
      <c r="C1204" s="65">
        <v>110.95000000000003</v>
      </c>
      <c r="D1204" s="65">
        <v>10170700</v>
      </c>
      <c r="E1204" s="65">
        <v>8699662.674499996</v>
      </c>
    </row>
    <row r="1205" spans="1:5" x14ac:dyDescent="0.25">
      <c r="A1205" s="64">
        <v>117937</v>
      </c>
      <c r="B1205" t="s">
        <v>556</v>
      </c>
      <c r="C1205" s="65">
        <v>110.94999999999999</v>
      </c>
      <c r="D1205" s="65">
        <v>10102600</v>
      </c>
      <c r="E1205" s="65">
        <v>8699662.6744999997</v>
      </c>
    </row>
    <row r="1206" spans="1:5" x14ac:dyDescent="0.25">
      <c r="A1206" s="64">
        <v>113259</v>
      </c>
      <c r="B1206" t="s">
        <v>1289</v>
      </c>
      <c r="C1206" s="65">
        <v>110.87000000000002</v>
      </c>
      <c r="D1206" s="65">
        <v>10088366</v>
      </c>
      <c r="E1206" s="65">
        <v>8287799.3644000003</v>
      </c>
    </row>
    <row r="1207" spans="1:5" x14ac:dyDescent="0.25">
      <c r="A1207" s="64">
        <v>142816</v>
      </c>
      <c r="B1207" t="s">
        <v>3505</v>
      </c>
      <c r="C1207" s="65">
        <v>110.78</v>
      </c>
      <c r="D1207" s="65">
        <v>10064800</v>
      </c>
      <c r="E1207" s="65">
        <v>8675594.1381999999</v>
      </c>
    </row>
    <row r="1208" spans="1:5" x14ac:dyDescent="0.25">
      <c r="A1208" s="64">
        <v>129843</v>
      </c>
      <c r="B1208" t="s">
        <v>594</v>
      </c>
      <c r="C1208" s="65">
        <v>110.61000000000003</v>
      </c>
      <c r="D1208" s="65">
        <v>9613200</v>
      </c>
      <c r="E1208" s="65">
        <v>8139723.8244000021</v>
      </c>
    </row>
    <row r="1209" spans="1:5" x14ac:dyDescent="0.25">
      <c r="A1209" s="64">
        <v>133476</v>
      </c>
      <c r="B1209" t="s">
        <v>1754</v>
      </c>
      <c r="C1209" s="65">
        <v>110.60999999999999</v>
      </c>
      <c r="D1209" s="65">
        <v>9797183</v>
      </c>
      <c r="E1209" s="65">
        <v>8480877.3276000004</v>
      </c>
    </row>
    <row r="1210" spans="1:5" x14ac:dyDescent="0.25">
      <c r="A1210" s="64">
        <v>127283</v>
      </c>
      <c r="B1210" t="s">
        <v>803</v>
      </c>
      <c r="C1210" s="65">
        <v>110.53</v>
      </c>
      <c r="D1210" s="65">
        <v>9945583</v>
      </c>
      <c r="E1210" s="65">
        <v>8107503.2559000002</v>
      </c>
    </row>
    <row r="1211" spans="1:5" x14ac:dyDescent="0.25">
      <c r="A1211" s="64">
        <v>126032</v>
      </c>
      <c r="B1211" t="s">
        <v>4562</v>
      </c>
      <c r="C1211" s="65">
        <v>110.2</v>
      </c>
      <c r="D1211" s="65">
        <v>9670000</v>
      </c>
      <c r="E1211" s="65">
        <v>7655884.9133000001</v>
      </c>
    </row>
    <row r="1212" spans="1:5" x14ac:dyDescent="0.25">
      <c r="A1212" s="64">
        <v>133072</v>
      </c>
      <c r="B1212" t="s">
        <v>4561</v>
      </c>
      <c r="C1212" s="65">
        <v>110.2</v>
      </c>
      <c r="D1212" s="65">
        <v>9670000</v>
      </c>
      <c r="E1212" s="65">
        <v>8607207.8905999996</v>
      </c>
    </row>
    <row r="1213" spans="1:5" x14ac:dyDescent="0.25">
      <c r="A1213" s="64">
        <v>130438</v>
      </c>
      <c r="B1213" t="s">
        <v>196</v>
      </c>
      <c r="C1213" s="65">
        <v>110.1</v>
      </c>
      <c r="D1213" s="65">
        <v>9811200</v>
      </c>
      <c r="E1213" s="65">
        <v>8310100.7357999999</v>
      </c>
    </row>
    <row r="1214" spans="1:5" x14ac:dyDescent="0.25">
      <c r="A1214" s="64">
        <v>128356</v>
      </c>
      <c r="B1214" t="s">
        <v>1415</v>
      </c>
      <c r="C1214" s="65">
        <v>110.1</v>
      </c>
      <c r="D1214" s="65">
        <v>9537983</v>
      </c>
      <c r="E1214" s="65">
        <v>8208373.3990999991</v>
      </c>
    </row>
    <row r="1215" spans="1:5" x14ac:dyDescent="0.25">
      <c r="A1215" s="64">
        <v>123448</v>
      </c>
      <c r="B1215" t="s">
        <v>3655</v>
      </c>
      <c r="C1215" s="65">
        <v>110.0106</v>
      </c>
      <c r="D1215" s="65">
        <v>10539592</v>
      </c>
      <c r="E1215" s="65">
        <v>8514744.3402999993</v>
      </c>
    </row>
    <row r="1216" spans="1:5" x14ac:dyDescent="0.25">
      <c r="A1216" s="64">
        <v>132999</v>
      </c>
      <c r="B1216" t="s">
        <v>3077</v>
      </c>
      <c r="C1216" s="65">
        <v>110.0012</v>
      </c>
      <c r="D1216" s="65">
        <v>9700000</v>
      </c>
      <c r="E1216" s="65">
        <v>8110787.3536</v>
      </c>
    </row>
    <row r="1217" spans="1:5" x14ac:dyDescent="0.25">
      <c r="A1217" s="64">
        <v>137091</v>
      </c>
      <c r="B1217" t="s">
        <v>4337</v>
      </c>
      <c r="C1217" s="65">
        <v>110.00059999999999</v>
      </c>
      <c r="D1217" s="65">
        <v>8009000</v>
      </c>
      <c r="E1217" s="65">
        <v>6631971.3857000005</v>
      </c>
    </row>
    <row r="1218" spans="1:5" x14ac:dyDescent="0.25">
      <c r="A1218" s="64">
        <v>201221</v>
      </c>
      <c r="B1218" t="s">
        <v>286</v>
      </c>
      <c r="C1218" s="65">
        <v>110.00000000000001</v>
      </c>
      <c r="D1218" s="65">
        <v>7274000</v>
      </c>
      <c r="E1218" s="65">
        <v>5892411.158400001</v>
      </c>
    </row>
    <row r="1219" spans="1:5" x14ac:dyDescent="0.25">
      <c r="A1219" s="64">
        <v>202699</v>
      </c>
      <c r="B1219" t="s">
        <v>3231</v>
      </c>
      <c r="C1219" s="65">
        <v>110</v>
      </c>
      <c r="D1219" s="65">
        <v>7274000</v>
      </c>
      <c r="E1219" s="65">
        <v>5892411.1584000001</v>
      </c>
    </row>
    <row r="1220" spans="1:5" x14ac:dyDescent="0.25">
      <c r="A1220" s="64">
        <v>142598</v>
      </c>
      <c r="B1220" t="s">
        <v>3304</v>
      </c>
      <c r="C1220" s="65">
        <v>110</v>
      </c>
      <c r="D1220" s="65">
        <v>12980000</v>
      </c>
      <c r="E1220" s="65">
        <v>10613204.0232</v>
      </c>
    </row>
    <row r="1221" spans="1:5" x14ac:dyDescent="0.25">
      <c r="A1221" s="64">
        <v>202678</v>
      </c>
      <c r="B1221" t="s">
        <v>3235</v>
      </c>
      <c r="C1221" s="65">
        <v>110</v>
      </c>
      <c r="D1221" s="65">
        <v>9400000</v>
      </c>
      <c r="E1221" s="65">
        <v>7748674.1339999996</v>
      </c>
    </row>
    <row r="1222" spans="1:5" x14ac:dyDescent="0.25">
      <c r="A1222" s="64">
        <v>142022</v>
      </c>
      <c r="B1222" t="s">
        <v>4338</v>
      </c>
      <c r="C1222" s="65">
        <v>110</v>
      </c>
      <c r="D1222" s="65">
        <v>6950000</v>
      </c>
      <c r="E1222" s="65">
        <v>7400518.0982000008</v>
      </c>
    </row>
    <row r="1223" spans="1:5" x14ac:dyDescent="0.25">
      <c r="A1223" s="64">
        <v>142263</v>
      </c>
      <c r="B1223" t="s">
        <v>3872</v>
      </c>
      <c r="C1223" s="65">
        <v>110</v>
      </c>
      <c r="D1223" s="65">
        <v>6378600</v>
      </c>
      <c r="E1223" s="65">
        <v>5153155.4177999999</v>
      </c>
    </row>
    <row r="1224" spans="1:5" x14ac:dyDescent="0.25">
      <c r="A1224" s="64">
        <v>136920</v>
      </c>
      <c r="B1224" t="s">
        <v>3091</v>
      </c>
      <c r="C1224" s="65">
        <v>110</v>
      </c>
      <c r="D1224" s="65">
        <v>7188000</v>
      </c>
      <c r="E1224" s="65">
        <v>5909795.7457999997</v>
      </c>
    </row>
    <row r="1225" spans="1:5" x14ac:dyDescent="0.25">
      <c r="A1225" s="64">
        <v>136468</v>
      </c>
      <c r="B1225" t="s">
        <v>2087</v>
      </c>
      <c r="C1225" s="65">
        <v>110</v>
      </c>
      <c r="D1225" s="65">
        <v>10014000</v>
      </c>
      <c r="E1225" s="65">
        <v>8110787.3536</v>
      </c>
    </row>
    <row r="1226" spans="1:5" x14ac:dyDescent="0.25">
      <c r="A1226" s="64">
        <v>136215</v>
      </c>
      <c r="B1226" t="s">
        <v>3496</v>
      </c>
      <c r="C1226" s="65">
        <v>110</v>
      </c>
      <c r="D1226" s="65">
        <v>5890000</v>
      </c>
      <c r="E1226" s="65">
        <v>4868568.1558999997</v>
      </c>
    </row>
    <row r="1227" spans="1:5" x14ac:dyDescent="0.25">
      <c r="A1227" s="64">
        <v>133092</v>
      </c>
      <c r="B1227" t="s">
        <v>3120</v>
      </c>
      <c r="C1227" s="65">
        <v>110</v>
      </c>
      <c r="D1227" s="65">
        <v>6100000</v>
      </c>
      <c r="E1227" s="65">
        <v>5153155.4177999999</v>
      </c>
    </row>
    <row r="1228" spans="1:5" x14ac:dyDescent="0.25">
      <c r="A1228" s="64">
        <v>128779</v>
      </c>
      <c r="B1228" t="s">
        <v>3081</v>
      </c>
      <c r="C1228" s="65">
        <v>110</v>
      </c>
      <c r="D1228" s="65">
        <v>8098700</v>
      </c>
      <c r="E1228" s="65">
        <v>6491385.6062000003</v>
      </c>
    </row>
    <row r="1229" spans="1:5" x14ac:dyDescent="0.25">
      <c r="A1229" s="64">
        <v>104669</v>
      </c>
      <c r="B1229" t="s">
        <v>3152</v>
      </c>
      <c r="C1229" s="65">
        <v>110</v>
      </c>
      <c r="D1229" s="65">
        <v>7450000</v>
      </c>
      <c r="E1229" s="65">
        <v>6086670.7845999999</v>
      </c>
    </row>
    <row r="1230" spans="1:5" x14ac:dyDescent="0.25">
      <c r="A1230" s="64">
        <v>122454</v>
      </c>
      <c r="B1230" t="s">
        <v>3337</v>
      </c>
      <c r="C1230" s="65">
        <v>110</v>
      </c>
      <c r="D1230" s="65">
        <v>7520000</v>
      </c>
      <c r="E1230" s="65">
        <v>5892411.1584000001</v>
      </c>
    </row>
    <row r="1231" spans="1:5" x14ac:dyDescent="0.25">
      <c r="A1231" s="64">
        <v>104825</v>
      </c>
      <c r="B1231" t="s">
        <v>3117</v>
      </c>
      <c r="C1231" s="65">
        <v>110</v>
      </c>
      <c r="D1231" s="65">
        <v>9500000</v>
      </c>
      <c r="E1231" s="65">
        <v>8110787.3536</v>
      </c>
    </row>
    <row r="1232" spans="1:5" x14ac:dyDescent="0.25">
      <c r="A1232" s="64">
        <v>104444</v>
      </c>
      <c r="B1232" t="s">
        <v>3090</v>
      </c>
      <c r="C1232" s="65">
        <v>110</v>
      </c>
      <c r="D1232" s="65">
        <v>7200000</v>
      </c>
      <c r="E1232" s="65">
        <v>5892411.1584000001</v>
      </c>
    </row>
    <row r="1233" spans="1:5" x14ac:dyDescent="0.25">
      <c r="A1233" s="64">
        <v>109517</v>
      </c>
      <c r="B1233" t="s">
        <v>4563</v>
      </c>
      <c r="C1233" s="65">
        <v>110</v>
      </c>
      <c r="D1233" s="65">
        <v>6840000</v>
      </c>
      <c r="E1233" s="65">
        <v>6086670.7845999999</v>
      </c>
    </row>
    <row r="1234" spans="1:5" x14ac:dyDescent="0.25">
      <c r="A1234" s="64">
        <v>122976</v>
      </c>
      <c r="B1234" t="s">
        <v>3125</v>
      </c>
      <c r="C1234" s="65">
        <v>109.39</v>
      </c>
      <c r="D1234" s="65">
        <v>11915600</v>
      </c>
      <c r="E1234" s="65">
        <v>9734225.5192000009</v>
      </c>
    </row>
    <row r="1235" spans="1:5" x14ac:dyDescent="0.25">
      <c r="A1235" s="64">
        <v>123715</v>
      </c>
      <c r="B1235" t="s">
        <v>2336</v>
      </c>
      <c r="C1235" s="65">
        <v>109.06</v>
      </c>
      <c r="D1235" s="65">
        <v>10645700</v>
      </c>
      <c r="E1235" s="65">
        <v>8737907.9115000013</v>
      </c>
    </row>
    <row r="1236" spans="1:5" x14ac:dyDescent="0.25">
      <c r="A1236" s="64">
        <v>202077</v>
      </c>
      <c r="B1236" t="s">
        <v>640</v>
      </c>
      <c r="C1236" s="65">
        <v>109</v>
      </c>
      <c r="D1236" s="65">
        <v>12162100</v>
      </c>
      <c r="E1236" s="65">
        <v>9798404.6560000014</v>
      </c>
    </row>
    <row r="1237" spans="1:5" x14ac:dyDescent="0.25">
      <c r="A1237" s="64">
        <v>143646</v>
      </c>
      <c r="B1237" t="s">
        <v>4107</v>
      </c>
      <c r="C1237" s="65">
        <v>108.85</v>
      </c>
      <c r="D1237" s="65">
        <v>9460000</v>
      </c>
      <c r="E1237" s="65">
        <v>7719212.3049000008</v>
      </c>
    </row>
    <row r="1238" spans="1:5" x14ac:dyDescent="0.25">
      <c r="A1238" s="64">
        <v>122671</v>
      </c>
      <c r="B1238" t="s">
        <v>434</v>
      </c>
      <c r="C1238" s="65">
        <v>108.57</v>
      </c>
      <c r="D1238" s="65">
        <v>10130900</v>
      </c>
      <c r="E1238" s="65">
        <v>8448726.589300001</v>
      </c>
    </row>
    <row r="1239" spans="1:5" x14ac:dyDescent="0.25">
      <c r="A1239" s="64">
        <v>141530</v>
      </c>
      <c r="B1239" t="s">
        <v>3135</v>
      </c>
      <c r="C1239" s="65">
        <v>108.23</v>
      </c>
      <c r="D1239" s="65">
        <v>9721600</v>
      </c>
      <c r="E1239" s="65">
        <v>8086647.3385000024</v>
      </c>
    </row>
    <row r="1240" spans="1:5" x14ac:dyDescent="0.25">
      <c r="A1240" s="64">
        <v>135772</v>
      </c>
      <c r="B1240" t="s">
        <v>3295</v>
      </c>
      <c r="C1240" s="65">
        <v>108.17</v>
      </c>
      <c r="D1240" s="65">
        <v>6668734</v>
      </c>
      <c r="E1240" s="65">
        <v>5426659.7510000002</v>
      </c>
    </row>
    <row r="1241" spans="1:5" x14ac:dyDescent="0.25">
      <c r="A1241" s="64">
        <v>122790</v>
      </c>
      <c r="B1241" t="s">
        <v>1919</v>
      </c>
      <c r="C1241" s="65">
        <v>107.98000000000003</v>
      </c>
      <c r="D1241" s="65">
        <v>9698200</v>
      </c>
      <c r="E1241" s="65">
        <v>8206966.498999998</v>
      </c>
    </row>
    <row r="1242" spans="1:5" x14ac:dyDescent="0.25">
      <c r="A1242" s="64">
        <v>130356</v>
      </c>
      <c r="B1242" t="s">
        <v>3130</v>
      </c>
      <c r="C1242" s="65">
        <v>107.78</v>
      </c>
      <c r="D1242" s="65">
        <v>9789000</v>
      </c>
      <c r="E1242" s="65">
        <v>8262510.7943000011</v>
      </c>
    </row>
    <row r="1243" spans="1:5" x14ac:dyDescent="0.25">
      <c r="A1243" s="64">
        <v>127203</v>
      </c>
      <c r="B1243" t="s">
        <v>695</v>
      </c>
      <c r="C1243" s="65">
        <v>107.78</v>
      </c>
      <c r="D1243" s="65">
        <v>9509000</v>
      </c>
      <c r="E1243" s="65">
        <v>8104785.1379999993</v>
      </c>
    </row>
    <row r="1244" spans="1:5" x14ac:dyDescent="0.25">
      <c r="A1244" s="64">
        <v>126105</v>
      </c>
      <c r="B1244" t="s">
        <v>970</v>
      </c>
      <c r="C1244" s="65">
        <v>107.77999999999999</v>
      </c>
      <c r="D1244" s="65">
        <v>9733600</v>
      </c>
      <c r="E1244" s="65">
        <v>8277715.1983000003</v>
      </c>
    </row>
    <row r="1245" spans="1:5" x14ac:dyDescent="0.25">
      <c r="A1245" s="64">
        <v>122262</v>
      </c>
      <c r="B1245" t="s">
        <v>455</v>
      </c>
      <c r="C1245" s="65">
        <v>107.68</v>
      </c>
      <c r="D1245" s="65">
        <v>9527600</v>
      </c>
      <c r="E1245" s="65">
        <v>7639477.1187999994</v>
      </c>
    </row>
    <row r="1246" spans="1:5" x14ac:dyDescent="0.25">
      <c r="A1246" s="64">
        <v>135537</v>
      </c>
      <c r="B1246" t="s">
        <v>1939</v>
      </c>
      <c r="C1246" s="65">
        <v>107.60999999999999</v>
      </c>
      <c r="D1246" s="65">
        <v>9830900</v>
      </c>
      <c r="E1246" s="65">
        <v>8382407.4947999995</v>
      </c>
    </row>
    <row r="1247" spans="1:5" x14ac:dyDescent="0.25">
      <c r="A1247" s="64">
        <v>202432</v>
      </c>
      <c r="B1247" t="s">
        <v>47</v>
      </c>
      <c r="C1247" s="65">
        <v>107.6</v>
      </c>
      <c r="D1247" s="65">
        <v>11638700</v>
      </c>
      <c r="E1247" s="65">
        <v>9580099.3468999993</v>
      </c>
    </row>
    <row r="1248" spans="1:5" x14ac:dyDescent="0.25">
      <c r="A1248" s="64">
        <v>143142</v>
      </c>
      <c r="B1248" t="s">
        <v>3668</v>
      </c>
      <c r="C1248" s="65">
        <v>107.59</v>
      </c>
      <c r="D1248" s="65">
        <v>9751500</v>
      </c>
      <c r="E1248" s="65">
        <v>8072418.7943000002</v>
      </c>
    </row>
    <row r="1249" spans="1:5" x14ac:dyDescent="0.25">
      <c r="A1249" s="64">
        <v>135945</v>
      </c>
      <c r="B1249" t="s">
        <v>2015</v>
      </c>
      <c r="C1249" s="65">
        <v>107.44000000000003</v>
      </c>
      <c r="D1249" s="65">
        <v>9827500</v>
      </c>
      <c r="E1249" s="65">
        <v>8400179.1357999984</v>
      </c>
    </row>
    <row r="1250" spans="1:5" x14ac:dyDescent="0.25">
      <c r="A1250" s="64">
        <v>110696</v>
      </c>
      <c r="B1250" t="s">
        <v>853</v>
      </c>
      <c r="C1250" s="65">
        <v>107.06</v>
      </c>
      <c r="D1250" s="65">
        <v>14269000</v>
      </c>
      <c r="E1250" s="65">
        <v>11424760.9542</v>
      </c>
    </row>
    <row r="1251" spans="1:5" x14ac:dyDescent="0.25">
      <c r="A1251" s="64">
        <v>104508</v>
      </c>
      <c r="B1251" t="s">
        <v>2295</v>
      </c>
      <c r="C1251" s="65">
        <v>107.04</v>
      </c>
      <c r="D1251" s="65">
        <v>15393000</v>
      </c>
      <c r="E1251" s="65">
        <v>12406328.7565</v>
      </c>
    </row>
    <row r="1252" spans="1:5" x14ac:dyDescent="0.25">
      <c r="A1252" s="64">
        <v>136639</v>
      </c>
      <c r="B1252" t="s">
        <v>2129</v>
      </c>
      <c r="C1252" s="65">
        <v>107</v>
      </c>
      <c r="D1252" s="65">
        <v>10093000</v>
      </c>
      <c r="E1252" s="65">
        <v>8144716.6583000012</v>
      </c>
    </row>
    <row r="1253" spans="1:5" x14ac:dyDescent="0.25">
      <c r="A1253" s="64">
        <v>124005</v>
      </c>
      <c r="B1253" t="s">
        <v>501</v>
      </c>
      <c r="C1253" s="65">
        <v>106.93</v>
      </c>
      <c r="D1253" s="65">
        <v>10028700</v>
      </c>
      <c r="E1253" s="65">
        <v>8371412.5323000001</v>
      </c>
    </row>
    <row r="1254" spans="1:5" x14ac:dyDescent="0.25">
      <c r="A1254" s="64">
        <v>126441</v>
      </c>
      <c r="B1254" t="s">
        <v>537</v>
      </c>
      <c r="C1254" s="65">
        <v>106.76000000000002</v>
      </c>
      <c r="D1254" s="65">
        <v>9943600</v>
      </c>
      <c r="E1254" s="65">
        <v>8383207.0232000006</v>
      </c>
    </row>
    <row r="1255" spans="1:5" x14ac:dyDescent="0.25">
      <c r="A1255" s="64">
        <v>143462</v>
      </c>
      <c r="B1255" t="s">
        <v>3994</v>
      </c>
      <c r="C1255" s="65">
        <v>106.57000000000001</v>
      </c>
      <c r="D1255" s="65">
        <v>9181400</v>
      </c>
      <c r="E1255" s="65">
        <v>7114612.1585999997</v>
      </c>
    </row>
    <row r="1256" spans="1:5" x14ac:dyDescent="0.25">
      <c r="A1256" s="64">
        <v>131578</v>
      </c>
      <c r="B1256" t="s">
        <v>1075</v>
      </c>
      <c r="C1256" s="65">
        <v>106.38000000000001</v>
      </c>
      <c r="D1256" s="65">
        <v>10280800</v>
      </c>
      <c r="E1256" s="65">
        <v>8484423.8642999995</v>
      </c>
    </row>
    <row r="1257" spans="1:5" x14ac:dyDescent="0.25">
      <c r="A1257" s="64">
        <v>104514</v>
      </c>
      <c r="B1257" t="s">
        <v>157</v>
      </c>
      <c r="C1257" s="65">
        <v>106.38</v>
      </c>
      <c r="D1257" s="65">
        <v>9531483</v>
      </c>
      <c r="E1257" s="65">
        <v>7954147.2645999966</v>
      </c>
    </row>
    <row r="1258" spans="1:5" x14ac:dyDescent="0.25">
      <c r="A1258" s="64">
        <v>135245</v>
      </c>
      <c r="B1258" t="s">
        <v>1860</v>
      </c>
      <c r="C1258" s="65">
        <v>106.37999999999998</v>
      </c>
      <c r="D1258" s="65">
        <v>9741700</v>
      </c>
      <c r="E1258" s="65">
        <v>8243200.6384000005</v>
      </c>
    </row>
    <row r="1259" spans="1:5" x14ac:dyDescent="0.25">
      <c r="A1259" s="64">
        <v>143326</v>
      </c>
      <c r="B1259" t="s">
        <v>3863</v>
      </c>
      <c r="C1259" s="65">
        <v>106.18999999999998</v>
      </c>
      <c r="D1259" s="65">
        <v>9779999</v>
      </c>
      <c r="E1259" s="65">
        <v>8166684.4165000003</v>
      </c>
    </row>
    <row r="1260" spans="1:5" x14ac:dyDescent="0.25">
      <c r="A1260" s="64">
        <v>104703</v>
      </c>
      <c r="B1260" t="s">
        <v>3102</v>
      </c>
      <c r="C1260" s="65">
        <v>106</v>
      </c>
      <c r="D1260" s="65">
        <v>7740000</v>
      </c>
      <c r="E1260" s="65">
        <v>6330713.9890000001</v>
      </c>
    </row>
    <row r="1261" spans="1:5" x14ac:dyDescent="0.25">
      <c r="A1261" s="64">
        <v>104700</v>
      </c>
      <c r="B1261" t="s">
        <v>758</v>
      </c>
      <c r="C1261" s="65">
        <v>106</v>
      </c>
      <c r="D1261" s="65">
        <v>12444500</v>
      </c>
      <c r="E1261" s="65">
        <v>10100246.9771</v>
      </c>
    </row>
    <row r="1262" spans="1:5" x14ac:dyDescent="0.25">
      <c r="A1262" s="64">
        <v>134714</v>
      </c>
      <c r="B1262" t="s">
        <v>1782</v>
      </c>
      <c r="C1262" s="65">
        <v>105.96</v>
      </c>
      <c r="D1262" s="65">
        <v>8571117</v>
      </c>
      <c r="E1262" s="65">
        <v>6921440.9295000006</v>
      </c>
    </row>
    <row r="1263" spans="1:5" x14ac:dyDescent="0.25">
      <c r="A1263" s="64">
        <v>143447</v>
      </c>
      <c r="B1263" t="s">
        <v>3876</v>
      </c>
      <c r="C1263" s="65">
        <v>105.91</v>
      </c>
      <c r="D1263" s="65">
        <v>9423783</v>
      </c>
      <c r="E1263" s="65">
        <v>7947907.1618999988</v>
      </c>
    </row>
    <row r="1264" spans="1:5" x14ac:dyDescent="0.25">
      <c r="A1264" s="64">
        <v>118800</v>
      </c>
      <c r="B1264" t="s">
        <v>666</v>
      </c>
      <c r="C1264" s="65">
        <v>105.86000000000001</v>
      </c>
      <c r="D1264" s="65">
        <v>9498000</v>
      </c>
      <c r="E1264" s="65">
        <v>7929098.5304999994</v>
      </c>
    </row>
    <row r="1265" spans="1:5" x14ac:dyDescent="0.25">
      <c r="A1265" s="64">
        <v>133835</v>
      </c>
      <c r="B1265" t="s">
        <v>1718</v>
      </c>
      <c r="C1265" s="65">
        <v>105.27000000000001</v>
      </c>
      <c r="D1265" s="65">
        <v>9575067</v>
      </c>
      <c r="E1265" s="65">
        <v>8061787.6508999988</v>
      </c>
    </row>
    <row r="1266" spans="1:5" x14ac:dyDescent="0.25">
      <c r="A1266" s="64">
        <v>104453</v>
      </c>
      <c r="B1266" t="s">
        <v>326</v>
      </c>
      <c r="C1266" s="65">
        <v>105.24000000000001</v>
      </c>
      <c r="D1266" s="65">
        <v>12966800</v>
      </c>
      <c r="E1266" s="65">
        <v>10527657.546300001</v>
      </c>
    </row>
    <row r="1267" spans="1:5" x14ac:dyDescent="0.25">
      <c r="A1267" s="64">
        <v>137886</v>
      </c>
      <c r="B1267" t="s">
        <v>2367</v>
      </c>
      <c r="C1267" s="65">
        <v>105.22</v>
      </c>
      <c r="D1267" s="65">
        <v>8339640</v>
      </c>
      <c r="E1267" s="65">
        <v>6581531.2385999998</v>
      </c>
    </row>
    <row r="1268" spans="1:5" x14ac:dyDescent="0.25">
      <c r="A1268" s="64">
        <v>123094</v>
      </c>
      <c r="B1268" t="s">
        <v>412</v>
      </c>
      <c r="C1268" s="65">
        <v>105.15000000000003</v>
      </c>
      <c r="D1268" s="65">
        <v>9856000</v>
      </c>
      <c r="E1268" s="65">
        <v>8302066.4887999985</v>
      </c>
    </row>
    <row r="1269" spans="1:5" x14ac:dyDescent="0.25">
      <c r="A1269" s="64">
        <v>201711</v>
      </c>
      <c r="B1269" t="s">
        <v>239</v>
      </c>
      <c r="C1269" s="65">
        <v>105</v>
      </c>
      <c r="D1269" s="65">
        <v>8279800</v>
      </c>
      <c r="E1269" s="65">
        <v>6788051.4364</v>
      </c>
    </row>
    <row r="1270" spans="1:5" x14ac:dyDescent="0.25">
      <c r="A1270" s="64">
        <v>126991</v>
      </c>
      <c r="B1270" t="s">
        <v>543</v>
      </c>
      <c r="C1270" s="65">
        <v>104.8</v>
      </c>
      <c r="D1270" s="65">
        <v>9792400</v>
      </c>
      <c r="E1270" s="65">
        <v>8030764.5700000022</v>
      </c>
    </row>
    <row r="1271" spans="1:5" x14ac:dyDescent="0.25">
      <c r="A1271" s="64">
        <v>134019</v>
      </c>
      <c r="B1271" t="s">
        <v>2187</v>
      </c>
      <c r="C1271" s="65">
        <v>104.60999999999999</v>
      </c>
      <c r="D1271" s="65">
        <v>9451200</v>
      </c>
      <c r="E1271" s="65">
        <v>8202539.0931000002</v>
      </c>
    </row>
    <row r="1272" spans="1:5" x14ac:dyDescent="0.25">
      <c r="A1272" s="64">
        <v>127700</v>
      </c>
      <c r="B1272" t="s">
        <v>897</v>
      </c>
      <c r="C1272" s="65">
        <v>104.60999999999999</v>
      </c>
      <c r="D1272" s="65">
        <v>9372400</v>
      </c>
      <c r="E1272" s="65">
        <v>8091952.2860000003</v>
      </c>
    </row>
    <row r="1273" spans="1:5" x14ac:dyDescent="0.25">
      <c r="A1273" s="64">
        <v>128274</v>
      </c>
      <c r="B1273" t="s">
        <v>1019</v>
      </c>
      <c r="C1273" s="65">
        <v>104.60999999999999</v>
      </c>
      <c r="D1273" s="65">
        <v>9676700</v>
      </c>
      <c r="E1273" s="65">
        <v>8202539.0931000002</v>
      </c>
    </row>
    <row r="1274" spans="1:5" x14ac:dyDescent="0.25">
      <c r="A1274" s="64">
        <v>132252</v>
      </c>
      <c r="B1274" t="s">
        <v>1451</v>
      </c>
      <c r="C1274" s="65">
        <v>104.60999999999999</v>
      </c>
      <c r="D1274" s="65">
        <v>9595300</v>
      </c>
      <c r="E1274" s="65">
        <v>8202539.0931000002</v>
      </c>
    </row>
    <row r="1275" spans="1:5" x14ac:dyDescent="0.25">
      <c r="A1275" s="64">
        <v>110362</v>
      </c>
      <c r="B1275" t="s">
        <v>507</v>
      </c>
      <c r="C1275" s="65">
        <v>104.60999999999999</v>
      </c>
      <c r="D1275" s="65">
        <v>9775600</v>
      </c>
      <c r="E1275" s="65">
        <v>8217543.6506000012</v>
      </c>
    </row>
    <row r="1276" spans="1:5" x14ac:dyDescent="0.25">
      <c r="A1276" s="64">
        <v>143050</v>
      </c>
      <c r="B1276" t="s">
        <v>3500</v>
      </c>
      <c r="C1276" s="65">
        <v>104.59</v>
      </c>
      <c r="D1276" s="65">
        <v>9548800</v>
      </c>
      <c r="E1276" s="65">
        <v>8170843.6732000001</v>
      </c>
    </row>
    <row r="1277" spans="1:5" x14ac:dyDescent="0.25">
      <c r="A1277" s="64">
        <v>128355</v>
      </c>
      <c r="B1277" t="s">
        <v>1262</v>
      </c>
      <c r="C1277" s="65">
        <v>104.42000000000002</v>
      </c>
      <c r="D1277" s="65">
        <v>10211000</v>
      </c>
      <c r="E1277" s="65">
        <v>8381597.7255000006</v>
      </c>
    </row>
    <row r="1278" spans="1:5" x14ac:dyDescent="0.25">
      <c r="A1278" s="64">
        <v>123433</v>
      </c>
      <c r="B1278" t="s">
        <v>560</v>
      </c>
      <c r="C1278" s="65">
        <v>104.28</v>
      </c>
      <c r="D1278" s="65">
        <v>11019566</v>
      </c>
      <c r="E1278" s="65">
        <v>8711035.3277000003</v>
      </c>
    </row>
    <row r="1279" spans="1:5" x14ac:dyDescent="0.25">
      <c r="A1279" s="64">
        <v>131721</v>
      </c>
      <c r="B1279" t="s">
        <v>1244</v>
      </c>
      <c r="C1279" s="65">
        <v>104.27000000000004</v>
      </c>
      <c r="D1279" s="65">
        <v>9420100</v>
      </c>
      <c r="E1279" s="65">
        <v>8034471.4415000007</v>
      </c>
    </row>
    <row r="1280" spans="1:5" x14ac:dyDescent="0.25">
      <c r="A1280" s="64">
        <v>119060</v>
      </c>
      <c r="B1280" t="s">
        <v>779</v>
      </c>
      <c r="C1280" s="65">
        <v>104.27000000000001</v>
      </c>
      <c r="D1280" s="65">
        <v>9798900</v>
      </c>
      <c r="E1280" s="65">
        <v>8112118.3863999993</v>
      </c>
    </row>
    <row r="1281" spans="1:5" x14ac:dyDescent="0.25">
      <c r="A1281" s="64">
        <v>142221</v>
      </c>
      <c r="B1281" t="s">
        <v>2791</v>
      </c>
      <c r="C1281" s="65">
        <v>104.27</v>
      </c>
      <c r="D1281" s="65">
        <v>9475000</v>
      </c>
      <c r="E1281" s="65">
        <v>8127417.0231999997</v>
      </c>
    </row>
    <row r="1282" spans="1:5" x14ac:dyDescent="0.25">
      <c r="A1282" s="64">
        <v>202679</v>
      </c>
      <c r="B1282" t="s">
        <v>2736</v>
      </c>
      <c r="C1282" s="65">
        <v>104.19000000000001</v>
      </c>
      <c r="D1282" s="65">
        <v>8290736</v>
      </c>
      <c r="E1282" s="65">
        <v>6734085.9435000001</v>
      </c>
    </row>
    <row r="1283" spans="1:5" x14ac:dyDescent="0.25">
      <c r="A1283" s="64">
        <v>128642</v>
      </c>
      <c r="B1283" t="s">
        <v>572</v>
      </c>
      <c r="C1283" s="65">
        <v>104.1</v>
      </c>
      <c r="D1283" s="65">
        <v>9402500</v>
      </c>
      <c r="E1283" s="65">
        <v>7930035.4713000003</v>
      </c>
    </row>
    <row r="1284" spans="1:5" x14ac:dyDescent="0.25">
      <c r="A1284" s="64">
        <v>123915</v>
      </c>
      <c r="B1284" t="s">
        <v>478</v>
      </c>
      <c r="C1284" s="65">
        <v>104</v>
      </c>
      <c r="D1284" s="65">
        <v>9620800</v>
      </c>
      <c r="E1284" s="65">
        <v>7732247.5579000013</v>
      </c>
    </row>
    <row r="1285" spans="1:5" x14ac:dyDescent="0.25">
      <c r="A1285" s="64">
        <v>124620</v>
      </c>
      <c r="B1285" t="s">
        <v>424</v>
      </c>
      <c r="C1285" s="65">
        <v>103.87</v>
      </c>
      <c r="D1285" s="65">
        <v>9796900</v>
      </c>
      <c r="E1285" s="65">
        <v>8026570.6134000001</v>
      </c>
    </row>
    <row r="1286" spans="1:5" x14ac:dyDescent="0.25">
      <c r="A1286" s="64">
        <v>126665</v>
      </c>
      <c r="B1286" t="s">
        <v>451</v>
      </c>
      <c r="C1286" s="65">
        <v>103.7</v>
      </c>
      <c r="D1286" s="65">
        <v>9925600</v>
      </c>
      <c r="E1286" s="65">
        <v>8160553.4488000022</v>
      </c>
    </row>
    <row r="1287" spans="1:5" x14ac:dyDescent="0.25">
      <c r="A1287" s="64">
        <v>142336</v>
      </c>
      <c r="B1287" t="s">
        <v>3390</v>
      </c>
      <c r="C1287" s="65">
        <v>103.68</v>
      </c>
      <c r="D1287" s="65">
        <v>7690942</v>
      </c>
      <c r="E1287" s="65">
        <v>6247880.0057999985</v>
      </c>
    </row>
    <row r="1288" spans="1:5" x14ac:dyDescent="0.25">
      <c r="A1288" s="64">
        <v>129438</v>
      </c>
      <c r="B1288" t="s">
        <v>632</v>
      </c>
      <c r="C1288" s="65">
        <v>103.57000000000002</v>
      </c>
      <c r="D1288" s="65">
        <v>9574900</v>
      </c>
      <c r="E1288" s="65">
        <v>7891666.847599999</v>
      </c>
    </row>
    <row r="1289" spans="1:5" x14ac:dyDescent="0.25">
      <c r="A1289" s="64">
        <v>135570</v>
      </c>
      <c r="B1289" t="s">
        <v>2153</v>
      </c>
      <c r="C1289" s="65">
        <v>103.42000000000002</v>
      </c>
      <c r="D1289" s="65">
        <v>9237000</v>
      </c>
      <c r="E1289" s="65">
        <v>7717525.3194999993</v>
      </c>
    </row>
    <row r="1290" spans="1:5" x14ac:dyDescent="0.25">
      <c r="A1290" s="64">
        <v>133755</v>
      </c>
      <c r="B1290" t="s">
        <v>1704</v>
      </c>
      <c r="C1290" s="65">
        <v>103.41</v>
      </c>
      <c r="D1290" s="65">
        <v>9510800</v>
      </c>
      <c r="E1290" s="65">
        <v>7872168.4174999995</v>
      </c>
    </row>
    <row r="1291" spans="1:5" x14ac:dyDescent="0.25">
      <c r="A1291" s="64">
        <v>127751</v>
      </c>
      <c r="B1291" t="s">
        <v>4564</v>
      </c>
      <c r="C1291" s="65">
        <v>103.22000000000001</v>
      </c>
      <c r="D1291" s="65">
        <v>8307650</v>
      </c>
      <c r="E1291" s="65">
        <v>7491687.415599999</v>
      </c>
    </row>
    <row r="1292" spans="1:5" x14ac:dyDescent="0.25">
      <c r="A1292" s="64">
        <v>126579</v>
      </c>
      <c r="B1292" t="s">
        <v>901</v>
      </c>
      <c r="C1292" s="65">
        <v>103.21000000000001</v>
      </c>
      <c r="D1292" s="65">
        <v>8952900</v>
      </c>
      <c r="E1292" s="65">
        <v>7389437.7387000006</v>
      </c>
    </row>
    <row r="1293" spans="1:5" x14ac:dyDescent="0.25">
      <c r="A1293" s="64">
        <v>143482</v>
      </c>
      <c r="B1293" t="s">
        <v>3885</v>
      </c>
      <c r="C1293" s="65">
        <v>103.17</v>
      </c>
      <c r="D1293" s="65">
        <v>10820400</v>
      </c>
      <c r="E1293" s="65">
        <v>8640103.1297000013</v>
      </c>
    </row>
    <row r="1294" spans="1:5" x14ac:dyDescent="0.25">
      <c r="A1294" s="64">
        <v>103644</v>
      </c>
      <c r="B1294" t="s">
        <v>1171</v>
      </c>
      <c r="C1294" s="65">
        <v>103.17</v>
      </c>
      <c r="D1294" s="65">
        <v>9085400</v>
      </c>
      <c r="E1294" s="65">
        <v>7305890.3478999995</v>
      </c>
    </row>
    <row r="1295" spans="1:5" x14ac:dyDescent="0.25">
      <c r="A1295" s="64">
        <v>132260</v>
      </c>
      <c r="B1295" t="s">
        <v>1536</v>
      </c>
      <c r="C1295" s="65">
        <v>103</v>
      </c>
      <c r="D1295" s="65">
        <v>8814603</v>
      </c>
      <c r="E1295" s="65">
        <v>6961436.5461999997</v>
      </c>
    </row>
    <row r="1296" spans="1:5" x14ac:dyDescent="0.25">
      <c r="A1296" s="64">
        <v>144075</v>
      </c>
      <c r="B1296" t="s">
        <v>4565</v>
      </c>
      <c r="C1296" s="65">
        <v>102.34</v>
      </c>
      <c r="D1296" s="65">
        <v>8360800</v>
      </c>
      <c r="E1296" s="65">
        <v>6608735.8830999993</v>
      </c>
    </row>
    <row r="1297" spans="1:5" x14ac:dyDescent="0.25">
      <c r="A1297" s="64">
        <v>136917</v>
      </c>
      <c r="B1297" t="s">
        <v>2183</v>
      </c>
      <c r="C1297" s="65">
        <v>101.88000000000001</v>
      </c>
      <c r="D1297" s="65">
        <v>9026783</v>
      </c>
      <c r="E1297" s="65">
        <v>7098610.1971000005</v>
      </c>
    </row>
    <row r="1298" spans="1:5" x14ac:dyDescent="0.25">
      <c r="A1298" s="64">
        <v>135694</v>
      </c>
      <c r="B1298" t="s">
        <v>3414</v>
      </c>
      <c r="C1298" s="65">
        <v>101.44000000000004</v>
      </c>
      <c r="D1298" s="65">
        <v>8847000</v>
      </c>
      <c r="E1298" s="65">
        <v>7431348.3121999986</v>
      </c>
    </row>
    <row r="1299" spans="1:5" x14ac:dyDescent="0.25">
      <c r="A1299" s="64">
        <v>124022</v>
      </c>
      <c r="B1299" t="s">
        <v>710</v>
      </c>
      <c r="C1299" s="65">
        <v>101.44000000000004</v>
      </c>
      <c r="D1299" s="65">
        <v>9430100</v>
      </c>
      <c r="E1299" s="65">
        <v>8029638.8176999968</v>
      </c>
    </row>
    <row r="1300" spans="1:5" x14ac:dyDescent="0.25">
      <c r="A1300" s="64">
        <v>131646</v>
      </c>
      <c r="B1300" t="s">
        <v>1819</v>
      </c>
      <c r="C1300" s="65">
        <v>101.44000000000003</v>
      </c>
      <c r="D1300" s="65">
        <v>9406500</v>
      </c>
      <c r="E1300" s="65">
        <v>7985505.0486000013</v>
      </c>
    </row>
    <row r="1301" spans="1:5" x14ac:dyDescent="0.25">
      <c r="A1301" s="64">
        <v>127956</v>
      </c>
      <c r="B1301" t="s">
        <v>246</v>
      </c>
      <c r="C1301" s="65">
        <v>101.44</v>
      </c>
      <c r="D1301" s="65">
        <v>9665800</v>
      </c>
      <c r="E1301" s="65">
        <v>7953977.3025000002</v>
      </c>
    </row>
    <row r="1302" spans="1:5" x14ac:dyDescent="0.25">
      <c r="A1302" s="64">
        <v>120813</v>
      </c>
      <c r="B1302" t="s">
        <v>601</v>
      </c>
      <c r="C1302" s="65">
        <v>101.44</v>
      </c>
      <c r="D1302" s="65">
        <v>9308900</v>
      </c>
      <c r="E1302" s="65">
        <v>7953977.3024000004</v>
      </c>
    </row>
    <row r="1303" spans="1:5" x14ac:dyDescent="0.25">
      <c r="A1303" s="64">
        <v>132830</v>
      </c>
      <c r="B1303" t="s">
        <v>1567</v>
      </c>
      <c r="C1303" s="65">
        <v>101.42</v>
      </c>
      <c r="D1303" s="65">
        <v>8644983</v>
      </c>
      <c r="E1303" s="65">
        <v>7473332.2506999997</v>
      </c>
    </row>
    <row r="1304" spans="1:5" x14ac:dyDescent="0.25">
      <c r="A1304" s="64">
        <v>118595</v>
      </c>
      <c r="B1304" t="s">
        <v>2488</v>
      </c>
      <c r="C1304" s="65">
        <v>101.21</v>
      </c>
      <c r="D1304" s="65">
        <v>9184800</v>
      </c>
      <c r="E1304" s="65">
        <v>7877368.6869000001</v>
      </c>
    </row>
    <row r="1305" spans="1:5" x14ac:dyDescent="0.25">
      <c r="A1305" s="64">
        <v>131608</v>
      </c>
      <c r="B1305" t="s">
        <v>1326</v>
      </c>
      <c r="C1305" s="65">
        <v>101.17</v>
      </c>
      <c r="D1305" s="65">
        <v>9237383</v>
      </c>
      <c r="E1305" s="65">
        <v>7419239.5185000012</v>
      </c>
    </row>
    <row r="1306" spans="1:5" x14ac:dyDescent="0.25">
      <c r="A1306" s="64">
        <v>123025</v>
      </c>
      <c r="B1306" t="s">
        <v>709</v>
      </c>
      <c r="C1306" s="65">
        <v>101.10000000000004</v>
      </c>
      <c r="D1306" s="65">
        <v>9480200</v>
      </c>
      <c r="E1306" s="65">
        <v>7962265.8718999997</v>
      </c>
    </row>
    <row r="1307" spans="1:5" x14ac:dyDescent="0.25">
      <c r="A1307" s="64">
        <v>130492</v>
      </c>
      <c r="B1307" t="s">
        <v>1042</v>
      </c>
      <c r="C1307" s="65">
        <v>101.10000000000001</v>
      </c>
      <c r="D1307" s="65">
        <v>9506000</v>
      </c>
      <c r="E1307" s="65">
        <v>7972409.8286000006</v>
      </c>
    </row>
    <row r="1308" spans="1:5" x14ac:dyDescent="0.25">
      <c r="A1308" s="64">
        <v>133043</v>
      </c>
      <c r="B1308" t="s">
        <v>1581</v>
      </c>
      <c r="C1308" s="65">
        <v>100.96000000000001</v>
      </c>
      <c r="D1308" s="65">
        <v>8210200</v>
      </c>
      <c r="E1308" s="65">
        <v>6674474.3966999995</v>
      </c>
    </row>
    <row r="1309" spans="1:5" x14ac:dyDescent="0.25">
      <c r="A1309" s="64">
        <v>142700</v>
      </c>
      <c r="B1309" t="s">
        <v>3321</v>
      </c>
      <c r="C1309" s="65">
        <v>100.93</v>
      </c>
      <c r="D1309" s="65">
        <v>8508883</v>
      </c>
      <c r="E1309" s="65">
        <v>7099258.683600001</v>
      </c>
    </row>
    <row r="1310" spans="1:5" x14ac:dyDescent="0.25">
      <c r="A1310" s="64">
        <v>127451</v>
      </c>
      <c r="B1310" t="s">
        <v>762</v>
      </c>
      <c r="C1310" s="65">
        <v>100.92999999999999</v>
      </c>
      <c r="D1310" s="65">
        <v>9223200</v>
      </c>
      <c r="E1310" s="65">
        <v>7915754.0669000009</v>
      </c>
    </row>
    <row r="1311" spans="1:5" x14ac:dyDescent="0.25">
      <c r="A1311" s="64">
        <v>126248</v>
      </c>
      <c r="B1311" t="s">
        <v>1386</v>
      </c>
      <c r="C1311" s="65">
        <v>100.92999999999999</v>
      </c>
      <c r="D1311" s="65">
        <v>9141883</v>
      </c>
      <c r="E1311" s="65">
        <v>7735971.4629999995</v>
      </c>
    </row>
    <row r="1312" spans="1:5" x14ac:dyDescent="0.25">
      <c r="A1312" s="64">
        <v>119419</v>
      </c>
      <c r="B1312" t="s">
        <v>1813</v>
      </c>
      <c r="C1312" s="65">
        <v>100.87</v>
      </c>
      <c r="D1312" s="65">
        <v>10346000</v>
      </c>
      <c r="E1312" s="65">
        <v>8411142.7022000011</v>
      </c>
    </row>
    <row r="1313" spans="1:5" x14ac:dyDescent="0.25">
      <c r="A1313" s="64">
        <v>120441</v>
      </c>
      <c r="B1313" t="s">
        <v>3093</v>
      </c>
      <c r="C1313" s="65">
        <v>100.87</v>
      </c>
      <c r="D1313" s="65">
        <v>10861000</v>
      </c>
      <c r="E1313" s="65">
        <v>9736412.0581</v>
      </c>
    </row>
    <row r="1314" spans="1:5" x14ac:dyDescent="0.25">
      <c r="A1314" s="64">
        <v>133181</v>
      </c>
      <c r="B1314" t="s">
        <v>1589</v>
      </c>
      <c r="C1314" s="65">
        <v>100.76000000000002</v>
      </c>
      <c r="D1314" s="65">
        <v>9271283</v>
      </c>
      <c r="E1314" s="65">
        <v>7785151.9211000009</v>
      </c>
    </row>
    <row r="1315" spans="1:5" x14ac:dyDescent="0.25">
      <c r="A1315" s="64">
        <v>140632</v>
      </c>
      <c r="B1315" t="s">
        <v>2414</v>
      </c>
      <c r="C1315" s="65">
        <v>100.59000000000003</v>
      </c>
      <c r="D1315" s="65">
        <v>8725800</v>
      </c>
      <c r="E1315" s="65">
        <v>7269435.8898000009</v>
      </c>
    </row>
    <row r="1316" spans="1:5" x14ac:dyDescent="0.25">
      <c r="A1316" s="64">
        <v>118324</v>
      </c>
      <c r="B1316" t="s">
        <v>908</v>
      </c>
      <c r="C1316" s="65">
        <v>100.59000000000003</v>
      </c>
      <c r="D1316" s="65">
        <v>9413200</v>
      </c>
      <c r="E1316" s="65">
        <v>7916715.2120999973</v>
      </c>
    </row>
    <row r="1317" spans="1:5" x14ac:dyDescent="0.25">
      <c r="A1317" s="64">
        <v>125298</v>
      </c>
      <c r="B1317" t="s">
        <v>393</v>
      </c>
      <c r="C1317" s="65">
        <v>100.59</v>
      </c>
      <c r="D1317" s="65">
        <v>9080200</v>
      </c>
      <c r="E1317" s="65">
        <v>7719367.5356000001</v>
      </c>
    </row>
    <row r="1318" spans="1:5" x14ac:dyDescent="0.25">
      <c r="A1318" s="64">
        <v>117835</v>
      </c>
      <c r="B1318" t="s">
        <v>1240</v>
      </c>
      <c r="C1318" s="65">
        <v>100.53000000000002</v>
      </c>
      <c r="D1318" s="65">
        <v>14280500</v>
      </c>
      <c r="E1318" s="65">
        <v>11488467.520500002</v>
      </c>
    </row>
    <row r="1319" spans="1:5" x14ac:dyDescent="0.25">
      <c r="A1319" s="64">
        <v>118877</v>
      </c>
      <c r="B1319" t="s">
        <v>620</v>
      </c>
      <c r="C1319" s="65">
        <v>100.21000000000001</v>
      </c>
      <c r="D1319" s="65">
        <v>9136300</v>
      </c>
      <c r="E1319" s="65">
        <v>7522289.2502000025</v>
      </c>
    </row>
    <row r="1320" spans="1:5" x14ac:dyDescent="0.25">
      <c r="A1320" s="64">
        <v>143225</v>
      </c>
      <c r="B1320" t="s">
        <v>3710</v>
      </c>
      <c r="C1320" s="65">
        <v>99.740000000000009</v>
      </c>
      <c r="D1320" s="65">
        <v>8925983</v>
      </c>
      <c r="E1320" s="65">
        <v>7446230.4178000009</v>
      </c>
    </row>
    <row r="1321" spans="1:5" x14ac:dyDescent="0.25">
      <c r="A1321" s="64">
        <v>137493</v>
      </c>
      <c r="B1321" t="s">
        <v>2272</v>
      </c>
      <c r="C1321" s="65">
        <v>99.08</v>
      </c>
      <c r="D1321" s="65">
        <v>8603600</v>
      </c>
      <c r="E1321" s="65">
        <v>7343011.1393999998</v>
      </c>
    </row>
    <row r="1322" spans="1:5" x14ac:dyDescent="0.25">
      <c r="A1322" s="64">
        <v>123917</v>
      </c>
      <c r="B1322" t="s">
        <v>4365</v>
      </c>
      <c r="C1322" s="65">
        <v>98.95</v>
      </c>
      <c r="D1322" s="65">
        <v>8406000</v>
      </c>
      <c r="E1322" s="65">
        <v>7469021.2049000012</v>
      </c>
    </row>
    <row r="1323" spans="1:5" x14ac:dyDescent="0.25">
      <c r="A1323" s="64">
        <v>202705</v>
      </c>
      <c r="B1323" t="s">
        <v>1921</v>
      </c>
      <c r="C1323" s="65">
        <v>98.59</v>
      </c>
      <c r="D1323" s="65">
        <v>10000881</v>
      </c>
      <c r="E1323" s="65">
        <v>8047464.5704999994</v>
      </c>
    </row>
    <row r="1324" spans="1:5" x14ac:dyDescent="0.25">
      <c r="A1324" s="64">
        <v>142352</v>
      </c>
      <c r="B1324" t="s">
        <v>2864</v>
      </c>
      <c r="C1324" s="65">
        <v>98.53</v>
      </c>
      <c r="D1324" s="65">
        <v>9295900</v>
      </c>
      <c r="E1324" s="65">
        <v>7536330.3367999997</v>
      </c>
    </row>
    <row r="1325" spans="1:5" x14ac:dyDescent="0.25">
      <c r="A1325" s="64">
        <v>140983</v>
      </c>
      <c r="B1325" t="s">
        <v>2346</v>
      </c>
      <c r="C1325" s="65">
        <v>98.5</v>
      </c>
      <c r="D1325" s="65">
        <v>10417000</v>
      </c>
      <c r="E1325" s="65">
        <v>8319681.9911000002</v>
      </c>
    </row>
    <row r="1326" spans="1:5" x14ac:dyDescent="0.25">
      <c r="A1326" s="64">
        <v>126131</v>
      </c>
      <c r="B1326" t="s">
        <v>3074</v>
      </c>
      <c r="C1326" s="65">
        <v>98.33</v>
      </c>
      <c r="D1326" s="65">
        <v>11850210</v>
      </c>
      <c r="E1326" s="65">
        <v>9459519.6710999999</v>
      </c>
    </row>
    <row r="1327" spans="1:5" x14ac:dyDescent="0.25">
      <c r="A1327" s="64">
        <v>119707</v>
      </c>
      <c r="B1327" t="s">
        <v>979</v>
      </c>
      <c r="C1327" s="65">
        <v>98.27000000000001</v>
      </c>
      <c r="D1327" s="65">
        <v>8451200</v>
      </c>
      <c r="E1327" s="65">
        <v>7219433.3253000006</v>
      </c>
    </row>
    <row r="1328" spans="1:5" x14ac:dyDescent="0.25">
      <c r="A1328" s="64">
        <v>201067</v>
      </c>
      <c r="B1328" t="s">
        <v>137</v>
      </c>
      <c r="C1328" s="65">
        <v>98.27</v>
      </c>
      <c r="D1328" s="65">
        <v>9022500</v>
      </c>
      <c r="E1328" s="65">
        <v>7705415.5118000004</v>
      </c>
    </row>
    <row r="1329" spans="1:5" x14ac:dyDescent="0.25">
      <c r="A1329" s="64">
        <v>129672</v>
      </c>
      <c r="B1329" t="s">
        <v>770</v>
      </c>
      <c r="C1329" s="65">
        <v>98.27</v>
      </c>
      <c r="D1329" s="65">
        <v>9260000</v>
      </c>
      <c r="E1329" s="65">
        <v>7831518.037200002</v>
      </c>
    </row>
    <row r="1330" spans="1:5" x14ac:dyDescent="0.25">
      <c r="A1330" s="64">
        <v>117585</v>
      </c>
      <c r="B1330" t="s">
        <v>1980</v>
      </c>
      <c r="C1330" s="65">
        <v>98.100000000000009</v>
      </c>
      <c r="D1330" s="65">
        <v>9147800</v>
      </c>
      <c r="E1330" s="65">
        <v>7766092.9681999991</v>
      </c>
    </row>
    <row r="1331" spans="1:5" x14ac:dyDescent="0.25">
      <c r="A1331" s="64">
        <v>122785</v>
      </c>
      <c r="B1331" t="s">
        <v>3887</v>
      </c>
      <c r="C1331" s="65">
        <v>98.100000000000009</v>
      </c>
      <c r="D1331" s="65">
        <v>8649983</v>
      </c>
      <c r="E1331" s="65">
        <v>7501613.9167999998</v>
      </c>
    </row>
    <row r="1332" spans="1:5" x14ac:dyDescent="0.25">
      <c r="A1332" s="64">
        <v>133259</v>
      </c>
      <c r="B1332" t="s">
        <v>1592</v>
      </c>
      <c r="C1332" s="65">
        <v>98.1</v>
      </c>
      <c r="D1332" s="65">
        <v>8649983</v>
      </c>
      <c r="E1332" s="65">
        <v>7501613.9168999996</v>
      </c>
    </row>
    <row r="1333" spans="1:5" x14ac:dyDescent="0.25">
      <c r="A1333" s="64">
        <v>142637</v>
      </c>
      <c r="B1333" t="s">
        <v>3162</v>
      </c>
      <c r="C1333" s="65">
        <v>98.039999999999992</v>
      </c>
      <c r="D1333" s="65">
        <v>8888000</v>
      </c>
      <c r="E1333" s="65">
        <v>7012804.4188000001</v>
      </c>
    </row>
    <row r="1334" spans="1:5" x14ac:dyDescent="0.25">
      <c r="A1334" s="64">
        <v>142170</v>
      </c>
      <c r="B1334" t="s">
        <v>2756</v>
      </c>
      <c r="C1334" s="65">
        <v>98.02000000000001</v>
      </c>
      <c r="D1334" s="65">
        <v>7542968</v>
      </c>
      <c r="E1334" s="65">
        <v>6039925.7823000001</v>
      </c>
    </row>
    <row r="1335" spans="1:5" x14ac:dyDescent="0.25">
      <c r="A1335" s="64">
        <v>126493</v>
      </c>
      <c r="B1335" t="s">
        <v>4566</v>
      </c>
      <c r="C1335" s="65">
        <v>98</v>
      </c>
      <c r="D1335" s="65">
        <v>8389067</v>
      </c>
      <c r="E1335" s="65">
        <v>7567535.572900001</v>
      </c>
    </row>
    <row r="1336" spans="1:5" x14ac:dyDescent="0.25">
      <c r="A1336" s="64">
        <v>129445</v>
      </c>
      <c r="B1336" t="s">
        <v>633</v>
      </c>
      <c r="C1336" s="65">
        <v>97.93</v>
      </c>
      <c r="D1336" s="65">
        <v>9008000</v>
      </c>
      <c r="E1336" s="65">
        <v>7691078.0200000014</v>
      </c>
    </row>
    <row r="1337" spans="1:5" x14ac:dyDescent="0.25">
      <c r="A1337" s="64">
        <v>137873</v>
      </c>
      <c r="B1337" t="s">
        <v>2380</v>
      </c>
      <c r="C1337" s="65">
        <v>97.929999999999993</v>
      </c>
      <c r="D1337" s="65">
        <v>8724083</v>
      </c>
      <c r="E1337" s="65">
        <v>7486629.858</v>
      </c>
    </row>
    <row r="1338" spans="1:5" x14ac:dyDescent="0.25">
      <c r="A1338" s="64">
        <v>116156</v>
      </c>
      <c r="B1338" t="s">
        <v>1285</v>
      </c>
      <c r="C1338" s="65">
        <v>97.929999999999978</v>
      </c>
      <c r="D1338" s="65">
        <v>8960300</v>
      </c>
      <c r="E1338" s="65">
        <v>7647499.1979</v>
      </c>
    </row>
    <row r="1339" spans="1:5" x14ac:dyDescent="0.25">
      <c r="A1339" s="64">
        <v>143358</v>
      </c>
      <c r="B1339" t="s">
        <v>3907</v>
      </c>
      <c r="C1339" s="65">
        <v>97.910000000000011</v>
      </c>
      <c r="D1339" s="65">
        <v>9081400</v>
      </c>
      <c r="E1339" s="65">
        <v>7673978.9195000008</v>
      </c>
    </row>
    <row r="1340" spans="1:5" x14ac:dyDescent="0.25">
      <c r="A1340" s="64">
        <v>133302</v>
      </c>
      <c r="B1340" t="s">
        <v>1653</v>
      </c>
      <c r="C1340" s="65">
        <v>97.76</v>
      </c>
      <c r="D1340" s="65">
        <v>9584400</v>
      </c>
      <c r="E1340" s="65">
        <v>7877858.0020000013</v>
      </c>
    </row>
    <row r="1341" spans="1:5" x14ac:dyDescent="0.25">
      <c r="A1341" s="64">
        <v>111187</v>
      </c>
      <c r="B1341" t="s">
        <v>3673</v>
      </c>
      <c r="C1341" s="65">
        <v>97.589999999999989</v>
      </c>
      <c r="D1341" s="65">
        <v>8720800</v>
      </c>
      <c r="E1341" s="65">
        <v>8358999.9285000004</v>
      </c>
    </row>
    <row r="1342" spans="1:5" x14ac:dyDescent="0.25">
      <c r="A1342" s="64">
        <v>132108</v>
      </c>
      <c r="B1342" t="s">
        <v>1463</v>
      </c>
      <c r="C1342" s="65">
        <v>97.539999999999992</v>
      </c>
      <c r="D1342" s="65">
        <v>10394600</v>
      </c>
      <c r="E1342" s="65">
        <v>8550828.3085000012</v>
      </c>
    </row>
    <row r="1343" spans="1:5" x14ac:dyDescent="0.25">
      <c r="A1343" s="64">
        <v>132158</v>
      </c>
      <c r="B1343" t="s">
        <v>1485</v>
      </c>
      <c r="C1343" s="65">
        <v>97.429999999999993</v>
      </c>
      <c r="D1343" s="65">
        <v>8893800</v>
      </c>
      <c r="E1343" s="65">
        <v>7638296.3359000003</v>
      </c>
    </row>
    <row r="1344" spans="1:5" x14ac:dyDescent="0.25">
      <c r="A1344" s="64">
        <v>124639</v>
      </c>
      <c r="B1344" t="s">
        <v>618</v>
      </c>
      <c r="C1344" s="65">
        <v>97.42</v>
      </c>
      <c r="D1344" s="65">
        <v>9005400</v>
      </c>
      <c r="E1344" s="65">
        <v>7595795.4202000014</v>
      </c>
    </row>
    <row r="1345" spans="1:5" x14ac:dyDescent="0.25">
      <c r="A1345" s="64">
        <v>122198</v>
      </c>
      <c r="B1345" t="s">
        <v>1321</v>
      </c>
      <c r="C1345" s="65">
        <v>97.04000000000002</v>
      </c>
      <c r="D1345" s="65">
        <v>9130867</v>
      </c>
      <c r="E1345" s="65">
        <v>7551098.2785</v>
      </c>
    </row>
    <row r="1346" spans="1:5" x14ac:dyDescent="0.25">
      <c r="A1346" s="64">
        <v>130550</v>
      </c>
      <c r="B1346" t="s">
        <v>1073</v>
      </c>
      <c r="C1346" s="65">
        <v>96.870000000000033</v>
      </c>
      <c r="D1346" s="65">
        <v>8853200</v>
      </c>
      <c r="E1346" s="65">
        <v>7506070.644199999</v>
      </c>
    </row>
    <row r="1347" spans="1:5" x14ac:dyDescent="0.25">
      <c r="A1347" s="64">
        <v>124615</v>
      </c>
      <c r="B1347" t="s">
        <v>553</v>
      </c>
      <c r="C1347" s="65">
        <v>96.7</v>
      </c>
      <c r="D1347" s="65">
        <v>10373200</v>
      </c>
      <c r="E1347" s="65">
        <v>8519849.7585000005</v>
      </c>
    </row>
    <row r="1348" spans="1:5" x14ac:dyDescent="0.25">
      <c r="A1348" s="64">
        <v>141650</v>
      </c>
      <c r="B1348" t="s">
        <v>2587</v>
      </c>
      <c r="C1348" s="65">
        <v>96.59</v>
      </c>
      <c r="D1348" s="65">
        <v>8570600</v>
      </c>
      <c r="E1348" s="65">
        <v>7335047.9613000005</v>
      </c>
    </row>
    <row r="1349" spans="1:5" x14ac:dyDescent="0.25">
      <c r="A1349" s="64">
        <v>142726</v>
      </c>
      <c r="B1349" t="s">
        <v>3868</v>
      </c>
      <c r="C1349" s="65">
        <v>96.45</v>
      </c>
      <c r="D1349" s="65">
        <v>8465800</v>
      </c>
      <c r="E1349" s="65">
        <v>6888683.1831999999</v>
      </c>
    </row>
    <row r="1350" spans="1:5" x14ac:dyDescent="0.25">
      <c r="A1350" s="64">
        <v>143120</v>
      </c>
      <c r="B1350" t="s">
        <v>3529</v>
      </c>
      <c r="C1350" s="65">
        <v>96.259999999999991</v>
      </c>
      <c r="D1350" s="65">
        <v>9169500</v>
      </c>
      <c r="E1350" s="65">
        <v>7743072.5283999993</v>
      </c>
    </row>
    <row r="1351" spans="1:5" x14ac:dyDescent="0.25">
      <c r="A1351" s="64">
        <v>143621</v>
      </c>
      <c r="B1351" t="s">
        <v>4090</v>
      </c>
      <c r="C1351" s="65">
        <v>96</v>
      </c>
      <c r="D1351" s="65">
        <v>8534000</v>
      </c>
      <c r="E1351" s="65">
        <v>6901248.9310999997</v>
      </c>
    </row>
    <row r="1352" spans="1:5" x14ac:dyDescent="0.25">
      <c r="A1352" s="64">
        <v>131006</v>
      </c>
      <c r="B1352" t="s">
        <v>4094</v>
      </c>
      <c r="C1352" s="65">
        <v>95.93</v>
      </c>
      <c r="D1352" s="65">
        <v>6317800</v>
      </c>
      <c r="E1352" s="65">
        <v>5789279.2981000002</v>
      </c>
    </row>
    <row r="1353" spans="1:5" x14ac:dyDescent="0.25">
      <c r="A1353" s="64">
        <v>122981</v>
      </c>
      <c r="B1353" t="s">
        <v>458</v>
      </c>
      <c r="C1353" s="65">
        <v>95.490000000000009</v>
      </c>
      <c r="D1353" s="65">
        <v>9793300</v>
      </c>
      <c r="E1353" s="65">
        <v>8098822.0148999989</v>
      </c>
    </row>
    <row r="1354" spans="1:5" x14ac:dyDescent="0.25">
      <c r="A1354" s="64">
        <v>128394</v>
      </c>
      <c r="B1354" t="s">
        <v>1080</v>
      </c>
      <c r="C1354" s="65">
        <v>95.38000000000001</v>
      </c>
      <c r="D1354" s="65">
        <v>8704900</v>
      </c>
      <c r="E1354" s="65">
        <v>7066465.9508000026</v>
      </c>
    </row>
    <row r="1355" spans="1:5" x14ac:dyDescent="0.25">
      <c r="A1355" s="64">
        <v>128091</v>
      </c>
      <c r="B1355" t="s">
        <v>761</v>
      </c>
      <c r="C1355" s="65">
        <v>95.100000000000009</v>
      </c>
      <c r="D1355" s="65">
        <v>8294100</v>
      </c>
      <c r="E1355" s="65">
        <v>6965925.7032000013</v>
      </c>
    </row>
    <row r="1356" spans="1:5" x14ac:dyDescent="0.25">
      <c r="A1356" s="64">
        <v>142047</v>
      </c>
      <c r="B1356" t="s">
        <v>4341</v>
      </c>
      <c r="C1356" s="65">
        <v>95.1</v>
      </c>
      <c r="D1356" s="65">
        <v>8592000</v>
      </c>
      <c r="E1356" s="65">
        <v>7456853.7210999997</v>
      </c>
    </row>
    <row r="1357" spans="1:5" x14ac:dyDescent="0.25">
      <c r="A1357" s="64">
        <v>127546</v>
      </c>
      <c r="B1357" t="s">
        <v>634</v>
      </c>
      <c r="C1357" s="65">
        <v>95.1</v>
      </c>
      <c r="D1357" s="65">
        <v>8797000</v>
      </c>
      <c r="E1357" s="65">
        <v>7456853.7210000008</v>
      </c>
    </row>
    <row r="1358" spans="1:5" x14ac:dyDescent="0.25">
      <c r="A1358" s="64">
        <v>119362</v>
      </c>
      <c r="B1358" t="s">
        <v>619</v>
      </c>
      <c r="C1358" s="65">
        <v>95.1</v>
      </c>
      <c r="D1358" s="65">
        <v>8957400</v>
      </c>
      <c r="E1358" s="65">
        <v>7557735.7414000016</v>
      </c>
    </row>
    <row r="1359" spans="1:5" x14ac:dyDescent="0.25">
      <c r="A1359" s="64">
        <v>143027</v>
      </c>
      <c r="B1359" t="s">
        <v>3504</v>
      </c>
      <c r="C1359" s="65">
        <v>95.06</v>
      </c>
      <c r="D1359" s="65">
        <v>7113000</v>
      </c>
      <c r="E1359" s="65">
        <v>5728893.9731000001</v>
      </c>
    </row>
    <row r="1360" spans="1:5" x14ac:dyDescent="0.25">
      <c r="A1360" s="64">
        <v>128971</v>
      </c>
      <c r="B1360" t="s">
        <v>1013</v>
      </c>
      <c r="C1360" s="65">
        <v>95.02</v>
      </c>
      <c r="D1360" s="65">
        <v>10557500</v>
      </c>
      <c r="E1360" s="65">
        <v>8563566.4912</v>
      </c>
    </row>
    <row r="1361" spans="1:5" x14ac:dyDescent="0.25">
      <c r="A1361" s="64">
        <v>121029</v>
      </c>
      <c r="B1361" t="s">
        <v>3905</v>
      </c>
      <c r="C1361" s="65">
        <v>95</v>
      </c>
      <c r="D1361" s="65">
        <v>6370000</v>
      </c>
      <c r="E1361" s="65">
        <v>5180221.6520000007</v>
      </c>
    </row>
    <row r="1362" spans="1:5" x14ac:dyDescent="0.25">
      <c r="A1362" s="64">
        <v>136441</v>
      </c>
      <c r="B1362" t="s">
        <v>2105</v>
      </c>
      <c r="C1362" s="65">
        <v>94.930000000000035</v>
      </c>
      <c r="D1362" s="65">
        <v>8465800</v>
      </c>
      <c r="E1362" s="65">
        <v>7218755.2540999986</v>
      </c>
    </row>
    <row r="1363" spans="1:5" x14ac:dyDescent="0.25">
      <c r="A1363" s="64">
        <v>133558</v>
      </c>
      <c r="B1363" t="s">
        <v>1610</v>
      </c>
      <c r="C1363" s="65">
        <v>94.93</v>
      </c>
      <c r="D1363" s="65">
        <v>8230500</v>
      </c>
      <c r="E1363" s="65">
        <v>7010776.4729000004</v>
      </c>
    </row>
    <row r="1364" spans="1:5" x14ac:dyDescent="0.25">
      <c r="A1364" s="64">
        <v>114649</v>
      </c>
      <c r="B1364" t="s">
        <v>1163</v>
      </c>
      <c r="C1364" s="65">
        <v>94.93</v>
      </c>
      <c r="D1364" s="65">
        <v>8596800</v>
      </c>
      <c r="E1364" s="65">
        <v>7318806.0578000005</v>
      </c>
    </row>
    <row r="1365" spans="1:5" x14ac:dyDescent="0.25">
      <c r="A1365" s="64">
        <v>131144</v>
      </c>
      <c r="B1365" t="s">
        <v>1072</v>
      </c>
      <c r="C1365" s="65">
        <v>94.929999999999993</v>
      </c>
      <c r="D1365" s="65">
        <v>8520900</v>
      </c>
      <c r="E1365" s="65">
        <v>7100840.9742999999</v>
      </c>
    </row>
    <row r="1366" spans="1:5" x14ac:dyDescent="0.25">
      <c r="A1366" s="64">
        <v>121335</v>
      </c>
      <c r="B1366" t="s">
        <v>589</v>
      </c>
      <c r="C1366" s="65">
        <v>94.759999999999991</v>
      </c>
      <c r="D1366" s="65">
        <v>8599200</v>
      </c>
      <c r="E1366" s="65">
        <v>7426885.6033999994</v>
      </c>
    </row>
    <row r="1367" spans="1:5" x14ac:dyDescent="0.25">
      <c r="A1367" s="64">
        <v>120426</v>
      </c>
      <c r="B1367" t="s">
        <v>3565</v>
      </c>
      <c r="C1367" s="65">
        <v>94.589999999999989</v>
      </c>
      <c r="D1367" s="65">
        <v>8466783</v>
      </c>
      <c r="E1367" s="65">
        <v>7200110.852</v>
      </c>
    </row>
    <row r="1368" spans="1:5" x14ac:dyDescent="0.25">
      <c r="A1368" s="64">
        <v>202160</v>
      </c>
      <c r="B1368" t="s">
        <v>2736</v>
      </c>
      <c r="C1368" s="65">
        <v>94.51</v>
      </c>
      <c r="D1368" s="65">
        <v>6985642</v>
      </c>
      <c r="E1368" s="65">
        <v>5793485.9477999993</v>
      </c>
    </row>
    <row r="1369" spans="1:5" x14ac:dyDescent="0.25">
      <c r="A1369" s="64">
        <v>119841</v>
      </c>
      <c r="B1369" t="s">
        <v>796</v>
      </c>
      <c r="C1369" s="65">
        <v>94.42</v>
      </c>
      <c r="D1369" s="65">
        <v>8376419</v>
      </c>
      <c r="E1369" s="65">
        <v>6986948.0745000001</v>
      </c>
    </row>
    <row r="1370" spans="1:5" x14ac:dyDescent="0.25">
      <c r="A1370" s="64">
        <v>122928</v>
      </c>
      <c r="B1370" t="s">
        <v>3382</v>
      </c>
      <c r="C1370" s="65">
        <v>94.350000000000009</v>
      </c>
      <c r="D1370" s="65">
        <v>6017613</v>
      </c>
      <c r="E1370" s="65">
        <v>4867938.0024999995</v>
      </c>
    </row>
    <row r="1371" spans="1:5" x14ac:dyDescent="0.25">
      <c r="A1371" s="64">
        <v>104052</v>
      </c>
      <c r="B1371" t="s">
        <v>793</v>
      </c>
      <c r="C1371" s="65">
        <v>94.250000000000028</v>
      </c>
      <c r="D1371" s="65">
        <v>8761100</v>
      </c>
      <c r="E1371" s="65">
        <v>7394371.125599999</v>
      </c>
    </row>
    <row r="1372" spans="1:5" x14ac:dyDescent="0.25">
      <c r="A1372" s="64">
        <v>136300</v>
      </c>
      <c r="B1372" t="s">
        <v>2060</v>
      </c>
      <c r="C1372" s="65">
        <v>94.25</v>
      </c>
      <c r="D1372" s="65">
        <v>7963466</v>
      </c>
      <c r="E1372" s="65">
        <v>6755289.8722999999</v>
      </c>
    </row>
    <row r="1373" spans="1:5" x14ac:dyDescent="0.25">
      <c r="A1373" s="64">
        <v>132123</v>
      </c>
      <c r="B1373" t="s">
        <v>1465</v>
      </c>
      <c r="C1373" s="65">
        <v>94.249999999999986</v>
      </c>
      <c r="D1373" s="65">
        <v>8678500</v>
      </c>
      <c r="E1373" s="65">
        <v>7344950.2986000003</v>
      </c>
    </row>
    <row r="1374" spans="1:5" x14ac:dyDescent="0.25">
      <c r="A1374" s="64">
        <v>115946</v>
      </c>
      <c r="B1374" t="s">
        <v>664</v>
      </c>
      <c r="C1374" s="65">
        <v>94.01</v>
      </c>
      <c r="D1374" s="65">
        <v>7869200</v>
      </c>
      <c r="E1374" s="65">
        <v>6382947.7583999988</v>
      </c>
    </row>
    <row r="1375" spans="1:5" x14ac:dyDescent="0.25">
      <c r="A1375" s="64">
        <v>120165</v>
      </c>
      <c r="B1375" t="s">
        <v>792</v>
      </c>
      <c r="C1375" s="65">
        <v>94</v>
      </c>
      <c r="D1375" s="65">
        <v>10416000</v>
      </c>
      <c r="E1375" s="65">
        <v>8330499.7946000025</v>
      </c>
    </row>
    <row r="1376" spans="1:5" x14ac:dyDescent="0.25">
      <c r="A1376" s="64">
        <v>123364</v>
      </c>
      <c r="B1376" t="s">
        <v>462</v>
      </c>
      <c r="C1376" s="65">
        <v>94</v>
      </c>
      <c r="D1376" s="65">
        <v>9601200</v>
      </c>
      <c r="E1376" s="65">
        <v>7617383.2205000008</v>
      </c>
    </row>
    <row r="1377" spans="1:5" x14ac:dyDescent="0.25">
      <c r="A1377" s="64">
        <v>134664</v>
      </c>
      <c r="B1377" t="s">
        <v>1796</v>
      </c>
      <c r="C1377" s="65">
        <v>93.910000000000011</v>
      </c>
      <c r="D1377" s="65">
        <v>8606400</v>
      </c>
      <c r="E1377" s="65">
        <v>7148522.5210000006</v>
      </c>
    </row>
    <row r="1378" spans="1:5" x14ac:dyDescent="0.25">
      <c r="A1378" s="64">
        <v>136797</v>
      </c>
      <c r="B1378" t="s">
        <v>2161</v>
      </c>
      <c r="C1378" s="65">
        <v>93.870000000000019</v>
      </c>
      <c r="D1378" s="65">
        <v>8308900</v>
      </c>
      <c r="E1378" s="65">
        <v>7173381.1715000011</v>
      </c>
    </row>
    <row r="1379" spans="1:5" x14ac:dyDescent="0.25">
      <c r="A1379" s="64">
        <v>134806</v>
      </c>
      <c r="B1379" t="s">
        <v>1883</v>
      </c>
      <c r="C1379" s="65">
        <v>93.850000000000023</v>
      </c>
      <c r="D1379" s="65">
        <v>8881483</v>
      </c>
      <c r="E1379" s="65">
        <v>7344917.1092000008</v>
      </c>
    </row>
    <row r="1380" spans="1:5" x14ac:dyDescent="0.25">
      <c r="A1380" s="64">
        <v>123391</v>
      </c>
      <c r="B1380" t="s">
        <v>731</v>
      </c>
      <c r="C1380" s="65">
        <v>93.74</v>
      </c>
      <c r="D1380" s="65">
        <v>8716000</v>
      </c>
      <c r="E1380" s="65">
        <v>7367777.2662000014</v>
      </c>
    </row>
    <row r="1381" spans="1:5" x14ac:dyDescent="0.25">
      <c r="A1381" s="64">
        <v>134964</v>
      </c>
      <c r="B1381" t="s">
        <v>1881</v>
      </c>
      <c r="C1381" s="65">
        <v>93.259999999999991</v>
      </c>
      <c r="D1381" s="65">
        <v>9035900</v>
      </c>
      <c r="E1381" s="65">
        <v>7477279.7255999986</v>
      </c>
    </row>
    <row r="1382" spans="1:5" x14ac:dyDescent="0.25">
      <c r="A1382" s="64">
        <v>126452</v>
      </c>
      <c r="B1382" t="s">
        <v>350</v>
      </c>
      <c r="C1382" s="65">
        <v>93.17</v>
      </c>
      <c r="D1382" s="65">
        <v>7797467</v>
      </c>
      <c r="E1382" s="65">
        <v>6194238.6173999999</v>
      </c>
    </row>
    <row r="1383" spans="1:5" x14ac:dyDescent="0.25">
      <c r="A1383" s="64">
        <v>133706</v>
      </c>
      <c r="B1383" t="s">
        <v>3088</v>
      </c>
      <c r="C1383" s="65">
        <v>93</v>
      </c>
      <c r="D1383" s="65">
        <v>9023681</v>
      </c>
      <c r="E1383" s="65">
        <v>7672076.0126000019</v>
      </c>
    </row>
    <row r="1384" spans="1:5" x14ac:dyDescent="0.25">
      <c r="A1384" s="64">
        <v>104308</v>
      </c>
      <c r="B1384" t="s">
        <v>1235</v>
      </c>
      <c r="C1384" s="65">
        <v>93</v>
      </c>
      <c r="D1384" s="65">
        <v>9246000</v>
      </c>
      <c r="E1384" s="65">
        <v>7879434.4284000006</v>
      </c>
    </row>
    <row r="1385" spans="1:5" x14ac:dyDescent="0.25">
      <c r="A1385" s="64">
        <v>119346</v>
      </c>
      <c r="B1385" t="s">
        <v>409</v>
      </c>
      <c r="C1385" s="65">
        <v>93</v>
      </c>
      <c r="D1385" s="65">
        <v>8477000</v>
      </c>
      <c r="E1385" s="65">
        <v>6810526.053700001</v>
      </c>
    </row>
    <row r="1386" spans="1:5" x14ac:dyDescent="0.25">
      <c r="A1386" s="64">
        <v>135816</v>
      </c>
      <c r="B1386" t="s">
        <v>1978</v>
      </c>
      <c r="C1386" s="65">
        <v>92.690000000000012</v>
      </c>
      <c r="D1386" s="65">
        <v>8946734</v>
      </c>
      <c r="E1386" s="65">
        <v>7290547.686999999</v>
      </c>
    </row>
    <row r="1387" spans="1:5" x14ac:dyDescent="0.25">
      <c r="A1387" s="64">
        <v>201405</v>
      </c>
      <c r="B1387" t="s">
        <v>31</v>
      </c>
      <c r="C1387" s="65">
        <v>92.55</v>
      </c>
      <c r="D1387" s="65">
        <v>8954920</v>
      </c>
      <c r="E1387" s="65">
        <v>7183984.9721999988</v>
      </c>
    </row>
    <row r="1388" spans="1:5" x14ac:dyDescent="0.25">
      <c r="A1388" s="64">
        <v>121200</v>
      </c>
      <c r="B1388" t="s">
        <v>2392</v>
      </c>
      <c r="C1388" s="65">
        <v>92.250000000000014</v>
      </c>
      <c r="D1388" s="65">
        <v>8324600</v>
      </c>
      <c r="E1388" s="65">
        <v>7024254.0003000014</v>
      </c>
    </row>
    <row r="1389" spans="1:5" x14ac:dyDescent="0.25">
      <c r="A1389" s="64">
        <v>124473</v>
      </c>
      <c r="B1389" t="s">
        <v>871</v>
      </c>
      <c r="C1389" s="65">
        <v>92.210000000000008</v>
      </c>
      <c r="D1389" s="65">
        <v>7759049</v>
      </c>
      <c r="E1389" s="65">
        <v>6376843.645899999</v>
      </c>
    </row>
    <row r="1390" spans="1:5" x14ac:dyDescent="0.25">
      <c r="A1390" s="64">
        <v>129352</v>
      </c>
      <c r="B1390" t="s">
        <v>3605</v>
      </c>
      <c r="C1390" s="65">
        <v>92.02</v>
      </c>
      <c r="D1390" s="65">
        <v>5552201</v>
      </c>
      <c r="E1390" s="65">
        <v>4455925.6833999995</v>
      </c>
    </row>
    <row r="1391" spans="1:5" x14ac:dyDescent="0.25">
      <c r="A1391" s="64">
        <v>131324</v>
      </c>
      <c r="B1391" t="s">
        <v>1174</v>
      </c>
      <c r="C1391" s="65">
        <v>91.98</v>
      </c>
      <c r="D1391" s="65">
        <v>7510800</v>
      </c>
      <c r="E1391" s="65">
        <v>6227870.0427999999</v>
      </c>
    </row>
    <row r="1392" spans="1:5" x14ac:dyDescent="0.25">
      <c r="A1392" s="64">
        <v>143273</v>
      </c>
      <c r="B1392" t="s">
        <v>3690</v>
      </c>
      <c r="C1392" s="65">
        <v>91.93</v>
      </c>
      <c r="D1392" s="65">
        <v>8339300</v>
      </c>
      <c r="E1392" s="65">
        <v>7087149.7631999999</v>
      </c>
    </row>
    <row r="1393" spans="1:5" x14ac:dyDescent="0.25">
      <c r="A1393" s="64">
        <v>141842</v>
      </c>
      <c r="B1393" t="s">
        <v>2680</v>
      </c>
      <c r="C1393" s="65">
        <v>91.93</v>
      </c>
      <c r="D1393" s="65">
        <v>8308800</v>
      </c>
      <c r="E1393" s="65">
        <v>6998670.3870999999</v>
      </c>
    </row>
    <row r="1394" spans="1:5" x14ac:dyDescent="0.25">
      <c r="A1394" s="64">
        <v>103598</v>
      </c>
      <c r="B1394" t="s">
        <v>2239</v>
      </c>
      <c r="C1394" s="65">
        <v>91.93</v>
      </c>
      <c r="D1394" s="65">
        <v>8531100</v>
      </c>
      <c r="E1394" s="65">
        <v>7208291.9302999992</v>
      </c>
    </row>
    <row r="1395" spans="1:5" x14ac:dyDescent="0.25">
      <c r="A1395" s="64">
        <v>127725</v>
      </c>
      <c r="B1395" t="s">
        <v>820</v>
      </c>
      <c r="C1395" s="65">
        <v>91.929999999999993</v>
      </c>
      <c r="D1395" s="65">
        <v>8659500</v>
      </c>
      <c r="E1395" s="65">
        <v>7164251.8185000001</v>
      </c>
    </row>
    <row r="1396" spans="1:5" x14ac:dyDescent="0.25">
      <c r="A1396" s="64">
        <v>143814</v>
      </c>
      <c r="B1396" t="s">
        <v>4345</v>
      </c>
      <c r="C1396" s="65">
        <v>91.87</v>
      </c>
      <c r="D1396" s="65">
        <v>8386583</v>
      </c>
      <c r="E1396" s="65">
        <v>7034277.7994000008</v>
      </c>
    </row>
    <row r="1397" spans="1:5" x14ac:dyDescent="0.25">
      <c r="A1397" s="64">
        <v>104740</v>
      </c>
      <c r="B1397" t="s">
        <v>703</v>
      </c>
      <c r="C1397" s="65">
        <v>91.84</v>
      </c>
      <c r="D1397" s="65">
        <v>11706900</v>
      </c>
      <c r="E1397" s="65">
        <v>9357839.1306000017</v>
      </c>
    </row>
    <row r="1398" spans="1:5" x14ac:dyDescent="0.25">
      <c r="A1398" s="64">
        <v>137501</v>
      </c>
      <c r="B1398" t="s">
        <v>2269</v>
      </c>
      <c r="C1398" s="65">
        <v>91.76</v>
      </c>
      <c r="D1398" s="65">
        <v>8254683</v>
      </c>
      <c r="E1398" s="65">
        <v>7029711.1473000012</v>
      </c>
    </row>
    <row r="1399" spans="1:5" x14ac:dyDescent="0.25">
      <c r="A1399" s="64">
        <v>141911</v>
      </c>
      <c r="B1399" t="s">
        <v>2676</v>
      </c>
      <c r="C1399" s="65">
        <v>91.740000000000009</v>
      </c>
      <c r="D1399" s="65">
        <v>8334483</v>
      </c>
      <c r="E1399" s="65">
        <v>6970498.0633000005</v>
      </c>
    </row>
    <row r="1400" spans="1:5" x14ac:dyDescent="0.25">
      <c r="A1400" s="64">
        <v>127827</v>
      </c>
      <c r="B1400" t="s">
        <v>563</v>
      </c>
      <c r="C1400" s="65">
        <v>91.660000000000011</v>
      </c>
      <c r="D1400" s="65">
        <v>8160700</v>
      </c>
      <c r="E1400" s="65">
        <v>6760491.6037000017</v>
      </c>
    </row>
    <row r="1401" spans="1:5" x14ac:dyDescent="0.25">
      <c r="A1401" s="64">
        <v>131409</v>
      </c>
      <c r="B1401" t="s">
        <v>1071</v>
      </c>
      <c r="C1401" s="65">
        <v>91.55</v>
      </c>
      <c r="D1401" s="65">
        <v>8304500</v>
      </c>
      <c r="E1401" s="65">
        <v>6879259.2320000008</v>
      </c>
    </row>
    <row r="1402" spans="1:5" x14ac:dyDescent="0.25">
      <c r="A1402" s="64">
        <v>111666</v>
      </c>
      <c r="B1402" t="s">
        <v>3331</v>
      </c>
      <c r="C1402" s="65">
        <v>91.42</v>
      </c>
      <c r="D1402" s="65">
        <v>8266400</v>
      </c>
      <c r="E1402" s="65">
        <v>7126356.625500001</v>
      </c>
    </row>
    <row r="1403" spans="1:5" x14ac:dyDescent="0.25">
      <c r="A1403" s="64">
        <v>133997</v>
      </c>
      <c r="B1403" t="s">
        <v>1688</v>
      </c>
      <c r="C1403" s="65">
        <v>91.419999999999987</v>
      </c>
      <c r="D1403" s="65">
        <v>8236100</v>
      </c>
      <c r="E1403" s="65">
        <v>6961008.8136</v>
      </c>
    </row>
    <row r="1404" spans="1:5" x14ac:dyDescent="0.25">
      <c r="A1404" s="64">
        <v>140914</v>
      </c>
      <c r="B1404" t="s">
        <v>2415</v>
      </c>
      <c r="C1404" s="65">
        <v>91.419999999999987</v>
      </c>
      <c r="D1404" s="65">
        <v>8070583</v>
      </c>
      <c r="E1404" s="65">
        <v>6859629.4373000003</v>
      </c>
    </row>
    <row r="1405" spans="1:5" x14ac:dyDescent="0.25">
      <c r="A1405" s="64">
        <v>136576</v>
      </c>
      <c r="B1405" t="s">
        <v>3687</v>
      </c>
      <c r="C1405" s="65">
        <v>91.41</v>
      </c>
      <c r="D1405" s="65">
        <v>7322583</v>
      </c>
      <c r="E1405" s="65">
        <v>6365010.1614000006</v>
      </c>
    </row>
    <row r="1406" spans="1:5" x14ac:dyDescent="0.25">
      <c r="A1406" s="64">
        <v>125937</v>
      </c>
      <c r="B1406" t="s">
        <v>466</v>
      </c>
      <c r="C1406" s="65">
        <v>91.36</v>
      </c>
      <c r="D1406" s="65">
        <v>7823400</v>
      </c>
      <c r="E1406" s="65">
        <v>6452675.7584999995</v>
      </c>
    </row>
    <row r="1407" spans="1:5" x14ac:dyDescent="0.25">
      <c r="A1407" s="64">
        <v>142881</v>
      </c>
      <c r="B1407" t="s">
        <v>3455</v>
      </c>
      <c r="C1407" s="65">
        <v>91.250000000000028</v>
      </c>
      <c r="D1407" s="65">
        <v>7762500</v>
      </c>
      <c r="E1407" s="65">
        <v>6571060.6911999974</v>
      </c>
    </row>
    <row r="1408" spans="1:5" x14ac:dyDescent="0.25">
      <c r="A1408" s="64">
        <v>126086</v>
      </c>
      <c r="B1408" t="s">
        <v>3776</v>
      </c>
      <c r="C1408" s="65">
        <v>91.25</v>
      </c>
      <c r="D1408" s="65">
        <v>7861983</v>
      </c>
      <c r="E1408" s="65">
        <v>6692400.568599999</v>
      </c>
    </row>
    <row r="1409" spans="1:5" x14ac:dyDescent="0.25">
      <c r="A1409" s="64">
        <v>142079</v>
      </c>
      <c r="B1409" t="s">
        <v>2708</v>
      </c>
      <c r="C1409" s="65">
        <v>91.080000000000013</v>
      </c>
      <c r="D1409" s="65">
        <v>8209200</v>
      </c>
      <c r="E1409" s="65">
        <v>7021690.5870000003</v>
      </c>
    </row>
    <row r="1410" spans="1:5" x14ac:dyDescent="0.25">
      <c r="A1410" s="64">
        <v>125920</v>
      </c>
      <c r="B1410" t="s">
        <v>789</v>
      </c>
      <c r="C1410" s="65">
        <v>91.02000000000001</v>
      </c>
      <c r="D1410" s="65">
        <v>7849500</v>
      </c>
      <c r="E1410" s="65">
        <v>6325975.2263000002</v>
      </c>
    </row>
    <row r="1411" spans="1:5" x14ac:dyDescent="0.25">
      <c r="A1411" s="64">
        <v>143179</v>
      </c>
      <c r="B1411" t="s">
        <v>3692</v>
      </c>
      <c r="C1411" s="65">
        <v>91</v>
      </c>
      <c r="D1411" s="65">
        <v>8799000</v>
      </c>
      <c r="E1411" s="65">
        <v>7032948.9778000014</v>
      </c>
    </row>
    <row r="1412" spans="1:5" x14ac:dyDescent="0.25">
      <c r="A1412" s="64">
        <v>137480</v>
      </c>
      <c r="B1412" t="s">
        <v>2291</v>
      </c>
      <c r="C1412" s="65">
        <v>90.91</v>
      </c>
      <c r="D1412" s="65">
        <v>8348200</v>
      </c>
      <c r="E1412" s="65">
        <v>7142811.6521999994</v>
      </c>
    </row>
    <row r="1413" spans="1:5" x14ac:dyDescent="0.25">
      <c r="A1413" s="64">
        <v>133807</v>
      </c>
      <c r="B1413" t="s">
        <v>1705</v>
      </c>
      <c r="C1413" s="65">
        <v>90.870000000000019</v>
      </c>
      <c r="D1413" s="65">
        <v>8332100</v>
      </c>
      <c r="E1413" s="65">
        <v>7118746.2697999971</v>
      </c>
    </row>
    <row r="1414" spans="1:5" x14ac:dyDescent="0.25">
      <c r="A1414" s="64">
        <v>140887</v>
      </c>
      <c r="B1414" t="s">
        <v>3633</v>
      </c>
      <c r="C1414" s="65">
        <v>90.7</v>
      </c>
      <c r="D1414" s="65">
        <v>7020000</v>
      </c>
      <c r="E1414" s="65">
        <v>5762851.0526000001</v>
      </c>
    </row>
    <row r="1415" spans="1:5" x14ac:dyDescent="0.25">
      <c r="A1415" s="64">
        <v>115823</v>
      </c>
      <c r="B1415" t="s">
        <v>685</v>
      </c>
      <c r="C1415" s="65">
        <v>90.7</v>
      </c>
      <c r="D1415" s="65">
        <v>8297000</v>
      </c>
      <c r="E1415" s="65">
        <v>7036407.9188999999</v>
      </c>
    </row>
    <row r="1416" spans="1:5" x14ac:dyDescent="0.25">
      <c r="A1416" s="64">
        <v>125678</v>
      </c>
      <c r="B1416" t="s">
        <v>3708</v>
      </c>
      <c r="C1416" s="65">
        <v>90.570000000000022</v>
      </c>
      <c r="D1416" s="65">
        <v>8227500</v>
      </c>
      <c r="E1416" s="65">
        <v>6824492.4613999985</v>
      </c>
    </row>
    <row r="1417" spans="1:5" x14ac:dyDescent="0.25">
      <c r="A1417" s="64">
        <v>136426</v>
      </c>
      <c r="B1417" t="s">
        <v>3241</v>
      </c>
      <c r="C1417" s="65">
        <v>90</v>
      </c>
      <c r="D1417" s="65">
        <v>8189000</v>
      </c>
      <c r="E1417" s="65">
        <v>6529527.2399999993</v>
      </c>
    </row>
    <row r="1418" spans="1:5" x14ac:dyDescent="0.25">
      <c r="A1418" s="64">
        <v>131045</v>
      </c>
      <c r="B1418" t="s">
        <v>953</v>
      </c>
      <c r="C1418" s="65">
        <v>89.96</v>
      </c>
      <c r="D1418" s="65">
        <v>7588300</v>
      </c>
      <c r="E1418" s="65">
        <v>6364254.0815000013</v>
      </c>
    </row>
    <row r="1419" spans="1:5" x14ac:dyDescent="0.25">
      <c r="A1419" s="64">
        <v>124275</v>
      </c>
      <c r="B1419" t="s">
        <v>650</v>
      </c>
      <c r="C1419" s="65">
        <v>89.87</v>
      </c>
      <c r="D1419" s="65">
        <v>8095772</v>
      </c>
      <c r="E1419" s="65">
        <v>6573023.319600001</v>
      </c>
    </row>
    <row r="1420" spans="1:5" x14ac:dyDescent="0.25">
      <c r="A1420" s="64">
        <v>141401</v>
      </c>
      <c r="B1420" t="s">
        <v>2537</v>
      </c>
      <c r="C1420" s="65">
        <v>89.68</v>
      </c>
      <c r="D1420" s="65">
        <v>7377583</v>
      </c>
      <c r="E1420" s="65">
        <v>5949874.2358000008</v>
      </c>
    </row>
    <row r="1421" spans="1:5" x14ac:dyDescent="0.25">
      <c r="A1421" s="64">
        <v>131251</v>
      </c>
      <c r="B1421" t="s">
        <v>930</v>
      </c>
      <c r="C1421" s="65">
        <v>89.660000000000011</v>
      </c>
      <c r="D1421" s="65">
        <v>8444400</v>
      </c>
      <c r="E1421" s="65">
        <v>6918381.3772999998</v>
      </c>
    </row>
    <row r="1422" spans="1:5" x14ac:dyDescent="0.25">
      <c r="A1422" s="64">
        <v>122886</v>
      </c>
      <c r="B1422" t="s">
        <v>564</v>
      </c>
      <c r="C1422" s="65">
        <v>89.51</v>
      </c>
      <c r="D1422" s="65">
        <v>7932983</v>
      </c>
      <c r="E1422" s="65">
        <v>6643640.3818999995</v>
      </c>
    </row>
    <row r="1423" spans="1:5" x14ac:dyDescent="0.25">
      <c r="A1423" s="64">
        <v>143039</v>
      </c>
      <c r="B1423" t="s">
        <v>3569</v>
      </c>
      <c r="C1423" s="65">
        <v>89.17</v>
      </c>
      <c r="D1423" s="65">
        <v>7079400</v>
      </c>
      <c r="E1423" s="65">
        <v>5735646.3859999999</v>
      </c>
    </row>
    <row r="1424" spans="1:5" x14ac:dyDescent="0.25">
      <c r="A1424" s="64">
        <v>123115</v>
      </c>
      <c r="B1424" t="s">
        <v>1434</v>
      </c>
      <c r="C1424" s="65">
        <v>89</v>
      </c>
      <c r="D1424" s="65">
        <v>11143000</v>
      </c>
      <c r="E1424" s="65">
        <v>8969118.6774000004</v>
      </c>
    </row>
    <row r="1425" spans="1:5" x14ac:dyDescent="0.25">
      <c r="A1425" s="64">
        <v>103537</v>
      </c>
      <c r="B1425" t="s">
        <v>508</v>
      </c>
      <c r="C1425" s="65">
        <v>88.76</v>
      </c>
      <c r="D1425" s="65">
        <v>7993800</v>
      </c>
      <c r="E1425" s="65">
        <v>6925053.0025000004</v>
      </c>
    </row>
    <row r="1426" spans="1:5" x14ac:dyDescent="0.25">
      <c r="A1426" s="64">
        <v>126597</v>
      </c>
      <c r="B1426" t="s">
        <v>562</v>
      </c>
      <c r="C1426" s="65">
        <v>88.759999999999991</v>
      </c>
      <c r="D1426" s="65">
        <v>7816000</v>
      </c>
      <c r="E1426" s="65">
        <v>6682313.0427000001</v>
      </c>
    </row>
    <row r="1427" spans="1:5" x14ac:dyDescent="0.25">
      <c r="A1427" s="64">
        <v>127772</v>
      </c>
      <c r="B1427" t="s">
        <v>2745</v>
      </c>
      <c r="C1427" s="65">
        <v>88.759999999999991</v>
      </c>
      <c r="D1427" s="65">
        <v>8719500</v>
      </c>
      <c r="E1427" s="65">
        <v>7035391.6549999993</v>
      </c>
    </row>
    <row r="1428" spans="1:5" x14ac:dyDescent="0.25">
      <c r="A1428" s="64">
        <v>135636</v>
      </c>
      <c r="B1428" t="s">
        <v>1904</v>
      </c>
      <c r="C1428" s="65">
        <v>88.73</v>
      </c>
      <c r="D1428" s="65">
        <v>7295274</v>
      </c>
      <c r="E1428" s="65">
        <v>5925401.2098999992</v>
      </c>
    </row>
    <row r="1429" spans="1:5" x14ac:dyDescent="0.25">
      <c r="A1429" s="64">
        <v>142730</v>
      </c>
      <c r="B1429" t="s">
        <v>3309</v>
      </c>
      <c r="C1429" s="65">
        <v>88.590000000000032</v>
      </c>
      <c r="D1429" s="65">
        <v>7516783</v>
      </c>
      <c r="E1429" s="65">
        <v>6345514.5231000017</v>
      </c>
    </row>
    <row r="1430" spans="1:5" x14ac:dyDescent="0.25">
      <c r="A1430" s="64">
        <v>123537</v>
      </c>
      <c r="B1430" t="s">
        <v>506</v>
      </c>
      <c r="C1430" s="65">
        <v>88.59</v>
      </c>
      <c r="D1430" s="65">
        <v>8174400</v>
      </c>
      <c r="E1430" s="65">
        <v>6969966.5859000003</v>
      </c>
    </row>
    <row r="1431" spans="1:5" x14ac:dyDescent="0.25">
      <c r="A1431" s="64">
        <v>142613</v>
      </c>
      <c r="B1431" t="s">
        <v>3225</v>
      </c>
      <c r="C1431" s="65">
        <v>88.42000000000003</v>
      </c>
      <c r="D1431" s="65">
        <v>8101200</v>
      </c>
      <c r="E1431" s="65">
        <v>6886529.5069999984</v>
      </c>
    </row>
    <row r="1432" spans="1:5" x14ac:dyDescent="0.25">
      <c r="A1432" s="64">
        <v>137300</v>
      </c>
      <c r="B1432" t="s">
        <v>2243</v>
      </c>
      <c r="C1432" s="65">
        <v>88.420000000000016</v>
      </c>
      <c r="D1432" s="65">
        <v>7354266</v>
      </c>
      <c r="E1432" s="65">
        <v>6147541.7235000003</v>
      </c>
    </row>
    <row r="1433" spans="1:5" x14ac:dyDescent="0.25">
      <c r="A1433" s="64">
        <v>131332</v>
      </c>
      <c r="B1433" t="s">
        <v>1435</v>
      </c>
      <c r="C1433" s="65">
        <v>88.42</v>
      </c>
      <c r="D1433" s="65">
        <v>8249800</v>
      </c>
      <c r="E1433" s="65">
        <v>7012152.4783000005</v>
      </c>
    </row>
    <row r="1434" spans="1:5" x14ac:dyDescent="0.25">
      <c r="A1434" s="64">
        <v>122234</v>
      </c>
      <c r="B1434" t="s">
        <v>1038</v>
      </c>
      <c r="C1434" s="65">
        <v>88.390000000000015</v>
      </c>
      <c r="D1434" s="65">
        <v>8225000</v>
      </c>
      <c r="E1434" s="65">
        <v>6791466.7586000003</v>
      </c>
    </row>
    <row r="1435" spans="1:5" x14ac:dyDescent="0.25">
      <c r="A1435" s="64">
        <v>104350</v>
      </c>
      <c r="B1435" t="s">
        <v>742</v>
      </c>
      <c r="C1435" s="65">
        <v>88.34</v>
      </c>
      <c r="D1435" s="65">
        <v>10124400</v>
      </c>
      <c r="E1435" s="65">
        <v>8036615.3392000003</v>
      </c>
    </row>
    <row r="1436" spans="1:5" x14ac:dyDescent="0.25">
      <c r="A1436" s="64">
        <v>143051</v>
      </c>
      <c r="B1436" t="s">
        <v>3492</v>
      </c>
      <c r="C1436" s="65">
        <v>88.25</v>
      </c>
      <c r="D1436" s="65">
        <v>8261500</v>
      </c>
      <c r="E1436" s="65">
        <v>6877794.8348999992</v>
      </c>
    </row>
    <row r="1437" spans="1:5" x14ac:dyDescent="0.25">
      <c r="A1437" s="64">
        <v>135926</v>
      </c>
      <c r="B1437" t="s">
        <v>2044</v>
      </c>
      <c r="C1437" s="65">
        <v>88.25</v>
      </c>
      <c r="D1437" s="65">
        <v>7768583</v>
      </c>
      <c r="E1437" s="65">
        <v>6691283.290000001</v>
      </c>
    </row>
    <row r="1438" spans="1:5" x14ac:dyDescent="0.25">
      <c r="A1438" s="64">
        <v>128486</v>
      </c>
      <c r="B1438" t="s">
        <v>604</v>
      </c>
      <c r="C1438" s="65">
        <v>88.25</v>
      </c>
      <c r="D1438" s="65">
        <v>8325500</v>
      </c>
      <c r="E1438" s="65">
        <v>6947247.8061999995</v>
      </c>
    </row>
    <row r="1439" spans="1:5" x14ac:dyDescent="0.25">
      <c r="A1439" s="64">
        <v>135553</v>
      </c>
      <c r="B1439" t="s">
        <v>3140</v>
      </c>
      <c r="C1439" s="65">
        <v>88.039999999999992</v>
      </c>
      <c r="D1439" s="65">
        <v>7861000</v>
      </c>
      <c r="E1439" s="65">
        <v>6494972.7412999999</v>
      </c>
    </row>
    <row r="1440" spans="1:5" x14ac:dyDescent="0.25">
      <c r="A1440" s="64">
        <v>124498</v>
      </c>
      <c r="B1440" t="s">
        <v>253</v>
      </c>
      <c r="C1440" s="65">
        <v>88.009999999999991</v>
      </c>
      <c r="D1440" s="65">
        <v>9160110</v>
      </c>
      <c r="E1440" s="65">
        <v>7346519.3010000009</v>
      </c>
    </row>
    <row r="1441" spans="1:5" x14ac:dyDescent="0.25">
      <c r="A1441" s="64">
        <v>141070</v>
      </c>
      <c r="B1441" t="s">
        <v>3873</v>
      </c>
      <c r="C1441" s="65">
        <v>88</v>
      </c>
      <c r="D1441" s="65">
        <v>5377134</v>
      </c>
      <c r="E1441" s="65">
        <v>4276735.8849999998</v>
      </c>
    </row>
    <row r="1442" spans="1:5" x14ac:dyDescent="0.25">
      <c r="A1442" s="64">
        <v>104022</v>
      </c>
      <c r="B1442" t="s">
        <v>767</v>
      </c>
      <c r="C1442" s="65">
        <v>88</v>
      </c>
      <c r="D1442" s="65">
        <v>8482983</v>
      </c>
      <c r="E1442" s="65">
        <v>6791682.4542999994</v>
      </c>
    </row>
    <row r="1443" spans="1:5" x14ac:dyDescent="0.25">
      <c r="A1443" s="64">
        <v>123789</v>
      </c>
      <c r="B1443" t="s">
        <v>301</v>
      </c>
      <c r="C1443" s="65">
        <v>88</v>
      </c>
      <c r="D1443" s="65">
        <v>12892000</v>
      </c>
      <c r="E1443" s="65">
        <v>10309061.2042</v>
      </c>
    </row>
    <row r="1444" spans="1:5" x14ac:dyDescent="0.25">
      <c r="A1444" s="64">
        <v>103904</v>
      </c>
      <c r="B1444" t="s">
        <v>1621</v>
      </c>
      <c r="C1444" s="65">
        <v>88</v>
      </c>
      <c r="D1444" s="65">
        <v>10302000</v>
      </c>
      <c r="E1444" s="65">
        <v>8346713.2531000003</v>
      </c>
    </row>
    <row r="1445" spans="1:5" x14ac:dyDescent="0.25">
      <c r="A1445" s="64">
        <v>202723</v>
      </c>
      <c r="B1445" t="s">
        <v>4360</v>
      </c>
      <c r="C1445" s="65">
        <v>87.740000000000009</v>
      </c>
      <c r="D1445" s="65">
        <v>8050954</v>
      </c>
      <c r="E1445" s="65">
        <v>6288027.5598999998</v>
      </c>
    </row>
    <row r="1446" spans="1:5" x14ac:dyDescent="0.25">
      <c r="A1446" s="64">
        <v>202039</v>
      </c>
      <c r="B1446" t="s">
        <v>184</v>
      </c>
      <c r="C1446" s="65">
        <v>87.570000000000007</v>
      </c>
      <c r="D1446" s="65">
        <v>8239600</v>
      </c>
      <c r="E1446" s="65">
        <v>6901607.5808000006</v>
      </c>
    </row>
    <row r="1447" spans="1:5" x14ac:dyDescent="0.25">
      <c r="A1447" s="64">
        <v>142139</v>
      </c>
      <c r="B1447" t="s">
        <v>2758</v>
      </c>
      <c r="C1447" s="65">
        <v>87.530000000000015</v>
      </c>
      <c r="D1447" s="65">
        <v>8043600</v>
      </c>
      <c r="E1447" s="65">
        <v>6839253.7546999995</v>
      </c>
    </row>
    <row r="1448" spans="1:5" x14ac:dyDescent="0.25">
      <c r="A1448" s="64">
        <v>136777</v>
      </c>
      <c r="B1448" t="s">
        <v>2126</v>
      </c>
      <c r="C1448" s="65">
        <v>87.4</v>
      </c>
      <c r="D1448" s="65">
        <v>7687000</v>
      </c>
      <c r="E1448" s="65">
        <v>6556831.5312000001</v>
      </c>
    </row>
    <row r="1449" spans="1:5" x14ac:dyDescent="0.25">
      <c r="A1449" s="64">
        <v>144111</v>
      </c>
      <c r="B1449" t="s">
        <v>4567</v>
      </c>
      <c r="C1449" s="65">
        <v>87.36</v>
      </c>
      <c r="D1449" s="65">
        <v>7962000</v>
      </c>
      <c r="E1449" s="65">
        <v>6842124.7121000001</v>
      </c>
    </row>
    <row r="1450" spans="1:5" x14ac:dyDescent="0.25">
      <c r="A1450" s="64">
        <v>143912</v>
      </c>
      <c r="B1450" t="s">
        <v>4373</v>
      </c>
      <c r="C1450" s="65">
        <v>87.17</v>
      </c>
      <c r="D1450" s="65">
        <v>9173400</v>
      </c>
      <c r="E1450" s="65">
        <v>7360768.2226000009</v>
      </c>
    </row>
    <row r="1451" spans="1:5" x14ac:dyDescent="0.25">
      <c r="A1451" s="64">
        <v>133070</v>
      </c>
      <c r="B1451" t="s">
        <v>1636</v>
      </c>
      <c r="C1451" s="65">
        <v>87.060000000000016</v>
      </c>
      <c r="D1451" s="65">
        <v>7815200</v>
      </c>
      <c r="E1451" s="65">
        <v>6525732.737900001</v>
      </c>
    </row>
    <row r="1452" spans="1:5" x14ac:dyDescent="0.25">
      <c r="A1452" s="64">
        <v>115172</v>
      </c>
      <c r="B1452" t="s">
        <v>726</v>
      </c>
      <c r="C1452" s="65">
        <v>87.02000000000001</v>
      </c>
      <c r="D1452" s="65">
        <v>8411400</v>
      </c>
      <c r="E1452" s="65">
        <v>6905511.9688999997</v>
      </c>
    </row>
    <row r="1453" spans="1:5" x14ac:dyDescent="0.25">
      <c r="A1453" s="64">
        <v>142951</v>
      </c>
      <c r="B1453" t="s">
        <v>3516</v>
      </c>
      <c r="C1453" s="65">
        <v>87</v>
      </c>
      <c r="D1453" s="65">
        <v>7866000</v>
      </c>
      <c r="E1453" s="65">
        <v>6371264.7812999999</v>
      </c>
    </row>
    <row r="1454" spans="1:5" x14ac:dyDescent="0.25">
      <c r="A1454" s="64">
        <v>122274</v>
      </c>
      <c r="B1454" t="s">
        <v>3138</v>
      </c>
      <c r="C1454" s="65">
        <v>86.72</v>
      </c>
      <c r="D1454" s="65">
        <v>7930400</v>
      </c>
      <c r="E1454" s="65">
        <v>6668972.0488000009</v>
      </c>
    </row>
    <row r="1455" spans="1:5" x14ac:dyDescent="0.25">
      <c r="A1455" s="64">
        <v>129712</v>
      </c>
      <c r="B1455" t="s">
        <v>1407</v>
      </c>
      <c r="C1455" s="65">
        <v>86.7</v>
      </c>
      <c r="D1455" s="65">
        <v>7017100</v>
      </c>
      <c r="E1455" s="65">
        <v>5652228.0218000002</v>
      </c>
    </row>
    <row r="1456" spans="1:5" x14ac:dyDescent="0.25">
      <c r="A1456" s="64">
        <v>201754</v>
      </c>
      <c r="B1456" t="s">
        <v>2336</v>
      </c>
      <c r="C1456" s="65">
        <v>86.550000000000011</v>
      </c>
      <c r="D1456" s="65">
        <v>8351300</v>
      </c>
      <c r="E1456" s="65">
        <v>6940001.9564000024</v>
      </c>
    </row>
    <row r="1457" spans="1:5" x14ac:dyDescent="0.25">
      <c r="A1457" s="64">
        <v>143496</v>
      </c>
      <c r="B1457" t="s">
        <v>3898</v>
      </c>
      <c r="C1457" s="65">
        <v>86.53</v>
      </c>
      <c r="D1457" s="65">
        <v>7550600</v>
      </c>
      <c r="E1457" s="65">
        <v>6215418.758200001</v>
      </c>
    </row>
    <row r="1458" spans="1:5" x14ac:dyDescent="0.25">
      <c r="A1458" s="64">
        <v>143559</v>
      </c>
      <c r="B1458" t="s">
        <v>4150</v>
      </c>
      <c r="C1458" s="65">
        <v>86.38</v>
      </c>
      <c r="D1458" s="65">
        <v>8234800</v>
      </c>
      <c r="E1458" s="65">
        <v>6841048.4775</v>
      </c>
    </row>
    <row r="1459" spans="1:5" x14ac:dyDescent="0.25">
      <c r="A1459" s="64">
        <v>137023</v>
      </c>
      <c r="B1459" t="s">
        <v>2231</v>
      </c>
      <c r="C1459" s="65">
        <v>86.17</v>
      </c>
      <c r="D1459" s="65">
        <v>9304400</v>
      </c>
      <c r="E1459" s="65">
        <v>7547641.2010000013</v>
      </c>
    </row>
    <row r="1460" spans="1:5" x14ac:dyDescent="0.25">
      <c r="A1460" s="64">
        <v>128513</v>
      </c>
      <c r="B1460" t="s">
        <v>4568</v>
      </c>
      <c r="C1460" s="65">
        <v>86.12</v>
      </c>
      <c r="D1460" s="65">
        <v>7735700</v>
      </c>
      <c r="E1460" s="65">
        <v>7003006.2002999987</v>
      </c>
    </row>
    <row r="1461" spans="1:5" x14ac:dyDescent="0.25">
      <c r="A1461" s="64">
        <v>200639</v>
      </c>
      <c r="B1461" t="s">
        <v>266</v>
      </c>
      <c r="C1461" s="65">
        <v>86.039999999999992</v>
      </c>
      <c r="D1461" s="65">
        <v>8654800</v>
      </c>
      <c r="E1461" s="65">
        <v>7206855.1989000002</v>
      </c>
    </row>
    <row r="1462" spans="1:5" x14ac:dyDescent="0.25">
      <c r="A1462" s="64">
        <v>131198</v>
      </c>
      <c r="B1462" t="s">
        <v>2795</v>
      </c>
      <c r="C1462" s="65">
        <v>86</v>
      </c>
      <c r="D1462" s="65">
        <v>8043050</v>
      </c>
      <c r="E1462" s="65">
        <v>7168095.9619999994</v>
      </c>
    </row>
    <row r="1463" spans="1:5" x14ac:dyDescent="0.25">
      <c r="A1463" s="64">
        <v>126306</v>
      </c>
      <c r="B1463" t="s">
        <v>584</v>
      </c>
      <c r="C1463" s="65">
        <v>85.87</v>
      </c>
      <c r="D1463" s="65">
        <v>8260900</v>
      </c>
      <c r="E1463" s="65">
        <v>6799444.9825000018</v>
      </c>
    </row>
    <row r="1464" spans="1:5" x14ac:dyDescent="0.25">
      <c r="A1464" s="64">
        <v>142566</v>
      </c>
      <c r="B1464" t="s">
        <v>3195</v>
      </c>
      <c r="C1464" s="65">
        <v>85.620000000000019</v>
      </c>
      <c r="D1464" s="65">
        <v>7782200</v>
      </c>
      <c r="E1464" s="65">
        <v>6588600.9618999995</v>
      </c>
    </row>
    <row r="1465" spans="1:5" x14ac:dyDescent="0.25">
      <c r="A1465" s="64">
        <v>131844</v>
      </c>
      <c r="B1465" t="s">
        <v>1410</v>
      </c>
      <c r="C1465" s="65">
        <v>85.59</v>
      </c>
      <c r="D1465" s="65">
        <v>7765500</v>
      </c>
      <c r="E1465" s="65">
        <v>6641814.0746999998</v>
      </c>
    </row>
    <row r="1466" spans="1:5" x14ac:dyDescent="0.25">
      <c r="A1466" s="64">
        <v>126855</v>
      </c>
      <c r="B1466" t="s">
        <v>388</v>
      </c>
      <c r="C1466" s="65">
        <v>85.56</v>
      </c>
      <c r="D1466" s="65">
        <v>7737383</v>
      </c>
      <c r="E1466" s="65">
        <v>6475873.6880999999</v>
      </c>
    </row>
    <row r="1467" spans="1:5" x14ac:dyDescent="0.25">
      <c r="A1467" s="64">
        <v>118739</v>
      </c>
      <c r="B1467" t="s">
        <v>667</v>
      </c>
      <c r="C1467" s="65">
        <v>85.42</v>
      </c>
      <c r="D1467" s="65">
        <v>7834400</v>
      </c>
      <c r="E1467" s="65">
        <v>6677692.7259000009</v>
      </c>
    </row>
    <row r="1468" spans="1:5" x14ac:dyDescent="0.25">
      <c r="A1468" s="64">
        <v>127083</v>
      </c>
      <c r="B1468" t="s">
        <v>1257</v>
      </c>
      <c r="C1468" s="65">
        <v>85.419999999999987</v>
      </c>
      <c r="D1468" s="65">
        <v>7923500</v>
      </c>
      <c r="E1468" s="65">
        <v>6577101.2933999998</v>
      </c>
    </row>
    <row r="1469" spans="1:5" x14ac:dyDescent="0.25">
      <c r="A1469" s="64">
        <v>104654</v>
      </c>
      <c r="B1469" t="s">
        <v>2759</v>
      </c>
      <c r="C1469" s="65">
        <v>85.38</v>
      </c>
      <c r="D1469" s="65">
        <v>7197766</v>
      </c>
      <c r="E1469" s="65">
        <v>5994189.5651000002</v>
      </c>
    </row>
    <row r="1470" spans="1:5" x14ac:dyDescent="0.25">
      <c r="A1470" s="64">
        <v>133506</v>
      </c>
      <c r="B1470" t="s">
        <v>1673</v>
      </c>
      <c r="C1470" s="65">
        <v>85.250000000000014</v>
      </c>
      <c r="D1470" s="65">
        <v>7412300</v>
      </c>
      <c r="E1470" s="65">
        <v>6350087.3130000001</v>
      </c>
    </row>
    <row r="1471" spans="1:5" x14ac:dyDescent="0.25">
      <c r="A1471" s="64">
        <v>137630</v>
      </c>
      <c r="B1471" t="s">
        <v>2302</v>
      </c>
      <c r="C1471" s="65">
        <v>85.25</v>
      </c>
      <c r="D1471" s="65">
        <v>7837500</v>
      </c>
      <c r="E1471" s="65">
        <v>6662708.6671000002</v>
      </c>
    </row>
    <row r="1472" spans="1:5" x14ac:dyDescent="0.25">
      <c r="A1472" s="64">
        <v>124582</v>
      </c>
      <c r="B1472" t="s">
        <v>588</v>
      </c>
      <c r="C1472" s="65">
        <v>85.25</v>
      </c>
      <c r="D1472" s="65">
        <v>7318366</v>
      </c>
      <c r="E1472" s="65">
        <v>6259525.0472999997</v>
      </c>
    </row>
    <row r="1473" spans="1:5" x14ac:dyDescent="0.25">
      <c r="A1473" s="64">
        <v>133362</v>
      </c>
      <c r="B1473" t="s">
        <v>1630</v>
      </c>
      <c r="C1473" s="65">
        <v>85.08</v>
      </c>
      <c r="D1473" s="65">
        <v>5730000</v>
      </c>
      <c r="E1473" s="65">
        <v>4730994.8212000001</v>
      </c>
    </row>
    <row r="1474" spans="1:5" x14ac:dyDescent="0.25">
      <c r="A1474" s="64">
        <v>133021</v>
      </c>
      <c r="B1474" t="s">
        <v>1658</v>
      </c>
      <c r="C1474" s="65">
        <v>85.07</v>
      </c>
      <c r="D1474" s="65">
        <v>9023000</v>
      </c>
      <c r="E1474" s="65">
        <v>7376971.2030000016</v>
      </c>
    </row>
    <row r="1475" spans="1:5" x14ac:dyDescent="0.25">
      <c r="A1475" s="64">
        <v>142765</v>
      </c>
      <c r="B1475" t="s">
        <v>4344</v>
      </c>
      <c r="C1475" s="65">
        <v>85</v>
      </c>
      <c r="D1475" s="65">
        <v>1673950</v>
      </c>
      <c r="E1475" s="65">
        <v>1287966.5474999999</v>
      </c>
    </row>
    <row r="1476" spans="1:5" x14ac:dyDescent="0.25">
      <c r="A1476" s="64">
        <v>140573</v>
      </c>
      <c r="B1476" t="s">
        <v>4122</v>
      </c>
      <c r="C1476" s="65">
        <v>85</v>
      </c>
      <c r="D1476" s="65">
        <v>7378000</v>
      </c>
      <c r="E1476" s="65">
        <v>5946293.2821000004</v>
      </c>
    </row>
    <row r="1477" spans="1:5" x14ac:dyDescent="0.25">
      <c r="A1477" s="64">
        <v>131857</v>
      </c>
      <c r="B1477" t="s">
        <v>1397</v>
      </c>
      <c r="C1477" s="65">
        <v>85</v>
      </c>
      <c r="D1477" s="65">
        <v>7181100</v>
      </c>
      <c r="E1477" s="65">
        <v>5730368.1435999991</v>
      </c>
    </row>
    <row r="1478" spans="1:5" x14ac:dyDescent="0.25">
      <c r="A1478" s="64">
        <v>119066</v>
      </c>
      <c r="B1478" t="s">
        <v>3133</v>
      </c>
      <c r="C1478" s="65">
        <v>85</v>
      </c>
      <c r="D1478" s="65">
        <v>6725000</v>
      </c>
      <c r="E1478" s="65">
        <v>5278001.2685000002</v>
      </c>
    </row>
    <row r="1479" spans="1:5" x14ac:dyDescent="0.25">
      <c r="A1479" s="64">
        <v>122170</v>
      </c>
      <c r="B1479" t="s">
        <v>730</v>
      </c>
      <c r="C1479" s="65">
        <v>84.910000000000011</v>
      </c>
      <c r="D1479" s="65">
        <v>7772000</v>
      </c>
      <c r="E1479" s="65">
        <v>6523542.5055</v>
      </c>
    </row>
    <row r="1480" spans="1:5" x14ac:dyDescent="0.25">
      <c r="A1480" s="64">
        <v>122595</v>
      </c>
      <c r="B1480" t="s">
        <v>718</v>
      </c>
      <c r="C1480" s="65">
        <v>84.570000000000007</v>
      </c>
      <c r="D1480" s="65">
        <v>7840900</v>
      </c>
      <c r="E1480" s="65">
        <v>6541023.7853000006</v>
      </c>
    </row>
    <row r="1481" spans="1:5" x14ac:dyDescent="0.25">
      <c r="A1481" s="64">
        <v>132733</v>
      </c>
      <c r="B1481" t="s">
        <v>1561</v>
      </c>
      <c r="C1481" s="65">
        <v>84.5</v>
      </c>
      <c r="D1481" s="65">
        <v>8144000</v>
      </c>
      <c r="E1481" s="65">
        <v>6535623.0288000004</v>
      </c>
    </row>
    <row r="1482" spans="1:5" x14ac:dyDescent="0.25">
      <c r="A1482" s="64">
        <v>131397</v>
      </c>
      <c r="B1482" t="s">
        <v>535</v>
      </c>
      <c r="C1482" s="65">
        <v>84.4</v>
      </c>
      <c r="D1482" s="65">
        <v>7833000</v>
      </c>
      <c r="E1482" s="65">
        <v>6656844.570700001</v>
      </c>
    </row>
    <row r="1483" spans="1:5" x14ac:dyDescent="0.25">
      <c r="A1483" s="64">
        <v>131187</v>
      </c>
      <c r="B1483" t="s">
        <v>616</v>
      </c>
      <c r="C1483" s="65">
        <v>84.36</v>
      </c>
      <c r="D1483" s="65">
        <v>7691800</v>
      </c>
      <c r="E1483" s="65">
        <v>6586705.1823999994</v>
      </c>
    </row>
    <row r="1484" spans="1:5" x14ac:dyDescent="0.25">
      <c r="A1484" s="64">
        <v>116340</v>
      </c>
      <c r="B1484" t="s">
        <v>561</v>
      </c>
      <c r="C1484" s="65">
        <v>84.36</v>
      </c>
      <c r="D1484" s="65">
        <v>7924700</v>
      </c>
      <c r="E1484" s="65">
        <v>6552680.6692000004</v>
      </c>
    </row>
    <row r="1485" spans="1:5" x14ac:dyDescent="0.25">
      <c r="A1485" s="64">
        <v>202276</v>
      </c>
      <c r="B1485" t="s">
        <v>640</v>
      </c>
      <c r="C1485" s="65">
        <v>84.34</v>
      </c>
      <c r="D1485" s="65">
        <v>10542000</v>
      </c>
      <c r="E1485" s="65">
        <v>8522358.8603000008</v>
      </c>
    </row>
    <row r="1486" spans="1:5" x14ac:dyDescent="0.25">
      <c r="A1486" s="64">
        <v>143546</v>
      </c>
      <c r="B1486" t="s">
        <v>4006</v>
      </c>
      <c r="C1486" s="65">
        <v>84.22</v>
      </c>
      <c r="D1486" s="65">
        <v>6597227</v>
      </c>
      <c r="E1486" s="65">
        <v>5169621.2824999997</v>
      </c>
    </row>
    <row r="1487" spans="1:5" x14ac:dyDescent="0.25">
      <c r="A1487" s="64">
        <v>134725</v>
      </c>
      <c r="B1487" t="s">
        <v>1749</v>
      </c>
      <c r="C1487" s="65">
        <v>84</v>
      </c>
      <c r="D1487" s="65">
        <v>6192402</v>
      </c>
      <c r="E1487" s="65">
        <v>4933480.3870999999</v>
      </c>
    </row>
    <row r="1488" spans="1:5" x14ac:dyDescent="0.25">
      <c r="A1488" s="64">
        <v>136848</v>
      </c>
      <c r="B1488" t="s">
        <v>2195</v>
      </c>
      <c r="C1488" s="65">
        <v>83.34</v>
      </c>
      <c r="D1488" s="65">
        <v>8271200</v>
      </c>
      <c r="E1488" s="65">
        <v>6664283.9431999996</v>
      </c>
    </row>
    <row r="1489" spans="1:5" x14ac:dyDescent="0.25">
      <c r="A1489" s="64">
        <v>141153</v>
      </c>
      <c r="B1489" t="s">
        <v>2485</v>
      </c>
      <c r="C1489" s="65">
        <v>83</v>
      </c>
      <c r="D1489" s="65">
        <v>6168000</v>
      </c>
      <c r="E1489" s="65">
        <v>4939040.3703999994</v>
      </c>
    </row>
    <row r="1490" spans="1:5" x14ac:dyDescent="0.25">
      <c r="A1490" s="64">
        <v>135278</v>
      </c>
      <c r="B1490" t="s">
        <v>1871</v>
      </c>
      <c r="C1490" s="65">
        <v>82.910000000000011</v>
      </c>
      <c r="D1490" s="65">
        <v>7534800</v>
      </c>
      <c r="E1490" s="65">
        <v>6458214.3417000007</v>
      </c>
    </row>
    <row r="1491" spans="1:5" x14ac:dyDescent="0.25">
      <c r="A1491" s="64">
        <v>120015</v>
      </c>
      <c r="B1491" t="s">
        <v>1747</v>
      </c>
      <c r="C1491" s="65">
        <v>82.75</v>
      </c>
      <c r="D1491" s="65">
        <v>7729500</v>
      </c>
      <c r="E1491" s="65">
        <v>6426533.9180999994</v>
      </c>
    </row>
    <row r="1492" spans="1:5" x14ac:dyDescent="0.25">
      <c r="A1492" s="64">
        <v>134784</v>
      </c>
      <c r="B1492" t="s">
        <v>3718</v>
      </c>
      <c r="C1492" s="65">
        <v>82.420000000000016</v>
      </c>
      <c r="D1492" s="65">
        <v>7487800</v>
      </c>
      <c r="E1492" s="65">
        <v>6427929.4210999999</v>
      </c>
    </row>
    <row r="1493" spans="1:5" x14ac:dyDescent="0.25">
      <c r="A1493" s="64">
        <v>134483</v>
      </c>
      <c r="B1493" t="s">
        <v>1772</v>
      </c>
      <c r="C1493" s="65">
        <v>82.42</v>
      </c>
      <c r="D1493" s="65">
        <v>7487400</v>
      </c>
      <c r="E1493" s="65">
        <v>6462606.5582999997</v>
      </c>
    </row>
    <row r="1494" spans="1:5" x14ac:dyDescent="0.25">
      <c r="A1494" s="64">
        <v>127595</v>
      </c>
      <c r="B1494" t="s">
        <v>1305</v>
      </c>
      <c r="C1494" s="65">
        <v>82.42</v>
      </c>
      <c r="D1494" s="65">
        <v>7589900</v>
      </c>
      <c r="E1494" s="65">
        <v>6594496.4881000007</v>
      </c>
    </row>
    <row r="1495" spans="1:5" x14ac:dyDescent="0.25">
      <c r="A1495" s="64">
        <v>120851</v>
      </c>
      <c r="B1495" t="s">
        <v>2868</v>
      </c>
      <c r="C1495" s="65">
        <v>82.419999999999987</v>
      </c>
      <c r="D1495" s="65">
        <v>7630100</v>
      </c>
      <c r="E1495" s="65">
        <v>6462606.5582999997</v>
      </c>
    </row>
    <row r="1496" spans="1:5" x14ac:dyDescent="0.25">
      <c r="A1496" s="64">
        <v>120741</v>
      </c>
      <c r="B1496" t="s">
        <v>294</v>
      </c>
      <c r="C1496" s="65">
        <v>82.360000000000014</v>
      </c>
      <c r="D1496" s="65">
        <v>7684966</v>
      </c>
      <c r="E1496" s="65">
        <v>6127625.5872999998</v>
      </c>
    </row>
    <row r="1497" spans="1:5" x14ac:dyDescent="0.25">
      <c r="A1497" s="64">
        <v>122022</v>
      </c>
      <c r="B1497" t="s">
        <v>788</v>
      </c>
      <c r="C1497" s="65">
        <v>82.34</v>
      </c>
      <c r="D1497" s="65">
        <v>7387500</v>
      </c>
      <c r="E1497" s="65">
        <v>5919564.9000000013</v>
      </c>
    </row>
    <row r="1498" spans="1:5" x14ac:dyDescent="0.25">
      <c r="A1498" s="64">
        <v>119239</v>
      </c>
      <c r="B1498" t="s">
        <v>532</v>
      </c>
      <c r="C1498" s="65">
        <v>82.250000000000028</v>
      </c>
      <c r="D1498" s="65">
        <v>7419600</v>
      </c>
      <c r="E1498" s="65">
        <v>6316544.1459999979</v>
      </c>
    </row>
    <row r="1499" spans="1:5" x14ac:dyDescent="0.25">
      <c r="A1499" s="64">
        <v>143823</v>
      </c>
      <c r="B1499" t="s">
        <v>4144</v>
      </c>
      <c r="C1499" s="65">
        <v>82.25</v>
      </c>
      <c r="D1499" s="65">
        <v>7270400</v>
      </c>
      <c r="E1499" s="65">
        <v>6101269.4171000002</v>
      </c>
    </row>
    <row r="1500" spans="1:5" x14ac:dyDescent="0.25">
      <c r="A1500" s="64">
        <v>135622</v>
      </c>
      <c r="B1500" t="s">
        <v>1942</v>
      </c>
      <c r="C1500" s="65">
        <v>82.25</v>
      </c>
      <c r="D1500" s="65">
        <v>7452000</v>
      </c>
      <c r="E1500" s="65">
        <v>6447622.4994000001</v>
      </c>
    </row>
    <row r="1501" spans="1:5" x14ac:dyDescent="0.25">
      <c r="A1501" s="64">
        <v>133462</v>
      </c>
      <c r="B1501" t="s">
        <v>1639</v>
      </c>
      <c r="C1501" s="65">
        <v>82.25</v>
      </c>
      <c r="D1501" s="65">
        <v>7767200</v>
      </c>
      <c r="E1501" s="65">
        <v>6545776.8287000014</v>
      </c>
    </row>
    <row r="1502" spans="1:5" x14ac:dyDescent="0.25">
      <c r="A1502" s="64">
        <v>121735</v>
      </c>
      <c r="B1502" t="s">
        <v>2133</v>
      </c>
      <c r="C1502" s="65">
        <v>82.25</v>
      </c>
      <c r="D1502" s="65">
        <v>7721500</v>
      </c>
      <c r="E1502" s="65">
        <v>6371772.0176999997</v>
      </c>
    </row>
    <row r="1503" spans="1:5" x14ac:dyDescent="0.25">
      <c r="A1503" s="64">
        <v>135299</v>
      </c>
      <c r="B1503" t="s">
        <v>1891</v>
      </c>
      <c r="C1503" s="65">
        <v>82.17</v>
      </c>
      <c r="D1503" s="65">
        <v>7410706</v>
      </c>
      <c r="E1503" s="65">
        <v>5785957.1813999992</v>
      </c>
    </row>
    <row r="1504" spans="1:5" x14ac:dyDescent="0.25">
      <c r="A1504" s="64">
        <v>128216</v>
      </c>
      <c r="B1504" t="s">
        <v>593</v>
      </c>
      <c r="C1504" s="65">
        <v>82.080000000000013</v>
      </c>
      <c r="D1504" s="65">
        <v>7309400</v>
      </c>
      <c r="E1504" s="65">
        <v>6262857.3627000004</v>
      </c>
    </row>
    <row r="1505" spans="1:5" x14ac:dyDescent="0.25">
      <c r="A1505" s="64">
        <v>120358</v>
      </c>
      <c r="B1505" t="s">
        <v>481</v>
      </c>
      <c r="C1505" s="65">
        <v>82.08</v>
      </c>
      <c r="D1505" s="65">
        <v>7491600</v>
      </c>
      <c r="E1505" s="65">
        <v>6456838.7624999993</v>
      </c>
    </row>
    <row r="1506" spans="1:5" x14ac:dyDescent="0.25">
      <c r="A1506" s="64">
        <v>129584</v>
      </c>
      <c r="B1506" t="s">
        <v>4354</v>
      </c>
      <c r="C1506" s="65">
        <v>82</v>
      </c>
      <c r="D1506" s="65">
        <v>6014000</v>
      </c>
      <c r="E1506" s="65">
        <v>4799296.0256000003</v>
      </c>
    </row>
    <row r="1507" spans="1:5" x14ac:dyDescent="0.25">
      <c r="A1507" s="64">
        <v>124557</v>
      </c>
      <c r="B1507" t="s">
        <v>3103</v>
      </c>
      <c r="C1507" s="65">
        <v>82</v>
      </c>
      <c r="D1507" s="65">
        <v>7197000</v>
      </c>
      <c r="E1507" s="65">
        <v>5963370.8292000014</v>
      </c>
    </row>
    <row r="1508" spans="1:5" x14ac:dyDescent="0.25">
      <c r="A1508" s="64">
        <v>126155</v>
      </c>
      <c r="B1508" t="s">
        <v>648</v>
      </c>
      <c r="C1508" s="65">
        <v>81.910000000000011</v>
      </c>
      <c r="D1508" s="65">
        <v>7458900</v>
      </c>
      <c r="E1508" s="65">
        <v>6372500.4294999996</v>
      </c>
    </row>
    <row r="1509" spans="1:5" x14ac:dyDescent="0.25">
      <c r="A1509" s="64">
        <v>122137</v>
      </c>
      <c r="B1509" t="s">
        <v>590</v>
      </c>
      <c r="C1509" s="65">
        <v>81.91</v>
      </c>
      <c r="D1509" s="65">
        <v>7495800</v>
      </c>
      <c r="E1509" s="65">
        <v>6355139.6353000002</v>
      </c>
    </row>
    <row r="1510" spans="1:5" x14ac:dyDescent="0.25">
      <c r="A1510" s="64">
        <v>123726</v>
      </c>
      <c r="B1510" t="s">
        <v>662</v>
      </c>
      <c r="C1510" s="65">
        <v>81.91</v>
      </c>
      <c r="D1510" s="65">
        <v>7486500</v>
      </c>
      <c r="E1510" s="65">
        <v>6285263.6055000005</v>
      </c>
    </row>
    <row r="1511" spans="1:5" x14ac:dyDescent="0.25">
      <c r="A1511" s="64">
        <v>125046</v>
      </c>
      <c r="B1511" t="s">
        <v>469</v>
      </c>
      <c r="C1511" s="65">
        <v>81.91</v>
      </c>
      <c r="D1511" s="65">
        <v>7296000</v>
      </c>
      <c r="E1511" s="65">
        <v>6236845.9628000008</v>
      </c>
    </row>
    <row r="1512" spans="1:5" x14ac:dyDescent="0.25">
      <c r="A1512" s="64">
        <v>104332</v>
      </c>
      <c r="B1512" t="s">
        <v>3913</v>
      </c>
      <c r="C1512" s="65">
        <v>81.87</v>
      </c>
      <c r="D1512" s="65">
        <v>7174000</v>
      </c>
      <c r="E1512" s="65">
        <v>5973051.8097999999</v>
      </c>
    </row>
    <row r="1513" spans="1:5" x14ac:dyDescent="0.25">
      <c r="A1513" s="64">
        <v>132456</v>
      </c>
      <c r="B1513" t="s">
        <v>1524</v>
      </c>
      <c r="C1513" s="65">
        <v>81.740000000000009</v>
      </c>
      <c r="D1513" s="65">
        <v>7621000</v>
      </c>
      <c r="E1513" s="65">
        <v>6330763.4152000006</v>
      </c>
    </row>
    <row r="1514" spans="1:5" x14ac:dyDescent="0.25">
      <c r="A1514" s="64">
        <v>133031</v>
      </c>
      <c r="B1514" t="s">
        <v>1578</v>
      </c>
      <c r="C1514" s="65">
        <v>81.739999999999995</v>
      </c>
      <c r="D1514" s="65">
        <v>7036783</v>
      </c>
      <c r="E1514" s="65">
        <v>6062151.8232999993</v>
      </c>
    </row>
    <row r="1515" spans="1:5" x14ac:dyDescent="0.25">
      <c r="A1515" s="64">
        <v>137953</v>
      </c>
      <c r="B1515" t="s">
        <v>4359</v>
      </c>
      <c r="C1515" s="65">
        <v>81.55</v>
      </c>
      <c r="D1515" s="65">
        <v>6318950</v>
      </c>
      <c r="E1515" s="65">
        <v>5495033.3443</v>
      </c>
    </row>
    <row r="1516" spans="1:5" x14ac:dyDescent="0.25">
      <c r="A1516" s="64">
        <v>124323</v>
      </c>
      <c r="B1516" t="s">
        <v>678</v>
      </c>
      <c r="C1516" s="65">
        <v>81.52000000000001</v>
      </c>
      <c r="D1516" s="65">
        <v>7738000</v>
      </c>
      <c r="E1516" s="65">
        <v>6283336.9607000016</v>
      </c>
    </row>
    <row r="1517" spans="1:5" x14ac:dyDescent="0.25">
      <c r="A1517" s="64">
        <v>122418</v>
      </c>
      <c r="B1517" t="s">
        <v>2536</v>
      </c>
      <c r="C1517" s="65">
        <v>81.36</v>
      </c>
      <c r="D1517" s="65">
        <v>8112800</v>
      </c>
      <c r="E1517" s="65">
        <v>6602488.2229000004</v>
      </c>
    </row>
    <row r="1518" spans="1:5" x14ac:dyDescent="0.25">
      <c r="A1518" s="64">
        <v>126690</v>
      </c>
      <c r="B1518" t="s">
        <v>694</v>
      </c>
      <c r="C1518" s="65">
        <v>81.19</v>
      </c>
      <c r="D1518" s="65">
        <v>7418200</v>
      </c>
      <c r="E1518" s="65">
        <v>6383297.3440000005</v>
      </c>
    </row>
    <row r="1519" spans="1:5" x14ac:dyDescent="0.25">
      <c r="A1519" s="64">
        <v>143772</v>
      </c>
      <c r="B1519" t="s">
        <v>4133</v>
      </c>
      <c r="C1519" s="65">
        <v>81.17</v>
      </c>
      <c r="D1519" s="65">
        <v>6603392</v>
      </c>
      <c r="E1519" s="65">
        <v>5278335.6381999999</v>
      </c>
    </row>
    <row r="1520" spans="1:5" x14ac:dyDescent="0.25">
      <c r="A1520" s="64">
        <v>135572</v>
      </c>
      <c r="B1520" t="s">
        <v>1917</v>
      </c>
      <c r="C1520" s="65">
        <v>81.060000000000016</v>
      </c>
      <c r="D1520" s="65">
        <v>7325200</v>
      </c>
      <c r="E1520" s="65">
        <v>6165410.6234000009</v>
      </c>
    </row>
    <row r="1521" spans="1:5" x14ac:dyDescent="0.25">
      <c r="A1521" s="64">
        <v>142130</v>
      </c>
      <c r="B1521" t="s">
        <v>2705</v>
      </c>
      <c r="C1521" s="65">
        <v>81.06</v>
      </c>
      <c r="D1521" s="65">
        <v>7558600</v>
      </c>
      <c r="E1521" s="65">
        <v>6094271.2709999997</v>
      </c>
    </row>
    <row r="1522" spans="1:5" x14ac:dyDescent="0.25">
      <c r="A1522" s="64">
        <v>136846</v>
      </c>
      <c r="B1522" t="s">
        <v>2174</v>
      </c>
      <c r="C1522" s="65">
        <v>81</v>
      </c>
      <c r="D1522" s="65">
        <v>6259000</v>
      </c>
      <c r="E1522" s="65">
        <v>4956894.7682999996</v>
      </c>
    </row>
    <row r="1523" spans="1:5" x14ac:dyDescent="0.25">
      <c r="A1523" s="64">
        <v>135356</v>
      </c>
      <c r="B1523" t="s">
        <v>1908</v>
      </c>
      <c r="C1523" s="65">
        <v>81</v>
      </c>
      <c r="D1523" s="65">
        <v>6312217</v>
      </c>
      <c r="E1523" s="65">
        <v>5093920.3820000002</v>
      </c>
    </row>
    <row r="1524" spans="1:5" x14ac:dyDescent="0.25">
      <c r="A1524" s="64">
        <v>125641</v>
      </c>
      <c r="B1524" t="s">
        <v>688</v>
      </c>
      <c r="C1524" s="65">
        <v>81</v>
      </c>
      <c r="D1524" s="65">
        <v>10131900</v>
      </c>
      <c r="E1524" s="65">
        <v>8085780.2631999999</v>
      </c>
    </row>
    <row r="1525" spans="1:5" x14ac:dyDescent="0.25">
      <c r="A1525" s="64">
        <v>143118</v>
      </c>
      <c r="B1525" t="s">
        <v>3711</v>
      </c>
      <c r="C1525" s="65">
        <v>80.84</v>
      </c>
      <c r="D1525" s="65">
        <v>7359800</v>
      </c>
      <c r="E1525" s="65">
        <v>5947333.6173999999</v>
      </c>
    </row>
    <row r="1526" spans="1:5" x14ac:dyDescent="0.25">
      <c r="A1526" s="64">
        <v>104037</v>
      </c>
      <c r="B1526" t="s">
        <v>644</v>
      </c>
      <c r="C1526" s="65">
        <v>80.789999999999992</v>
      </c>
      <c r="D1526" s="65">
        <v>7393300</v>
      </c>
      <c r="E1526" s="65">
        <v>5968295.3593000015</v>
      </c>
    </row>
    <row r="1527" spans="1:5" x14ac:dyDescent="0.25">
      <c r="A1527" s="64">
        <v>120049</v>
      </c>
      <c r="B1527" t="s">
        <v>630</v>
      </c>
      <c r="C1527" s="65">
        <v>80.53</v>
      </c>
      <c r="D1527" s="65">
        <v>7101600</v>
      </c>
      <c r="E1527" s="65">
        <v>5819474.2455999991</v>
      </c>
    </row>
    <row r="1528" spans="1:5" x14ac:dyDescent="0.25">
      <c r="A1528" s="64">
        <v>131286</v>
      </c>
      <c r="B1528" t="s">
        <v>1177</v>
      </c>
      <c r="C1528" s="65">
        <v>80.510000000000005</v>
      </c>
      <c r="D1528" s="65">
        <v>7120000</v>
      </c>
      <c r="E1528" s="65">
        <v>5915096.4151000008</v>
      </c>
    </row>
    <row r="1529" spans="1:5" x14ac:dyDescent="0.25">
      <c r="A1529" s="64">
        <v>121252</v>
      </c>
      <c r="B1529" t="s">
        <v>4342</v>
      </c>
      <c r="C1529" s="65">
        <v>80.319999999999993</v>
      </c>
      <c r="D1529" s="65">
        <v>6624000</v>
      </c>
      <c r="E1529" s="65">
        <v>5366658.4941999996</v>
      </c>
    </row>
    <row r="1530" spans="1:5" x14ac:dyDescent="0.25">
      <c r="A1530" s="64">
        <v>141535</v>
      </c>
      <c r="B1530" t="s">
        <v>2606</v>
      </c>
      <c r="C1530" s="65">
        <v>80.17</v>
      </c>
      <c r="D1530" s="65">
        <v>5323785</v>
      </c>
      <c r="E1530" s="65">
        <v>4257356.9322999995</v>
      </c>
    </row>
    <row r="1531" spans="1:5" x14ac:dyDescent="0.25">
      <c r="A1531" s="64">
        <v>118793</v>
      </c>
      <c r="B1531" t="s">
        <v>2747</v>
      </c>
      <c r="C1531" s="65">
        <v>80.039999999999992</v>
      </c>
      <c r="D1531" s="65">
        <v>7214000</v>
      </c>
      <c r="E1531" s="65">
        <v>5850052.2702000011</v>
      </c>
    </row>
    <row r="1532" spans="1:5" x14ac:dyDescent="0.25">
      <c r="A1532" s="64">
        <v>142657</v>
      </c>
      <c r="B1532" t="s">
        <v>3188</v>
      </c>
      <c r="C1532" s="65">
        <v>80</v>
      </c>
      <c r="D1532" s="65">
        <v>7806235</v>
      </c>
      <c r="E1532" s="65">
        <v>6280352.6840000004</v>
      </c>
    </row>
    <row r="1533" spans="1:5" x14ac:dyDescent="0.25">
      <c r="A1533" s="64">
        <v>122962</v>
      </c>
      <c r="B1533" t="s">
        <v>643</v>
      </c>
      <c r="C1533" s="65">
        <v>80</v>
      </c>
      <c r="D1533" s="65">
        <v>8140000</v>
      </c>
      <c r="E1533" s="65">
        <v>6720111.3254000004</v>
      </c>
    </row>
    <row r="1534" spans="1:5" x14ac:dyDescent="0.25">
      <c r="A1534" s="64">
        <v>123718</v>
      </c>
      <c r="B1534" t="s">
        <v>3303</v>
      </c>
      <c r="C1534" s="65">
        <v>80</v>
      </c>
      <c r="D1534" s="65">
        <v>3658908</v>
      </c>
      <c r="E1534" s="65">
        <v>3131521.4116000002</v>
      </c>
    </row>
    <row r="1535" spans="1:5" x14ac:dyDescent="0.25">
      <c r="A1535" s="64">
        <v>136326</v>
      </c>
      <c r="B1535" t="s">
        <v>2086</v>
      </c>
      <c r="C1535" s="65">
        <v>79.73</v>
      </c>
      <c r="D1535" s="65">
        <v>7584800</v>
      </c>
      <c r="E1535" s="65">
        <v>6288171.7846999997</v>
      </c>
    </row>
    <row r="1536" spans="1:5" x14ac:dyDescent="0.25">
      <c r="A1536" s="64">
        <v>201758</v>
      </c>
      <c r="B1536" t="s">
        <v>2336</v>
      </c>
      <c r="C1536" s="65">
        <v>79.38</v>
      </c>
      <c r="D1536" s="65">
        <v>7958500</v>
      </c>
      <c r="E1536" s="65">
        <v>6545094.2931000013</v>
      </c>
    </row>
    <row r="1537" spans="1:5" x14ac:dyDescent="0.25">
      <c r="A1537" s="64">
        <v>133650</v>
      </c>
      <c r="B1537" t="s">
        <v>1615</v>
      </c>
      <c r="C1537" s="65">
        <v>79.350000000000009</v>
      </c>
      <c r="D1537" s="65">
        <v>7118683</v>
      </c>
      <c r="E1537" s="65">
        <v>5784504.9417000012</v>
      </c>
    </row>
    <row r="1538" spans="1:5" x14ac:dyDescent="0.25">
      <c r="A1538" s="64">
        <v>104070</v>
      </c>
      <c r="B1538" t="s">
        <v>3145</v>
      </c>
      <c r="C1538" s="65">
        <v>79.3</v>
      </c>
      <c r="D1538" s="65">
        <v>7366500</v>
      </c>
      <c r="E1538" s="65">
        <v>5995936.8274999997</v>
      </c>
    </row>
    <row r="1539" spans="1:5" x14ac:dyDescent="0.25">
      <c r="A1539" s="64">
        <v>126009</v>
      </c>
      <c r="B1539" t="s">
        <v>1511</v>
      </c>
      <c r="C1539" s="65">
        <v>79.250000000000028</v>
      </c>
      <c r="D1539" s="65">
        <v>7226800</v>
      </c>
      <c r="E1539" s="65">
        <v>6214044.7674999963</v>
      </c>
    </row>
    <row r="1540" spans="1:5" x14ac:dyDescent="0.25">
      <c r="A1540" s="64">
        <v>128292</v>
      </c>
      <c r="B1540" t="s">
        <v>786</v>
      </c>
      <c r="C1540" s="65">
        <v>79.250000000000028</v>
      </c>
      <c r="D1540" s="65">
        <v>7226800</v>
      </c>
      <c r="E1540" s="65">
        <v>6214044.7674999963</v>
      </c>
    </row>
    <row r="1541" spans="1:5" x14ac:dyDescent="0.25">
      <c r="A1541" s="64">
        <v>122848</v>
      </c>
      <c r="B1541" t="s">
        <v>1156</v>
      </c>
      <c r="C1541" s="65">
        <v>79.250000000000028</v>
      </c>
      <c r="D1541" s="65">
        <v>7209900</v>
      </c>
      <c r="E1541" s="65">
        <v>6073097.0943999989</v>
      </c>
    </row>
    <row r="1542" spans="1:5" x14ac:dyDescent="0.25">
      <c r="A1542" s="64">
        <v>137940</v>
      </c>
      <c r="B1542" t="s">
        <v>2366</v>
      </c>
      <c r="C1542" s="65">
        <v>79.250000000000014</v>
      </c>
      <c r="D1542" s="65">
        <v>6988300</v>
      </c>
      <c r="E1542" s="65">
        <v>5828569.9722999986</v>
      </c>
    </row>
    <row r="1543" spans="1:5" x14ac:dyDescent="0.25">
      <c r="A1543" s="64">
        <v>143633</v>
      </c>
      <c r="B1543" t="s">
        <v>4092</v>
      </c>
      <c r="C1543" s="65">
        <v>79.25</v>
      </c>
      <c r="D1543" s="65">
        <v>7160000</v>
      </c>
      <c r="E1543" s="65">
        <v>6214044.7675999999</v>
      </c>
    </row>
    <row r="1544" spans="1:5" x14ac:dyDescent="0.25">
      <c r="A1544" s="64">
        <v>143334</v>
      </c>
      <c r="B1544" t="s">
        <v>3703</v>
      </c>
      <c r="C1544" s="65">
        <v>79.25</v>
      </c>
      <c r="D1544" s="65">
        <v>7013200</v>
      </c>
      <c r="E1544" s="65">
        <v>5967278.5207000012</v>
      </c>
    </row>
    <row r="1545" spans="1:5" x14ac:dyDescent="0.25">
      <c r="A1545" s="64">
        <v>136865</v>
      </c>
      <c r="B1545" t="s">
        <v>4123</v>
      </c>
      <c r="C1545" s="65">
        <v>79.25</v>
      </c>
      <c r="D1545" s="65">
        <v>7160000</v>
      </c>
      <c r="E1545" s="65">
        <v>6214044.7675999999</v>
      </c>
    </row>
    <row r="1546" spans="1:5" x14ac:dyDescent="0.25">
      <c r="A1546" s="64">
        <v>126074</v>
      </c>
      <c r="B1546" t="s">
        <v>525</v>
      </c>
      <c r="C1546" s="65">
        <v>79.25</v>
      </c>
      <c r="D1546" s="65">
        <v>7262500</v>
      </c>
      <c r="E1546" s="65">
        <v>6214044.7675000001</v>
      </c>
    </row>
    <row r="1547" spans="1:5" x14ac:dyDescent="0.25">
      <c r="A1547" s="64">
        <v>131379</v>
      </c>
      <c r="B1547" t="s">
        <v>1331</v>
      </c>
      <c r="C1547" s="65">
        <v>79.25</v>
      </c>
      <c r="D1547" s="65">
        <v>7255000</v>
      </c>
      <c r="E1547" s="65">
        <v>6214045.0743000004</v>
      </c>
    </row>
    <row r="1548" spans="1:5" x14ac:dyDescent="0.25">
      <c r="A1548" s="64">
        <v>122866</v>
      </c>
      <c r="B1548" t="s">
        <v>3317</v>
      </c>
      <c r="C1548" s="65">
        <v>79.25</v>
      </c>
      <c r="D1548" s="65">
        <v>7160000</v>
      </c>
      <c r="E1548" s="65">
        <v>6340862.0077999998</v>
      </c>
    </row>
    <row r="1549" spans="1:5" x14ac:dyDescent="0.25">
      <c r="A1549" s="64">
        <v>143511</v>
      </c>
      <c r="B1549" t="s">
        <v>3892</v>
      </c>
      <c r="C1549" s="65">
        <v>79.19</v>
      </c>
      <c r="D1549" s="65">
        <v>6662800</v>
      </c>
      <c r="E1549" s="65">
        <v>5469116.7499000002</v>
      </c>
    </row>
    <row r="1550" spans="1:5" x14ac:dyDescent="0.25">
      <c r="A1550" s="64">
        <v>133741</v>
      </c>
      <c r="B1550" t="s">
        <v>4315</v>
      </c>
      <c r="C1550" s="65">
        <v>79.08</v>
      </c>
      <c r="D1550" s="65">
        <v>7199600</v>
      </c>
      <c r="E1550" s="65">
        <v>6223261.0306000002</v>
      </c>
    </row>
    <row r="1551" spans="1:5" x14ac:dyDescent="0.25">
      <c r="A1551" s="64">
        <v>124381</v>
      </c>
      <c r="B1551" t="s">
        <v>614</v>
      </c>
      <c r="C1551" s="65">
        <v>79.08</v>
      </c>
      <c r="D1551" s="65">
        <v>6963800</v>
      </c>
      <c r="E1551" s="65">
        <v>6003602.2571</v>
      </c>
    </row>
    <row r="1552" spans="1:5" x14ac:dyDescent="0.25">
      <c r="A1552" s="64">
        <v>103969</v>
      </c>
      <c r="B1552" t="s">
        <v>137</v>
      </c>
      <c r="C1552" s="65">
        <v>79.08</v>
      </c>
      <c r="D1552" s="65">
        <v>7067300</v>
      </c>
      <c r="E1552" s="65">
        <v>6072590.5507999994</v>
      </c>
    </row>
    <row r="1553" spans="1:5" x14ac:dyDescent="0.25">
      <c r="A1553" s="64">
        <v>118905</v>
      </c>
      <c r="B1553" t="s">
        <v>911</v>
      </c>
      <c r="C1553" s="65">
        <v>79.079999999999984</v>
      </c>
      <c r="D1553" s="65">
        <v>7261800</v>
      </c>
      <c r="E1553" s="65">
        <v>6199060.7087000003</v>
      </c>
    </row>
    <row r="1554" spans="1:5" x14ac:dyDescent="0.25">
      <c r="A1554" s="64">
        <v>121275</v>
      </c>
      <c r="B1554" t="s">
        <v>813</v>
      </c>
      <c r="C1554" s="65">
        <v>79.02000000000001</v>
      </c>
      <c r="D1554" s="65">
        <v>6326900</v>
      </c>
      <c r="E1554" s="65">
        <v>5204934.9159999993</v>
      </c>
    </row>
    <row r="1555" spans="1:5" x14ac:dyDescent="0.25">
      <c r="A1555" s="64">
        <v>131113</v>
      </c>
      <c r="B1555" t="s">
        <v>1041</v>
      </c>
      <c r="C1555" s="65">
        <v>78.910000000000039</v>
      </c>
      <c r="D1555" s="65">
        <v>7106400</v>
      </c>
      <c r="E1555" s="65">
        <v>6026876.5372999981</v>
      </c>
    </row>
    <row r="1556" spans="1:5" x14ac:dyDescent="0.25">
      <c r="A1556" s="64">
        <v>136767</v>
      </c>
      <c r="B1556" t="s">
        <v>2168</v>
      </c>
      <c r="C1556" s="65">
        <v>78.91</v>
      </c>
      <c r="D1556" s="65">
        <v>7252800</v>
      </c>
      <c r="E1556" s="65">
        <v>6129981.4227000009</v>
      </c>
    </row>
    <row r="1557" spans="1:5" x14ac:dyDescent="0.25">
      <c r="A1557" s="64">
        <v>141623</v>
      </c>
      <c r="B1557" t="s">
        <v>2635</v>
      </c>
      <c r="C1557" s="65">
        <v>78.91</v>
      </c>
      <c r="D1557" s="65">
        <v>7253900</v>
      </c>
      <c r="E1557" s="65">
        <v>6165585.0856999997</v>
      </c>
    </row>
    <row r="1558" spans="1:5" x14ac:dyDescent="0.25">
      <c r="A1558" s="64">
        <v>141607</v>
      </c>
      <c r="B1558" t="s">
        <v>2608</v>
      </c>
      <c r="C1558" s="65">
        <v>78.91</v>
      </c>
      <c r="D1558" s="65">
        <v>7165400</v>
      </c>
      <c r="E1558" s="65">
        <v>6138922.6975999996</v>
      </c>
    </row>
    <row r="1559" spans="1:5" x14ac:dyDescent="0.25">
      <c r="A1559" s="64">
        <v>103919</v>
      </c>
      <c r="B1559" t="s">
        <v>2225</v>
      </c>
      <c r="C1559" s="65">
        <v>78.91</v>
      </c>
      <c r="D1559" s="65">
        <v>7512800</v>
      </c>
      <c r="E1559" s="65">
        <v>6255449.6620000005</v>
      </c>
    </row>
    <row r="1560" spans="1:5" x14ac:dyDescent="0.25">
      <c r="A1560" s="64">
        <v>142833</v>
      </c>
      <c r="B1560" t="s">
        <v>3394</v>
      </c>
      <c r="C1560" s="65">
        <v>78.740000000000009</v>
      </c>
      <c r="D1560" s="65">
        <v>6747883</v>
      </c>
      <c r="E1560" s="65">
        <v>5667359.1945000002</v>
      </c>
    </row>
    <row r="1561" spans="1:5" x14ac:dyDescent="0.25">
      <c r="A1561" s="64">
        <v>103581</v>
      </c>
      <c r="B1561" t="s">
        <v>4364</v>
      </c>
      <c r="C1561" s="65">
        <v>78.739999999999995</v>
      </c>
      <c r="D1561" s="65">
        <v>7032400</v>
      </c>
      <c r="E1561" s="65">
        <v>5944710.5928000007</v>
      </c>
    </row>
    <row r="1562" spans="1:5" x14ac:dyDescent="0.25">
      <c r="A1562" s="64">
        <v>126699</v>
      </c>
      <c r="B1562" t="s">
        <v>411</v>
      </c>
      <c r="C1562" s="65">
        <v>78.569999999999993</v>
      </c>
      <c r="D1562" s="65">
        <v>7355900</v>
      </c>
      <c r="E1562" s="65">
        <v>6124401.8048999999</v>
      </c>
    </row>
    <row r="1563" spans="1:5" x14ac:dyDescent="0.25">
      <c r="A1563" s="64">
        <v>125768</v>
      </c>
      <c r="B1563" t="s">
        <v>1037</v>
      </c>
      <c r="C1563" s="65">
        <v>78.509999999999991</v>
      </c>
      <c r="D1563" s="65">
        <v>7482129</v>
      </c>
      <c r="E1563" s="65">
        <v>6058784.5476999991</v>
      </c>
    </row>
    <row r="1564" spans="1:5" x14ac:dyDescent="0.25">
      <c r="A1564" s="64">
        <v>128445</v>
      </c>
      <c r="B1564" t="s">
        <v>568</v>
      </c>
      <c r="C1564" s="65">
        <v>78.5</v>
      </c>
      <c r="D1564" s="65">
        <v>8277242</v>
      </c>
      <c r="E1564" s="65">
        <v>6701650.5312000019</v>
      </c>
    </row>
    <row r="1565" spans="1:5" x14ac:dyDescent="0.25">
      <c r="A1565" s="64">
        <v>121433</v>
      </c>
      <c r="B1565" t="s">
        <v>608</v>
      </c>
      <c r="C1565" s="65">
        <v>78.430000000000007</v>
      </c>
      <c r="D1565" s="65">
        <v>7149000</v>
      </c>
      <c r="E1565" s="65">
        <v>5927340.7007000009</v>
      </c>
    </row>
    <row r="1566" spans="1:5" x14ac:dyDescent="0.25">
      <c r="A1566" s="64">
        <v>123347</v>
      </c>
      <c r="B1566" t="s">
        <v>2228</v>
      </c>
      <c r="C1566" s="65">
        <v>78.400000000000006</v>
      </c>
      <c r="D1566" s="65">
        <v>7103383</v>
      </c>
      <c r="E1566" s="65">
        <v>5887303.6710999999</v>
      </c>
    </row>
    <row r="1567" spans="1:5" x14ac:dyDescent="0.25">
      <c r="A1567" s="64">
        <v>140952</v>
      </c>
      <c r="B1567" t="s">
        <v>2462</v>
      </c>
      <c r="C1567" s="65">
        <v>78.36</v>
      </c>
      <c r="D1567" s="65">
        <v>7290800</v>
      </c>
      <c r="E1567" s="65">
        <v>5869938.2518000007</v>
      </c>
    </row>
    <row r="1568" spans="1:5" x14ac:dyDescent="0.25">
      <c r="A1568" s="64">
        <v>142628</v>
      </c>
      <c r="B1568" t="s">
        <v>3136</v>
      </c>
      <c r="C1568" s="65">
        <v>78.19</v>
      </c>
      <c r="D1568" s="65">
        <v>7138800</v>
      </c>
      <c r="E1568" s="65">
        <v>5758727.8605000004</v>
      </c>
    </row>
    <row r="1569" spans="1:5" x14ac:dyDescent="0.25">
      <c r="A1569" s="64">
        <v>135244</v>
      </c>
      <c r="B1569" t="s">
        <v>1864</v>
      </c>
      <c r="C1569" s="65">
        <v>78.17</v>
      </c>
      <c r="D1569" s="65">
        <v>6570450</v>
      </c>
      <c r="E1569" s="65">
        <v>5291387.3325999994</v>
      </c>
    </row>
    <row r="1570" spans="1:5" x14ac:dyDescent="0.25">
      <c r="A1570" s="64">
        <v>136809</v>
      </c>
      <c r="B1570" t="s">
        <v>2176</v>
      </c>
      <c r="C1570" s="65">
        <v>78</v>
      </c>
      <c r="D1570" s="65">
        <v>7578000</v>
      </c>
      <c r="E1570" s="65">
        <v>6874063.9940999998</v>
      </c>
    </row>
    <row r="1571" spans="1:5" x14ac:dyDescent="0.25">
      <c r="A1571" s="64">
        <v>141441</v>
      </c>
      <c r="B1571" t="s">
        <v>2580</v>
      </c>
      <c r="C1571" s="65">
        <v>78</v>
      </c>
      <c r="D1571" s="65">
        <v>5742983</v>
      </c>
      <c r="E1571" s="65">
        <v>4645138.8365000002</v>
      </c>
    </row>
    <row r="1572" spans="1:5" x14ac:dyDescent="0.25">
      <c r="A1572" s="64">
        <v>133349</v>
      </c>
      <c r="B1572" t="s">
        <v>1598</v>
      </c>
      <c r="C1572" s="65">
        <v>78</v>
      </c>
      <c r="D1572" s="65">
        <v>3301770</v>
      </c>
      <c r="E1572" s="65">
        <v>2611050.4120999998</v>
      </c>
    </row>
    <row r="1573" spans="1:5" x14ac:dyDescent="0.25">
      <c r="A1573" s="64">
        <v>121712</v>
      </c>
      <c r="B1573" t="s">
        <v>1369</v>
      </c>
      <c r="C1573" s="65">
        <v>78</v>
      </c>
      <c r="D1573" s="65">
        <v>4946000</v>
      </c>
      <c r="E1573" s="65">
        <v>4029182.77</v>
      </c>
    </row>
    <row r="1574" spans="1:5" x14ac:dyDescent="0.25">
      <c r="A1574" s="64">
        <v>132262</v>
      </c>
      <c r="B1574" t="s">
        <v>1526</v>
      </c>
      <c r="C1574" s="65">
        <v>77.790000000000006</v>
      </c>
      <c r="D1574" s="65">
        <v>6231650</v>
      </c>
      <c r="E1574" s="65">
        <v>5086182.2964999992</v>
      </c>
    </row>
    <row r="1575" spans="1:5" x14ac:dyDescent="0.25">
      <c r="A1575" s="64">
        <v>131984</v>
      </c>
      <c r="B1575" t="s">
        <v>1294</v>
      </c>
      <c r="C1575" s="65">
        <v>77.680000000000007</v>
      </c>
      <c r="D1575" s="65">
        <v>6935100</v>
      </c>
      <c r="E1575" s="65">
        <v>5605101.4238999998</v>
      </c>
    </row>
    <row r="1576" spans="1:5" x14ac:dyDescent="0.25">
      <c r="A1576" s="64">
        <v>125557</v>
      </c>
      <c r="B1576" t="s">
        <v>686</v>
      </c>
      <c r="C1576" s="65">
        <v>77.58</v>
      </c>
      <c r="D1576" s="65">
        <v>7284800</v>
      </c>
      <c r="E1576" s="65">
        <v>6217505.3848999981</v>
      </c>
    </row>
    <row r="1577" spans="1:5" x14ac:dyDescent="0.25">
      <c r="A1577" s="64">
        <v>140988</v>
      </c>
      <c r="B1577" t="s">
        <v>3564</v>
      </c>
      <c r="C1577" s="65">
        <v>77.570000000000007</v>
      </c>
      <c r="D1577" s="65">
        <v>6855700</v>
      </c>
      <c r="E1577" s="65">
        <v>5927455.5334000001</v>
      </c>
    </row>
    <row r="1578" spans="1:5" x14ac:dyDescent="0.25">
      <c r="A1578" s="64">
        <v>128296</v>
      </c>
      <c r="B1578" t="s">
        <v>573</v>
      </c>
      <c r="C1578" s="65">
        <v>77.530000000000015</v>
      </c>
      <c r="D1578" s="65">
        <v>6799583</v>
      </c>
      <c r="E1578" s="65">
        <v>5590694.0293999994</v>
      </c>
    </row>
    <row r="1579" spans="1:5" x14ac:dyDescent="0.25">
      <c r="A1579" s="64">
        <v>141389</v>
      </c>
      <c r="B1579" t="s">
        <v>2504</v>
      </c>
      <c r="C1579" s="65">
        <v>77.510000000000005</v>
      </c>
      <c r="D1579" s="65">
        <v>5225514</v>
      </c>
      <c r="E1579" s="65">
        <v>4227849.8546000002</v>
      </c>
    </row>
    <row r="1580" spans="1:5" x14ac:dyDescent="0.25">
      <c r="A1580" s="64">
        <v>123423</v>
      </c>
      <c r="B1580" t="s">
        <v>298</v>
      </c>
      <c r="C1580" s="65">
        <v>77.510000000000005</v>
      </c>
      <c r="D1580" s="65">
        <v>6329700</v>
      </c>
      <c r="E1580" s="65">
        <v>5138436.1914999997</v>
      </c>
    </row>
    <row r="1581" spans="1:5" x14ac:dyDescent="0.25">
      <c r="A1581" s="64">
        <v>142696</v>
      </c>
      <c r="B1581" t="s">
        <v>3449</v>
      </c>
      <c r="C1581" s="65">
        <v>77.509999999999991</v>
      </c>
      <c r="D1581" s="65">
        <v>6747800</v>
      </c>
      <c r="E1581" s="65">
        <v>5622794.3735000007</v>
      </c>
    </row>
    <row r="1582" spans="1:5" x14ac:dyDescent="0.25">
      <c r="A1582" s="64">
        <v>124640</v>
      </c>
      <c r="B1582" t="s">
        <v>760</v>
      </c>
      <c r="C1582" s="65">
        <v>77.509999999999991</v>
      </c>
      <c r="D1582" s="65">
        <v>7121000</v>
      </c>
      <c r="E1582" s="65">
        <v>6027579.743400001</v>
      </c>
    </row>
    <row r="1583" spans="1:5" x14ac:dyDescent="0.25">
      <c r="A1583" s="64">
        <v>129077</v>
      </c>
      <c r="B1583" t="s">
        <v>821</v>
      </c>
      <c r="C1583" s="65">
        <v>77.410000000000011</v>
      </c>
      <c r="D1583" s="65">
        <v>7272100</v>
      </c>
      <c r="E1583" s="65">
        <v>5817456.1184999999</v>
      </c>
    </row>
    <row r="1584" spans="1:5" x14ac:dyDescent="0.25">
      <c r="A1584" s="64">
        <v>134550</v>
      </c>
      <c r="B1584" t="s">
        <v>3114</v>
      </c>
      <c r="C1584" s="65">
        <v>77.360000000000014</v>
      </c>
      <c r="D1584" s="65">
        <v>5516583</v>
      </c>
      <c r="E1584" s="65">
        <v>4581873.3176999986</v>
      </c>
    </row>
    <row r="1585" spans="1:5" x14ac:dyDescent="0.25">
      <c r="A1585" s="64">
        <v>142400</v>
      </c>
      <c r="B1585" t="s">
        <v>4346</v>
      </c>
      <c r="C1585" s="65">
        <v>77.22</v>
      </c>
      <c r="D1585" s="65">
        <v>5807000</v>
      </c>
      <c r="E1585" s="65">
        <v>4855795.9568999996</v>
      </c>
    </row>
    <row r="1586" spans="1:5" x14ac:dyDescent="0.25">
      <c r="A1586" s="64">
        <v>123655</v>
      </c>
      <c r="B1586" t="s">
        <v>1036</v>
      </c>
      <c r="C1586" s="65">
        <v>77.190000000000012</v>
      </c>
      <c r="D1586" s="65">
        <v>7260400</v>
      </c>
      <c r="E1586" s="65">
        <v>5884062.9209000012</v>
      </c>
    </row>
    <row r="1587" spans="1:5" x14ac:dyDescent="0.25">
      <c r="A1587" s="64">
        <v>127995</v>
      </c>
      <c r="B1587" t="s">
        <v>292</v>
      </c>
      <c r="C1587" s="65">
        <v>76.7</v>
      </c>
      <c r="D1587" s="65">
        <v>6749200</v>
      </c>
      <c r="E1587" s="65">
        <v>5589207.5083999988</v>
      </c>
    </row>
    <row r="1588" spans="1:5" x14ac:dyDescent="0.25">
      <c r="A1588" s="64">
        <v>141857</v>
      </c>
      <c r="B1588" t="s">
        <v>2650</v>
      </c>
      <c r="C1588" s="65">
        <v>76.570000000000022</v>
      </c>
      <c r="D1588" s="65">
        <v>6695000</v>
      </c>
      <c r="E1588" s="65">
        <v>5514500.8152000001</v>
      </c>
    </row>
    <row r="1589" spans="1:5" x14ac:dyDescent="0.25">
      <c r="A1589" s="64">
        <v>121676</v>
      </c>
      <c r="B1589" t="s">
        <v>1188</v>
      </c>
      <c r="C1589" s="65">
        <v>76.350000000000009</v>
      </c>
      <c r="D1589" s="65">
        <v>7065600</v>
      </c>
      <c r="E1589" s="65">
        <v>5696553.3760000002</v>
      </c>
    </row>
    <row r="1590" spans="1:5" x14ac:dyDescent="0.25">
      <c r="A1590" s="64">
        <v>120597</v>
      </c>
      <c r="B1590" t="s">
        <v>1503</v>
      </c>
      <c r="C1590" s="65">
        <v>76.17</v>
      </c>
      <c r="D1590" s="65">
        <v>8431400</v>
      </c>
      <c r="E1590" s="65">
        <v>6792253.9404999996</v>
      </c>
    </row>
    <row r="1591" spans="1:5" x14ac:dyDescent="0.25">
      <c r="A1591" s="64">
        <v>137000</v>
      </c>
      <c r="B1591" t="s">
        <v>2212</v>
      </c>
      <c r="C1591" s="65">
        <v>76.080000000000027</v>
      </c>
      <c r="D1591" s="65">
        <v>7010800</v>
      </c>
      <c r="E1591" s="65">
        <v>5938014.3348999973</v>
      </c>
    </row>
    <row r="1592" spans="1:5" x14ac:dyDescent="0.25">
      <c r="A1592" s="64">
        <v>128931</v>
      </c>
      <c r="B1592" t="s">
        <v>965</v>
      </c>
      <c r="C1592" s="65">
        <v>76.080000000000013</v>
      </c>
      <c r="D1592" s="65">
        <v>6775700</v>
      </c>
      <c r="E1592" s="65">
        <v>5748864.7762999982</v>
      </c>
    </row>
    <row r="1593" spans="1:5" x14ac:dyDescent="0.25">
      <c r="A1593" s="64">
        <v>131017</v>
      </c>
      <c r="B1593" t="s">
        <v>2643</v>
      </c>
      <c r="C1593" s="65">
        <v>76.08</v>
      </c>
      <c r="D1593" s="65">
        <v>6873600</v>
      </c>
      <c r="E1593" s="65">
        <v>6087227.5274</v>
      </c>
    </row>
    <row r="1594" spans="1:5" x14ac:dyDescent="0.25">
      <c r="A1594" s="64">
        <v>129399</v>
      </c>
      <c r="B1594" t="s">
        <v>1249</v>
      </c>
      <c r="C1594" s="65">
        <v>76.08</v>
      </c>
      <c r="D1594" s="65">
        <v>6974300</v>
      </c>
      <c r="E1594" s="65">
        <v>5827055.4002999999</v>
      </c>
    </row>
    <row r="1595" spans="1:5" x14ac:dyDescent="0.25">
      <c r="A1595" s="64">
        <v>130014</v>
      </c>
      <c r="B1595" t="s">
        <v>4109</v>
      </c>
      <c r="C1595" s="65">
        <v>76.08</v>
      </c>
      <c r="D1595" s="65">
        <v>6997600</v>
      </c>
      <c r="E1595" s="65">
        <v>5971790.2179000014</v>
      </c>
    </row>
    <row r="1596" spans="1:5" x14ac:dyDescent="0.25">
      <c r="A1596" s="64">
        <v>128621</v>
      </c>
      <c r="B1596" t="s">
        <v>902</v>
      </c>
      <c r="C1596" s="65">
        <v>76.08</v>
      </c>
      <c r="D1596" s="65">
        <v>6873600</v>
      </c>
      <c r="E1596" s="65">
        <v>5965482.9768000003</v>
      </c>
    </row>
    <row r="1597" spans="1:5" x14ac:dyDescent="0.25">
      <c r="A1597" s="64">
        <v>120230</v>
      </c>
      <c r="B1597" t="s">
        <v>684</v>
      </c>
      <c r="C1597" s="65">
        <v>76.08</v>
      </c>
      <c r="D1597" s="65">
        <v>6873600</v>
      </c>
      <c r="E1597" s="65">
        <v>5965482.9768000003</v>
      </c>
    </row>
    <row r="1598" spans="1:5" x14ac:dyDescent="0.25">
      <c r="A1598" s="64">
        <v>128842</v>
      </c>
      <c r="B1598" t="s">
        <v>544</v>
      </c>
      <c r="C1598" s="65">
        <v>76.079999999999984</v>
      </c>
      <c r="D1598" s="65">
        <v>5965800</v>
      </c>
      <c r="E1598" s="65">
        <v>4903513.3901000004</v>
      </c>
    </row>
    <row r="1599" spans="1:5" x14ac:dyDescent="0.25">
      <c r="A1599" s="64">
        <v>125185</v>
      </c>
      <c r="B1599" t="s">
        <v>2262</v>
      </c>
      <c r="C1599" s="65">
        <v>76.079999999999984</v>
      </c>
      <c r="D1599" s="65">
        <v>6830200</v>
      </c>
      <c r="E1599" s="65">
        <v>5757420.1541999988</v>
      </c>
    </row>
    <row r="1600" spans="1:5" x14ac:dyDescent="0.25">
      <c r="A1600" s="64">
        <v>202613</v>
      </c>
      <c r="B1600" t="s">
        <v>1921</v>
      </c>
      <c r="C1600" s="65">
        <v>76.040000000000006</v>
      </c>
      <c r="D1600" s="65">
        <v>7418272</v>
      </c>
      <c r="E1600" s="65">
        <v>5983120.3385999994</v>
      </c>
    </row>
    <row r="1601" spans="1:5" x14ac:dyDescent="0.25">
      <c r="A1601" s="64">
        <v>128417</v>
      </c>
      <c r="B1601" t="s">
        <v>798</v>
      </c>
      <c r="C1601" s="65">
        <v>76.039999999999992</v>
      </c>
      <c r="D1601" s="65">
        <v>5816000</v>
      </c>
      <c r="E1601" s="65">
        <v>4676033.1578000002</v>
      </c>
    </row>
    <row r="1602" spans="1:5" x14ac:dyDescent="0.25">
      <c r="A1602" s="64">
        <v>111751</v>
      </c>
      <c r="B1602" t="s">
        <v>592</v>
      </c>
      <c r="C1602" s="65">
        <v>76</v>
      </c>
      <c r="D1602" s="65">
        <v>7090000</v>
      </c>
      <c r="E1602" s="65">
        <v>6452236.3273999998</v>
      </c>
    </row>
    <row r="1603" spans="1:5" x14ac:dyDescent="0.25">
      <c r="A1603" s="64">
        <v>134455</v>
      </c>
      <c r="B1603" t="s">
        <v>2720</v>
      </c>
      <c r="C1603" s="65">
        <v>75.910000000000025</v>
      </c>
      <c r="D1603" s="65">
        <v>6750900</v>
      </c>
      <c r="E1603" s="65">
        <v>5715389.1532999985</v>
      </c>
    </row>
    <row r="1604" spans="1:5" x14ac:dyDescent="0.25">
      <c r="A1604" s="64">
        <v>142269</v>
      </c>
      <c r="B1604" t="s">
        <v>2801</v>
      </c>
      <c r="C1604" s="65">
        <v>75.910000000000025</v>
      </c>
      <c r="D1604" s="65">
        <v>7019300</v>
      </c>
      <c r="E1604" s="65">
        <v>5975719.4230999984</v>
      </c>
    </row>
    <row r="1605" spans="1:5" x14ac:dyDescent="0.25">
      <c r="A1605" s="64">
        <v>136629</v>
      </c>
      <c r="B1605" t="s">
        <v>3723</v>
      </c>
      <c r="C1605" s="65">
        <v>75.910000000000011</v>
      </c>
      <c r="D1605" s="65">
        <v>6933900</v>
      </c>
      <c r="E1605" s="65">
        <v>5974699.2398999985</v>
      </c>
    </row>
    <row r="1606" spans="1:5" x14ac:dyDescent="0.25">
      <c r="A1606" s="64">
        <v>121041</v>
      </c>
      <c r="B1606" t="s">
        <v>2869</v>
      </c>
      <c r="C1606" s="65">
        <v>75.910000000000011</v>
      </c>
      <c r="D1606" s="65">
        <v>6706683</v>
      </c>
      <c r="E1606" s="65">
        <v>5761681.6886999998</v>
      </c>
    </row>
    <row r="1607" spans="1:5" x14ac:dyDescent="0.25">
      <c r="A1607" s="64">
        <v>141146</v>
      </c>
      <c r="B1607" t="s">
        <v>2454</v>
      </c>
      <c r="C1607" s="65">
        <v>75.91</v>
      </c>
      <c r="D1607" s="65">
        <v>6993900</v>
      </c>
      <c r="E1607" s="65">
        <v>5915821.7808999997</v>
      </c>
    </row>
    <row r="1608" spans="1:5" x14ac:dyDescent="0.25">
      <c r="A1608" s="64">
        <v>118673</v>
      </c>
      <c r="B1608" t="s">
        <v>826</v>
      </c>
      <c r="C1608" s="65">
        <v>75.91</v>
      </c>
      <c r="D1608" s="65">
        <v>6715000</v>
      </c>
      <c r="E1608" s="65">
        <v>5771086.9633000009</v>
      </c>
    </row>
    <row r="1609" spans="1:5" x14ac:dyDescent="0.25">
      <c r="A1609" s="64">
        <v>126515</v>
      </c>
      <c r="B1609" t="s">
        <v>903</v>
      </c>
      <c r="C1609" s="65">
        <v>75.740000000000009</v>
      </c>
      <c r="D1609" s="65">
        <v>6810600</v>
      </c>
      <c r="E1609" s="65">
        <v>5755573.7778999992</v>
      </c>
    </row>
    <row r="1610" spans="1:5" x14ac:dyDescent="0.25">
      <c r="A1610" s="64">
        <v>141155</v>
      </c>
      <c r="B1610" t="s">
        <v>2467</v>
      </c>
      <c r="C1610" s="65">
        <v>75.739999999999995</v>
      </c>
      <c r="D1610" s="65">
        <v>7113300</v>
      </c>
      <c r="E1610" s="65">
        <v>5935514.8591999998</v>
      </c>
    </row>
    <row r="1611" spans="1:5" x14ac:dyDescent="0.25">
      <c r="A1611" s="64">
        <v>135862</v>
      </c>
      <c r="B1611" t="s">
        <v>1975</v>
      </c>
      <c r="C1611" s="65">
        <v>75.739999999999995</v>
      </c>
      <c r="D1611" s="65">
        <v>7037383</v>
      </c>
      <c r="E1611" s="65">
        <v>5973931.8924000002</v>
      </c>
    </row>
    <row r="1612" spans="1:5" x14ac:dyDescent="0.25">
      <c r="A1612" s="64">
        <v>131819</v>
      </c>
      <c r="B1612" t="s">
        <v>1107</v>
      </c>
      <c r="C1612" s="65">
        <v>75.570000000000007</v>
      </c>
      <c r="D1612" s="65">
        <v>6698983</v>
      </c>
      <c r="E1612" s="65">
        <v>5745437.0778000001</v>
      </c>
    </row>
    <row r="1613" spans="1:5" x14ac:dyDescent="0.25">
      <c r="A1613" s="64">
        <v>125874</v>
      </c>
      <c r="B1613" t="s">
        <v>787</v>
      </c>
      <c r="C1613" s="65">
        <v>75.569999999999993</v>
      </c>
      <c r="D1613" s="65">
        <v>7072983</v>
      </c>
      <c r="E1613" s="65">
        <v>5951550.3719000015</v>
      </c>
    </row>
    <row r="1614" spans="1:5" x14ac:dyDescent="0.25">
      <c r="A1614" s="64">
        <v>104305</v>
      </c>
      <c r="B1614" t="s">
        <v>4569</v>
      </c>
      <c r="C1614" s="65">
        <v>75.569999999999993</v>
      </c>
      <c r="D1614" s="65">
        <v>6667000</v>
      </c>
      <c r="E1614" s="65">
        <v>5725597.3218</v>
      </c>
    </row>
    <row r="1615" spans="1:5" x14ac:dyDescent="0.25">
      <c r="A1615" s="64">
        <v>143261</v>
      </c>
      <c r="B1615" t="s">
        <v>3816</v>
      </c>
      <c r="C1615" s="65">
        <v>75.40000000000002</v>
      </c>
      <c r="D1615" s="65">
        <v>6514600</v>
      </c>
      <c r="E1615" s="65">
        <v>5461103.6017999994</v>
      </c>
    </row>
    <row r="1616" spans="1:5" x14ac:dyDescent="0.25">
      <c r="A1616" s="64">
        <v>132336</v>
      </c>
      <c r="B1616" t="s">
        <v>1537</v>
      </c>
      <c r="C1616" s="65">
        <v>75.40000000000002</v>
      </c>
      <c r="D1616" s="65">
        <v>6655500</v>
      </c>
      <c r="E1616" s="65">
        <v>5550571.1671000002</v>
      </c>
    </row>
    <row r="1617" spans="1:5" x14ac:dyDescent="0.25">
      <c r="A1617" s="64">
        <v>120947</v>
      </c>
      <c r="B1617" t="s">
        <v>610</v>
      </c>
      <c r="C1617" s="65">
        <v>75.23</v>
      </c>
      <c r="D1617" s="65">
        <v>7118400</v>
      </c>
      <c r="E1617" s="65">
        <v>5917744.0713</v>
      </c>
    </row>
    <row r="1618" spans="1:5" x14ac:dyDescent="0.25">
      <c r="A1618" s="64">
        <v>116092</v>
      </c>
      <c r="B1618" t="s">
        <v>471</v>
      </c>
      <c r="C1618" s="65">
        <v>75.060000000000016</v>
      </c>
      <c r="D1618" s="65">
        <v>7036600</v>
      </c>
      <c r="E1618" s="65">
        <v>5837610.5065000001</v>
      </c>
    </row>
    <row r="1619" spans="1:5" x14ac:dyDescent="0.25">
      <c r="A1619" s="64">
        <v>130819</v>
      </c>
      <c r="B1619" t="s">
        <v>2341</v>
      </c>
      <c r="C1619" s="65">
        <v>75.02</v>
      </c>
      <c r="D1619" s="65">
        <v>6844383</v>
      </c>
      <c r="E1619" s="65">
        <v>5640448.5872000009</v>
      </c>
    </row>
    <row r="1620" spans="1:5" x14ac:dyDescent="0.25">
      <c r="A1620" s="64">
        <v>142177</v>
      </c>
      <c r="B1620" t="s">
        <v>2764</v>
      </c>
      <c r="C1620" s="65">
        <v>75</v>
      </c>
      <c r="D1620" s="65">
        <v>9986000</v>
      </c>
      <c r="E1620" s="65">
        <v>8084724.7856999999</v>
      </c>
    </row>
    <row r="1621" spans="1:5" x14ac:dyDescent="0.25">
      <c r="A1621" s="64">
        <v>131241</v>
      </c>
      <c r="B1621" t="s">
        <v>548</v>
      </c>
      <c r="C1621" s="65">
        <v>74.72</v>
      </c>
      <c r="D1621" s="65">
        <v>6637500</v>
      </c>
      <c r="E1621" s="65">
        <v>5631167.1893000007</v>
      </c>
    </row>
    <row r="1622" spans="1:5" x14ac:dyDescent="0.25">
      <c r="A1622" s="64">
        <v>124933</v>
      </c>
      <c r="B1622" t="s">
        <v>1224</v>
      </c>
      <c r="C1622" s="65">
        <v>74.72</v>
      </c>
      <c r="D1622" s="65">
        <v>6694900</v>
      </c>
      <c r="E1622" s="65">
        <v>5619943.2860000003</v>
      </c>
    </row>
    <row r="1623" spans="1:5" x14ac:dyDescent="0.25">
      <c r="A1623" s="64">
        <v>132058</v>
      </c>
      <c r="B1623" t="s">
        <v>1464</v>
      </c>
      <c r="C1623" s="65">
        <v>74.680000000000007</v>
      </c>
      <c r="D1623" s="65">
        <v>6648600</v>
      </c>
      <c r="E1623" s="65">
        <v>5699194.4895000001</v>
      </c>
    </row>
    <row r="1624" spans="1:5" x14ac:dyDescent="0.25">
      <c r="A1624" s="64">
        <v>129854</v>
      </c>
      <c r="B1624" t="s">
        <v>284</v>
      </c>
      <c r="C1624" s="65">
        <v>74.679999999999993</v>
      </c>
      <c r="D1624" s="65">
        <v>5918847</v>
      </c>
      <c r="E1624" s="65">
        <v>4788078.754399999</v>
      </c>
    </row>
    <row r="1625" spans="1:5" x14ac:dyDescent="0.25">
      <c r="A1625" s="64">
        <v>141864</v>
      </c>
      <c r="B1625" t="s">
        <v>2642</v>
      </c>
      <c r="C1625" s="65">
        <v>74.55</v>
      </c>
      <c r="D1625" s="65">
        <v>7112000</v>
      </c>
      <c r="E1625" s="65">
        <v>5858212.9419</v>
      </c>
    </row>
    <row r="1626" spans="1:5" x14ac:dyDescent="0.25">
      <c r="A1626" s="64">
        <v>128161</v>
      </c>
      <c r="B1626" t="s">
        <v>485</v>
      </c>
      <c r="C1626" s="65">
        <v>74.53</v>
      </c>
      <c r="D1626" s="65">
        <v>6209000</v>
      </c>
      <c r="E1626" s="65">
        <v>4960438.1581000006</v>
      </c>
    </row>
    <row r="1627" spans="1:5" x14ac:dyDescent="0.25">
      <c r="A1627" s="64">
        <v>142545</v>
      </c>
      <c r="B1627" t="s">
        <v>3305</v>
      </c>
      <c r="C1627" s="65">
        <v>74.52</v>
      </c>
      <c r="D1627" s="65">
        <v>6968000</v>
      </c>
      <c r="E1627" s="65">
        <v>5626893.3448999999</v>
      </c>
    </row>
    <row r="1628" spans="1:5" x14ac:dyDescent="0.25">
      <c r="A1628" s="64">
        <v>134943</v>
      </c>
      <c r="B1628" t="s">
        <v>1834</v>
      </c>
      <c r="C1628" s="65">
        <v>74.510000000000005</v>
      </c>
      <c r="D1628" s="65">
        <v>6688000</v>
      </c>
      <c r="E1628" s="65">
        <v>5735589.1671999991</v>
      </c>
    </row>
    <row r="1629" spans="1:5" x14ac:dyDescent="0.25">
      <c r="A1629" s="64">
        <v>143347</v>
      </c>
      <c r="B1629" t="s">
        <v>3665</v>
      </c>
      <c r="C1629" s="65">
        <v>74.36</v>
      </c>
      <c r="D1629" s="65">
        <v>6248500</v>
      </c>
      <c r="E1629" s="65">
        <v>5148927.5941000003</v>
      </c>
    </row>
    <row r="1630" spans="1:5" x14ac:dyDescent="0.25">
      <c r="A1630" s="64">
        <v>141993</v>
      </c>
      <c r="B1630" t="s">
        <v>2684</v>
      </c>
      <c r="C1630" s="65">
        <v>74.34</v>
      </c>
      <c r="D1630" s="65">
        <v>5875500</v>
      </c>
      <c r="E1630" s="65">
        <v>4678929.8638000004</v>
      </c>
    </row>
    <row r="1631" spans="1:5" x14ac:dyDescent="0.25">
      <c r="A1631" s="64">
        <v>120444</v>
      </c>
      <c r="B1631" t="s">
        <v>4096</v>
      </c>
      <c r="C1631" s="65">
        <v>74.039999999999992</v>
      </c>
      <c r="D1631" s="65">
        <v>6628800</v>
      </c>
      <c r="E1631" s="65">
        <v>5563775.5010000002</v>
      </c>
    </row>
    <row r="1632" spans="1:5" x14ac:dyDescent="0.25">
      <c r="A1632" s="64">
        <v>126142</v>
      </c>
      <c r="B1632" t="s">
        <v>3659</v>
      </c>
      <c r="C1632" s="65">
        <v>74.02</v>
      </c>
      <c r="D1632" s="65">
        <v>6591400</v>
      </c>
      <c r="E1632" s="65">
        <v>5321845.4452</v>
      </c>
    </row>
    <row r="1633" spans="1:5" x14ac:dyDescent="0.25">
      <c r="A1633" s="64">
        <v>122599</v>
      </c>
      <c r="B1633" t="s">
        <v>1443</v>
      </c>
      <c r="C1633" s="65">
        <v>74.000000000000014</v>
      </c>
      <c r="D1633" s="65">
        <v>6821200</v>
      </c>
      <c r="E1633" s="65">
        <v>5770103.0756999999</v>
      </c>
    </row>
    <row r="1634" spans="1:5" x14ac:dyDescent="0.25">
      <c r="A1634" s="64">
        <v>123601</v>
      </c>
      <c r="B1634" t="s">
        <v>2878</v>
      </c>
      <c r="C1634" s="65">
        <v>74</v>
      </c>
      <c r="D1634" s="65">
        <v>7025910</v>
      </c>
      <c r="E1634" s="65">
        <v>5623446.3087999998</v>
      </c>
    </row>
    <row r="1635" spans="1:5" x14ac:dyDescent="0.25">
      <c r="A1635" s="64">
        <v>106844</v>
      </c>
      <c r="B1635" t="s">
        <v>3902</v>
      </c>
      <c r="C1635" s="65">
        <v>74</v>
      </c>
      <c r="D1635" s="65">
        <v>6774000</v>
      </c>
      <c r="E1635" s="65">
        <v>6131405.5550999995</v>
      </c>
    </row>
    <row r="1636" spans="1:5" x14ac:dyDescent="0.25">
      <c r="A1636" s="64">
        <v>120663</v>
      </c>
      <c r="B1636" t="s">
        <v>1692</v>
      </c>
      <c r="C1636" s="65">
        <v>74</v>
      </c>
      <c r="D1636" s="65">
        <v>8565600</v>
      </c>
      <c r="E1636" s="65">
        <v>7013786.0723000001</v>
      </c>
    </row>
    <row r="1637" spans="1:5" x14ac:dyDescent="0.25">
      <c r="A1637" s="64">
        <v>126841</v>
      </c>
      <c r="B1637" t="s">
        <v>202</v>
      </c>
      <c r="C1637" s="65">
        <v>73.989999999999995</v>
      </c>
      <c r="D1637" s="65">
        <v>6646000</v>
      </c>
      <c r="E1637" s="65">
        <v>5632965.1746000005</v>
      </c>
    </row>
    <row r="1638" spans="1:5" x14ac:dyDescent="0.25">
      <c r="A1638" s="64">
        <v>142710</v>
      </c>
      <c r="B1638" t="s">
        <v>3343</v>
      </c>
      <c r="C1638" s="65">
        <v>73.830000000000013</v>
      </c>
      <c r="D1638" s="65">
        <v>6571983</v>
      </c>
      <c r="E1638" s="65">
        <v>5486265.4870999996</v>
      </c>
    </row>
    <row r="1639" spans="1:5" x14ac:dyDescent="0.25">
      <c r="A1639" s="64">
        <v>141678</v>
      </c>
      <c r="B1639" t="s">
        <v>2599</v>
      </c>
      <c r="C1639" s="65">
        <v>73.830000000000013</v>
      </c>
      <c r="D1639" s="65">
        <v>6567700</v>
      </c>
      <c r="E1639" s="65">
        <v>5465057.2138999999</v>
      </c>
    </row>
    <row r="1640" spans="1:5" x14ac:dyDescent="0.25">
      <c r="A1640" s="64">
        <v>201985</v>
      </c>
      <c r="B1640" t="s">
        <v>2593</v>
      </c>
      <c r="C1640" s="65">
        <v>73.740000000000009</v>
      </c>
      <c r="D1640" s="65">
        <v>6747400</v>
      </c>
      <c r="E1640" s="65">
        <v>5749988.4816999994</v>
      </c>
    </row>
    <row r="1641" spans="1:5" x14ac:dyDescent="0.25">
      <c r="A1641" s="64">
        <v>135440</v>
      </c>
      <c r="B1641" t="s">
        <v>1927</v>
      </c>
      <c r="C1641" s="65">
        <v>73.55</v>
      </c>
      <c r="D1641" s="65">
        <v>6211383</v>
      </c>
      <c r="E1641" s="65">
        <v>5166410.6113000009</v>
      </c>
    </row>
    <row r="1642" spans="1:5" x14ac:dyDescent="0.25">
      <c r="A1642" s="64">
        <v>118736</v>
      </c>
      <c r="B1642" t="s">
        <v>638</v>
      </c>
      <c r="C1642" s="65">
        <v>73.490000000000009</v>
      </c>
      <c r="D1642" s="65">
        <v>6760400</v>
      </c>
      <c r="E1642" s="65">
        <v>5628168.8936000001</v>
      </c>
    </row>
    <row r="1643" spans="1:5" x14ac:dyDescent="0.25">
      <c r="A1643" s="64">
        <v>127909</v>
      </c>
      <c r="B1643" t="s">
        <v>3356</v>
      </c>
      <c r="C1643" s="65">
        <v>73.300000000000011</v>
      </c>
      <c r="D1643" s="65">
        <v>6282700</v>
      </c>
      <c r="E1643" s="65">
        <v>5145462.1453</v>
      </c>
    </row>
    <row r="1644" spans="1:5" x14ac:dyDescent="0.25">
      <c r="A1644" s="64">
        <v>202697</v>
      </c>
      <c r="B1644" t="s">
        <v>1977</v>
      </c>
      <c r="C1644" s="65">
        <v>73.14</v>
      </c>
      <c r="D1644" s="65">
        <v>7098000</v>
      </c>
      <c r="E1644" s="65">
        <v>5845246.1996000009</v>
      </c>
    </row>
    <row r="1645" spans="1:5" x14ac:dyDescent="0.25">
      <c r="A1645" s="64">
        <v>143249</v>
      </c>
      <c r="B1645" t="s">
        <v>3693</v>
      </c>
      <c r="C1645" s="65">
        <v>73.02</v>
      </c>
      <c r="D1645" s="65">
        <v>6792400</v>
      </c>
      <c r="E1645" s="65">
        <v>5698523.4551999988</v>
      </c>
    </row>
    <row r="1646" spans="1:5" x14ac:dyDescent="0.25">
      <c r="A1646" s="64">
        <v>202692</v>
      </c>
      <c r="B1646" t="s">
        <v>2287</v>
      </c>
      <c r="C1646" s="65">
        <v>73.02</v>
      </c>
      <c r="D1646" s="65">
        <v>5969532</v>
      </c>
      <c r="E1646" s="65">
        <v>4863406.4564999994</v>
      </c>
    </row>
    <row r="1647" spans="1:5" x14ac:dyDescent="0.25">
      <c r="A1647" s="64">
        <v>141038</v>
      </c>
      <c r="B1647" t="s">
        <v>2449</v>
      </c>
      <c r="C1647" s="65">
        <v>73</v>
      </c>
      <c r="D1647" s="65">
        <v>6853000</v>
      </c>
      <c r="E1647" s="65">
        <v>5427285.9354999987</v>
      </c>
    </row>
    <row r="1648" spans="1:5" x14ac:dyDescent="0.25">
      <c r="A1648" s="64">
        <v>132531</v>
      </c>
      <c r="B1648" t="s">
        <v>1647</v>
      </c>
      <c r="C1648" s="65">
        <v>73</v>
      </c>
      <c r="D1648" s="65">
        <v>7537556</v>
      </c>
      <c r="E1648" s="65">
        <v>6083771.9396000002</v>
      </c>
    </row>
    <row r="1649" spans="1:5" x14ac:dyDescent="0.25">
      <c r="A1649" s="64">
        <v>142795</v>
      </c>
      <c r="B1649" t="s">
        <v>3408</v>
      </c>
      <c r="C1649" s="65">
        <v>72.910000000000011</v>
      </c>
      <c r="D1649" s="65">
        <v>6706100</v>
      </c>
      <c r="E1649" s="65">
        <v>5662939.9470000006</v>
      </c>
    </row>
    <row r="1650" spans="1:5" x14ac:dyDescent="0.25">
      <c r="A1650" s="64">
        <v>201958</v>
      </c>
      <c r="B1650" t="s">
        <v>385</v>
      </c>
      <c r="C1650" s="65">
        <v>72.91</v>
      </c>
      <c r="D1650" s="65">
        <v>6647800</v>
      </c>
      <c r="E1650" s="65">
        <v>5742141.6911999993</v>
      </c>
    </row>
    <row r="1651" spans="1:5" x14ac:dyDescent="0.25">
      <c r="A1651" s="64">
        <v>140915</v>
      </c>
      <c r="B1651" t="s">
        <v>2408</v>
      </c>
      <c r="C1651" s="65">
        <v>72.91</v>
      </c>
      <c r="D1651" s="65">
        <v>6812700</v>
      </c>
      <c r="E1651" s="65">
        <v>5716921.1861000005</v>
      </c>
    </row>
    <row r="1652" spans="1:5" x14ac:dyDescent="0.25">
      <c r="A1652" s="64">
        <v>140594</v>
      </c>
      <c r="B1652" t="s">
        <v>3144</v>
      </c>
      <c r="C1652" s="65">
        <v>72.91</v>
      </c>
      <c r="D1652" s="65">
        <v>6618800</v>
      </c>
      <c r="E1652" s="65">
        <v>5682244.0490000006</v>
      </c>
    </row>
    <row r="1653" spans="1:5" x14ac:dyDescent="0.25">
      <c r="A1653" s="64">
        <v>133632</v>
      </c>
      <c r="B1653" t="s">
        <v>3544</v>
      </c>
      <c r="C1653" s="65">
        <v>72.91</v>
      </c>
      <c r="D1653" s="65">
        <v>6416100</v>
      </c>
      <c r="E1653" s="65">
        <v>5364217.2032000003</v>
      </c>
    </row>
    <row r="1654" spans="1:5" x14ac:dyDescent="0.25">
      <c r="A1654" s="64">
        <v>117483</v>
      </c>
      <c r="B1654" t="s">
        <v>740</v>
      </c>
      <c r="C1654" s="65">
        <v>72.850000000000009</v>
      </c>
      <c r="D1654" s="65">
        <v>6043700</v>
      </c>
      <c r="E1654" s="65">
        <v>4914652.0395000009</v>
      </c>
    </row>
    <row r="1655" spans="1:5" x14ac:dyDescent="0.25">
      <c r="A1655" s="64">
        <v>136098</v>
      </c>
      <c r="B1655" t="s">
        <v>2779</v>
      </c>
      <c r="C1655" s="65">
        <v>72.740000000000009</v>
      </c>
      <c r="D1655" s="65">
        <v>6449200</v>
      </c>
      <c r="E1655" s="65">
        <v>5448308.692400001</v>
      </c>
    </row>
    <row r="1656" spans="1:5" x14ac:dyDescent="0.25">
      <c r="A1656" s="64">
        <v>141858</v>
      </c>
      <c r="B1656" t="s">
        <v>2647</v>
      </c>
      <c r="C1656" s="65">
        <v>72.740000000000009</v>
      </c>
      <c r="D1656" s="65">
        <v>6890600</v>
      </c>
      <c r="E1656" s="65">
        <v>5801798.9644999998</v>
      </c>
    </row>
    <row r="1657" spans="1:5" x14ac:dyDescent="0.25">
      <c r="A1657" s="64">
        <v>142256</v>
      </c>
      <c r="B1657" t="s">
        <v>3541</v>
      </c>
      <c r="C1657" s="65">
        <v>72.739999999999995</v>
      </c>
      <c r="D1657" s="65">
        <v>6620000</v>
      </c>
      <c r="E1657" s="65">
        <v>5615472.0971999997</v>
      </c>
    </row>
    <row r="1658" spans="1:5" x14ac:dyDescent="0.25">
      <c r="A1658" s="64">
        <v>137935</v>
      </c>
      <c r="B1658" t="s">
        <v>2350</v>
      </c>
      <c r="C1658" s="65">
        <v>72.739999999999995</v>
      </c>
      <c r="D1658" s="65">
        <v>6632300</v>
      </c>
      <c r="E1658" s="65">
        <v>5574589.8838000009</v>
      </c>
    </row>
    <row r="1659" spans="1:5" x14ac:dyDescent="0.25">
      <c r="A1659" s="64">
        <v>133770</v>
      </c>
      <c r="B1659" t="s">
        <v>1623</v>
      </c>
      <c r="C1659" s="65">
        <v>72.739999999999995</v>
      </c>
      <c r="D1659" s="65">
        <v>6710000</v>
      </c>
      <c r="E1659" s="65">
        <v>5752378.1376</v>
      </c>
    </row>
    <row r="1660" spans="1:5" x14ac:dyDescent="0.25">
      <c r="A1660" s="64">
        <v>133358</v>
      </c>
      <c r="B1660" t="s">
        <v>1599</v>
      </c>
      <c r="C1660" s="65">
        <v>72.739999999999995</v>
      </c>
      <c r="D1660" s="65">
        <v>6538000</v>
      </c>
      <c r="E1660" s="65">
        <v>5632582.8530999999</v>
      </c>
    </row>
    <row r="1661" spans="1:5" x14ac:dyDescent="0.25">
      <c r="A1661" s="64">
        <v>133147</v>
      </c>
      <c r="B1661" t="s">
        <v>1584</v>
      </c>
      <c r="C1661" s="65">
        <v>72.739999999999995</v>
      </c>
      <c r="D1661" s="65">
        <v>6430900</v>
      </c>
      <c r="E1661" s="65">
        <v>5402388.0762</v>
      </c>
    </row>
    <row r="1662" spans="1:5" x14ac:dyDescent="0.25">
      <c r="A1662" s="64">
        <v>121284</v>
      </c>
      <c r="B1662" t="s">
        <v>719</v>
      </c>
      <c r="C1662" s="65">
        <v>72.739999999999995</v>
      </c>
      <c r="D1662" s="65">
        <v>6653400</v>
      </c>
      <c r="E1662" s="65">
        <v>5727157.6324000005</v>
      </c>
    </row>
    <row r="1663" spans="1:5" x14ac:dyDescent="0.25">
      <c r="A1663" s="64">
        <v>122669</v>
      </c>
      <c r="B1663" t="s">
        <v>565</v>
      </c>
      <c r="C1663" s="65">
        <v>72.739999999999995</v>
      </c>
      <c r="D1663" s="65">
        <v>6736900</v>
      </c>
      <c r="E1663" s="65">
        <v>5701937.1272999998</v>
      </c>
    </row>
    <row r="1664" spans="1:5" x14ac:dyDescent="0.25">
      <c r="A1664" s="64">
        <v>133754</v>
      </c>
      <c r="B1664" t="s">
        <v>1616</v>
      </c>
      <c r="C1664" s="65">
        <v>72.680000000000007</v>
      </c>
      <c r="D1664" s="65">
        <v>6677600</v>
      </c>
      <c r="E1664" s="65">
        <v>5330495.0751999998</v>
      </c>
    </row>
    <row r="1665" spans="1:5" x14ac:dyDescent="0.25">
      <c r="A1665" s="64">
        <v>142714</v>
      </c>
      <c r="B1665" t="s">
        <v>3412</v>
      </c>
      <c r="C1665" s="65">
        <v>72.570000000000007</v>
      </c>
      <c r="D1665" s="65">
        <v>6433583</v>
      </c>
      <c r="E1665" s="65">
        <v>5452981.8868999993</v>
      </c>
    </row>
    <row r="1666" spans="1:5" x14ac:dyDescent="0.25">
      <c r="A1666" s="64">
        <v>143412</v>
      </c>
      <c r="B1666" t="s">
        <v>4014</v>
      </c>
      <c r="C1666" s="65">
        <v>72.570000000000007</v>
      </c>
      <c r="D1666" s="65">
        <v>6061583</v>
      </c>
      <c r="E1666" s="65">
        <v>5129757.1799999988</v>
      </c>
    </row>
    <row r="1667" spans="1:5" x14ac:dyDescent="0.25">
      <c r="A1667" s="64">
        <v>141243</v>
      </c>
      <c r="B1667" t="s">
        <v>2453</v>
      </c>
      <c r="C1667" s="65">
        <v>72.569999999999993</v>
      </c>
      <c r="D1667" s="65">
        <v>6738500</v>
      </c>
      <c r="E1667" s="65">
        <v>5686953.0685000001</v>
      </c>
    </row>
    <row r="1668" spans="1:5" x14ac:dyDescent="0.25">
      <c r="A1668" s="64">
        <v>137089</v>
      </c>
      <c r="B1668" t="s">
        <v>2267</v>
      </c>
      <c r="C1668" s="65">
        <v>72.569999999999993</v>
      </c>
      <c r="D1668" s="65">
        <v>5997183</v>
      </c>
      <c r="E1668" s="65">
        <v>4982199.3678000001</v>
      </c>
    </row>
    <row r="1669" spans="1:5" x14ac:dyDescent="0.25">
      <c r="A1669" s="64">
        <v>119930</v>
      </c>
      <c r="B1669" t="s">
        <v>1162</v>
      </c>
      <c r="C1669" s="65">
        <v>72.569999999999993</v>
      </c>
      <c r="D1669" s="65">
        <v>6371383</v>
      </c>
      <c r="E1669" s="65">
        <v>5498135.8392000003</v>
      </c>
    </row>
    <row r="1670" spans="1:5" x14ac:dyDescent="0.25">
      <c r="A1670" s="64">
        <v>143787</v>
      </c>
      <c r="B1670" t="s">
        <v>4114</v>
      </c>
      <c r="C1670" s="65">
        <v>72.400000000000006</v>
      </c>
      <c r="D1670" s="65">
        <v>6338400</v>
      </c>
      <c r="E1670" s="65">
        <v>5324475.3567000004</v>
      </c>
    </row>
    <row r="1671" spans="1:5" x14ac:dyDescent="0.25">
      <c r="A1671" s="64">
        <v>124035</v>
      </c>
      <c r="B1671" t="s">
        <v>2180</v>
      </c>
      <c r="C1671" s="65">
        <v>72.36</v>
      </c>
      <c r="D1671" s="65">
        <v>6664200</v>
      </c>
      <c r="E1671" s="65">
        <v>6077227.3899000008</v>
      </c>
    </row>
    <row r="1672" spans="1:5" x14ac:dyDescent="0.25">
      <c r="A1672" s="64">
        <v>104302</v>
      </c>
      <c r="B1672" t="s">
        <v>734</v>
      </c>
      <c r="C1672" s="65">
        <v>72.34</v>
      </c>
      <c r="D1672" s="65">
        <v>8142300</v>
      </c>
      <c r="E1672" s="65">
        <v>6591971.0901000006</v>
      </c>
    </row>
    <row r="1673" spans="1:5" x14ac:dyDescent="0.25">
      <c r="A1673" s="64">
        <v>128522</v>
      </c>
      <c r="B1673" t="s">
        <v>691</v>
      </c>
      <c r="C1673" s="65">
        <v>72.22999999999999</v>
      </c>
      <c r="D1673" s="65">
        <v>6592200</v>
      </c>
      <c r="E1673" s="65">
        <v>5559495.3017000016</v>
      </c>
    </row>
    <row r="1674" spans="1:5" x14ac:dyDescent="0.25">
      <c r="A1674" s="64">
        <v>136357</v>
      </c>
      <c r="B1674" t="s">
        <v>2074</v>
      </c>
      <c r="C1674" s="65">
        <v>72.17</v>
      </c>
      <c r="D1674" s="65">
        <v>5287400</v>
      </c>
      <c r="E1674" s="65">
        <v>4252770.1194999991</v>
      </c>
    </row>
    <row r="1675" spans="1:5" x14ac:dyDescent="0.25">
      <c r="A1675" s="64">
        <v>130024</v>
      </c>
      <c r="B1675" t="s">
        <v>832</v>
      </c>
      <c r="C1675" s="65">
        <v>72.17</v>
      </c>
      <c r="D1675" s="65">
        <v>6803467</v>
      </c>
      <c r="E1675" s="65">
        <v>5510052.3883999996</v>
      </c>
    </row>
    <row r="1676" spans="1:5" x14ac:dyDescent="0.25">
      <c r="A1676" s="64">
        <v>136012</v>
      </c>
      <c r="B1676" t="s">
        <v>1981</v>
      </c>
      <c r="C1676" s="65">
        <v>72.06</v>
      </c>
      <c r="D1676" s="65">
        <v>6572083</v>
      </c>
      <c r="E1676" s="65">
        <v>5450671.7722999994</v>
      </c>
    </row>
    <row r="1677" spans="1:5" x14ac:dyDescent="0.25">
      <c r="A1677" s="64">
        <v>122665</v>
      </c>
      <c r="B1677" t="s">
        <v>1265</v>
      </c>
      <c r="C1677" s="65">
        <v>72.02000000000001</v>
      </c>
      <c r="D1677" s="65">
        <v>5868100</v>
      </c>
      <c r="E1677" s="65">
        <v>4817124.5522000007</v>
      </c>
    </row>
    <row r="1678" spans="1:5" x14ac:dyDescent="0.25">
      <c r="A1678" s="64">
        <v>123871</v>
      </c>
      <c r="B1678" t="s">
        <v>518</v>
      </c>
      <c r="C1678" s="65">
        <v>72.02000000000001</v>
      </c>
      <c r="D1678" s="65">
        <v>7132400</v>
      </c>
      <c r="E1678" s="65">
        <v>5823839.3251999998</v>
      </c>
    </row>
    <row r="1679" spans="1:5" x14ac:dyDescent="0.25">
      <c r="A1679" s="64">
        <v>121229</v>
      </c>
      <c r="B1679" t="s">
        <v>1824</v>
      </c>
      <c r="C1679" s="65">
        <v>72</v>
      </c>
      <c r="D1679" s="65">
        <v>8880000</v>
      </c>
      <c r="E1679" s="65">
        <v>7131755.8770999983</v>
      </c>
    </row>
    <row r="1680" spans="1:5" x14ac:dyDescent="0.25">
      <c r="A1680" s="64">
        <v>133644</v>
      </c>
      <c r="B1680" t="s">
        <v>1643</v>
      </c>
      <c r="C1680" s="65">
        <v>71.98</v>
      </c>
      <c r="D1680" s="65">
        <v>8136500</v>
      </c>
      <c r="E1680" s="65">
        <v>6729926.8011999987</v>
      </c>
    </row>
    <row r="1681" spans="1:5" x14ac:dyDescent="0.25">
      <c r="A1681" s="64">
        <v>124491</v>
      </c>
      <c r="B1681" t="s">
        <v>586</v>
      </c>
      <c r="C1681" s="65">
        <v>71.89</v>
      </c>
      <c r="D1681" s="65">
        <v>6308700</v>
      </c>
      <c r="E1681" s="65">
        <v>5191995.9236999992</v>
      </c>
    </row>
    <row r="1682" spans="1:5" x14ac:dyDescent="0.25">
      <c r="A1682" s="64">
        <v>142756</v>
      </c>
      <c r="B1682" t="s">
        <v>3325</v>
      </c>
      <c r="C1682" s="65">
        <v>71.759999999999991</v>
      </c>
      <c r="D1682" s="65">
        <v>7496100</v>
      </c>
      <c r="E1682" s="65">
        <v>6059809.0629000003</v>
      </c>
    </row>
    <row r="1683" spans="1:5" x14ac:dyDescent="0.25">
      <c r="A1683" s="64">
        <v>118187</v>
      </c>
      <c r="B1683" t="s">
        <v>491</v>
      </c>
      <c r="C1683" s="65">
        <v>71.55</v>
      </c>
      <c r="D1683" s="65">
        <v>6644500</v>
      </c>
      <c r="E1683" s="65">
        <v>6188593.3138999995</v>
      </c>
    </row>
    <row r="1684" spans="1:5" x14ac:dyDescent="0.25">
      <c r="A1684" s="64">
        <v>123038</v>
      </c>
      <c r="B1684" t="s">
        <v>1000</v>
      </c>
      <c r="C1684" s="65">
        <v>71.400000000000006</v>
      </c>
      <c r="D1684" s="65">
        <v>6221900</v>
      </c>
      <c r="E1684" s="65">
        <v>5254209.7525000004</v>
      </c>
    </row>
    <row r="1685" spans="1:5" x14ac:dyDescent="0.25">
      <c r="A1685" s="64">
        <v>143035</v>
      </c>
      <c r="B1685" t="s">
        <v>3513</v>
      </c>
      <c r="C1685" s="65">
        <v>71.34</v>
      </c>
      <c r="D1685" s="65">
        <v>5904366</v>
      </c>
      <c r="E1685" s="65">
        <v>4814482.9786</v>
      </c>
    </row>
    <row r="1686" spans="1:5" x14ac:dyDescent="0.25">
      <c r="A1686" s="64">
        <v>143212</v>
      </c>
      <c r="B1686" t="s">
        <v>3660</v>
      </c>
      <c r="C1686" s="65">
        <v>71.19</v>
      </c>
      <c r="D1686" s="65">
        <v>7212500</v>
      </c>
      <c r="E1686" s="65">
        <v>5876308.7281000009</v>
      </c>
    </row>
    <row r="1687" spans="1:5" x14ac:dyDescent="0.25">
      <c r="A1687" s="64">
        <v>109606</v>
      </c>
      <c r="B1687" t="s">
        <v>517</v>
      </c>
      <c r="C1687" s="65">
        <v>71.17</v>
      </c>
      <c r="D1687" s="65">
        <v>6381400</v>
      </c>
      <c r="E1687" s="65">
        <v>5140004.2673000004</v>
      </c>
    </row>
    <row r="1688" spans="1:5" x14ac:dyDescent="0.25">
      <c r="A1688" s="64">
        <v>137549</v>
      </c>
      <c r="B1688" t="s">
        <v>2280</v>
      </c>
      <c r="C1688" s="65">
        <v>71</v>
      </c>
      <c r="D1688" s="65">
        <v>5823903</v>
      </c>
      <c r="E1688" s="65">
        <v>4661515.7465999993</v>
      </c>
    </row>
    <row r="1689" spans="1:5" x14ac:dyDescent="0.25">
      <c r="A1689" s="64">
        <v>133722</v>
      </c>
      <c r="B1689" t="s">
        <v>1681</v>
      </c>
      <c r="C1689" s="65">
        <v>71</v>
      </c>
      <c r="D1689" s="65">
        <v>5845783</v>
      </c>
      <c r="E1689" s="65">
        <v>4915228.6275000004</v>
      </c>
    </row>
    <row r="1690" spans="1:5" x14ac:dyDescent="0.25">
      <c r="A1690" s="64">
        <v>120492</v>
      </c>
      <c r="B1690" t="s">
        <v>1138</v>
      </c>
      <c r="C1690" s="65">
        <v>71</v>
      </c>
      <c r="D1690" s="65">
        <v>6911588</v>
      </c>
      <c r="E1690" s="65">
        <v>5486367.5726999994</v>
      </c>
    </row>
    <row r="1691" spans="1:5" x14ac:dyDescent="0.25">
      <c r="A1691" s="64">
        <v>114929</v>
      </c>
      <c r="B1691" t="s">
        <v>270</v>
      </c>
      <c r="C1691" s="65">
        <v>70.899999999999991</v>
      </c>
      <c r="D1691" s="65">
        <v>6749400</v>
      </c>
      <c r="E1691" s="65">
        <v>5712906.4999000002</v>
      </c>
    </row>
    <row r="1692" spans="1:5" x14ac:dyDescent="0.25">
      <c r="A1692" s="64">
        <v>136990</v>
      </c>
      <c r="B1692" t="s">
        <v>2205</v>
      </c>
      <c r="C1692" s="65">
        <v>70.73</v>
      </c>
      <c r="D1692" s="65">
        <v>6583200</v>
      </c>
      <c r="E1692" s="65">
        <v>5445649.4014999997</v>
      </c>
    </row>
    <row r="1693" spans="1:5" x14ac:dyDescent="0.25">
      <c r="A1693" s="64">
        <v>122743</v>
      </c>
      <c r="B1693" t="s">
        <v>1352</v>
      </c>
      <c r="C1693" s="65">
        <v>70.5</v>
      </c>
      <c r="D1693" s="65">
        <v>5190067</v>
      </c>
      <c r="E1693" s="65">
        <v>4169013.1546</v>
      </c>
    </row>
    <row r="1694" spans="1:5" x14ac:dyDescent="0.25">
      <c r="A1694" s="64">
        <v>117563</v>
      </c>
      <c r="B1694" t="s">
        <v>396</v>
      </c>
      <c r="C1694" s="65">
        <v>70.22999999999999</v>
      </c>
      <c r="D1694" s="65">
        <v>6562600</v>
      </c>
      <c r="E1694" s="65">
        <v>5616731.0767999999</v>
      </c>
    </row>
    <row r="1695" spans="1:5" x14ac:dyDescent="0.25">
      <c r="A1695" s="64">
        <v>127876</v>
      </c>
      <c r="B1695" t="s">
        <v>1414</v>
      </c>
      <c r="C1695" s="65">
        <v>70.17</v>
      </c>
      <c r="D1695" s="65">
        <v>5776450</v>
      </c>
      <c r="E1695" s="65">
        <v>4580509.8206000002</v>
      </c>
    </row>
    <row r="1696" spans="1:5" x14ac:dyDescent="0.25">
      <c r="A1696" s="64">
        <v>144144</v>
      </c>
      <c r="B1696" t="s">
        <v>4570</v>
      </c>
      <c r="C1696" s="65">
        <v>70</v>
      </c>
      <c r="D1696" s="65">
        <v>4943000</v>
      </c>
      <c r="E1696" s="65">
        <v>3834001.3136999998</v>
      </c>
    </row>
    <row r="1697" spans="1:5" x14ac:dyDescent="0.25">
      <c r="A1697" s="64">
        <v>200974</v>
      </c>
      <c r="B1697" t="s">
        <v>3119</v>
      </c>
      <c r="C1697" s="65">
        <v>70</v>
      </c>
      <c r="D1697" s="65">
        <v>5768000</v>
      </c>
      <c r="E1697" s="65">
        <v>4584210.9562999997</v>
      </c>
    </row>
    <row r="1698" spans="1:5" x14ac:dyDescent="0.25">
      <c r="A1698" s="64">
        <v>129016</v>
      </c>
      <c r="B1698" t="s">
        <v>459</v>
      </c>
      <c r="C1698" s="65">
        <v>70</v>
      </c>
      <c r="D1698" s="65">
        <v>5086390</v>
      </c>
      <c r="E1698" s="65">
        <v>4089234.3951999997</v>
      </c>
    </row>
    <row r="1699" spans="1:5" x14ac:dyDescent="0.25">
      <c r="A1699" s="64">
        <v>128116</v>
      </c>
      <c r="B1699" t="s">
        <v>1151</v>
      </c>
      <c r="C1699" s="65">
        <v>70</v>
      </c>
      <c r="D1699" s="65">
        <v>7013000</v>
      </c>
      <c r="E1699" s="65">
        <v>5655998.7370000007</v>
      </c>
    </row>
    <row r="1700" spans="1:5" x14ac:dyDescent="0.25">
      <c r="A1700" s="64">
        <v>132480</v>
      </c>
      <c r="B1700" t="s">
        <v>2317</v>
      </c>
      <c r="C1700" s="65">
        <v>70</v>
      </c>
      <c r="D1700" s="65">
        <v>8373000</v>
      </c>
      <c r="E1700" s="65">
        <v>6737497.0414000005</v>
      </c>
    </row>
    <row r="1701" spans="1:5" x14ac:dyDescent="0.25">
      <c r="A1701" s="64">
        <v>125284</v>
      </c>
      <c r="B1701" t="s">
        <v>1139</v>
      </c>
      <c r="C1701" s="65">
        <v>70</v>
      </c>
      <c r="D1701" s="65">
        <v>1821151</v>
      </c>
      <c r="E1701" s="65">
        <v>1440023.5253999999</v>
      </c>
    </row>
    <row r="1702" spans="1:5" x14ac:dyDescent="0.25">
      <c r="A1702" s="64">
        <v>136022</v>
      </c>
      <c r="B1702" t="s">
        <v>2047</v>
      </c>
      <c r="C1702" s="65">
        <v>69.740000000000023</v>
      </c>
      <c r="D1702" s="65">
        <v>6274700</v>
      </c>
      <c r="E1702" s="65">
        <v>5355772.6062000003</v>
      </c>
    </row>
    <row r="1703" spans="1:5" x14ac:dyDescent="0.25">
      <c r="A1703" s="64">
        <v>141856</v>
      </c>
      <c r="B1703" t="s">
        <v>2718</v>
      </c>
      <c r="C1703" s="65">
        <v>69.740000000000023</v>
      </c>
      <c r="D1703" s="65">
        <v>6367600</v>
      </c>
      <c r="E1703" s="65">
        <v>5468359.395399997</v>
      </c>
    </row>
    <row r="1704" spans="1:5" x14ac:dyDescent="0.25">
      <c r="A1704" s="64">
        <v>133375</v>
      </c>
      <c r="B1704" t="s">
        <v>1652</v>
      </c>
      <c r="C1704" s="65">
        <v>69.740000000000023</v>
      </c>
      <c r="D1704" s="65">
        <v>6357400</v>
      </c>
      <c r="E1704" s="65">
        <v>5433682.2582999999</v>
      </c>
    </row>
    <row r="1705" spans="1:5" x14ac:dyDescent="0.25">
      <c r="A1705" s="64">
        <v>142724</v>
      </c>
      <c r="B1705" t="s">
        <v>4368</v>
      </c>
      <c r="C1705" s="65">
        <v>69.740000000000009</v>
      </c>
      <c r="D1705" s="65">
        <v>6275400</v>
      </c>
      <c r="E1705" s="65">
        <v>5433682.2582999989</v>
      </c>
    </row>
    <row r="1706" spans="1:5" x14ac:dyDescent="0.25">
      <c r="A1706" s="64">
        <v>140962</v>
      </c>
      <c r="B1706" t="s">
        <v>2425</v>
      </c>
      <c r="C1706" s="65">
        <v>69.739999999999995</v>
      </c>
      <c r="D1706" s="65">
        <v>6300800</v>
      </c>
      <c r="E1706" s="65">
        <v>5354871.3520999998</v>
      </c>
    </row>
    <row r="1707" spans="1:5" x14ac:dyDescent="0.25">
      <c r="A1707" s="64">
        <v>126616</v>
      </c>
      <c r="B1707" t="s">
        <v>692</v>
      </c>
      <c r="C1707" s="65">
        <v>69.739999999999995</v>
      </c>
      <c r="D1707" s="65">
        <v>6484500</v>
      </c>
      <c r="E1707" s="65">
        <v>5579958.5668000001</v>
      </c>
    </row>
    <row r="1708" spans="1:5" x14ac:dyDescent="0.25">
      <c r="A1708" s="64">
        <v>133535</v>
      </c>
      <c r="B1708" t="s">
        <v>4118</v>
      </c>
      <c r="C1708" s="65">
        <v>69.739999999999995</v>
      </c>
      <c r="D1708" s="65">
        <v>6300800</v>
      </c>
      <c r="E1708" s="65">
        <v>5468359.3954000007</v>
      </c>
    </row>
    <row r="1709" spans="1:5" x14ac:dyDescent="0.25">
      <c r="A1709" s="64">
        <v>122627</v>
      </c>
      <c r="B1709" t="s">
        <v>3531</v>
      </c>
      <c r="C1709" s="65">
        <v>69.739999999999995</v>
      </c>
      <c r="D1709" s="65">
        <v>6308900</v>
      </c>
      <c r="E1709" s="65">
        <v>5408555.4105000012</v>
      </c>
    </row>
    <row r="1710" spans="1:5" x14ac:dyDescent="0.25">
      <c r="A1710" s="64">
        <v>136763</v>
      </c>
      <c r="B1710" t="s">
        <v>2132</v>
      </c>
      <c r="C1710" s="65">
        <v>69.570000000000022</v>
      </c>
      <c r="D1710" s="65">
        <v>6455000</v>
      </c>
      <c r="E1710" s="65">
        <v>5441460.9230999993</v>
      </c>
    </row>
    <row r="1711" spans="1:5" x14ac:dyDescent="0.25">
      <c r="A1711" s="64">
        <v>134611</v>
      </c>
      <c r="B1711" t="s">
        <v>3739</v>
      </c>
      <c r="C1711" s="65">
        <v>69.570000000000022</v>
      </c>
      <c r="D1711" s="65">
        <v>6348400</v>
      </c>
      <c r="E1711" s="65">
        <v>5442898.5213999981</v>
      </c>
    </row>
    <row r="1712" spans="1:5" x14ac:dyDescent="0.25">
      <c r="A1712" s="64">
        <v>133907</v>
      </c>
      <c r="B1712" t="s">
        <v>1700</v>
      </c>
      <c r="C1712" s="65">
        <v>69.570000000000007</v>
      </c>
      <c r="D1712" s="65">
        <v>6295400</v>
      </c>
      <c r="E1712" s="65">
        <v>5172550.5830000006</v>
      </c>
    </row>
    <row r="1713" spans="1:5" x14ac:dyDescent="0.25">
      <c r="A1713" s="64">
        <v>132920</v>
      </c>
      <c r="B1713" t="s">
        <v>1571</v>
      </c>
      <c r="C1713" s="65">
        <v>69.570000000000007</v>
      </c>
      <c r="D1713" s="65">
        <v>6306400</v>
      </c>
      <c r="E1713" s="65">
        <v>5453375.3365999991</v>
      </c>
    </row>
    <row r="1714" spans="1:5" x14ac:dyDescent="0.25">
      <c r="A1714" s="64">
        <v>122819</v>
      </c>
      <c r="B1714" t="s">
        <v>3366</v>
      </c>
      <c r="C1714" s="65">
        <v>69.569999999999993</v>
      </c>
      <c r="D1714" s="65">
        <v>6072383</v>
      </c>
      <c r="E1714" s="65">
        <v>5264557.8004999999</v>
      </c>
    </row>
    <row r="1715" spans="1:5" x14ac:dyDescent="0.25">
      <c r="A1715" s="64">
        <v>121913</v>
      </c>
      <c r="B1715" t="s">
        <v>418</v>
      </c>
      <c r="C1715" s="65">
        <v>69.430400000000006</v>
      </c>
      <c r="D1715" s="65">
        <v>9127319</v>
      </c>
      <c r="E1715" s="65">
        <v>7295784.2717000004</v>
      </c>
    </row>
    <row r="1716" spans="1:5" x14ac:dyDescent="0.25">
      <c r="A1716" s="64">
        <v>142761</v>
      </c>
      <c r="B1716" t="s">
        <v>3364</v>
      </c>
      <c r="C1716" s="65">
        <v>69.40000000000002</v>
      </c>
      <c r="D1716" s="65">
        <v>6582400</v>
      </c>
      <c r="E1716" s="65">
        <v>5390450.6513</v>
      </c>
    </row>
    <row r="1717" spans="1:5" x14ac:dyDescent="0.25">
      <c r="A1717" s="64">
        <v>126753</v>
      </c>
      <c r="B1717" t="s">
        <v>1544</v>
      </c>
      <c r="C1717" s="65">
        <v>69.400000000000006</v>
      </c>
      <c r="D1717" s="65">
        <v>6115983</v>
      </c>
      <c r="E1717" s="65">
        <v>5273774.3704000004</v>
      </c>
    </row>
    <row r="1718" spans="1:5" x14ac:dyDescent="0.25">
      <c r="A1718" s="64">
        <v>131206</v>
      </c>
      <c r="B1718" t="s">
        <v>1291</v>
      </c>
      <c r="C1718" s="65">
        <v>69.399999999999991</v>
      </c>
      <c r="D1718" s="65">
        <v>6310100</v>
      </c>
      <c r="E1718" s="65">
        <v>5403714.1407000003</v>
      </c>
    </row>
    <row r="1719" spans="1:5" x14ac:dyDescent="0.25">
      <c r="A1719" s="64">
        <v>128892</v>
      </c>
      <c r="B1719" t="s">
        <v>520</v>
      </c>
      <c r="C1719" s="65">
        <v>69.37</v>
      </c>
      <c r="D1719" s="65">
        <v>6701100</v>
      </c>
      <c r="E1719" s="65">
        <v>5396028.3604999995</v>
      </c>
    </row>
    <row r="1720" spans="1:5" x14ac:dyDescent="0.25">
      <c r="A1720" s="64">
        <v>142091</v>
      </c>
      <c r="B1720" t="s">
        <v>2725</v>
      </c>
      <c r="C1720" s="65">
        <v>69.230000000000018</v>
      </c>
      <c r="D1720" s="65">
        <v>5926983</v>
      </c>
      <c r="E1720" s="65">
        <v>5082888.7193</v>
      </c>
    </row>
    <row r="1721" spans="1:5" x14ac:dyDescent="0.25">
      <c r="A1721" s="64">
        <v>131471</v>
      </c>
      <c r="B1721" t="s">
        <v>1242</v>
      </c>
      <c r="C1721" s="65">
        <v>69.230000000000018</v>
      </c>
      <c r="D1721" s="65">
        <v>5988583</v>
      </c>
      <c r="E1721" s="65">
        <v>5085404.3192999978</v>
      </c>
    </row>
    <row r="1722" spans="1:5" x14ac:dyDescent="0.25">
      <c r="A1722" s="64">
        <v>103650</v>
      </c>
      <c r="B1722" t="s">
        <v>851</v>
      </c>
      <c r="C1722" s="65">
        <v>69.23</v>
      </c>
      <c r="D1722" s="65">
        <v>7265000</v>
      </c>
      <c r="E1722" s="65">
        <v>5875515.9304</v>
      </c>
    </row>
    <row r="1723" spans="1:5" x14ac:dyDescent="0.25">
      <c r="A1723" s="64">
        <v>131086</v>
      </c>
      <c r="B1723" t="s">
        <v>3216</v>
      </c>
      <c r="C1723" s="65">
        <v>69.060000000000016</v>
      </c>
      <c r="D1723" s="65">
        <v>7303800</v>
      </c>
      <c r="E1723" s="65">
        <v>6046491.4748000009</v>
      </c>
    </row>
    <row r="1724" spans="1:5" x14ac:dyDescent="0.25">
      <c r="A1724" s="64">
        <v>126798</v>
      </c>
      <c r="B1724" t="s">
        <v>1255</v>
      </c>
      <c r="C1724" s="65">
        <v>69.06</v>
      </c>
      <c r="D1724" s="65">
        <v>5937683</v>
      </c>
      <c r="E1724" s="65">
        <v>5027825.7495999997</v>
      </c>
    </row>
    <row r="1725" spans="1:5" x14ac:dyDescent="0.25">
      <c r="A1725" s="64">
        <v>141803</v>
      </c>
      <c r="B1725" t="s">
        <v>2646</v>
      </c>
      <c r="C1725" s="65">
        <v>69</v>
      </c>
      <c r="D1725" s="65">
        <v>5272083</v>
      </c>
      <c r="E1725" s="65">
        <v>4222116.4173999988</v>
      </c>
    </row>
    <row r="1726" spans="1:5" x14ac:dyDescent="0.25">
      <c r="A1726" s="64">
        <v>129111</v>
      </c>
      <c r="B1726" t="s">
        <v>1340</v>
      </c>
      <c r="C1726" s="65">
        <v>69</v>
      </c>
      <c r="D1726" s="65">
        <v>6414000</v>
      </c>
      <c r="E1726" s="65">
        <v>5117262.3217000002</v>
      </c>
    </row>
    <row r="1727" spans="1:5" x14ac:dyDescent="0.25">
      <c r="A1727" s="64">
        <v>202274</v>
      </c>
      <c r="B1727" t="s">
        <v>213</v>
      </c>
      <c r="C1727" s="65">
        <v>68.89</v>
      </c>
      <c r="D1727" s="65">
        <v>6237600</v>
      </c>
      <c r="E1727" s="65">
        <v>5367574.8797999993</v>
      </c>
    </row>
    <row r="1728" spans="1:5" x14ac:dyDescent="0.25">
      <c r="A1728" s="64">
        <v>143319</v>
      </c>
      <c r="B1728" t="s">
        <v>3709</v>
      </c>
      <c r="C1728" s="65">
        <v>68.72</v>
      </c>
      <c r="D1728" s="65">
        <v>6352500</v>
      </c>
      <c r="E1728" s="65">
        <v>5332513.6404000008</v>
      </c>
    </row>
    <row r="1729" spans="1:5" x14ac:dyDescent="0.25">
      <c r="A1729" s="64">
        <v>121706</v>
      </c>
      <c r="B1729" t="s">
        <v>753</v>
      </c>
      <c r="C1729" s="65">
        <v>68.509999999999991</v>
      </c>
      <c r="D1729" s="65">
        <v>5382317</v>
      </c>
      <c r="E1729" s="65">
        <v>4367246.2526000002</v>
      </c>
    </row>
    <row r="1730" spans="1:5" x14ac:dyDescent="0.25">
      <c r="A1730" s="64">
        <v>133561</v>
      </c>
      <c r="B1730" t="s">
        <v>1611</v>
      </c>
      <c r="C1730" s="65">
        <v>68.209999999999994</v>
      </c>
      <c r="D1730" s="65">
        <v>6141800</v>
      </c>
      <c r="E1730" s="65">
        <v>5158076.2721000006</v>
      </c>
    </row>
    <row r="1731" spans="1:5" x14ac:dyDescent="0.25">
      <c r="A1731" s="64">
        <v>130742</v>
      </c>
      <c r="B1731" t="s">
        <v>302</v>
      </c>
      <c r="C1731" s="65">
        <v>68.17</v>
      </c>
      <c r="D1731" s="65">
        <v>5808500</v>
      </c>
      <c r="E1731" s="65">
        <v>4692568.5382999992</v>
      </c>
    </row>
    <row r="1732" spans="1:5" x14ac:dyDescent="0.25">
      <c r="A1732" s="64">
        <v>131158</v>
      </c>
      <c r="B1732" t="s">
        <v>3940</v>
      </c>
      <c r="C1732" s="65">
        <v>68.17</v>
      </c>
      <c r="D1732" s="65">
        <v>5470000</v>
      </c>
      <c r="E1732" s="65">
        <v>4545945.8782000002</v>
      </c>
    </row>
    <row r="1733" spans="1:5" x14ac:dyDescent="0.25">
      <c r="A1733" s="64">
        <v>132057</v>
      </c>
      <c r="B1733" t="s">
        <v>1467</v>
      </c>
      <c r="C1733" s="65">
        <v>68.17</v>
      </c>
      <c r="D1733" s="65">
        <v>5841400</v>
      </c>
      <c r="E1733" s="65">
        <v>4682895.3127000006</v>
      </c>
    </row>
    <row r="1734" spans="1:5" x14ac:dyDescent="0.25">
      <c r="A1734" s="64">
        <v>122075</v>
      </c>
      <c r="B1734" t="s">
        <v>759</v>
      </c>
      <c r="C1734" s="65">
        <v>68.06</v>
      </c>
      <c r="D1734" s="65">
        <v>6101400</v>
      </c>
      <c r="E1734" s="65">
        <v>5193136.8642999995</v>
      </c>
    </row>
    <row r="1735" spans="1:5" x14ac:dyDescent="0.25">
      <c r="A1735" s="64">
        <v>112617</v>
      </c>
      <c r="B1735" t="s">
        <v>4097</v>
      </c>
      <c r="C1735" s="65">
        <v>68</v>
      </c>
      <c r="D1735" s="65">
        <v>6088000</v>
      </c>
      <c r="E1735" s="65">
        <v>4877864.5756999999</v>
      </c>
    </row>
    <row r="1736" spans="1:5" x14ac:dyDescent="0.25">
      <c r="A1736" s="64">
        <v>136802</v>
      </c>
      <c r="B1736" t="s">
        <v>2151</v>
      </c>
      <c r="C1736" s="65">
        <v>67.789999999999992</v>
      </c>
      <c r="D1736" s="65">
        <v>5999780</v>
      </c>
      <c r="E1736" s="65">
        <v>4825713.6472000014</v>
      </c>
    </row>
    <row r="1737" spans="1:5" x14ac:dyDescent="0.25">
      <c r="A1737" s="64">
        <v>142909</v>
      </c>
      <c r="B1737" t="s">
        <v>3355</v>
      </c>
      <c r="C1737" s="65">
        <v>67.66</v>
      </c>
      <c r="D1737" s="65">
        <v>6060000</v>
      </c>
      <c r="E1737" s="65">
        <v>5135156.7474000007</v>
      </c>
    </row>
    <row r="1738" spans="1:5" x14ac:dyDescent="0.25">
      <c r="A1738" s="64">
        <v>129898</v>
      </c>
      <c r="B1738" t="s">
        <v>3683</v>
      </c>
      <c r="C1738" s="65">
        <v>67.66</v>
      </c>
      <c r="D1738" s="65">
        <v>6017000</v>
      </c>
      <c r="E1738" s="65">
        <v>4889230.5035000006</v>
      </c>
    </row>
    <row r="1739" spans="1:5" x14ac:dyDescent="0.25">
      <c r="A1739" s="64">
        <v>143400</v>
      </c>
      <c r="B1739" t="s">
        <v>3867</v>
      </c>
      <c r="C1739" s="65">
        <v>67.36</v>
      </c>
      <c r="D1739" s="65">
        <v>5522966</v>
      </c>
      <c r="E1739" s="65">
        <v>4511524.9437000006</v>
      </c>
    </row>
    <row r="1740" spans="1:5" x14ac:dyDescent="0.25">
      <c r="A1740" s="64">
        <v>126993</v>
      </c>
      <c r="B1740" t="s">
        <v>1078</v>
      </c>
      <c r="C1740" s="65">
        <v>67.150000000000006</v>
      </c>
      <c r="D1740" s="65">
        <v>5807200</v>
      </c>
      <c r="E1740" s="65">
        <v>4715477.816899999</v>
      </c>
    </row>
    <row r="1741" spans="1:5" x14ac:dyDescent="0.25">
      <c r="A1741" s="64">
        <v>131613</v>
      </c>
      <c r="B1741" t="s">
        <v>4362</v>
      </c>
      <c r="C1741" s="65">
        <v>67.039999999999992</v>
      </c>
      <c r="D1741" s="65">
        <v>5744783</v>
      </c>
      <c r="E1741" s="65">
        <v>4713410.0443000002</v>
      </c>
    </row>
    <row r="1742" spans="1:5" x14ac:dyDescent="0.25">
      <c r="A1742" s="64">
        <v>202693</v>
      </c>
      <c r="B1742" t="s">
        <v>2402</v>
      </c>
      <c r="C1742" s="65">
        <v>67</v>
      </c>
      <c r="D1742" s="65">
        <v>8424000</v>
      </c>
      <c r="E1742" s="65">
        <v>6770841.7017999999</v>
      </c>
    </row>
    <row r="1743" spans="1:5" x14ac:dyDescent="0.25">
      <c r="A1743" s="64">
        <v>143359</v>
      </c>
      <c r="B1743" t="s">
        <v>4347</v>
      </c>
      <c r="C1743" s="65">
        <v>67</v>
      </c>
      <c r="D1743" s="65">
        <v>6133000</v>
      </c>
      <c r="E1743" s="65">
        <v>4915738.3476999998</v>
      </c>
    </row>
    <row r="1744" spans="1:5" x14ac:dyDescent="0.25">
      <c r="A1744" s="64">
        <v>126471</v>
      </c>
      <c r="B1744" t="s">
        <v>402</v>
      </c>
      <c r="C1744" s="65">
        <v>67</v>
      </c>
      <c r="D1744" s="65">
        <v>5922000</v>
      </c>
      <c r="E1744" s="65">
        <v>4747402.9720000001</v>
      </c>
    </row>
    <row r="1745" spans="1:5" x14ac:dyDescent="0.25">
      <c r="A1745" s="64">
        <v>142571</v>
      </c>
      <c r="B1745" t="s">
        <v>3165</v>
      </c>
      <c r="C1745" s="65">
        <v>66.570000000000022</v>
      </c>
      <c r="D1745" s="65">
        <v>5895400</v>
      </c>
      <c r="E1745" s="65">
        <v>5003179.4041999988</v>
      </c>
    </row>
    <row r="1746" spans="1:5" x14ac:dyDescent="0.25">
      <c r="A1746" s="64">
        <v>141031</v>
      </c>
      <c r="B1746" t="s">
        <v>2426</v>
      </c>
      <c r="C1746" s="65">
        <v>66.570000000000022</v>
      </c>
      <c r="D1746" s="65">
        <v>5974400</v>
      </c>
      <c r="E1746" s="65">
        <v>5100189.634899999</v>
      </c>
    </row>
    <row r="1747" spans="1:5" x14ac:dyDescent="0.25">
      <c r="A1747" s="64">
        <v>141726</v>
      </c>
      <c r="B1747" t="s">
        <v>2663</v>
      </c>
      <c r="C1747" s="65">
        <v>66.570000000000022</v>
      </c>
      <c r="D1747" s="65">
        <v>6047800</v>
      </c>
      <c r="E1747" s="65">
        <v>5219797.6046999991</v>
      </c>
    </row>
    <row r="1748" spans="1:5" x14ac:dyDescent="0.25">
      <c r="A1748" s="64">
        <v>142270</v>
      </c>
      <c r="B1748" t="s">
        <v>2884</v>
      </c>
      <c r="C1748" s="65">
        <v>66.570000000000022</v>
      </c>
      <c r="D1748" s="65">
        <v>6013700</v>
      </c>
      <c r="E1748" s="65">
        <v>5150443.3304999983</v>
      </c>
    </row>
    <row r="1749" spans="1:5" x14ac:dyDescent="0.25">
      <c r="A1749" s="64">
        <v>141785</v>
      </c>
      <c r="B1749" t="s">
        <v>2654</v>
      </c>
      <c r="C1749" s="65">
        <v>66.570000000000022</v>
      </c>
      <c r="D1749" s="65">
        <v>6075000</v>
      </c>
      <c r="E1749" s="65">
        <v>5245018.1097999988</v>
      </c>
    </row>
    <row r="1750" spans="1:5" x14ac:dyDescent="0.25">
      <c r="A1750" s="64">
        <v>133648</v>
      </c>
      <c r="B1750" t="s">
        <v>1612</v>
      </c>
      <c r="C1750" s="65">
        <v>66.570000000000022</v>
      </c>
      <c r="D1750" s="65">
        <v>5378000</v>
      </c>
      <c r="E1750" s="65">
        <v>4529672.6524</v>
      </c>
    </row>
    <row r="1751" spans="1:5" x14ac:dyDescent="0.25">
      <c r="A1751" s="64">
        <v>122638</v>
      </c>
      <c r="B1751" t="s">
        <v>1063</v>
      </c>
      <c r="C1751" s="65">
        <v>66.570000000000022</v>
      </c>
      <c r="D1751" s="65">
        <v>6428100</v>
      </c>
      <c r="E1751" s="65">
        <v>5371120.6353000002</v>
      </c>
    </row>
    <row r="1752" spans="1:5" x14ac:dyDescent="0.25">
      <c r="A1752" s="64">
        <v>142617</v>
      </c>
      <c r="B1752" t="s">
        <v>3163</v>
      </c>
      <c r="C1752" s="65">
        <v>66.570000000000007</v>
      </c>
      <c r="D1752" s="65">
        <v>6014400</v>
      </c>
      <c r="E1752" s="65">
        <v>5219797.6046999991</v>
      </c>
    </row>
    <row r="1753" spans="1:5" x14ac:dyDescent="0.25">
      <c r="A1753" s="64">
        <v>135762</v>
      </c>
      <c r="B1753" t="s">
        <v>1958</v>
      </c>
      <c r="C1753" s="65">
        <v>66.570000000000007</v>
      </c>
      <c r="D1753" s="65">
        <v>6148000</v>
      </c>
      <c r="E1753" s="65">
        <v>5219797.6047</v>
      </c>
    </row>
    <row r="1754" spans="1:5" x14ac:dyDescent="0.25">
      <c r="A1754" s="64">
        <v>143240</v>
      </c>
      <c r="B1754" t="s">
        <v>3685</v>
      </c>
      <c r="C1754" s="65">
        <v>66.569999999999993</v>
      </c>
      <c r="D1754" s="65">
        <v>5942000</v>
      </c>
      <c r="E1754" s="65">
        <v>4994624.0260999994</v>
      </c>
    </row>
    <row r="1755" spans="1:5" x14ac:dyDescent="0.25">
      <c r="A1755" s="64">
        <v>137676</v>
      </c>
      <c r="B1755" t="s">
        <v>2304</v>
      </c>
      <c r="C1755" s="65">
        <v>66.569999999999993</v>
      </c>
      <c r="D1755" s="65">
        <v>6064500</v>
      </c>
      <c r="E1755" s="65">
        <v>5219797.6047</v>
      </c>
    </row>
    <row r="1756" spans="1:5" x14ac:dyDescent="0.25">
      <c r="A1756" s="64">
        <v>127658</v>
      </c>
      <c r="B1756" t="s">
        <v>659</v>
      </c>
      <c r="C1756" s="65">
        <v>66.569999999999993</v>
      </c>
      <c r="D1756" s="65">
        <v>6365100</v>
      </c>
      <c r="E1756" s="65">
        <v>5219797.6047999999</v>
      </c>
    </row>
    <row r="1757" spans="1:5" x14ac:dyDescent="0.25">
      <c r="A1757" s="64">
        <v>127734</v>
      </c>
      <c r="B1757" t="s">
        <v>1252</v>
      </c>
      <c r="C1757" s="65">
        <v>66.569999999999993</v>
      </c>
      <c r="D1757" s="65">
        <v>6013700</v>
      </c>
      <c r="E1757" s="65">
        <v>5246824.4412999991</v>
      </c>
    </row>
    <row r="1758" spans="1:5" x14ac:dyDescent="0.25">
      <c r="A1758" s="64">
        <v>116246</v>
      </c>
      <c r="B1758" t="s">
        <v>1196</v>
      </c>
      <c r="C1758" s="65">
        <v>66.569999999999993</v>
      </c>
      <c r="D1758" s="65">
        <v>6181400</v>
      </c>
      <c r="E1758" s="65">
        <v>5219797.604700001</v>
      </c>
    </row>
    <row r="1759" spans="1:5" x14ac:dyDescent="0.25">
      <c r="A1759" s="64">
        <v>137421</v>
      </c>
      <c r="B1759" t="s">
        <v>2256</v>
      </c>
      <c r="C1759" s="65">
        <v>66.40000000000002</v>
      </c>
      <c r="D1759" s="65">
        <v>6082800</v>
      </c>
      <c r="E1759" s="65">
        <v>5204813.5458999975</v>
      </c>
    </row>
    <row r="1760" spans="1:5" x14ac:dyDescent="0.25">
      <c r="A1760" s="64">
        <v>120767</v>
      </c>
      <c r="B1760" t="s">
        <v>744</v>
      </c>
      <c r="C1760" s="65">
        <v>66.400000000000006</v>
      </c>
      <c r="D1760" s="65">
        <v>6054000</v>
      </c>
      <c r="E1760" s="65">
        <v>5229013.8678000001</v>
      </c>
    </row>
    <row r="1761" spans="1:5" x14ac:dyDescent="0.25">
      <c r="A1761" s="64">
        <v>116758</v>
      </c>
      <c r="B1761" t="s">
        <v>178</v>
      </c>
      <c r="C1761" s="65">
        <v>66.400000000000006</v>
      </c>
      <c r="D1761" s="65">
        <v>6008000</v>
      </c>
      <c r="E1761" s="65">
        <v>5188882.7451000009</v>
      </c>
    </row>
    <row r="1762" spans="1:5" x14ac:dyDescent="0.25">
      <c r="A1762" s="64">
        <v>126291</v>
      </c>
      <c r="B1762" t="s">
        <v>4231</v>
      </c>
      <c r="C1762" s="65">
        <v>66.36</v>
      </c>
      <c r="D1762" s="65">
        <v>5122000</v>
      </c>
      <c r="E1762" s="65">
        <v>4160142.9093000004</v>
      </c>
    </row>
    <row r="1763" spans="1:5" x14ac:dyDescent="0.25">
      <c r="A1763" s="64">
        <v>124657</v>
      </c>
      <c r="B1763" t="s">
        <v>3158</v>
      </c>
      <c r="C1763" s="65">
        <v>66.23</v>
      </c>
      <c r="D1763" s="65">
        <v>5982800</v>
      </c>
      <c r="E1763" s="65">
        <v>5118622.1611000001</v>
      </c>
    </row>
    <row r="1764" spans="1:5" x14ac:dyDescent="0.25">
      <c r="A1764" s="64">
        <v>112307</v>
      </c>
      <c r="B1764" t="s">
        <v>1968</v>
      </c>
      <c r="C1764" s="65">
        <v>66.22999999999999</v>
      </c>
      <c r="D1764" s="65">
        <v>5805783</v>
      </c>
      <c r="E1764" s="65">
        <v>4974923.5382000003</v>
      </c>
    </row>
    <row r="1765" spans="1:5" x14ac:dyDescent="0.25">
      <c r="A1765" s="64">
        <v>143267</v>
      </c>
      <c r="B1765" t="s">
        <v>3731</v>
      </c>
      <c r="C1765" s="65">
        <v>66.12</v>
      </c>
      <c r="D1765" s="65">
        <v>5711000</v>
      </c>
      <c r="E1765" s="65">
        <v>4612022.5122000007</v>
      </c>
    </row>
    <row r="1766" spans="1:5" x14ac:dyDescent="0.25">
      <c r="A1766" s="64">
        <v>126630</v>
      </c>
      <c r="B1766" t="s">
        <v>2615</v>
      </c>
      <c r="C1766" s="65">
        <v>66.060000000000016</v>
      </c>
      <c r="D1766" s="65">
        <v>5824283</v>
      </c>
      <c r="E1766" s="65">
        <v>4868468.0309999995</v>
      </c>
    </row>
    <row r="1767" spans="1:5" x14ac:dyDescent="0.25">
      <c r="A1767" s="64">
        <v>121164</v>
      </c>
      <c r="B1767" t="s">
        <v>1270</v>
      </c>
      <c r="C1767" s="65">
        <v>66.060000000000016</v>
      </c>
      <c r="D1767" s="65">
        <v>6037600</v>
      </c>
      <c r="E1767" s="65">
        <v>5069163.8322999999</v>
      </c>
    </row>
    <row r="1768" spans="1:5" x14ac:dyDescent="0.25">
      <c r="A1768" s="64">
        <v>134331</v>
      </c>
      <c r="B1768" t="s">
        <v>1798</v>
      </c>
      <c r="C1768" s="65">
        <v>66.06</v>
      </c>
      <c r="D1768" s="65">
        <v>5738500</v>
      </c>
      <c r="E1768" s="65">
        <v>4836182.202800001</v>
      </c>
    </row>
    <row r="1769" spans="1:5" x14ac:dyDescent="0.25">
      <c r="A1769" s="64">
        <v>119626</v>
      </c>
      <c r="B1769" t="s">
        <v>910</v>
      </c>
      <c r="C1769" s="65">
        <v>66.06</v>
      </c>
      <c r="D1769" s="65">
        <v>6042500</v>
      </c>
      <c r="E1769" s="65">
        <v>5097785.7968000006</v>
      </c>
    </row>
    <row r="1770" spans="1:5" x14ac:dyDescent="0.25">
      <c r="A1770" s="64">
        <v>131597</v>
      </c>
      <c r="B1770" t="s">
        <v>1455</v>
      </c>
      <c r="C1770" s="65">
        <v>66</v>
      </c>
      <c r="D1770" s="65">
        <v>5834100</v>
      </c>
      <c r="E1770" s="65">
        <v>5003427.8328</v>
      </c>
    </row>
    <row r="1771" spans="1:5" x14ac:dyDescent="0.25">
      <c r="A1771" s="64">
        <v>127756</v>
      </c>
      <c r="B1771" t="s">
        <v>1302</v>
      </c>
      <c r="C1771" s="65">
        <v>65.890000000000015</v>
      </c>
      <c r="D1771" s="65">
        <v>6111200</v>
      </c>
      <c r="E1771" s="65">
        <v>5189770.4490999989</v>
      </c>
    </row>
    <row r="1772" spans="1:5" x14ac:dyDescent="0.25">
      <c r="A1772" s="64">
        <v>131281</v>
      </c>
      <c r="B1772" t="s">
        <v>1209</v>
      </c>
      <c r="C1772" s="65">
        <v>65.890000000000015</v>
      </c>
      <c r="D1772" s="65">
        <v>6084600</v>
      </c>
      <c r="E1772" s="65">
        <v>5137081.302099999</v>
      </c>
    </row>
    <row r="1773" spans="1:5" x14ac:dyDescent="0.25">
      <c r="A1773" s="64">
        <v>135660</v>
      </c>
      <c r="B1773" t="s">
        <v>1955</v>
      </c>
      <c r="C1773" s="65">
        <v>65.720000000000013</v>
      </c>
      <c r="D1773" s="65">
        <v>5636683</v>
      </c>
      <c r="E1773" s="65">
        <v>4743252.3258999977</v>
      </c>
    </row>
    <row r="1774" spans="1:5" x14ac:dyDescent="0.25">
      <c r="A1774" s="64">
        <v>119252</v>
      </c>
      <c r="B1774" t="s">
        <v>665</v>
      </c>
      <c r="C1774" s="65">
        <v>65.720000000000013</v>
      </c>
      <c r="D1774" s="65">
        <v>6070500</v>
      </c>
      <c r="E1774" s="65">
        <v>5132094.5041999985</v>
      </c>
    </row>
    <row r="1775" spans="1:5" x14ac:dyDescent="0.25">
      <c r="A1775" s="64">
        <v>132056</v>
      </c>
      <c r="B1775" t="s">
        <v>1458</v>
      </c>
      <c r="C1775" s="65">
        <v>65.680000000000007</v>
      </c>
      <c r="D1775" s="65">
        <v>7385987</v>
      </c>
      <c r="E1775" s="65">
        <v>6003663.1399999997</v>
      </c>
    </row>
    <row r="1776" spans="1:5" x14ac:dyDescent="0.25">
      <c r="A1776" s="64">
        <v>119524</v>
      </c>
      <c r="B1776" t="s">
        <v>1290</v>
      </c>
      <c r="C1776" s="65">
        <v>65.510000000000005</v>
      </c>
      <c r="D1776" s="65">
        <v>6233183</v>
      </c>
      <c r="E1776" s="65">
        <v>4995084.6203000005</v>
      </c>
    </row>
    <row r="1777" spans="1:5" x14ac:dyDescent="0.25">
      <c r="A1777" s="64">
        <v>119609</v>
      </c>
      <c r="B1777" t="s">
        <v>2731</v>
      </c>
      <c r="C1777" s="65">
        <v>65.340000000000018</v>
      </c>
      <c r="D1777" s="65">
        <v>5962900</v>
      </c>
      <c r="E1777" s="65">
        <v>5063752.7624999993</v>
      </c>
    </row>
    <row r="1778" spans="1:5" x14ac:dyDescent="0.25">
      <c r="A1778" s="64">
        <v>135995</v>
      </c>
      <c r="B1778" t="s">
        <v>2002</v>
      </c>
      <c r="C1778" s="65">
        <v>65.34</v>
      </c>
      <c r="D1778" s="65">
        <v>6037000</v>
      </c>
      <c r="E1778" s="65">
        <v>5081438.0728999991</v>
      </c>
    </row>
    <row r="1779" spans="1:5" x14ac:dyDescent="0.25">
      <c r="A1779" s="64">
        <v>131629</v>
      </c>
      <c r="B1779" t="s">
        <v>1169</v>
      </c>
      <c r="C1779" s="65">
        <v>65.23</v>
      </c>
      <c r="D1779" s="65">
        <v>5621283</v>
      </c>
      <c r="E1779" s="65">
        <v>4601637.7543000001</v>
      </c>
    </row>
    <row r="1780" spans="1:5" x14ac:dyDescent="0.25">
      <c r="A1780" s="64">
        <v>133743</v>
      </c>
      <c r="B1780" t="s">
        <v>3780</v>
      </c>
      <c r="C1780" s="65">
        <v>65.17</v>
      </c>
      <c r="D1780" s="65">
        <v>5892000</v>
      </c>
      <c r="E1780" s="65">
        <v>4994708.4355999995</v>
      </c>
    </row>
    <row r="1781" spans="1:5" x14ac:dyDescent="0.25">
      <c r="A1781" s="64">
        <v>143223</v>
      </c>
      <c r="B1781" t="s">
        <v>3675</v>
      </c>
      <c r="C1781" s="65">
        <v>65.039999999999992</v>
      </c>
      <c r="D1781" s="65">
        <v>6551000</v>
      </c>
      <c r="E1781" s="65">
        <v>5339842.8434999995</v>
      </c>
    </row>
    <row r="1782" spans="1:5" x14ac:dyDescent="0.25">
      <c r="A1782" s="64">
        <v>143916</v>
      </c>
      <c r="B1782" t="s">
        <v>4348</v>
      </c>
      <c r="C1782" s="65">
        <v>65</v>
      </c>
      <c r="D1782" s="65">
        <v>4472500</v>
      </c>
      <c r="E1782" s="65">
        <v>3835833.0467999997</v>
      </c>
    </row>
    <row r="1783" spans="1:5" x14ac:dyDescent="0.25">
      <c r="A1783" s="64">
        <v>141879</v>
      </c>
      <c r="B1783" t="s">
        <v>2641</v>
      </c>
      <c r="C1783" s="65">
        <v>65</v>
      </c>
      <c r="D1783" s="65">
        <v>4730000</v>
      </c>
      <c r="E1783" s="65">
        <v>3774912.7828000002</v>
      </c>
    </row>
    <row r="1784" spans="1:5" x14ac:dyDescent="0.25">
      <c r="A1784" s="64">
        <v>142182</v>
      </c>
      <c r="B1784" t="s">
        <v>3118</v>
      </c>
      <c r="C1784" s="65">
        <v>65</v>
      </c>
      <c r="D1784" s="65">
        <v>4743000</v>
      </c>
      <c r="E1784" s="65">
        <v>4531502.8037</v>
      </c>
    </row>
    <row r="1785" spans="1:5" x14ac:dyDescent="0.25">
      <c r="A1785" s="64">
        <v>137158</v>
      </c>
      <c r="B1785" t="s">
        <v>2221</v>
      </c>
      <c r="C1785" s="65">
        <v>65</v>
      </c>
      <c r="D1785" s="65">
        <v>5636000</v>
      </c>
      <c r="E1785" s="65">
        <v>4537173.8605000004</v>
      </c>
    </row>
    <row r="1786" spans="1:5" x14ac:dyDescent="0.25">
      <c r="A1786" s="64">
        <v>129537</v>
      </c>
      <c r="B1786" t="s">
        <v>1364</v>
      </c>
      <c r="C1786" s="65">
        <v>65</v>
      </c>
      <c r="D1786" s="65">
        <v>6438134</v>
      </c>
      <c r="E1786" s="65">
        <v>5192152.0095999995</v>
      </c>
    </row>
    <row r="1787" spans="1:5" x14ac:dyDescent="0.25">
      <c r="A1787" s="64">
        <v>129434</v>
      </c>
      <c r="B1787" t="s">
        <v>4349</v>
      </c>
      <c r="C1787" s="65">
        <v>65</v>
      </c>
      <c r="D1787" s="65">
        <v>5793000</v>
      </c>
      <c r="E1787" s="65">
        <v>4642614.9637000002</v>
      </c>
    </row>
    <row r="1788" spans="1:5" x14ac:dyDescent="0.25">
      <c r="A1788" s="64">
        <v>104763</v>
      </c>
      <c r="B1788" t="s">
        <v>4571</v>
      </c>
      <c r="C1788" s="65">
        <v>65</v>
      </c>
      <c r="D1788" s="65">
        <v>5204000</v>
      </c>
      <c r="E1788" s="65">
        <v>4058713.4833</v>
      </c>
    </row>
    <row r="1789" spans="1:5" x14ac:dyDescent="0.25">
      <c r="A1789" s="64">
        <v>118150</v>
      </c>
      <c r="B1789" t="s">
        <v>3882</v>
      </c>
      <c r="C1789" s="65">
        <v>65</v>
      </c>
      <c r="D1789" s="65">
        <v>22360000</v>
      </c>
      <c r="E1789" s="65">
        <v>18291153.270800002</v>
      </c>
    </row>
    <row r="1790" spans="1:5" x14ac:dyDescent="0.25">
      <c r="A1790" s="64">
        <v>104707</v>
      </c>
      <c r="B1790" t="s">
        <v>3123</v>
      </c>
      <c r="C1790" s="65">
        <v>65</v>
      </c>
      <c r="D1790" s="65">
        <v>4500000</v>
      </c>
      <c r="E1790" s="65">
        <v>3663967.2050000001</v>
      </c>
    </row>
    <row r="1791" spans="1:5" x14ac:dyDescent="0.25">
      <c r="A1791" s="64">
        <v>119717</v>
      </c>
      <c r="B1791" t="s">
        <v>4308</v>
      </c>
      <c r="C1791" s="65">
        <v>64.87</v>
      </c>
      <c r="D1791" s="65">
        <v>5977000</v>
      </c>
      <c r="E1791" s="65">
        <v>5002602.7244999995</v>
      </c>
    </row>
    <row r="1792" spans="1:5" x14ac:dyDescent="0.25">
      <c r="A1792" s="64">
        <v>141003</v>
      </c>
      <c r="B1792" t="s">
        <v>2471</v>
      </c>
      <c r="C1792" s="65">
        <v>64.84</v>
      </c>
      <c r="D1792" s="65">
        <v>7881500</v>
      </c>
      <c r="E1792" s="65">
        <v>6339626.1610000012</v>
      </c>
    </row>
    <row r="1793" spans="1:5" x14ac:dyDescent="0.25">
      <c r="A1793" s="64">
        <v>127407</v>
      </c>
      <c r="B1793" t="s">
        <v>924</v>
      </c>
      <c r="C1793" s="65">
        <v>64.72</v>
      </c>
      <c r="D1793" s="65">
        <v>6833400</v>
      </c>
      <c r="E1793" s="65">
        <v>5676099.7867000001</v>
      </c>
    </row>
    <row r="1794" spans="1:5" x14ac:dyDescent="0.25">
      <c r="A1794" s="64">
        <v>123725</v>
      </c>
      <c r="B1794" t="s">
        <v>4075</v>
      </c>
      <c r="C1794" s="65">
        <v>64.64</v>
      </c>
      <c r="D1794" s="65">
        <v>8380000</v>
      </c>
      <c r="E1794" s="65">
        <v>6802573.685899999</v>
      </c>
    </row>
    <row r="1795" spans="1:5" x14ac:dyDescent="0.25">
      <c r="A1795" s="64">
        <v>128144</v>
      </c>
      <c r="B1795" t="s">
        <v>843</v>
      </c>
      <c r="C1795" s="65">
        <v>64.53</v>
      </c>
      <c r="D1795" s="65">
        <v>6210600</v>
      </c>
      <c r="E1795" s="65">
        <v>5179707.284</v>
      </c>
    </row>
    <row r="1796" spans="1:5" x14ac:dyDescent="0.25">
      <c r="A1796" s="64">
        <v>121310</v>
      </c>
      <c r="B1796" t="s">
        <v>988</v>
      </c>
      <c r="C1796" s="65">
        <v>64.510000000000005</v>
      </c>
      <c r="D1796" s="65">
        <v>4956280</v>
      </c>
      <c r="E1796" s="65">
        <v>4080359.5869999998</v>
      </c>
    </row>
    <row r="1797" spans="1:5" x14ac:dyDescent="0.25">
      <c r="A1797" s="64">
        <v>142309</v>
      </c>
      <c r="B1797" t="s">
        <v>2746</v>
      </c>
      <c r="C1797" s="65">
        <v>64.47</v>
      </c>
      <c r="D1797" s="65">
        <v>5108500</v>
      </c>
      <c r="E1797" s="65">
        <v>4123849.5406999998</v>
      </c>
    </row>
    <row r="1798" spans="1:5" x14ac:dyDescent="0.25">
      <c r="A1798" s="64">
        <v>143269</v>
      </c>
      <c r="B1798" t="s">
        <v>3666</v>
      </c>
      <c r="C1798" s="65">
        <v>64.39</v>
      </c>
      <c r="D1798" s="65">
        <v>5996800</v>
      </c>
      <c r="E1798" s="65">
        <v>4995683.7586000003</v>
      </c>
    </row>
    <row r="1799" spans="1:5" x14ac:dyDescent="0.25">
      <c r="A1799" s="64">
        <v>135303</v>
      </c>
      <c r="B1799" t="s">
        <v>2028</v>
      </c>
      <c r="C1799" s="65">
        <v>64.38</v>
      </c>
      <c r="D1799" s="65">
        <v>5757600</v>
      </c>
      <c r="E1799" s="65">
        <v>4778606.4856000002</v>
      </c>
    </row>
    <row r="1800" spans="1:5" x14ac:dyDescent="0.25">
      <c r="A1800" s="64">
        <v>127823</v>
      </c>
      <c r="B1800" t="s">
        <v>964</v>
      </c>
      <c r="C1800" s="65">
        <v>64.36</v>
      </c>
      <c r="D1800" s="65">
        <v>6023700</v>
      </c>
      <c r="E1800" s="65">
        <v>4933954.3523000004</v>
      </c>
    </row>
    <row r="1801" spans="1:5" x14ac:dyDescent="0.25">
      <c r="A1801" s="64">
        <v>123197</v>
      </c>
      <c r="B1801" t="s">
        <v>1119</v>
      </c>
      <c r="C1801" s="65">
        <v>64.320000000000007</v>
      </c>
      <c r="D1801" s="65">
        <v>6111600</v>
      </c>
      <c r="E1801" s="65">
        <v>5035073.5400999989</v>
      </c>
    </row>
    <row r="1802" spans="1:5" x14ac:dyDescent="0.25">
      <c r="A1802" s="64">
        <v>103613</v>
      </c>
      <c r="B1802" t="s">
        <v>4361</v>
      </c>
      <c r="C1802" s="65">
        <v>64.17</v>
      </c>
      <c r="D1802" s="65">
        <v>5783400</v>
      </c>
      <c r="E1802" s="65">
        <v>5237980.7424999997</v>
      </c>
    </row>
    <row r="1803" spans="1:5" x14ac:dyDescent="0.25">
      <c r="A1803" s="64">
        <v>136871</v>
      </c>
      <c r="B1803" t="s">
        <v>2202</v>
      </c>
      <c r="C1803" s="65">
        <v>64.17</v>
      </c>
      <c r="D1803" s="65">
        <v>6145467</v>
      </c>
      <c r="E1803" s="65">
        <v>4969992.2852000007</v>
      </c>
    </row>
    <row r="1804" spans="1:5" x14ac:dyDescent="0.25">
      <c r="A1804" s="64">
        <v>120783</v>
      </c>
      <c r="B1804" t="s">
        <v>3497</v>
      </c>
      <c r="C1804" s="65">
        <v>64.02</v>
      </c>
      <c r="D1804" s="65">
        <v>4933000</v>
      </c>
      <c r="E1804" s="65">
        <v>4169624.0209999997</v>
      </c>
    </row>
    <row r="1805" spans="1:5" x14ac:dyDescent="0.25">
      <c r="A1805" s="64">
        <v>117401</v>
      </c>
      <c r="B1805" t="s">
        <v>2287</v>
      </c>
      <c r="C1805" s="65">
        <v>64.02</v>
      </c>
      <c r="D1805" s="65">
        <v>5275749</v>
      </c>
      <c r="E1805" s="65">
        <v>4322107.6472999994</v>
      </c>
    </row>
    <row r="1806" spans="1:5" x14ac:dyDescent="0.25">
      <c r="A1806" s="64">
        <v>142853</v>
      </c>
      <c r="B1806" t="s">
        <v>3310</v>
      </c>
      <c r="C1806" s="65">
        <v>64.009999999999991</v>
      </c>
      <c r="D1806" s="65">
        <v>5928600</v>
      </c>
      <c r="E1806" s="65">
        <v>4860082.0493999999</v>
      </c>
    </row>
    <row r="1807" spans="1:5" x14ac:dyDescent="0.25">
      <c r="A1807" s="64">
        <v>103751</v>
      </c>
      <c r="B1807" t="s">
        <v>2042</v>
      </c>
      <c r="C1807" s="65">
        <v>64</v>
      </c>
      <c r="D1807" s="65">
        <v>5361000</v>
      </c>
      <c r="E1807" s="65">
        <v>4287911.012099999</v>
      </c>
    </row>
    <row r="1808" spans="1:5" x14ac:dyDescent="0.25">
      <c r="A1808" s="64">
        <v>120651</v>
      </c>
      <c r="B1808" t="s">
        <v>1067</v>
      </c>
      <c r="C1808" s="65">
        <v>63.889999999999993</v>
      </c>
      <c r="D1808" s="65">
        <v>5944500</v>
      </c>
      <c r="E1808" s="65">
        <v>5029983.3176000016</v>
      </c>
    </row>
    <row r="1809" spans="1:5" x14ac:dyDescent="0.25">
      <c r="A1809" s="64">
        <v>124438</v>
      </c>
      <c r="B1809" t="s">
        <v>947</v>
      </c>
      <c r="C1809" s="65">
        <v>63.850000000000009</v>
      </c>
      <c r="D1809" s="65">
        <v>5922200</v>
      </c>
      <c r="E1809" s="65">
        <v>4729541.4905999992</v>
      </c>
    </row>
    <row r="1810" spans="1:5" x14ac:dyDescent="0.25">
      <c r="A1810" s="64">
        <v>121744</v>
      </c>
      <c r="B1810" t="s">
        <v>3501</v>
      </c>
      <c r="C1810" s="65">
        <v>63.7</v>
      </c>
      <c r="D1810" s="65">
        <v>5641000</v>
      </c>
      <c r="E1810" s="65">
        <v>4735630.2223000005</v>
      </c>
    </row>
    <row r="1811" spans="1:5" x14ac:dyDescent="0.25">
      <c r="A1811" s="64">
        <v>130030</v>
      </c>
      <c r="B1811" t="s">
        <v>784</v>
      </c>
      <c r="C1811" s="65">
        <v>63.53</v>
      </c>
      <c r="D1811" s="65">
        <v>6177600</v>
      </c>
      <c r="E1811" s="65">
        <v>5049822.6194000002</v>
      </c>
    </row>
    <row r="1812" spans="1:5" x14ac:dyDescent="0.25">
      <c r="A1812" s="64">
        <v>136439</v>
      </c>
      <c r="B1812" t="s">
        <v>2293</v>
      </c>
      <c r="C1812" s="65">
        <v>63.5</v>
      </c>
      <c r="D1812" s="65">
        <v>4837000</v>
      </c>
      <c r="E1812" s="65">
        <v>3912751.5353000001</v>
      </c>
    </row>
    <row r="1813" spans="1:5" x14ac:dyDescent="0.25">
      <c r="A1813" s="64">
        <v>127513</v>
      </c>
      <c r="B1813" t="s">
        <v>941</v>
      </c>
      <c r="C1813" s="65">
        <v>63.40000000000002</v>
      </c>
      <c r="D1813" s="65">
        <v>5296200</v>
      </c>
      <c r="E1813" s="65">
        <v>4372137.7117999997</v>
      </c>
    </row>
    <row r="1814" spans="1:5" x14ac:dyDescent="0.25">
      <c r="A1814" s="64">
        <v>143265</v>
      </c>
      <c r="B1814" t="s">
        <v>3699</v>
      </c>
      <c r="C1814" s="65">
        <v>63.400000000000006</v>
      </c>
      <c r="D1814" s="65">
        <v>5828200</v>
      </c>
      <c r="E1814" s="65">
        <v>4971235.8139999993</v>
      </c>
    </row>
    <row r="1815" spans="1:5" x14ac:dyDescent="0.25">
      <c r="A1815" s="64">
        <v>132154</v>
      </c>
      <c r="B1815" t="s">
        <v>1480</v>
      </c>
      <c r="C1815" s="65">
        <v>63.400000000000006</v>
      </c>
      <c r="D1815" s="65">
        <v>5702600</v>
      </c>
      <c r="E1815" s="65">
        <v>4936558.6768999994</v>
      </c>
    </row>
    <row r="1816" spans="1:5" x14ac:dyDescent="0.25">
      <c r="A1816" s="64">
        <v>133490</v>
      </c>
      <c r="B1816" t="s">
        <v>1671</v>
      </c>
      <c r="C1816" s="65">
        <v>63.400000000000006</v>
      </c>
      <c r="D1816" s="65">
        <v>5812300</v>
      </c>
      <c r="E1816" s="65">
        <v>4936558.6768999994</v>
      </c>
    </row>
    <row r="1817" spans="1:5" x14ac:dyDescent="0.25">
      <c r="A1817" s="64">
        <v>120101</v>
      </c>
      <c r="B1817" t="s">
        <v>2817</v>
      </c>
      <c r="C1817" s="65">
        <v>63.400000000000006</v>
      </c>
      <c r="D1817" s="65">
        <v>6009300</v>
      </c>
      <c r="E1817" s="65">
        <v>4977543.0550999995</v>
      </c>
    </row>
    <row r="1818" spans="1:5" x14ac:dyDescent="0.25">
      <c r="A1818" s="64">
        <v>137156</v>
      </c>
      <c r="B1818" t="s">
        <v>2223</v>
      </c>
      <c r="C1818" s="65">
        <v>63.4</v>
      </c>
      <c r="D1818" s="65">
        <v>5728000</v>
      </c>
      <c r="E1818" s="65">
        <v>4971235.8141000001</v>
      </c>
    </row>
    <row r="1819" spans="1:5" x14ac:dyDescent="0.25">
      <c r="A1819" s="64">
        <v>128868</v>
      </c>
      <c r="B1819" t="s">
        <v>3921</v>
      </c>
      <c r="C1819" s="65">
        <v>63.4</v>
      </c>
      <c r="D1819" s="65">
        <v>5173700</v>
      </c>
      <c r="E1819" s="65">
        <v>5046897.3292999994</v>
      </c>
    </row>
    <row r="1820" spans="1:5" x14ac:dyDescent="0.25">
      <c r="A1820" s="64">
        <v>123940</v>
      </c>
      <c r="B1820" t="s">
        <v>4119</v>
      </c>
      <c r="C1820" s="65">
        <v>63.4</v>
      </c>
      <c r="D1820" s="65">
        <v>5728000</v>
      </c>
      <c r="E1820" s="65">
        <v>4971235.8140000002</v>
      </c>
    </row>
    <row r="1821" spans="1:5" x14ac:dyDescent="0.25">
      <c r="A1821" s="64">
        <v>127769</v>
      </c>
      <c r="B1821" t="s">
        <v>3894</v>
      </c>
      <c r="C1821" s="65">
        <v>63.399999999999991</v>
      </c>
      <c r="D1821" s="65">
        <v>5728000</v>
      </c>
      <c r="E1821" s="65">
        <v>4971235.8140000012</v>
      </c>
    </row>
    <row r="1822" spans="1:5" x14ac:dyDescent="0.25">
      <c r="A1822" s="64">
        <v>141361</v>
      </c>
      <c r="B1822" t="s">
        <v>2539</v>
      </c>
      <c r="C1822" s="65">
        <v>63.230000000000018</v>
      </c>
      <c r="D1822" s="65">
        <v>5720300</v>
      </c>
      <c r="E1822" s="65">
        <v>4841230.6850999985</v>
      </c>
    </row>
    <row r="1823" spans="1:5" x14ac:dyDescent="0.25">
      <c r="A1823" s="64">
        <v>128171</v>
      </c>
      <c r="B1823" t="s">
        <v>802</v>
      </c>
      <c r="C1823" s="65">
        <v>63.230000000000018</v>
      </c>
      <c r="D1823" s="65">
        <v>5738200</v>
      </c>
      <c r="E1823" s="65">
        <v>4863504.3213</v>
      </c>
    </row>
    <row r="1824" spans="1:5" x14ac:dyDescent="0.25">
      <c r="A1824" s="64">
        <v>142663</v>
      </c>
      <c r="B1824" t="s">
        <v>3252</v>
      </c>
      <c r="C1824" s="65">
        <v>63.230000000000004</v>
      </c>
      <c r="D1824" s="65">
        <v>5886300</v>
      </c>
      <c r="E1824" s="65">
        <v>4970995.4451000001</v>
      </c>
    </row>
    <row r="1825" spans="1:5" x14ac:dyDescent="0.25">
      <c r="A1825" s="64">
        <v>142630</v>
      </c>
      <c r="B1825" t="s">
        <v>3211</v>
      </c>
      <c r="C1825" s="65">
        <v>63.230000000000004</v>
      </c>
      <c r="D1825" s="65">
        <v>5778200</v>
      </c>
      <c r="E1825" s="65">
        <v>4962980.6961000003</v>
      </c>
    </row>
    <row r="1826" spans="1:5" x14ac:dyDescent="0.25">
      <c r="A1826" s="64">
        <v>135982</v>
      </c>
      <c r="B1826" t="s">
        <v>2051</v>
      </c>
      <c r="C1826" s="65">
        <v>63.230000000000004</v>
      </c>
      <c r="D1826" s="65">
        <v>5607000</v>
      </c>
      <c r="E1826" s="65">
        <v>4808197.1616000002</v>
      </c>
    </row>
    <row r="1827" spans="1:5" x14ac:dyDescent="0.25">
      <c r="A1827" s="64">
        <v>131707</v>
      </c>
      <c r="B1827" t="s">
        <v>1332</v>
      </c>
      <c r="C1827" s="65">
        <v>63.230000000000004</v>
      </c>
      <c r="D1827" s="65">
        <v>5904900</v>
      </c>
      <c r="E1827" s="65">
        <v>5006692.7653999999</v>
      </c>
    </row>
    <row r="1828" spans="1:5" x14ac:dyDescent="0.25">
      <c r="A1828" s="64">
        <v>132890</v>
      </c>
      <c r="B1828" t="s">
        <v>1651</v>
      </c>
      <c r="C1828" s="65">
        <v>63.230000000000004</v>
      </c>
      <c r="D1828" s="65">
        <v>5575783</v>
      </c>
      <c r="E1828" s="65">
        <v>4757977.5871000011</v>
      </c>
    </row>
    <row r="1829" spans="1:5" x14ac:dyDescent="0.25">
      <c r="A1829" s="64">
        <v>120827</v>
      </c>
      <c r="B1829" t="s">
        <v>1745</v>
      </c>
      <c r="C1829" s="65">
        <v>63.230000000000004</v>
      </c>
      <c r="D1829" s="65">
        <v>6031900</v>
      </c>
      <c r="E1829" s="65">
        <v>4953524.0641000001</v>
      </c>
    </row>
    <row r="1830" spans="1:5" x14ac:dyDescent="0.25">
      <c r="A1830" s="64">
        <v>111407</v>
      </c>
      <c r="B1830" t="s">
        <v>629</v>
      </c>
      <c r="C1830" s="65">
        <v>63.230000000000004</v>
      </c>
      <c r="D1830" s="65">
        <v>5696200</v>
      </c>
      <c r="E1830" s="65">
        <v>4914712.43</v>
      </c>
    </row>
    <row r="1831" spans="1:5" x14ac:dyDescent="0.25">
      <c r="A1831" s="64">
        <v>120949</v>
      </c>
      <c r="B1831" t="s">
        <v>500</v>
      </c>
      <c r="C1831" s="65">
        <v>63.230000000000004</v>
      </c>
      <c r="D1831" s="65">
        <v>5898900</v>
      </c>
      <c r="E1831" s="65">
        <v>4930476.3031000001</v>
      </c>
    </row>
    <row r="1832" spans="1:5" x14ac:dyDescent="0.25">
      <c r="A1832" s="64">
        <v>123402</v>
      </c>
      <c r="B1832" t="s">
        <v>651</v>
      </c>
      <c r="C1832" s="65">
        <v>63.209999999999994</v>
      </c>
      <c r="D1832" s="65">
        <v>5375467</v>
      </c>
      <c r="E1832" s="65">
        <v>4488880.2024999997</v>
      </c>
    </row>
    <row r="1833" spans="1:5" x14ac:dyDescent="0.25">
      <c r="A1833" s="64">
        <v>131148</v>
      </c>
      <c r="B1833" t="s">
        <v>1963</v>
      </c>
      <c r="C1833" s="65">
        <v>63.17</v>
      </c>
      <c r="D1833" s="65">
        <v>6326000</v>
      </c>
      <c r="E1833" s="65">
        <v>5069352.8881000001</v>
      </c>
    </row>
    <row r="1834" spans="1:5" x14ac:dyDescent="0.25">
      <c r="A1834" s="64">
        <v>132955</v>
      </c>
      <c r="B1834" t="s">
        <v>3214</v>
      </c>
      <c r="C1834" s="65">
        <v>63.060000000000016</v>
      </c>
      <c r="D1834" s="65">
        <v>5779000</v>
      </c>
      <c r="E1834" s="65">
        <v>4922776.1322000008</v>
      </c>
    </row>
    <row r="1835" spans="1:5" x14ac:dyDescent="0.25">
      <c r="A1835" s="64">
        <v>104097</v>
      </c>
      <c r="B1835" t="s">
        <v>809</v>
      </c>
      <c r="C1835" s="65">
        <v>63.060000000000016</v>
      </c>
      <c r="D1835" s="65">
        <v>5722000</v>
      </c>
      <c r="E1835" s="65">
        <v>4880925.6939999992</v>
      </c>
    </row>
    <row r="1836" spans="1:5" x14ac:dyDescent="0.25">
      <c r="A1836" s="64">
        <v>125475</v>
      </c>
      <c r="B1836" t="s">
        <v>554</v>
      </c>
      <c r="C1836" s="65">
        <v>63.060000000000016</v>
      </c>
      <c r="D1836" s="65">
        <v>5772500</v>
      </c>
      <c r="E1836" s="65">
        <v>4896113.7440999998</v>
      </c>
    </row>
    <row r="1837" spans="1:5" x14ac:dyDescent="0.25">
      <c r="A1837" s="64">
        <v>143721</v>
      </c>
      <c r="B1837" t="s">
        <v>4130</v>
      </c>
      <c r="C1837" s="65">
        <v>63.06</v>
      </c>
      <c r="D1837" s="65">
        <v>5761800</v>
      </c>
      <c r="E1837" s="65">
        <v>4941134.4492000006</v>
      </c>
    </row>
    <row r="1838" spans="1:5" x14ac:dyDescent="0.25">
      <c r="A1838" s="64">
        <v>142581</v>
      </c>
      <c r="B1838" t="s">
        <v>3226</v>
      </c>
      <c r="C1838" s="65">
        <v>63.06</v>
      </c>
      <c r="D1838" s="65">
        <v>5716800</v>
      </c>
      <c r="E1838" s="65">
        <v>4865051.2341</v>
      </c>
    </row>
    <row r="1839" spans="1:5" x14ac:dyDescent="0.25">
      <c r="A1839" s="64">
        <v>143255</v>
      </c>
      <c r="B1839" t="s">
        <v>3754</v>
      </c>
      <c r="C1839" s="65">
        <v>63.06</v>
      </c>
      <c r="D1839" s="65">
        <v>5384583</v>
      </c>
      <c r="E1839" s="65">
        <v>4539983.2999000009</v>
      </c>
    </row>
    <row r="1840" spans="1:5" x14ac:dyDescent="0.25">
      <c r="A1840" s="64">
        <v>143166</v>
      </c>
      <c r="B1840" t="s">
        <v>3680</v>
      </c>
      <c r="C1840" s="65">
        <v>63</v>
      </c>
      <c r="D1840" s="65">
        <v>6276000</v>
      </c>
      <c r="E1840" s="65">
        <v>5044906.1079000002</v>
      </c>
    </row>
    <row r="1841" spans="1:5" x14ac:dyDescent="0.25">
      <c r="A1841" s="64">
        <v>135510</v>
      </c>
      <c r="B1841" t="s">
        <v>1928</v>
      </c>
      <c r="C1841" s="65">
        <v>63</v>
      </c>
      <c r="D1841" s="65">
        <v>6012000</v>
      </c>
      <c r="E1841" s="65">
        <v>4731312.4213000005</v>
      </c>
    </row>
    <row r="1842" spans="1:5" x14ac:dyDescent="0.25">
      <c r="A1842" s="64">
        <v>128873</v>
      </c>
      <c r="B1842" t="s">
        <v>2338</v>
      </c>
      <c r="C1842" s="65">
        <v>63</v>
      </c>
      <c r="D1842" s="65">
        <v>5649000</v>
      </c>
      <c r="E1842" s="65">
        <v>4516809.5220999997</v>
      </c>
    </row>
    <row r="1843" spans="1:5" x14ac:dyDescent="0.25">
      <c r="A1843" s="64">
        <v>119667</v>
      </c>
      <c r="B1843" t="s">
        <v>319</v>
      </c>
      <c r="C1843" s="65">
        <v>63</v>
      </c>
      <c r="D1843" s="65">
        <v>4684000</v>
      </c>
      <c r="E1843" s="65">
        <v>3800038.1455999999</v>
      </c>
    </row>
    <row r="1844" spans="1:5" x14ac:dyDescent="0.25">
      <c r="A1844" s="64">
        <v>125898</v>
      </c>
      <c r="B1844" t="s">
        <v>2237</v>
      </c>
      <c r="C1844" s="65">
        <v>62.980000000000004</v>
      </c>
      <c r="D1844" s="65">
        <v>5760783</v>
      </c>
      <c r="E1844" s="65">
        <v>4620968.8175000008</v>
      </c>
    </row>
    <row r="1845" spans="1:5" x14ac:dyDescent="0.25">
      <c r="A1845" s="64">
        <v>128910</v>
      </c>
      <c r="B1845" t="s">
        <v>992</v>
      </c>
      <c r="C1845" s="65">
        <v>62.890000000000015</v>
      </c>
      <c r="D1845" s="65">
        <v>5652600</v>
      </c>
      <c r="E1845" s="65">
        <v>4678918.1508999998</v>
      </c>
    </row>
    <row r="1846" spans="1:5" x14ac:dyDescent="0.25">
      <c r="A1846" s="64">
        <v>142068</v>
      </c>
      <c r="B1846" t="s">
        <v>2710</v>
      </c>
      <c r="C1846" s="65">
        <v>62.89</v>
      </c>
      <c r="D1846" s="65">
        <v>5248683</v>
      </c>
      <c r="E1846" s="65">
        <v>4404819.2927000001</v>
      </c>
    </row>
    <row r="1847" spans="1:5" x14ac:dyDescent="0.25">
      <c r="A1847" s="64">
        <v>141986</v>
      </c>
      <c r="B1847" t="s">
        <v>2679</v>
      </c>
      <c r="C1847" s="65">
        <v>62.720000000000013</v>
      </c>
      <c r="D1847" s="65">
        <v>5720200</v>
      </c>
      <c r="E1847" s="65">
        <v>4716453.8506000005</v>
      </c>
    </row>
    <row r="1848" spans="1:5" x14ac:dyDescent="0.25">
      <c r="A1848" s="64">
        <v>134243</v>
      </c>
      <c r="B1848" t="s">
        <v>2376</v>
      </c>
      <c r="C1848" s="65">
        <v>62.680000000000007</v>
      </c>
      <c r="D1848" s="65">
        <v>5162317</v>
      </c>
      <c r="E1848" s="65">
        <v>4177820.3355999999</v>
      </c>
    </row>
    <row r="1849" spans="1:5" x14ac:dyDescent="0.25">
      <c r="A1849" s="64">
        <v>133044</v>
      </c>
      <c r="B1849" t="s">
        <v>1662</v>
      </c>
      <c r="C1849" s="65">
        <v>62.550000000000018</v>
      </c>
      <c r="D1849" s="65">
        <v>5720983</v>
      </c>
      <c r="E1849" s="65">
        <v>4693585.9209999992</v>
      </c>
    </row>
    <row r="1850" spans="1:5" x14ac:dyDescent="0.25">
      <c r="A1850" s="64">
        <v>129957</v>
      </c>
      <c r="B1850" t="s">
        <v>94</v>
      </c>
      <c r="C1850" s="65">
        <v>62.39</v>
      </c>
      <c r="D1850" s="65">
        <v>5935600</v>
      </c>
      <c r="E1850" s="65">
        <v>4896728.1349999998</v>
      </c>
    </row>
    <row r="1851" spans="1:5" x14ac:dyDescent="0.25">
      <c r="A1851" s="64">
        <v>143011</v>
      </c>
      <c r="B1851" t="s">
        <v>3548</v>
      </c>
      <c r="C1851" s="65">
        <v>62.38</v>
      </c>
      <c r="D1851" s="65">
        <v>5347400</v>
      </c>
      <c r="E1851" s="65">
        <v>4438540.1358000003</v>
      </c>
    </row>
    <row r="1852" spans="1:5" x14ac:dyDescent="0.25">
      <c r="A1852" s="64">
        <v>133989</v>
      </c>
      <c r="B1852" t="s">
        <v>2789</v>
      </c>
      <c r="C1852" s="65">
        <v>62.34</v>
      </c>
      <c r="D1852" s="65">
        <v>5649800</v>
      </c>
      <c r="E1852" s="65">
        <v>4840745.5031000003</v>
      </c>
    </row>
    <row r="1853" spans="1:5" x14ac:dyDescent="0.25">
      <c r="A1853" s="64">
        <v>124786</v>
      </c>
      <c r="B1853" t="s">
        <v>549</v>
      </c>
      <c r="C1853" s="65">
        <v>62.02</v>
      </c>
      <c r="D1853" s="65">
        <v>5624000</v>
      </c>
      <c r="E1853" s="65">
        <v>4680147.3550000004</v>
      </c>
    </row>
    <row r="1854" spans="1:5" x14ac:dyDescent="0.25">
      <c r="A1854" s="64">
        <v>134976</v>
      </c>
      <c r="B1854" t="s">
        <v>1855</v>
      </c>
      <c r="C1854" s="65">
        <v>62.01</v>
      </c>
      <c r="D1854" s="65">
        <v>4637402</v>
      </c>
      <c r="E1854" s="65">
        <v>3729930.2059999998</v>
      </c>
    </row>
    <row r="1855" spans="1:5" x14ac:dyDescent="0.25">
      <c r="A1855" s="64">
        <v>143314</v>
      </c>
      <c r="B1855" t="s">
        <v>4120</v>
      </c>
      <c r="C1855" s="65">
        <v>62</v>
      </c>
      <c r="D1855" s="65">
        <v>5762000</v>
      </c>
      <c r="E1855" s="65">
        <v>5164545.2626000009</v>
      </c>
    </row>
    <row r="1856" spans="1:5" x14ac:dyDescent="0.25">
      <c r="A1856" s="64">
        <v>140625</v>
      </c>
      <c r="B1856" t="s">
        <v>2419</v>
      </c>
      <c r="C1856" s="65">
        <v>62</v>
      </c>
      <c r="D1856" s="65">
        <v>5430383</v>
      </c>
      <c r="E1856" s="65">
        <v>4628227.3627000004</v>
      </c>
    </row>
    <row r="1857" spans="1:5" x14ac:dyDescent="0.25">
      <c r="A1857" s="64">
        <v>104307</v>
      </c>
      <c r="B1857" t="s">
        <v>814</v>
      </c>
      <c r="C1857" s="65">
        <v>62</v>
      </c>
      <c r="D1857" s="65">
        <v>6626000</v>
      </c>
      <c r="E1857" s="65">
        <v>5473885.7035000008</v>
      </c>
    </row>
    <row r="1858" spans="1:5" x14ac:dyDescent="0.25">
      <c r="A1858" s="64">
        <v>133095</v>
      </c>
      <c r="B1858" t="s">
        <v>2357</v>
      </c>
      <c r="C1858" s="65">
        <v>61.84</v>
      </c>
      <c r="D1858" s="65">
        <v>4505050</v>
      </c>
      <c r="E1858" s="65">
        <v>3718901.4663999998</v>
      </c>
    </row>
    <row r="1859" spans="1:5" x14ac:dyDescent="0.25">
      <c r="A1859" s="64">
        <v>121583</v>
      </c>
      <c r="B1859" t="s">
        <v>708</v>
      </c>
      <c r="C1859" s="65">
        <v>61.830000000000005</v>
      </c>
      <c r="D1859" s="65">
        <v>5708500</v>
      </c>
      <c r="E1859" s="65">
        <v>4843466.9179999996</v>
      </c>
    </row>
    <row r="1860" spans="1:5" x14ac:dyDescent="0.25">
      <c r="A1860" s="64">
        <v>124500</v>
      </c>
      <c r="B1860" t="s">
        <v>3777</v>
      </c>
      <c r="C1860" s="65">
        <v>61.660000000000011</v>
      </c>
      <c r="D1860" s="65">
        <v>5658000</v>
      </c>
      <c r="E1860" s="65">
        <v>4701596.8088000007</v>
      </c>
    </row>
    <row r="1861" spans="1:5" x14ac:dyDescent="0.25">
      <c r="A1861" s="64">
        <v>143817</v>
      </c>
      <c r="B1861" t="s">
        <v>4195</v>
      </c>
      <c r="C1861" s="65">
        <v>61.66</v>
      </c>
      <c r="D1861" s="65">
        <v>5549200</v>
      </c>
      <c r="E1861" s="65">
        <v>4700499.9671999998</v>
      </c>
    </row>
    <row r="1862" spans="1:5" x14ac:dyDescent="0.25">
      <c r="A1862" s="64">
        <v>142759</v>
      </c>
      <c r="B1862" t="s">
        <v>3324</v>
      </c>
      <c r="C1862" s="65">
        <v>61.53</v>
      </c>
      <c r="D1862" s="65">
        <v>5672300</v>
      </c>
      <c r="E1862" s="65">
        <v>4692999.7158000004</v>
      </c>
    </row>
    <row r="1863" spans="1:5" x14ac:dyDescent="0.25">
      <c r="A1863" s="64">
        <v>132997</v>
      </c>
      <c r="B1863" t="s">
        <v>1576</v>
      </c>
      <c r="C1863" s="65">
        <v>61.53</v>
      </c>
      <c r="D1863" s="65">
        <v>5208949</v>
      </c>
      <c r="E1863" s="65">
        <v>4336760.1533000004</v>
      </c>
    </row>
    <row r="1864" spans="1:5" x14ac:dyDescent="0.25">
      <c r="A1864" s="64">
        <v>137885</v>
      </c>
      <c r="B1864" t="s">
        <v>2375</v>
      </c>
      <c r="C1864" s="65">
        <v>61.52</v>
      </c>
      <c r="D1864" s="65">
        <v>5273000</v>
      </c>
      <c r="E1864" s="65">
        <v>4344622.0774000008</v>
      </c>
    </row>
    <row r="1865" spans="1:5" x14ac:dyDescent="0.25">
      <c r="A1865" s="64">
        <v>124219</v>
      </c>
      <c r="B1865" t="s">
        <v>389</v>
      </c>
      <c r="C1865" s="65">
        <v>61.36</v>
      </c>
      <c r="D1865" s="65">
        <v>5589500</v>
      </c>
      <c r="E1865" s="65">
        <v>4527430.8913000003</v>
      </c>
    </row>
    <row r="1866" spans="1:5" x14ac:dyDescent="0.25">
      <c r="A1866" s="64">
        <v>140568</v>
      </c>
      <c r="B1866" t="s">
        <v>2391</v>
      </c>
      <c r="C1866" s="65">
        <v>61.34</v>
      </c>
      <c r="D1866" s="65">
        <v>5151500</v>
      </c>
      <c r="E1866" s="65">
        <v>4184080.7115999991</v>
      </c>
    </row>
    <row r="1867" spans="1:5" x14ac:dyDescent="0.25">
      <c r="A1867" s="64">
        <v>131559</v>
      </c>
      <c r="B1867" t="s">
        <v>436</v>
      </c>
      <c r="C1867" s="65">
        <v>61.34</v>
      </c>
      <c r="D1867" s="65">
        <v>5826300</v>
      </c>
      <c r="E1867" s="65">
        <v>4688059.733</v>
      </c>
    </row>
    <row r="1868" spans="1:5" x14ac:dyDescent="0.25">
      <c r="A1868" s="64">
        <v>141267</v>
      </c>
      <c r="B1868" t="s">
        <v>2509</v>
      </c>
      <c r="C1868" s="65">
        <v>61.17</v>
      </c>
      <c r="D1868" s="65">
        <v>4810400</v>
      </c>
      <c r="E1868" s="65">
        <v>3855951.7807</v>
      </c>
    </row>
    <row r="1869" spans="1:5" x14ac:dyDescent="0.25">
      <c r="A1869" s="64">
        <v>130887</v>
      </c>
      <c r="B1869" t="s">
        <v>1176</v>
      </c>
      <c r="C1869" s="65">
        <v>61.06</v>
      </c>
      <c r="D1869" s="65">
        <v>5527300</v>
      </c>
      <c r="E1869" s="65">
        <v>4652094.2300000004</v>
      </c>
    </row>
    <row r="1870" spans="1:5" x14ac:dyDescent="0.25">
      <c r="A1870" s="64">
        <v>134674</v>
      </c>
      <c r="B1870" t="s">
        <v>1840</v>
      </c>
      <c r="C1870" s="65">
        <v>61</v>
      </c>
      <c r="D1870" s="65">
        <v>5371000</v>
      </c>
      <c r="E1870" s="65">
        <v>4289007.8454</v>
      </c>
    </row>
    <row r="1871" spans="1:5" x14ac:dyDescent="0.25">
      <c r="A1871" s="64">
        <v>142826</v>
      </c>
      <c r="B1871" t="s">
        <v>3329</v>
      </c>
      <c r="C1871" s="65">
        <v>60.88000000000001</v>
      </c>
      <c r="D1871" s="65">
        <v>5625983</v>
      </c>
      <c r="E1871" s="65">
        <v>4574643.8845999995</v>
      </c>
    </row>
    <row r="1872" spans="1:5" x14ac:dyDescent="0.25">
      <c r="A1872" s="64">
        <v>123510</v>
      </c>
      <c r="B1872" t="s">
        <v>575</v>
      </c>
      <c r="C1872" s="65">
        <v>60.850000000000009</v>
      </c>
      <c r="D1872" s="65">
        <v>5886200</v>
      </c>
      <c r="E1872" s="65">
        <v>4836445.8693999993</v>
      </c>
    </row>
    <row r="1873" spans="1:5" x14ac:dyDescent="0.25">
      <c r="A1873" s="64">
        <v>141603</v>
      </c>
      <c r="B1873" t="s">
        <v>2586</v>
      </c>
      <c r="C1873" s="65">
        <v>60.63</v>
      </c>
      <c r="D1873" s="65">
        <v>5172200</v>
      </c>
      <c r="E1873" s="65">
        <v>4219680.8958000001</v>
      </c>
    </row>
    <row r="1874" spans="1:5" x14ac:dyDescent="0.25">
      <c r="A1874" s="64">
        <v>103445</v>
      </c>
      <c r="B1874" t="s">
        <v>3935</v>
      </c>
      <c r="C1874" s="65">
        <v>60.620000000000005</v>
      </c>
      <c r="D1874" s="65">
        <v>5286800</v>
      </c>
      <c r="E1874" s="65">
        <v>4317490.1780999992</v>
      </c>
    </row>
    <row r="1875" spans="1:5" x14ac:dyDescent="0.25">
      <c r="A1875" s="64">
        <v>103595</v>
      </c>
      <c r="B1875" t="s">
        <v>1136</v>
      </c>
      <c r="C1875" s="65">
        <v>60.620000000000005</v>
      </c>
      <c r="D1875" s="65">
        <v>4980900</v>
      </c>
      <c r="E1875" s="65">
        <v>4012905.3698999998</v>
      </c>
    </row>
    <row r="1876" spans="1:5" x14ac:dyDescent="0.25">
      <c r="A1876" s="64">
        <v>128252</v>
      </c>
      <c r="B1876" t="s">
        <v>764</v>
      </c>
      <c r="C1876" s="65">
        <v>60.510000000000005</v>
      </c>
      <c r="D1876" s="65">
        <v>5495900</v>
      </c>
      <c r="E1876" s="65">
        <v>4531591.1725000003</v>
      </c>
    </row>
    <row r="1877" spans="1:5" x14ac:dyDescent="0.25">
      <c r="A1877" s="64">
        <v>118703</v>
      </c>
      <c r="B1877" t="s">
        <v>364</v>
      </c>
      <c r="C1877" s="65">
        <v>60.28</v>
      </c>
      <c r="D1877" s="65">
        <v>6806900</v>
      </c>
      <c r="E1877" s="65">
        <v>5366465.2207000004</v>
      </c>
    </row>
    <row r="1878" spans="1:5" x14ac:dyDescent="0.25">
      <c r="A1878" s="64">
        <v>136100</v>
      </c>
      <c r="B1878" t="s">
        <v>2729</v>
      </c>
      <c r="C1878" s="65">
        <v>60.230000000000018</v>
      </c>
      <c r="D1878" s="65">
        <v>5502200</v>
      </c>
      <c r="E1878" s="65">
        <v>4747894.5283999983</v>
      </c>
    </row>
    <row r="1879" spans="1:5" x14ac:dyDescent="0.25">
      <c r="A1879" s="64">
        <v>133410</v>
      </c>
      <c r="B1879" t="s">
        <v>1707</v>
      </c>
      <c r="C1879" s="65">
        <v>60.230000000000018</v>
      </c>
      <c r="D1879" s="65">
        <v>5246400</v>
      </c>
      <c r="E1879" s="65">
        <v>4402024.4114999995</v>
      </c>
    </row>
    <row r="1880" spans="1:5" x14ac:dyDescent="0.25">
      <c r="A1880" s="64">
        <v>141131</v>
      </c>
      <c r="B1880" t="s">
        <v>2477</v>
      </c>
      <c r="C1880" s="65">
        <v>60.230000000000011</v>
      </c>
      <c r="D1880" s="65">
        <v>5778000</v>
      </c>
      <c r="E1880" s="65">
        <v>4848776.5488</v>
      </c>
    </row>
    <row r="1881" spans="1:5" x14ac:dyDescent="0.25">
      <c r="A1881" s="64">
        <v>143349</v>
      </c>
      <c r="B1881" t="s">
        <v>3717</v>
      </c>
      <c r="C1881" s="65">
        <v>60.230000000000004</v>
      </c>
      <c r="D1881" s="65">
        <v>5213200</v>
      </c>
      <c r="E1881" s="65">
        <v>4503375.3536999999</v>
      </c>
    </row>
    <row r="1882" spans="1:5" x14ac:dyDescent="0.25">
      <c r="A1882" s="64">
        <v>143023</v>
      </c>
      <c r="B1882" t="s">
        <v>3543</v>
      </c>
      <c r="C1882" s="65">
        <v>60.230000000000004</v>
      </c>
      <c r="D1882" s="65">
        <v>5475000</v>
      </c>
      <c r="E1882" s="65">
        <v>4722674.0232999995</v>
      </c>
    </row>
    <row r="1883" spans="1:5" x14ac:dyDescent="0.25">
      <c r="A1883" s="64">
        <v>142289</v>
      </c>
      <c r="B1883" t="s">
        <v>3208</v>
      </c>
      <c r="C1883" s="65">
        <v>60.230000000000004</v>
      </c>
      <c r="D1883" s="65">
        <v>5305200</v>
      </c>
      <c r="E1883" s="65">
        <v>4428146.1705999998</v>
      </c>
    </row>
    <row r="1884" spans="1:5" x14ac:dyDescent="0.25">
      <c r="A1884" s="64">
        <v>137447</v>
      </c>
      <c r="B1884" t="s">
        <v>2266</v>
      </c>
      <c r="C1884" s="65">
        <v>60.230000000000004</v>
      </c>
      <c r="D1884" s="65">
        <v>5544100</v>
      </c>
      <c r="E1884" s="65">
        <v>4722674.0232999995</v>
      </c>
    </row>
    <row r="1885" spans="1:5" x14ac:dyDescent="0.25">
      <c r="A1885" s="64">
        <v>127692</v>
      </c>
      <c r="B1885" t="s">
        <v>966</v>
      </c>
      <c r="C1885" s="65">
        <v>60.230000000000004</v>
      </c>
      <c r="D1885" s="65">
        <v>5177200</v>
      </c>
      <c r="E1885" s="65">
        <v>4414103.8095000004</v>
      </c>
    </row>
    <row r="1886" spans="1:5" x14ac:dyDescent="0.25">
      <c r="A1886" s="64">
        <v>127892</v>
      </c>
      <c r="B1886" t="s">
        <v>2910</v>
      </c>
      <c r="C1886" s="65">
        <v>60.230000000000004</v>
      </c>
      <c r="D1886" s="65">
        <v>5482600</v>
      </c>
      <c r="E1886" s="65">
        <v>4722674.0232999995</v>
      </c>
    </row>
    <row r="1887" spans="1:5" x14ac:dyDescent="0.25">
      <c r="A1887" s="64">
        <v>104116</v>
      </c>
      <c r="B1887" t="s">
        <v>2093</v>
      </c>
      <c r="C1887" s="65">
        <v>60.230000000000004</v>
      </c>
      <c r="D1887" s="65">
        <v>5433200</v>
      </c>
      <c r="E1887" s="65">
        <v>5015971.8017999995</v>
      </c>
    </row>
    <row r="1888" spans="1:5" x14ac:dyDescent="0.25">
      <c r="A1888" s="64">
        <v>140981</v>
      </c>
      <c r="B1888" t="s">
        <v>2321</v>
      </c>
      <c r="C1888" s="65">
        <v>60.23</v>
      </c>
      <c r="D1888" s="65">
        <v>5525100</v>
      </c>
      <c r="E1888" s="65">
        <v>4722674.0233000005</v>
      </c>
    </row>
    <row r="1889" spans="1:5" x14ac:dyDescent="0.25">
      <c r="A1889" s="64">
        <v>118430</v>
      </c>
      <c r="B1889" t="s">
        <v>829</v>
      </c>
      <c r="C1889" s="65">
        <v>60.23</v>
      </c>
      <c r="D1889" s="65">
        <v>5523600</v>
      </c>
      <c r="E1889" s="65">
        <v>4722674.0233000005</v>
      </c>
    </row>
    <row r="1890" spans="1:5" x14ac:dyDescent="0.25">
      <c r="A1890" s="64">
        <v>136182</v>
      </c>
      <c r="B1890" t="s">
        <v>2036</v>
      </c>
      <c r="C1890" s="65">
        <v>60.17</v>
      </c>
      <c r="D1890" s="65">
        <v>5564467</v>
      </c>
      <c r="E1890" s="65">
        <v>4412867.5105999988</v>
      </c>
    </row>
    <row r="1891" spans="1:5" x14ac:dyDescent="0.25">
      <c r="A1891" s="64">
        <v>141469</v>
      </c>
      <c r="B1891" t="s">
        <v>2538</v>
      </c>
      <c r="C1891" s="65">
        <v>60.17</v>
      </c>
      <c r="D1891" s="65">
        <v>5769400</v>
      </c>
      <c r="E1891" s="65">
        <v>4661945.6314000003</v>
      </c>
    </row>
    <row r="1892" spans="1:5" x14ac:dyDescent="0.25">
      <c r="A1892" s="64">
        <v>142369</v>
      </c>
      <c r="B1892" t="s">
        <v>2873</v>
      </c>
      <c r="C1892" s="65">
        <v>60.060000000000016</v>
      </c>
      <c r="D1892" s="65">
        <v>5511800</v>
      </c>
      <c r="E1892" s="65">
        <v>4698233.3324999996</v>
      </c>
    </row>
    <row r="1893" spans="1:5" x14ac:dyDescent="0.25">
      <c r="A1893" s="64">
        <v>142410</v>
      </c>
      <c r="B1893" t="s">
        <v>2861</v>
      </c>
      <c r="C1893" s="65">
        <v>60.06</v>
      </c>
      <c r="D1893" s="65">
        <v>5316800</v>
      </c>
      <c r="E1893" s="65">
        <v>4518079.8550000004</v>
      </c>
    </row>
    <row r="1894" spans="1:5" x14ac:dyDescent="0.25">
      <c r="A1894" s="64">
        <v>141687</v>
      </c>
      <c r="B1894" t="s">
        <v>2633</v>
      </c>
      <c r="C1894" s="65">
        <v>60.06</v>
      </c>
      <c r="D1894" s="65">
        <v>5398800</v>
      </c>
      <c r="E1894" s="65">
        <v>4654521.2631999999</v>
      </c>
    </row>
    <row r="1895" spans="1:5" x14ac:dyDescent="0.25">
      <c r="A1895" s="64">
        <v>134194</v>
      </c>
      <c r="B1895" t="s">
        <v>1737</v>
      </c>
      <c r="C1895" s="65">
        <v>60.06</v>
      </c>
      <c r="D1895" s="65">
        <v>5603300</v>
      </c>
      <c r="E1895" s="65">
        <v>4757110.7915000003</v>
      </c>
    </row>
    <row r="1896" spans="1:5" x14ac:dyDescent="0.25">
      <c r="A1896" s="64">
        <v>127247</v>
      </c>
      <c r="B1896" t="s">
        <v>2531</v>
      </c>
      <c r="C1896" s="65">
        <v>60.06</v>
      </c>
      <c r="D1896" s="65">
        <v>5204483</v>
      </c>
      <c r="E1896" s="65">
        <v>4484195.5980999991</v>
      </c>
    </row>
    <row r="1897" spans="1:5" x14ac:dyDescent="0.25">
      <c r="A1897" s="64">
        <v>127132</v>
      </c>
      <c r="B1897" t="s">
        <v>3901</v>
      </c>
      <c r="C1897" s="65">
        <v>60.06</v>
      </c>
      <c r="D1897" s="65">
        <v>5447200</v>
      </c>
      <c r="E1897" s="65">
        <v>4707689.9645000007</v>
      </c>
    </row>
    <row r="1898" spans="1:5" x14ac:dyDescent="0.25">
      <c r="A1898" s="64">
        <v>130921</v>
      </c>
      <c r="B1898" t="s">
        <v>2249</v>
      </c>
      <c r="C1898" s="65">
        <v>60.06</v>
      </c>
      <c r="D1898" s="65">
        <v>5036536</v>
      </c>
      <c r="E1898" s="65">
        <v>4224760.7053000014</v>
      </c>
    </row>
    <row r="1899" spans="1:5" x14ac:dyDescent="0.25">
      <c r="A1899" s="64">
        <v>128825</v>
      </c>
      <c r="B1899" t="s">
        <v>737</v>
      </c>
      <c r="C1899" s="65">
        <v>60.06</v>
      </c>
      <c r="D1899" s="65">
        <v>5474400</v>
      </c>
      <c r="E1899" s="65">
        <v>4654521.2631999999</v>
      </c>
    </row>
    <row r="1900" spans="1:5" x14ac:dyDescent="0.25">
      <c r="A1900" s="64">
        <v>104358</v>
      </c>
      <c r="B1900" t="s">
        <v>566</v>
      </c>
      <c r="C1900" s="65">
        <v>60.059999999999995</v>
      </c>
      <c r="D1900" s="65">
        <v>5350200</v>
      </c>
      <c r="E1900" s="65">
        <v>4631839.4827000005</v>
      </c>
    </row>
    <row r="1901" spans="1:5" x14ac:dyDescent="0.25">
      <c r="A1901" s="64">
        <v>127637</v>
      </c>
      <c r="B1901" t="s">
        <v>4491</v>
      </c>
      <c r="C1901" s="65">
        <v>60</v>
      </c>
      <c r="D1901" s="65">
        <v>4650000</v>
      </c>
      <c r="E1901" s="65">
        <v>4056487.3602999998</v>
      </c>
    </row>
    <row r="1902" spans="1:5" x14ac:dyDescent="0.25">
      <c r="A1902" s="64">
        <v>131285</v>
      </c>
      <c r="B1902" t="s">
        <v>1131</v>
      </c>
      <c r="C1902" s="65">
        <v>60</v>
      </c>
      <c r="D1902" s="65">
        <v>3913268</v>
      </c>
      <c r="E1902" s="65">
        <v>3146882.6185999992</v>
      </c>
    </row>
    <row r="1903" spans="1:5" x14ac:dyDescent="0.25">
      <c r="A1903" s="64">
        <v>125704</v>
      </c>
      <c r="B1903" t="s">
        <v>3491</v>
      </c>
      <c r="C1903" s="65">
        <v>60</v>
      </c>
      <c r="D1903" s="65">
        <v>4575000</v>
      </c>
      <c r="E1903" s="65">
        <v>3705042.7387000001</v>
      </c>
    </row>
    <row r="1904" spans="1:5" x14ac:dyDescent="0.25">
      <c r="A1904" s="64">
        <v>133652</v>
      </c>
      <c r="B1904" t="s">
        <v>1613</v>
      </c>
      <c r="C1904" s="65">
        <v>60</v>
      </c>
      <c r="D1904" s="65">
        <v>4616067</v>
      </c>
      <c r="E1904" s="65">
        <v>3636658.1908</v>
      </c>
    </row>
    <row r="1905" spans="1:5" x14ac:dyDescent="0.25">
      <c r="A1905" s="64">
        <v>121009</v>
      </c>
      <c r="B1905" t="s">
        <v>4350</v>
      </c>
      <c r="C1905" s="65">
        <v>60</v>
      </c>
      <c r="D1905" s="65">
        <v>5643600</v>
      </c>
      <c r="E1905" s="65">
        <v>4593421.7747</v>
      </c>
    </row>
    <row r="1906" spans="1:5" x14ac:dyDescent="0.25">
      <c r="A1906" s="64">
        <v>120401</v>
      </c>
      <c r="B1906" t="s">
        <v>1096</v>
      </c>
      <c r="C1906" s="65">
        <v>59.890000000000008</v>
      </c>
      <c r="D1906" s="65">
        <v>5586383</v>
      </c>
      <c r="E1906" s="65">
        <v>4655211.7070000004</v>
      </c>
    </row>
    <row r="1907" spans="1:5" x14ac:dyDescent="0.25">
      <c r="A1907" s="64">
        <v>136208</v>
      </c>
      <c r="B1907" t="s">
        <v>2072</v>
      </c>
      <c r="C1907" s="65">
        <v>59.89</v>
      </c>
      <c r="D1907" s="65">
        <v>5625774</v>
      </c>
      <c r="E1907" s="65">
        <v>4651715.196800001</v>
      </c>
    </row>
    <row r="1908" spans="1:5" x14ac:dyDescent="0.25">
      <c r="A1908" s="64">
        <v>128590</v>
      </c>
      <c r="B1908" t="s">
        <v>4113</v>
      </c>
      <c r="C1908" s="65">
        <v>59.89</v>
      </c>
      <c r="D1908" s="65">
        <v>5214400</v>
      </c>
      <c r="E1908" s="65">
        <v>4418477.2313999999</v>
      </c>
    </row>
    <row r="1909" spans="1:5" x14ac:dyDescent="0.25">
      <c r="A1909" s="64">
        <v>143471</v>
      </c>
      <c r="B1909" t="s">
        <v>3903</v>
      </c>
      <c r="C1909" s="65">
        <v>59.790000000000006</v>
      </c>
      <c r="D1909" s="65">
        <v>5417200</v>
      </c>
      <c r="E1909" s="65">
        <v>4355358.1449999996</v>
      </c>
    </row>
    <row r="1910" spans="1:5" x14ac:dyDescent="0.25">
      <c r="A1910" s="64">
        <v>121185</v>
      </c>
      <c r="B1910" t="s">
        <v>1316</v>
      </c>
      <c r="C1910" s="65">
        <v>59.720000000000013</v>
      </c>
      <c r="D1910" s="65">
        <v>5532400</v>
      </c>
      <c r="E1910" s="65">
        <v>4677721.8469000002</v>
      </c>
    </row>
    <row r="1911" spans="1:5" x14ac:dyDescent="0.25">
      <c r="A1911" s="64">
        <v>133481</v>
      </c>
      <c r="B1911" t="s">
        <v>1670</v>
      </c>
      <c r="C1911" s="65">
        <v>59.720000000000006</v>
      </c>
      <c r="D1911" s="65">
        <v>5177500</v>
      </c>
      <c r="E1911" s="65">
        <v>4368121.0550999995</v>
      </c>
    </row>
    <row r="1912" spans="1:5" x14ac:dyDescent="0.25">
      <c r="A1912" s="64">
        <v>141247</v>
      </c>
      <c r="B1912" t="s">
        <v>2481</v>
      </c>
      <c r="C1912" s="65">
        <v>59.72</v>
      </c>
      <c r="D1912" s="65">
        <v>5382500</v>
      </c>
      <c r="E1912" s="65">
        <v>4593163.4095999999</v>
      </c>
    </row>
    <row r="1913" spans="1:5" x14ac:dyDescent="0.25">
      <c r="A1913" s="64">
        <v>124594</v>
      </c>
      <c r="B1913" t="s">
        <v>447</v>
      </c>
      <c r="C1913" s="65">
        <v>59.699999999999996</v>
      </c>
      <c r="D1913" s="65">
        <v>5449600</v>
      </c>
      <c r="E1913" s="65">
        <v>4530293.7448000005</v>
      </c>
    </row>
    <row r="1914" spans="1:5" x14ac:dyDescent="0.25">
      <c r="A1914" s="64">
        <v>134879</v>
      </c>
      <c r="B1914" t="s">
        <v>1844</v>
      </c>
      <c r="C1914" s="65">
        <v>59.550000000000011</v>
      </c>
      <c r="D1914" s="65">
        <v>5212183</v>
      </c>
      <c r="E1914" s="65">
        <v>4333613.3931</v>
      </c>
    </row>
    <row r="1915" spans="1:5" x14ac:dyDescent="0.25">
      <c r="A1915" s="64">
        <v>134981</v>
      </c>
      <c r="B1915" t="s">
        <v>1887</v>
      </c>
      <c r="C1915" s="65">
        <v>59.5</v>
      </c>
      <c r="D1915" s="65">
        <v>5217400</v>
      </c>
      <c r="E1915" s="65">
        <v>3957354.4762000004</v>
      </c>
    </row>
    <row r="1916" spans="1:5" x14ac:dyDescent="0.25">
      <c r="A1916" s="64">
        <v>103518</v>
      </c>
      <c r="B1916" t="s">
        <v>513</v>
      </c>
      <c r="C1916" s="65">
        <v>59.34</v>
      </c>
      <c r="D1916" s="65">
        <v>4276600</v>
      </c>
      <c r="E1916" s="65">
        <v>3491512.3182000006</v>
      </c>
    </row>
    <row r="1917" spans="1:5" x14ac:dyDescent="0.25">
      <c r="A1917" s="64">
        <v>132131</v>
      </c>
      <c r="B1917" t="s">
        <v>1549</v>
      </c>
      <c r="C1917" s="65">
        <v>59.17</v>
      </c>
      <c r="D1917" s="65">
        <v>4698000</v>
      </c>
      <c r="E1917" s="65">
        <v>3787410.1473000003</v>
      </c>
    </row>
    <row r="1918" spans="1:5" x14ac:dyDescent="0.25">
      <c r="A1918" s="64">
        <v>141213</v>
      </c>
      <c r="B1918" t="s">
        <v>2469</v>
      </c>
      <c r="C1918" s="65">
        <v>59.02</v>
      </c>
      <c r="D1918" s="65">
        <v>5054000</v>
      </c>
      <c r="E1918" s="65">
        <v>4137298.1188000003</v>
      </c>
    </row>
    <row r="1919" spans="1:5" x14ac:dyDescent="0.25">
      <c r="A1919" s="64">
        <v>127873</v>
      </c>
      <c r="B1919" t="s">
        <v>2935</v>
      </c>
      <c r="C1919" s="65">
        <v>59.000000000000014</v>
      </c>
      <c r="D1919" s="65">
        <v>5316700</v>
      </c>
      <c r="E1919" s="65">
        <v>4470880.3777000001</v>
      </c>
    </row>
    <row r="1920" spans="1:5" x14ac:dyDescent="0.25">
      <c r="A1920" s="64">
        <v>123221</v>
      </c>
      <c r="B1920" t="s">
        <v>1104</v>
      </c>
      <c r="C1920" s="65">
        <v>59</v>
      </c>
      <c r="D1920" s="65">
        <v>6913000</v>
      </c>
      <c r="E1920" s="65">
        <v>5562247.1481999997</v>
      </c>
    </row>
    <row r="1921" spans="1:5" x14ac:dyDescent="0.25">
      <c r="A1921" s="64">
        <v>141445</v>
      </c>
      <c r="B1921" t="s">
        <v>2511</v>
      </c>
      <c r="C1921" s="65">
        <v>58.870000000000005</v>
      </c>
      <c r="D1921" s="65">
        <v>5532000</v>
      </c>
      <c r="E1921" s="65">
        <v>4603742.2531000003</v>
      </c>
    </row>
    <row r="1922" spans="1:5" x14ac:dyDescent="0.25">
      <c r="A1922" s="64">
        <v>128200</v>
      </c>
      <c r="B1922" t="s">
        <v>427</v>
      </c>
      <c r="C1922" s="65">
        <v>58.84</v>
      </c>
      <c r="D1922" s="65">
        <v>5519067</v>
      </c>
      <c r="E1922" s="65">
        <v>4381642.3137999997</v>
      </c>
    </row>
    <row r="1923" spans="1:5" x14ac:dyDescent="0.25">
      <c r="A1923" s="64">
        <v>143300</v>
      </c>
      <c r="B1923" t="s">
        <v>3799</v>
      </c>
      <c r="C1923" s="65">
        <v>58.660000000000011</v>
      </c>
      <c r="D1923" s="65">
        <v>5929100</v>
      </c>
      <c r="E1923" s="65">
        <v>4936720.9398999996</v>
      </c>
    </row>
    <row r="1924" spans="1:5" x14ac:dyDescent="0.25">
      <c r="A1924" s="64">
        <v>122828</v>
      </c>
      <c r="B1924" t="s">
        <v>606</v>
      </c>
      <c r="C1924" s="65">
        <v>58.49</v>
      </c>
      <c r="D1924" s="65">
        <v>5210200</v>
      </c>
      <c r="E1924" s="65">
        <v>4417126.0023999996</v>
      </c>
    </row>
    <row r="1925" spans="1:5" x14ac:dyDescent="0.25">
      <c r="A1925" s="64">
        <v>123119</v>
      </c>
      <c r="B1925" t="s">
        <v>817</v>
      </c>
      <c r="C1925" s="65">
        <v>58.36</v>
      </c>
      <c r="D1925" s="65">
        <v>9277200</v>
      </c>
      <c r="E1925" s="65">
        <v>7425635.9879000001</v>
      </c>
    </row>
    <row r="1926" spans="1:5" x14ac:dyDescent="0.25">
      <c r="A1926" s="64">
        <v>142555</v>
      </c>
      <c r="B1926" t="s">
        <v>3595</v>
      </c>
      <c r="C1926" s="65">
        <v>57.980000000000004</v>
      </c>
      <c r="D1926" s="65">
        <v>5440100</v>
      </c>
      <c r="E1926" s="65">
        <v>4369778.5814000005</v>
      </c>
    </row>
    <row r="1927" spans="1:5" x14ac:dyDescent="0.25">
      <c r="A1927" s="64">
        <v>113072</v>
      </c>
      <c r="B1927" t="s">
        <v>404</v>
      </c>
      <c r="C1927" s="65">
        <v>57.89</v>
      </c>
      <c r="D1927" s="65">
        <v>5345300</v>
      </c>
      <c r="E1927" s="65">
        <v>4561556.0082</v>
      </c>
    </row>
    <row r="1928" spans="1:5" x14ac:dyDescent="0.25">
      <c r="A1928" s="64">
        <v>108897</v>
      </c>
      <c r="B1928" t="s">
        <v>675</v>
      </c>
      <c r="C1928" s="65">
        <v>57.81</v>
      </c>
      <c r="D1928" s="65">
        <v>5268200</v>
      </c>
      <c r="E1928" s="65">
        <v>4392516.9294000007</v>
      </c>
    </row>
    <row r="1929" spans="1:5" x14ac:dyDescent="0.25">
      <c r="A1929" s="64">
        <v>202532</v>
      </c>
      <c r="B1929" t="s">
        <v>878</v>
      </c>
      <c r="C1929" s="65">
        <v>57.680000000000007</v>
      </c>
      <c r="D1929" s="65">
        <v>5574900</v>
      </c>
      <c r="E1929" s="65">
        <v>4539615.7770000007</v>
      </c>
    </row>
    <row r="1930" spans="1:5" x14ac:dyDescent="0.25">
      <c r="A1930" s="64">
        <v>136190</v>
      </c>
      <c r="B1930" t="s">
        <v>2046</v>
      </c>
      <c r="C1930" s="65">
        <v>57.550000000000011</v>
      </c>
      <c r="D1930" s="65">
        <v>5277900</v>
      </c>
      <c r="E1930" s="65">
        <v>4399614.4381999988</v>
      </c>
    </row>
    <row r="1931" spans="1:5" x14ac:dyDescent="0.25">
      <c r="A1931" s="64">
        <v>143653</v>
      </c>
      <c r="B1931" t="s">
        <v>4148</v>
      </c>
      <c r="C1931" s="65">
        <v>57.510000000000005</v>
      </c>
      <c r="D1931" s="65">
        <v>4574400</v>
      </c>
      <c r="E1931" s="65">
        <v>3694718.4983000001</v>
      </c>
    </row>
    <row r="1932" spans="1:5" x14ac:dyDescent="0.25">
      <c r="A1932" s="64">
        <v>112958</v>
      </c>
      <c r="B1932" t="s">
        <v>833</v>
      </c>
      <c r="C1932" s="65">
        <v>57.309999999999995</v>
      </c>
      <c r="D1932" s="65">
        <v>7304600</v>
      </c>
      <c r="E1932" s="65">
        <v>5806947.9172999999</v>
      </c>
    </row>
    <row r="1933" spans="1:5" x14ac:dyDescent="0.25">
      <c r="A1933" s="64">
        <v>142956</v>
      </c>
      <c r="B1933" t="s">
        <v>3631</v>
      </c>
      <c r="C1933" s="65">
        <v>57.060000000000016</v>
      </c>
      <c r="D1933" s="65">
        <v>5265900</v>
      </c>
      <c r="E1933" s="65">
        <v>4499332.7376999985</v>
      </c>
    </row>
    <row r="1934" spans="1:5" x14ac:dyDescent="0.25">
      <c r="A1934" s="64">
        <v>137939</v>
      </c>
      <c r="B1934" t="s">
        <v>2387</v>
      </c>
      <c r="C1934" s="65">
        <v>57.060000000000016</v>
      </c>
      <c r="D1934" s="65">
        <v>5250300</v>
      </c>
      <c r="E1934" s="65">
        <v>4411966.4535999987</v>
      </c>
    </row>
    <row r="1935" spans="1:5" x14ac:dyDescent="0.25">
      <c r="A1935" s="64">
        <v>108952</v>
      </c>
      <c r="B1935" t="s">
        <v>894</v>
      </c>
      <c r="C1935" s="65">
        <v>57.060000000000016</v>
      </c>
      <c r="D1935" s="65">
        <v>5222000</v>
      </c>
      <c r="E1935" s="65">
        <v>4474112.2325999979</v>
      </c>
    </row>
    <row r="1936" spans="1:5" x14ac:dyDescent="0.25">
      <c r="A1936" s="64">
        <v>132846</v>
      </c>
      <c r="B1936" t="s">
        <v>1638</v>
      </c>
      <c r="C1936" s="65">
        <v>57.060000000000009</v>
      </c>
      <c r="D1936" s="65">
        <v>5196600</v>
      </c>
      <c r="E1936" s="65">
        <v>4439435.095499998</v>
      </c>
    </row>
    <row r="1937" spans="1:5" x14ac:dyDescent="0.25">
      <c r="A1937" s="64">
        <v>131341</v>
      </c>
      <c r="B1937" t="s">
        <v>4572</v>
      </c>
      <c r="C1937" s="65">
        <v>57.060000000000009</v>
      </c>
      <c r="D1937" s="65">
        <v>5372200</v>
      </c>
      <c r="E1937" s="65">
        <v>4531761.7379999999</v>
      </c>
    </row>
    <row r="1938" spans="1:5" x14ac:dyDescent="0.25">
      <c r="A1938" s="64">
        <v>143292</v>
      </c>
      <c r="B1938" t="s">
        <v>3764</v>
      </c>
      <c r="C1938" s="65">
        <v>57.06</v>
      </c>
      <c r="D1938" s="65">
        <v>5170800</v>
      </c>
      <c r="E1938" s="65">
        <v>4425967.0100999996</v>
      </c>
    </row>
    <row r="1939" spans="1:5" x14ac:dyDescent="0.25">
      <c r="A1939" s="64">
        <v>144029</v>
      </c>
      <c r="B1939" t="s">
        <v>4374</v>
      </c>
      <c r="C1939" s="65">
        <v>57.06</v>
      </c>
      <c r="D1939" s="65">
        <v>5155200</v>
      </c>
      <c r="E1939" s="65">
        <v>4474112.2325999998</v>
      </c>
    </row>
    <row r="1940" spans="1:5" x14ac:dyDescent="0.25">
      <c r="A1940" s="64">
        <v>136978</v>
      </c>
      <c r="B1940" t="s">
        <v>2208</v>
      </c>
      <c r="C1940" s="65">
        <v>57.06</v>
      </c>
      <c r="D1940" s="65">
        <v>5259000</v>
      </c>
      <c r="E1940" s="65">
        <v>4455198.9686000003</v>
      </c>
    </row>
    <row r="1941" spans="1:5" x14ac:dyDescent="0.25">
      <c r="A1941" s="64">
        <v>134882</v>
      </c>
      <c r="B1941" t="s">
        <v>1849</v>
      </c>
      <c r="C1941" s="65">
        <v>57.06</v>
      </c>
      <c r="D1941" s="65">
        <v>5116200</v>
      </c>
      <c r="E1941" s="65">
        <v>4361525.4433999993</v>
      </c>
    </row>
    <row r="1942" spans="1:5" x14ac:dyDescent="0.25">
      <c r="A1942" s="64">
        <v>127938</v>
      </c>
      <c r="B1942" t="s">
        <v>1111</v>
      </c>
      <c r="C1942" s="65">
        <v>57.06</v>
      </c>
      <c r="D1942" s="65">
        <v>5204600</v>
      </c>
      <c r="E1942" s="65">
        <v>4387647.2025000006</v>
      </c>
    </row>
    <row r="1943" spans="1:5" x14ac:dyDescent="0.25">
      <c r="A1943" s="64">
        <v>128922</v>
      </c>
      <c r="B1943" t="s">
        <v>3899</v>
      </c>
      <c r="C1943" s="65">
        <v>57.06</v>
      </c>
      <c r="D1943" s="65">
        <v>5155200</v>
      </c>
      <c r="E1943" s="65">
        <v>4474112.2326000007</v>
      </c>
    </row>
    <row r="1944" spans="1:5" x14ac:dyDescent="0.25">
      <c r="A1944" s="64">
        <v>118001</v>
      </c>
      <c r="B1944" t="s">
        <v>1164</v>
      </c>
      <c r="C1944" s="65">
        <v>57.06</v>
      </c>
      <c r="D1944" s="65">
        <v>5237200</v>
      </c>
      <c r="E1944" s="65">
        <v>4474112.2325999998</v>
      </c>
    </row>
    <row r="1945" spans="1:5" x14ac:dyDescent="0.25">
      <c r="A1945" s="64">
        <v>118730</v>
      </c>
      <c r="B1945" t="s">
        <v>492</v>
      </c>
      <c r="C1945" s="65">
        <v>57.06</v>
      </c>
      <c r="D1945" s="65">
        <v>5237200</v>
      </c>
      <c r="E1945" s="65">
        <v>4474112.2325999998</v>
      </c>
    </row>
    <row r="1946" spans="1:5" x14ac:dyDescent="0.25">
      <c r="A1946" s="64">
        <v>121768</v>
      </c>
      <c r="B1946" t="s">
        <v>2041</v>
      </c>
      <c r="C1946" s="65">
        <v>57.06</v>
      </c>
      <c r="D1946" s="65">
        <v>5155200</v>
      </c>
      <c r="E1946" s="65">
        <v>4474112.2325999998</v>
      </c>
    </row>
    <row r="1947" spans="1:5" x14ac:dyDescent="0.25">
      <c r="A1947" s="64">
        <v>130701</v>
      </c>
      <c r="B1947" t="s">
        <v>1110</v>
      </c>
      <c r="C1947" s="65">
        <v>57.059999999999988</v>
      </c>
      <c r="D1947" s="65">
        <v>5170800</v>
      </c>
      <c r="E1947" s="65">
        <v>4439435.0954999998</v>
      </c>
    </row>
    <row r="1948" spans="1:5" x14ac:dyDescent="0.25">
      <c r="A1948" s="64">
        <v>121242</v>
      </c>
      <c r="B1948" t="s">
        <v>316</v>
      </c>
      <c r="C1948" s="65">
        <v>57.02</v>
      </c>
      <c r="D1948" s="65">
        <v>5809500</v>
      </c>
      <c r="E1948" s="65">
        <v>4749611.8295999989</v>
      </c>
    </row>
    <row r="1949" spans="1:5" x14ac:dyDescent="0.25">
      <c r="A1949" s="64">
        <v>134924</v>
      </c>
      <c r="B1949" t="s">
        <v>1841</v>
      </c>
      <c r="C1949" s="65">
        <v>57</v>
      </c>
      <c r="D1949" s="65">
        <v>6918700</v>
      </c>
      <c r="E1949" s="65">
        <v>6098442.499400001</v>
      </c>
    </row>
    <row r="1950" spans="1:5" x14ac:dyDescent="0.25">
      <c r="A1950" s="64">
        <v>132977</v>
      </c>
      <c r="B1950" t="s">
        <v>1573</v>
      </c>
      <c r="C1950" s="65">
        <v>57</v>
      </c>
      <c r="D1950" s="65">
        <v>5639000</v>
      </c>
      <c r="E1950" s="65">
        <v>4516414.1028999994</v>
      </c>
    </row>
    <row r="1951" spans="1:5" x14ac:dyDescent="0.25">
      <c r="A1951" s="64">
        <v>132661</v>
      </c>
      <c r="B1951" t="s">
        <v>1557</v>
      </c>
      <c r="C1951" s="65">
        <v>56.890000000000015</v>
      </c>
      <c r="D1951" s="65">
        <v>4665200</v>
      </c>
      <c r="E1951" s="65">
        <v>3822390.9061999996</v>
      </c>
    </row>
    <row r="1952" spans="1:5" x14ac:dyDescent="0.25">
      <c r="A1952" s="64">
        <v>143643</v>
      </c>
      <c r="B1952" t="s">
        <v>4141</v>
      </c>
      <c r="C1952" s="65">
        <v>56.89</v>
      </c>
      <c r="D1952" s="65">
        <v>5230600</v>
      </c>
      <c r="E1952" s="65">
        <v>4456400.4827000005</v>
      </c>
    </row>
    <row r="1953" spans="1:5" x14ac:dyDescent="0.25">
      <c r="A1953" s="64">
        <v>121568</v>
      </c>
      <c r="B1953" t="s">
        <v>2709</v>
      </c>
      <c r="C1953" s="65">
        <v>56.870000000000012</v>
      </c>
      <c r="D1953" s="65">
        <v>5424383</v>
      </c>
      <c r="E1953" s="65">
        <v>4573974.9208999993</v>
      </c>
    </row>
    <row r="1954" spans="1:5" x14ac:dyDescent="0.25">
      <c r="A1954" s="64">
        <v>143254</v>
      </c>
      <c r="B1954" t="s">
        <v>3720</v>
      </c>
      <c r="C1954" s="65">
        <v>56.720000000000013</v>
      </c>
      <c r="D1954" s="65">
        <v>5022500</v>
      </c>
      <c r="E1954" s="65">
        <v>4292443.1513999999</v>
      </c>
    </row>
    <row r="1955" spans="1:5" x14ac:dyDescent="0.25">
      <c r="A1955" s="64">
        <v>122363</v>
      </c>
      <c r="B1955" t="s">
        <v>663</v>
      </c>
      <c r="C1955" s="65">
        <v>56.72</v>
      </c>
      <c r="D1955" s="65">
        <v>5136400</v>
      </c>
      <c r="E1955" s="65">
        <v>4425652.5507999994</v>
      </c>
    </row>
    <row r="1956" spans="1:5" x14ac:dyDescent="0.25">
      <c r="A1956" s="64">
        <v>114899</v>
      </c>
      <c r="B1956" t="s">
        <v>283</v>
      </c>
      <c r="C1956" s="65">
        <v>56.588600000000007</v>
      </c>
      <c r="D1956" s="65">
        <v>7543000</v>
      </c>
      <c r="E1956" s="65">
        <v>6107839.4170000004</v>
      </c>
    </row>
    <row r="1957" spans="1:5" x14ac:dyDescent="0.25">
      <c r="A1957" s="64">
        <v>134047</v>
      </c>
      <c r="B1957" t="s">
        <v>1761</v>
      </c>
      <c r="C1957" s="65">
        <v>56.550000000000004</v>
      </c>
      <c r="D1957" s="65">
        <v>4695400</v>
      </c>
      <c r="E1957" s="65">
        <v>3987519.5190000003</v>
      </c>
    </row>
    <row r="1958" spans="1:5" x14ac:dyDescent="0.25">
      <c r="A1958" s="64">
        <v>136394</v>
      </c>
      <c r="B1958" t="s">
        <v>2079</v>
      </c>
      <c r="C1958" s="65">
        <v>56.55</v>
      </c>
      <c r="D1958" s="65">
        <v>5130700</v>
      </c>
      <c r="E1958" s="65">
        <v>4256888.7261999995</v>
      </c>
    </row>
    <row r="1959" spans="1:5" x14ac:dyDescent="0.25">
      <c r="A1959" s="64">
        <v>126178</v>
      </c>
      <c r="B1959" t="s">
        <v>844</v>
      </c>
      <c r="C1959" s="65">
        <v>56.55</v>
      </c>
      <c r="D1959" s="65">
        <v>4720383</v>
      </c>
      <c r="E1959" s="65">
        <v>3974169.6853999998</v>
      </c>
    </row>
    <row r="1960" spans="1:5" x14ac:dyDescent="0.25">
      <c r="A1960" s="64">
        <v>118508</v>
      </c>
      <c r="B1960" t="s">
        <v>3932</v>
      </c>
      <c r="C1960" s="65">
        <v>56.5</v>
      </c>
      <c r="D1960" s="65">
        <v>4259966</v>
      </c>
      <c r="E1960" s="65">
        <v>3445305.9155999999</v>
      </c>
    </row>
    <row r="1961" spans="1:5" x14ac:dyDescent="0.25">
      <c r="A1961" s="64">
        <v>133199</v>
      </c>
      <c r="B1961" t="s">
        <v>2547</v>
      </c>
      <c r="C1961" s="65">
        <v>56.379999999999995</v>
      </c>
      <c r="D1961" s="65">
        <v>5044400</v>
      </c>
      <c r="E1961" s="65">
        <v>4244703.2182</v>
      </c>
    </row>
    <row r="1962" spans="1:5" x14ac:dyDescent="0.25">
      <c r="A1962" s="64">
        <v>131189</v>
      </c>
      <c r="B1962" t="s">
        <v>2349</v>
      </c>
      <c r="C1962" s="65">
        <v>56.34</v>
      </c>
      <c r="D1962" s="65">
        <v>4672783</v>
      </c>
      <c r="E1962" s="65">
        <v>3737149.5976999998</v>
      </c>
    </row>
    <row r="1963" spans="1:5" x14ac:dyDescent="0.25">
      <c r="A1963" s="64">
        <v>142552</v>
      </c>
      <c r="B1963" t="s">
        <v>3142</v>
      </c>
      <c r="C1963" s="65">
        <v>56.25</v>
      </c>
      <c r="D1963" s="65">
        <v>8136000</v>
      </c>
      <c r="E1963" s="65">
        <v>6576779.2441999996</v>
      </c>
    </row>
    <row r="1964" spans="1:5" x14ac:dyDescent="0.25">
      <c r="A1964" s="64">
        <v>202636</v>
      </c>
      <c r="B1964" t="s">
        <v>184</v>
      </c>
      <c r="C1964" s="65">
        <v>56.210000000000008</v>
      </c>
      <c r="D1964" s="65">
        <v>5362200</v>
      </c>
      <c r="E1964" s="65">
        <v>4520193.5480000004</v>
      </c>
    </row>
    <row r="1965" spans="1:5" x14ac:dyDescent="0.25">
      <c r="A1965" s="64">
        <v>130874</v>
      </c>
      <c r="B1965" t="s">
        <v>622</v>
      </c>
      <c r="C1965" s="65">
        <v>56.04</v>
      </c>
      <c r="D1965" s="65">
        <v>5233800</v>
      </c>
      <c r="E1965" s="65">
        <v>4426553.9961999999</v>
      </c>
    </row>
    <row r="1966" spans="1:5" x14ac:dyDescent="0.25">
      <c r="A1966" s="64">
        <v>117150</v>
      </c>
      <c r="B1966" t="s">
        <v>741</v>
      </c>
      <c r="C1966" s="65">
        <v>56.04</v>
      </c>
      <c r="D1966" s="65">
        <v>4966200</v>
      </c>
      <c r="E1966" s="65">
        <v>4193561.2795000002</v>
      </c>
    </row>
    <row r="1967" spans="1:5" x14ac:dyDescent="0.25">
      <c r="A1967" s="64">
        <v>143751</v>
      </c>
      <c r="B1967" t="s">
        <v>4213</v>
      </c>
      <c r="C1967" s="65">
        <v>56</v>
      </c>
      <c r="D1967" s="65">
        <v>5007000</v>
      </c>
      <c r="E1967" s="65">
        <v>3992886.6610000003</v>
      </c>
    </row>
    <row r="1968" spans="1:5" x14ac:dyDescent="0.25">
      <c r="A1968" s="64">
        <v>104787</v>
      </c>
      <c r="B1968" t="s">
        <v>4102</v>
      </c>
      <c r="C1968" s="65">
        <v>56</v>
      </c>
      <c r="D1968" s="65">
        <v>6090000</v>
      </c>
      <c r="E1968" s="65">
        <v>5905939.0661000004</v>
      </c>
    </row>
    <row r="1969" spans="1:5" x14ac:dyDescent="0.25">
      <c r="A1969" s="64">
        <v>142443</v>
      </c>
      <c r="B1969" t="s">
        <v>3245</v>
      </c>
      <c r="C1969" s="65">
        <v>56</v>
      </c>
      <c r="D1969" s="65">
        <v>5019000</v>
      </c>
      <c r="E1969" s="65">
        <v>4403277.8551000003</v>
      </c>
    </row>
    <row r="1970" spans="1:5" x14ac:dyDescent="0.25">
      <c r="A1970" s="64">
        <v>135172</v>
      </c>
      <c r="B1970" t="s">
        <v>1930</v>
      </c>
      <c r="C1970" s="65">
        <v>56</v>
      </c>
      <c r="D1970" s="65">
        <v>5372134</v>
      </c>
      <c r="E1970" s="65">
        <v>4279453.1020999998</v>
      </c>
    </row>
    <row r="1971" spans="1:5" x14ac:dyDescent="0.25">
      <c r="A1971" s="64">
        <v>131408</v>
      </c>
      <c r="B1971" t="s">
        <v>2751</v>
      </c>
      <c r="C1971" s="65">
        <v>56</v>
      </c>
      <c r="D1971" s="65">
        <v>6133500</v>
      </c>
      <c r="E1971" s="65">
        <v>5010313.4238999998</v>
      </c>
    </row>
    <row r="1972" spans="1:5" x14ac:dyDescent="0.25">
      <c r="A1972" s="64">
        <v>104330</v>
      </c>
      <c r="B1972" t="s">
        <v>743</v>
      </c>
      <c r="C1972" s="65">
        <v>56</v>
      </c>
      <c r="D1972" s="65">
        <v>4739000</v>
      </c>
      <c r="E1972" s="65">
        <v>3832557.3997000004</v>
      </c>
    </row>
    <row r="1973" spans="1:5" x14ac:dyDescent="0.25">
      <c r="A1973" s="64">
        <v>119729</v>
      </c>
      <c r="B1973" t="s">
        <v>4573</v>
      </c>
      <c r="C1973" s="65">
        <v>56</v>
      </c>
      <c r="D1973" s="65">
        <v>4974000</v>
      </c>
      <c r="E1973" s="65">
        <v>3852758.0301000001</v>
      </c>
    </row>
    <row r="1974" spans="1:5" x14ac:dyDescent="0.25">
      <c r="A1974" s="64">
        <v>119839</v>
      </c>
      <c r="B1974" t="s">
        <v>778</v>
      </c>
      <c r="C1974" s="65">
        <v>56</v>
      </c>
      <c r="D1974" s="65">
        <v>4953400</v>
      </c>
      <c r="E1974" s="65">
        <v>4159392.9936000002</v>
      </c>
    </row>
    <row r="1975" spans="1:5" x14ac:dyDescent="0.25">
      <c r="A1975" s="64">
        <v>202714</v>
      </c>
      <c r="B1975" t="s">
        <v>184</v>
      </c>
      <c r="C1975" s="65">
        <v>55.870000000000005</v>
      </c>
      <c r="D1975" s="65">
        <v>5097000</v>
      </c>
      <c r="E1975" s="65">
        <v>4281148.7952000005</v>
      </c>
    </row>
    <row r="1976" spans="1:5" x14ac:dyDescent="0.25">
      <c r="A1976" s="64">
        <v>118551</v>
      </c>
      <c r="B1976" t="s">
        <v>2290</v>
      </c>
      <c r="C1976" s="65">
        <v>55.85</v>
      </c>
      <c r="D1976" s="65">
        <v>5201600</v>
      </c>
      <c r="E1976" s="65">
        <v>4249630.0579000004</v>
      </c>
    </row>
    <row r="1977" spans="1:5" x14ac:dyDescent="0.25">
      <c r="A1977" s="64">
        <v>143336</v>
      </c>
      <c r="B1977" t="s">
        <v>3722</v>
      </c>
      <c r="C1977" s="65">
        <v>55.830000000000013</v>
      </c>
      <c r="D1977" s="65">
        <v>5030000</v>
      </c>
      <c r="E1977" s="65">
        <v>4281736.6749</v>
      </c>
    </row>
    <row r="1978" spans="1:5" x14ac:dyDescent="0.25">
      <c r="A1978" s="64">
        <v>134888</v>
      </c>
      <c r="B1978" t="s">
        <v>1845</v>
      </c>
      <c r="C1978" s="65">
        <v>55.72</v>
      </c>
      <c r="D1978" s="65">
        <v>4884400</v>
      </c>
      <c r="E1978" s="65">
        <v>4221464.9809000008</v>
      </c>
    </row>
    <row r="1979" spans="1:5" x14ac:dyDescent="0.25">
      <c r="A1979" s="64">
        <v>129774</v>
      </c>
      <c r="B1979" t="s">
        <v>838</v>
      </c>
      <c r="C1979" s="65">
        <v>55.700000000000017</v>
      </c>
      <c r="D1979" s="65">
        <v>4826083</v>
      </c>
      <c r="E1979" s="65">
        <v>3934311.4477000004</v>
      </c>
    </row>
    <row r="1980" spans="1:5" x14ac:dyDescent="0.25">
      <c r="A1980" s="64">
        <v>129646</v>
      </c>
      <c r="B1980" t="s">
        <v>1396</v>
      </c>
      <c r="C1980" s="65">
        <v>55.67</v>
      </c>
      <c r="D1980" s="65">
        <v>5319900</v>
      </c>
      <c r="E1980" s="65">
        <v>4276534.6601999998</v>
      </c>
    </row>
    <row r="1981" spans="1:5" x14ac:dyDescent="0.25">
      <c r="A1981" s="64">
        <v>124107</v>
      </c>
      <c r="B1981" t="s">
        <v>799</v>
      </c>
      <c r="C1981" s="65">
        <v>55.510000000000005</v>
      </c>
      <c r="D1981" s="65">
        <v>4858985</v>
      </c>
      <c r="E1981" s="65">
        <v>3959950.7540999996</v>
      </c>
    </row>
    <row r="1982" spans="1:5" x14ac:dyDescent="0.25">
      <c r="A1982" s="64">
        <v>127702</v>
      </c>
      <c r="B1982" t="s">
        <v>4317</v>
      </c>
      <c r="C1982" s="65">
        <v>55.41</v>
      </c>
      <c r="D1982" s="65">
        <v>4213502</v>
      </c>
      <c r="E1982" s="65">
        <v>3812677.6809</v>
      </c>
    </row>
    <row r="1983" spans="1:5" x14ac:dyDescent="0.25">
      <c r="A1983" s="64">
        <v>119078</v>
      </c>
      <c r="B1983" t="s">
        <v>502</v>
      </c>
      <c r="C1983" s="65">
        <v>55.360000000000007</v>
      </c>
      <c r="D1983" s="65">
        <v>4981400</v>
      </c>
      <c r="E1983" s="65">
        <v>4111137.5818999996</v>
      </c>
    </row>
    <row r="1984" spans="1:5" x14ac:dyDescent="0.25">
      <c r="A1984" s="64">
        <v>143566</v>
      </c>
      <c r="B1984" t="s">
        <v>3889</v>
      </c>
      <c r="C1984" s="65">
        <v>55.04</v>
      </c>
      <c r="D1984" s="65">
        <v>4968200</v>
      </c>
      <c r="E1984" s="65">
        <v>4147707.1258999999</v>
      </c>
    </row>
    <row r="1985" spans="1:5" x14ac:dyDescent="0.25">
      <c r="A1985" s="64">
        <v>129082</v>
      </c>
      <c r="B1985" t="s">
        <v>962</v>
      </c>
      <c r="C1985" s="65">
        <v>55.02000000000001</v>
      </c>
      <c r="D1985" s="65">
        <v>5164400</v>
      </c>
      <c r="E1985" s="65">
        <v>4256406.2517000008</v>
      </c>
    </row>
    <row r="1986" spans="1:5" x14ac:dyDescent="0.25">
      <c r="A1986" s="64">
        <v>143369</v>
      </c>
      <c r="B1986" t="s">
        <v>3869</v>
      </c>
      <c r="C1986" s="65">
        <v>55.000599999999999</v>
      </c>
      <c r="D1986" s="65">
        <v>5007000</v>
      </c>
      <c r="E1986" s="65">
        <v>4055393.6768</v>
      </c>
    </row>
    <row r="1987" spans="1:5" x14ac:dyDescent="0.25">
      <c r="A1987" s="64">
        <v>137996</v>
      </c>
      <c r="B1987" t="s">
        <v>4352</v>
      </c>
      <c r="C1987" s="65">
        <v>55.000599999999999</v>
      </c>
      <c r="D1987" s="65">
        <v>5007000</v>
      </c>
      <c r="E1987" s="65">
        <v>4055393.6768</v>
      </c>
    </row>
    <row r="1988" spans="1:5" x14ac:dyDescent="0.25">
      <c r="A1988" s="64">
        <v>144128</v>
      </c>
      <c r="B1988" t="s">
        <v>4574</v>
      </c>
      <c r="C1988" s="65">
        <v>55</v>
      </c>
      <c r="D1988" s="65">
        <v>5007000</v>
      </c>
      <c r="E1988" s="65">
        <v>4055393.6768</v>
      </c>
    </row>
    <row r="1989" spans="1:5" x14ac:dyDescent="0.25">
      <c r="A1989" s="64">
        <v>119656</v>
      </c>
      <c r="B1989" t="s">
        <v>4106</v>
      </c>
      <c r="C1989" s="65">
        <v>55</v>
      </c>
      <c r="D1989" s="65">
        <v>5069000</v>
      </c>
      <c r="E1989" s="65">
        <v>4055393.6768</v>
      </c>
    </row>
    <row r="1990" spans="1:5" x14ac:dyDescent="0.25">
      <c r="A1990" s="64">
        <v>143771</v>
      </c>
      <c r="B1990" t="s">
        <v>4105</v>
      </c>
      <c r="C1990" s="65">
        <v>55</v>
      </c>
      <c r="D1990" s="65">
        <v>4069000</v>
      </c>
      <c r="E1990" s="65">
        <v>3290512.3230999997</v>
      </c>
    </row>
    <row r="1991" spans="1:5" x14ac:dyDescent="0.25">
      <c r="A1991" s="64">
        <v>201628</v>
      </c>
      <c r="B1991" t="s">
        <v>4575</v>
      </c>
      <c r="C1991" s="65">
        <v>55</v>
      </c>
      <c r="D1991" s="65">
        <v>4400000</v>
      </c>
      <c r="E1991" s="65">
        <v>3907498.8892000001</v>
      </c>
    </row>
    <row r="1992" spans="1:5" x14ac:dyDescent="0.25">
      <c r="A1992" s="64">
        <v>142948</v>
      </c>
      <c r="B1992" t="s">
        <v>3493</v>
      </c>
      <c r="C1992" s="65">
        <v>55</v>
      </c>
      <c r="D1992" s="65">
        <v>5099000</v>
      </c>
      <c r="E1992" s="65">
        <v>4138156.8130999999</v>
      </c>
    </row>
    <row r="1993" spans="1:5" x14ac:dyDescent="0.25">
      <c r="A1993" s="64">
        <v>143097</v>
      </c>
      <c r="B1993" t="s">
        <v>3662</v>
      </c>
      <c r="C1993" s="65">
        <v>55</v>
      </c>
      <c r="D1993" s="65">
        <v>4750000</v>
      </c>
      <c r="E1993" s="65">
        <v>3830474.7009999999</v>
      </c>
    </row>
    <row r="1994" spans="1:5" x14ac:dyDescent="0.25">
      <c r="A1994" s="64">
        <v>135651</v>
      </c>
      <c r="B1994" t="s">
        <v>4353</v>
      </c>
      <c r="C1994" s="65">
        <v>55</v>
      </c>
      <c r="D1994" s="65">
        <v>3181000</v>
      </c>
      <c r="E1994" s="65">
        <v>2896744.1697</v>
      </c>
    </row>
    <row r="1995" spans="1:5" x14ac:dyDescent="0.25">
      <c r="A1995" s="64">
        <v>124599</v>
      </c>
      <c r="B1995" t="s">
        <v>4104</v>
      </c>
      <c r="C1995" s="65">
        <v>55</v>
      </c>
      <c r="D1995" s="65">
        <v>4400000</v>
      </c>
      <c r="E1995" s="65">
        <v>3874337.0669999998</v>
      </c>
    </row>
    <row r="1996" spans="1:5" x14ac:dyDescent="0.25">
      <c r="A1996" s="64">
        <v>136956</v>
      </c>
      <c r="B1996" t="s">
        <v>3054</v>
      </c>
      <c r="C1996" s="65">
        <v>55</v>
      </c>
      <c r="D1996" s="65">
        <v>4643000</v>
      </c>
      <c r="E1996" s="65">
        <v>3648036.3572999998</v>
      </c>
    </row>
    <row r="1997" spans="1:5" x14ac:dyDescent="0.25">
      <c r="A1997" s="64">
        <v>135049</v>
      </c>
      <c r="B1997" t="s">
        <v>2439</v>
      </c>
      <c r="C1997" s="65">
        <v>55</v>
      </c>
      <c r="D1997" s="65">
        <v>4306000</v>
      </c>
      <c r="E1997" s="65">
        <v>3436128.1261999998</v>
      </c>
    </row>
    <row r="1998" spans="1:5" x14ac:dyDescent="0.25">
      <c r="A1998" s="64">
        <v>141945</v>
      </c>
      <c r="B1998" t="s">
        <v>3101</v>
      </c>
      <c r="C1998" s="65">
        <v>55</v>
      </c>
      <c r="D1998" s="65">
        <v>9789000</v>
      </c>
      <c r="E1998" s="65">
        <v>7439316.5758999996</v>
      </c>
    </row>
    <row r="1999" spans="1:5" x14ac:dyDescent="0.25">
      <c r="A1999" s="64">
        <v>131817</v>
      </c>
      <c r="B1999" t="s">
        <v>4576</v>
      </c>
      <c r="C1999" s="65">
        <v>55</v>
      </c>
      <c r="D1999" s="65">
        <v>4442000</v>
      </c>
      <c r="E1999" s="65">
        <v>4055393.6768</v>
      </c>
    </row>
    <row r="2000" spans="1:5" x14ac:dyDescent="0.25">
      <c r="A2000" s="64">
        <v>126018</v>
      </c>
      <c r="B2000" t="s">
        <v>3121</v>
      </c>
      <c r="C2000" s="65">
        <v>55</v>
      </c>
      <c r="D2000" s="65">
        <v>3980000</v>
      </c>
      <c r="E2000" s="65">
        <v>3435855.5126</v>
      </c>
    </row>
    <row r="2001" spans="1:5" x14ac:dyDescent="0.25">
      <c r="A2001" s="64">
        <v>132514</v>
      </c>
      <c r="B2001" t="s">
        <v>4355</v>
      </c>
      <c r="C2001" s="65">
        <v>55</v>
      </c>
      <c r="D2001" s="65">
        <v>3181000</v>
      </c>
      <c r="E2001" s="65">
        <v>2576577.7089</v>
      </c>
    </row>
    <row r="2002" spans="1:5" x14ac:dyDescent="0.25">
      <c r="A2002" s="64">
        <v>133418</v>
      </c>
      <c r="B2002" t="s">
        <v>4263</v>
      </c>
      <c r="C2002" s="65">
        <v>55</v>
      </c>
      <c r="D2002" s="65">
        <v>578151</v>
      </c>
      <c r="E2002" s="65">
        <v>445208.79139999999</v>
      </c>
    </row>
    <row r="2003" spans="1:5" x14ac:dyDescent="0.25">
      <c r="A2003" s="64">
        <v>129185</v>
      </c>
      <c r="B2003" t="s">
        <v>4329</v>
      </c>
      <c r="C2003" s="65">
        <v>55</v>
      </c>
      <c r="D2003" s="65">
        <v>546218</v>
      </c>
      <c r="E2003" s="65">
        <v>445208.79139999999</v>
      </c>
    </row>
    <row r="2004" spans="1:5" x14ac:dyDescent="0.25">
      <c r="A2004" s="64">
        <v>128650</v>
      </c>
      <c r="B2004" t="s">
        <v>3095</v>
      </c>
      <c r="C2004" s="65">
        <v>55</v>
      </c>
      <c r="D2004" s="65">
        <v>4750000</v>
      </c>
      <c r="E2004" s="65">
        <v>3874337.0669999998</v>
      </c>
    </row>
    <row r="2005" spans="1:5" x14ac:dyDescent="0.25">
      <c r="A2005" s="64">
        <v>120564</v>
      </c>
      <c r="B2005" t="s">
        <v>4356</v>
      </c>
      <c r="C2005" s="65">
        <v>55</v>
      </c>
      <c r="D2005" s="65">
        <v>5007000</v>
      </c>
      <c r="E2005" s="65">
        <v>4055393.6768</v>
      </c>
    </row>
    <row r="2006" spans="1:5" x14ac:dyDescent="0.25">
      <c r="A2006" s="64">
        <v>121994</v>
      </c>
      <c r="B2006" t="s">
        <v>4089</v>
      </c>
      <c r="C2006" s="65">
        <v>55</v>
      </c>
      <c r="D2006" s="65">
        <v>3550000</v>
      </c>
      <c r="E2006" s="65">
        <v>4355763.5664999997</v>
      </c>
    </row>
    <row r="2007" spans="1:5" x14ac:dyDescent="0.25">
      <c r="A2007" s="64">
        <v>120315</v>
      </c>
      <c r="B2007" t="s">
        <v>4577</v>
      </c>
      <c r="C2007" s="65">
        <v>55</v>
      </c>
      <c r="D2007" s="65">
        <v>2980000</v>
      </c>
      <c r="E2007" s="65">
        <v>2434284.2220999999</v>
      </c>
    </row>
    <row r="2008" spans="1:5" x14ac:dyDescent="0.25">
      <c r="A2008" s="64">
        <v>201359</v>
      </c>
      <c r="B2008" t="s">
        <v>23</v>
      </c>
      <c r="C2008" s="65">
        <v>54.95</v>
      </c>
      <c r="D2008" s="65">
        <v>9429000</v>
      </c>
      <c r="E2008" s="65">
        <v>7664012.8329999996</v>
      </c>
    </row>
    <row r="2009" spans="1:5" x14ac:dyDescent="0.25">
      <c r="A2009" s="64">
        <v>142159</v>
      </c>
      <c r="B2009" t="s">
        <v>2983</v>
      </c>
      <c r="C2009" s="65">
        <v>54.720000000000006</v>
      </c>
      <c r="D2009" s="65">
        <v>4901500</v>
      </c>
      <c r="E2009" s="65">
        <v>4138305.5214</v>
      </c>
    </row>
    <row r="2010" spans="1:5" x14ac:dyDescent="0.25">
      <c r="A2010" s="64">
        <v>128630</v>
      </c>
      <c r="B2010" t="s">
        <v>1722</v>
      </c>
      <c r="C2010" s="65">
        <v>54.709999999999994</v>
      </c>
      <c r="D2010" s="65">
        <v>5198400</v>
      </c>
      <c r="E2010" s="65">
        <v>4382826.2304999996</v>
      </c>
    </row>
    <row r="2011" spans="1:5" x14ac:dyDescent="0.25">
      <c r="A2011" s="64">
        <v>142771</v>
      </c>
      <c r="B2011" t="s">
        <v>3370</v>
      </c>
      <c r="C2011" s="65">
        <v>54.680000000000007</v>
      </c>
      <c r="D2011" s="65">
        <v>5036100</v>
      </c>
      <c r="E2011" s="65">
        <v>4108798.7888000002</v>
      </c>
    </row>
    <row r="2012" spans="1:5" x14ac:dyDescent="0.25">
      <c r="A2012" s="64">
        <v>130371</v>
      </c>
      <c r="B2012" t="s">
        <v>626</v>
      </c>
      <c r="C2012" s="65">
        <v>54.39</v>
      </c>
      <c r="D2012" s="65">
        <v>4339983</v>
      </c>
      <c r="E2012" s="65">
        <v>3503181.9731000001</v>
      </c>
    </row>
    <row r="2013" spans="1:5" x14ac:dyDescent="0.25">
      <c r="A2013" s="64">
        <v>104421</v>
      </c>
      <c r="B2013" t="s">
        <v>700</v>
      </c>
      <c r="C2013" s="65">
        <v>54.37</v>
      </c>
      <c r="D2013" s="65">
        <v>5497000</v>
      </c>
      <c r="E2013" s="65">
        <v>4598848.4374000011</v>
      </c>
    </row>
    <row r="2014" spans="1:5" x14ac:dyDescent="0.25">
      <c r="A2014" s="64">
        <v>125783</v>
      </c>
      <c r="B2014" t="s">
        <v>745</v>
      </c>
      <c r="C2014" s="65">
        <v>54.360000000000007</v>
      </c>
      <c r="D2014" s="65">
        <v>4711700</v>
      </c>
      <c r="E2014" s="65">
        <v>3923068.6425000001</v>
      </c>
    </row>
    <row r="2015" spans="1:5" x14ac:dyDescent="0.25">
      <c r="A2015" s="64">
        <v>143989</v>
      </c>
      <c r="B2015" t="s">
        <v>4386</v>
      </c>
      <c r="C2015" s="65">
        <v>54.210000000000008</v>
      </c>
      <c r="D2015" s="65">
        <v>5081000</v>
      </c>
      <c r="E2015" s="65">
        <v>4767722.2512999997</v>
      </c>
    </row>
    <row r="2016" spans="1:5" x14ac:dyDescent="0.25">
      <c r="A2016" s="64">
        <v>126029</v>
      </c>
      <c r="B2016" t="s">
        <v>3169</v>
      </c>
      <c r="C2016" s="65">
        <v>54.08</v>
      </c>
      <c r="D2016" s="65">
        <v>4796800</v>
      </c>
      <c r="E2016" s="65">
        <v>4083746.1356000002</v>
      </c>
    </row>
    <row r="2017" spans="1:5" x14ac:dyDescent="0.25">
      <c r="A2017" s="64">
        <v>143773</v>
      </c>
      <c r="B2017" t="s">
        <v>4128</v>
      </c>
      <c r="C2017" s="65">
        <v>54</v>
      </c>
      <c r="D2017" s="65">
        <v>4920000</v>
      </c>
      <c r="E2017" s="65">
        <v>3982500.4039000003</v>
      </c>
    </row>
    <row r="2018" spans="1:5" x14ac:dyDescent="0.25">
      <c r="A2018" s="64">
        <v>128760</v>
      </c>
      <c r="B2018" t="s">
        <v>2113</v>
      </c>
      <c r="C2018" s="65">
        <v>54</v>
      </c>
      <c r="D2018" s="65">
        <v>2953748</v>
      </c>
      <c r="E2018" s="65">
        <v>2325585.6708</v>
      </c>
    </row>
    <row r="2019" spans="1:5" x14ac:dyDescent="0.25">
      <c r="A2019" s="64">
        <v>126731</v>
      </c>
      <c r="B2019" t="s">
        <v>585</v>
      </c>
      <c r="C2019" s="65">
        <v>53.96</v>
      </c>
      <c r="D2019" s="65">
        <v>4936400</v>
      </c>
      <c r="E2019" s="65">
        <v>3973683.3931</v>
      </c>
    </row>
    <row r="2020" spans="1:5" x14ac:dyDescent="0.25">
      <c r="A2020" s="64">
        <v>134234</v>
      </c>
      <c r="B2020" t="s">
        <v>1736</v>
      </c>
      <c r="C2020" s="65">
        <v>53.890000000000015</v>
      </c>
      <c r="D2020" s="65">
        <v>4926900</v>
      </c>
      <c r="E2020" s="65">
        <v>4190873.3047999982</v>
      </c>
    </row>
    <row r="2021" spans="1:5" x14ac:dyDescent="0.25">
      <c r="A2021" s="64">
        <v>123310</v>
      </c>
      <c r="B2021" t="s">
        <v>907</v>
      </c>
      <c r="C2021" s="65">
        <v>53.890000000000015</v>
      </c>
      <c r="D2021" s="65">
        <v>4931000</v>
      </c>
      <c r="E2021" s="65">
        <v>4096050.8092999998</v>
      </c>
    </row>
    <row r="2022" spans="1:5" x14ac:dyDescent="0.25">
      <c r="A2022" s="64">
        <v>124999</v>
      </c>
      <c r="B2022" t="s">
        <v>808</v>
      </c>
      <c r="C2022" s="65">
        <v>53.890000000000015</v>
      </c>
      <c r="D2022" s="65">
        <v>4817300</v>
      </c>
      <c r="E2022" s="65">
        <v>4078286.5155999996</v>
      </c>
    </row>
    <row r="2023" spans="1:5" x14ac:dyDescent="0.25">
      <c r="A2023" s="64">
        <v>121140</v>
      </c>
      <c r="B2023" t="s">
        <v>1120</v>
      </c>
      <c r="C2023" s="65">
        <v>53.890000000000015</v>
      </c>
      <c r="D2023" s="65">
        <v>4885500</v>
      </c>
      <c r="E2023" s="65">
        <v>4225550.4418999981</v>
      </c>
    </row>
    <row r="2024" spans="1:5" x14ac:dyDescent="0.25">
      <c r="A2024" s="64">
        <v>135990</v>
      </c>
      <c r="B2024" t="s">
        <v>2050</v>
      </c>
      <c r="C2024" s="65">
        <v>53.89</v>
      </c>
      <c r="D2024" s="65">
        <v>4708300</v>
      </c>
      <c r="E2024" s="65">
        <v>3878581.7530000005</v>
      </c>
    </row>
    <row r="2025" spans="1:5" x14ac:dyDescent="0.25">
      <c r="A2025" s="64">
        <v>141824</v>
      </c>
      <c r="B2025" t="s">
        <v>2681</v>
      </c>
      <c r="C2025" s="65">
        <v>53.89</v>
      </c>
      <c r="D2025" s="65">
        <v>4868800</v>
      </c>
      <c r="E2025" s="65">
        <v>4225550.4419</v>
      </c>
    </row>
    <row r="2026" spans="1:5" x14ac:dyDescent="0.25">
      <c r="A2026" s="64">
        <v>134360</v>
      </c>
      <c r="B2026" t="s">
        <v>2308</v>
      </c>
      <c r="C2026" s="65">
        <v>53.89</v>
      </c>
      <c r="D2026" s="65">
        <v>4971300</v>
      </c>
      <c r="E2026" s="65">
        <v>4225550.4419</v>
      </c>
    </row>
    <row r="2027" spans="1:5" x14ac:dyDescent="0.25">
      <c r="A2027" s="64">
        <v>132420</v>
      </c>
      <c r="B2027" t="s">
        <v>1522</v>
      </c>
      <c r="C2027" s="65">
        <v>53.89</v>
      </c>
      <c r="D2027" s="65">
        <v>4991800</v>
      </c>
      <c r="E2027" s="65">
        <v>4225550.4419</v>
      </c>
    </row>
    <row r="2028" spans="1:5" x14ac:dyDescent="0.25">
      <c r="A2028" s="64">
        <v>127169</v>
      </c>
      <c r="B2028" t="s">
        <v>669</v>
      </c>
      <c r="C2028" s="65">
        <v>53.89</v>
      </c>
      <c r="D2028" s="65">
        <v>4946700</v>
      </c>
      <c r="E2028" s="65">
        <v>4156196.1677000001</v>
      </c>
    </row>
    <row r="2029" spans="1:5" x14ac:dyDescent="0.25">
      <c r="A2029" s="64">
        <v>132250</v>
      </c>
      <c r="B2029" t="s">
        <v>1494</v>
      </c>
      <c r="C2029" s="65">
        <v>53.889999999999993</v>
      </c>
      <c r="D2029" s="65">
        <v>4925400</v>
      </c>
      <c r="E2029" s="65">
        <v>4190873.3048</v>
      </c>
    </row>
    <row r="2030" spans="1:5" x14ac:dyDescent="0.25">
      <c r="A2030" s="64">
        <v>142748</v>
      </c>
      <c r="B2030" t="s">
        <v>3342</v>
      </c>
      <c r="C2030" s="65">
        <v>53.72000000000002</v>
      </c>
      <c r="D2030" s="65">
        <v>4597583</v>
      </c>
      <c r="E2030" s="65">
        <v>3909162.364599999</v>
      </c>
    </row>
    <row r="2031" spans="1:5" x14ac:dyDescent="0.25">
      <c r="A2031" s="64">
        <v>132614</v>
      </c>
      <c r="B2031" t="s">
        <v>1555</v>
      </c>
      <c r="C2031" s="65">
        <v>53.720000000000013</v>
      </c>
      <c r="D2031" s="65">
        <v>4641100</v>
      </c>
      <c r="E2031" s="65">
        <v>3913170.159599999</v>
      </c>
    </row>
    <row r="2032" spans="1:5" x14ac:dyDescent="0.25">
      <c r="A2032" s="64">
        <v>143114</v>
      </c>
      <c r="B2032" t="s">
        <v>3579</v>
      </c>
      <c r="C2032" s="65">
        <v>53.720000000000006</v>
      </c>
      <c r="D2032" s="65">
        <v>4555483</v>
      </c>
      <c r="E2032" s="65">
        <v>3874484.9206999987</v>
      </c>
    </row>
    <row r="2033" spans="1:5" x14ac:dyDescent="0.25">
      <c r="A2033" s="64">
        <v>142147</v>
      </c>
      <c r="B2033" t="s">
        <v>2719</v>
      </c>
      <c r="C2033" s="65">
        <v>53.720000000000006</v>
      </c>
      <c r="D2033" s="65">
        <v>4460100</v>
      </c>
      <c r="E2033" s="65">
        <v>3703984.0856999997</v>
      </c>
    </row>
    <row r="2034" spans="1:5" x14ac:dyDescent="0.25">
      <c r="A2034" s="64">
        <v>126060</v>
      </c>
      <c r="B2034" t="s">
        <v>3312</v>
      </c>
      <c r="C2034" s="65">
        <v>53.720000000000006</v>
      </c>
      <c r="D2034" s="65">
        <v>5005000</v>
      </c>
      <c r="E2034" s="65">
        <v>4217295.324</v>
      </c>
    </row>
    <row r="2035" spans="1:5" x14ac:dyDescent="0.25">
      <c r="A2035" s="64">
        <v>137407</v>
      </c>
      <c r="B2035" t="s">
        <v>2232</v>
      </c>
      <c r="C2035" s="65">
        <v>53.72</v>
      </c>
      <c r="D2035" s="65">
        <v>4742883</v>
      </c>
      <c r="E2035" s="65">
        <v>4021748.8470000001</v>
      </c>
    </row>
    <row r="2036" spans="1:5" x14ac:dyDescent="0.25">
      <c r="A2036" s="64">
        <v>141966</v>
      </c>
      <c r="B2036" t="s">
        <v>2723</v>
      </c>
      <c r="C2036" s="65">
        <v>53.72</v>
      </c>
      <c r="D2036" s="65">
        <v>4958500</v>
      </c>
      <c r="E2036" s="65">
        <v>4234766.7050000001</v>
      </c>
    </row>
    <row r="2037" spans="1:5" x14ac:dyDescent="0.25">
      <c r="A2037" s="64">
        <v>118146</v>
      </c>
      <c r="B2037" t="s">
        <v>986</v>
      </c>
      <c r="C2037" s="65">
        <v>53.550000000000011</v>
      </c>
      <c r="D2037" s="65">
        <v>4810983</v>
      </c>
      <c r="E2037" s="65">
        <v>4028716.9732999997</v>
      </c>
    </row>
    <row r="2038" spans="1:5" x14ac:dyDescent="0.25">
      <c r="A2038" s="64">
        <v>121781</v>
      </c>
      <c r="B2038" t="s">
        <v>416</v>
      </c>
      <c r="C2038" s="65">
        <v>53.550000000000004</v>
      </c>
      <c r="D2038" s="65">
        <v>5009000</v>
      </c>
      <c r="E2038" s="65">
        <v>4219782.6462000003</v>
      </c>
    </row>
    <row r="2039" spans="1:5" x14ac:dyDescent="0.25">
      <c r="A2039" s="64">
        <v>120830</v>
      </c>
      <c r="B2039" t="s">
        <v>677</v>
      </c>
      <c r="C2039" s="65">
        <v>53.550000000000004</v>
      </c>
      <c r="D2039" s="65">
        <v>5167000</v>
      </c>
      <c r="E2039" s="65">
        <v>4314822.6617000001</v>
      </c>
    </row>
    <row r="2040" spans="1:5" x14ac:dyDescent="0.25">
      <c r="A2040" s="64">
        <v>142702</v>
      </c>
      <c r="B2040" t="s">
        <v>3350</v>
      </c>
      <c r="C2040" s="65">
        <v>53.55</v>
      </c>
      <c r="D2040" s="65">
        <v>4688800</v>
      </c>
      <c r="E2040" s="65">
        <v>3972949.0080000004</v>
      </c>
    </row>
    <row r="2041" spans="1:5" x14ac:dyDescent="0.25">
      <c r="A2041" s="64">
        <v>134272</v>
      </c>
      <c r="B2041" t="s">
        <v>3269</v>
      </c>
      <c r="C2041" s="65">
        <v>53.55</v>
      </c>
      <c r="D2041" s="65">
        <v>4849300</v>
      </c>
      <c r="E2041" s="65">
        <v>4107736.4859000007</v>
      </c>
    </row>
    <row r="2042" spans="1:5" x14ac:dyDescent="0.25">
      <c r="A2042" s="64">
        <v>127824</v>
      </c>
      <c r="B2042" t="s">
        <v>1150</v>
      </c>
      <c r="C2042" s="65">
        <v>53.55</v>
      </c>
      <c r="D2042" s="65">
        <v>4847100</v>
      </c>
      <c r="E2042" s="65">
        <v>4129485.1535</v>
      </c>
    </row>
    <row r="2043" spans="1:5" x14ac:dyDescent="0.25">
      <c r="A2043" s="64">
        <v>131166</v>
      </c>
      <c r="B2043" t="s">
        <v>1207</v>
      </c>
      <c r="C2043" s="65">
        <v>53.55</v>
      </c>
      <c r="D2043" s="65">
        <v>4563883</v>
      </c>
      <c r="E2043" s="65">
        <v>3852479.6813000003</v>
      </c>
    </row>
    <row r="2044" spans="1:5" x14ac:dyDescent="0.25">
      <c r="A2044" s="64">
        <v>104166</v>
      </c>
      <c r="B2044" t="s">
        <v>850</v>
      </c>
      <c r="C2044" s="65">
        <v>53.55</v>
      </c>
      <c r="D2044" s="65">
        <v>4911500</v>
      </c>
      <c r="E2044" s="65">
        <v>4177090.7601000005</v>
      </c>
    </row>
    <row r="2045" spans="1:5" x14ac:dyDescent="0.25">
      <c r="A2045" s="64">
        <v>134972</v>
      </c>
      <c r="B2045" t="s">
        <v>1882</v>
      </c>
      <c r="C2045" s="65">
        <v>53.510000000000005</v>
      </c>
      <c r="D2045" s="65">
        <v>1656168</v>
      </c>
      <c r="E2045" s="65">
        <v>1343748.2118000002</v>
      </c>
    </row>
    <row r="2046" spans="1:5" x14ac:dyDescent="0.25">
      <c r="A2046" s="64">
        <v>140582</v>
      </c>
      <c r="B2046" t="s">
        <v>2393</v>
      </c>
      <c r="C2046" s="65">
        <v>53.38000000000001</v>
      </c>
      <c r="D2046" s="65">
        <v>4712700</v>
      </c>
      <c r="E2046" s="65">
        <v>3965355.7433000002</v>
      </c>
    </row>
    <row r="2047" spans="1:5" x14ac:dyDescent="0.25">
      <c r="A2047" s="64">
        <v>141781</v>
      </c>
      <c r="B2047" t="s">
        <v>3359</v>
      </c>
      <c r="C2047" s="65">
        <v>53.18</v>
      </c>
      <c r="D2047" s="65">
        <v>6408400</v>
      </c>
      <c r="E2047" s="65">
        <v>5206501.5201000003</v>
      </c>
    </row>
    <row r="2048" spans="1:5" x14ac:dyDescent="0.25">
      <c r="A2048" s="64">
        <v>133938</v>
      </c>
      <c r="B2048" t="s">
        <v>1699</v>
      </c>
      <c r="C2048" s="65">
        <v>53.17</v>
      </c>
      <c r="D2048" s="65">
        <v>5074400</v>
      </c>
      <c r="E2048" s="65">
        <v>4118609.6028</v>
      </c>
    </row>
    <row r="2049" spans="1:5" x14ac:dyDescent="0.25">
      <c r="A2049" s="64">
        <v>128899</v>
      </c>
      <c r="B2049" t="s">
        <v>1010</v>
      </c>
      <c r="C2049" s="65">
        <v>53.150000000000006</v>
      </c>
      <c r="D2049" s="65">
        <v>4893500</v>
      </c>
      <c r="E2049" s="65">
        <v>4133697.7007999993</v>
      </c>
    </row>
    <row r="2050" spans="1:5" x14ac:dyDescent="0.25">
      <c r="A2050" s="64">
        <v>130239</v>
      </c>
      <c r="B2050" t="s">
        <v>1066</v>
      </c>
      <c r="C2050" s="65">
        <v>53.08</v>
      </c>
      <c r="D2050" s="65">
        <v>6995000</v>
      </c>
      <c r="E2050" s="65">
        <v>5560434.9512000009</v>
      </c>
    </row>
    <row r="2051" spans="1:5" x14ac:dyDescent="0.25">
      <c r="A2051" s="64">
        <v>104870</v>
      </c>
      <c r="B2051" t="s">
        <v>621</v>
      </c>
      <c r="C2051" s="65">
        <v>53.040000000000006</v>
      </c>
      <c r="D2051" s="65">
        <v>5038000</v>
      </c>
      <c r="E2051" s="65">
        <v>4212488.6733999997</v>
      </c>
    </row>
    <row r="2052" spans="1:5" x14ac:dyDescent="0.25">
      <c r="A2052" s="64">
        <v>142960</v>
      </c>
      <c r="B2052" t="s">
        <v>3535</v>
      </c>
      <c r="C2052" s="65">
        <v>53.04</v>
      </c>
      <c r="D2052" s="65">
        <v>5018000</v>
      </c>
      <c r="E2052" s="65">
        <v>4174298.3270999994</v>
      </c>
    </row>
    <row r="2053" spans="1:5" x14ac:dyDescent="0.25">
      <c r="A2053" s="64">
        <v>142850</v>
      </c>
      <c r="B2053" t="s">
        <v>3384</v>
      </c>
      <c r="C2053" s="65">
        <v>53.039999999999992</v>
      </c>
      <c r="D2053" s="65">
        <v>4564100</v>
      </c>
      <c r="E2053" s="65">
        <v>3771377.7388999998</v>
      </c>
    </row>
    <row r="2054" spans="1:5" x14ac:dyDescent="0.25">
      <c r="A2054" s="64">
        <v>133974</v>
      </c>
      <c r="B2054" t="s">
        <v>1711</v>
      </c>
      <c r="C2054" s="65">
        <v>53</v>
      </c>
      <c r="D2054" s="65">
        <v>5369596</v>
      </c>
      <c r="E2054" s="65">
        <v>4314005.6183000002</v>
      </c>
    </row>
    <row r="2055" spans="1:5" x14ac:dyDescent="0.25">
      <c r="A2055" s="64">
        <v>142265</v>
      </c>
      <c r="B2055" t="s">
        <v>2774</v>
      </c>
      <c r="C2055" s="65">
        <v>53</v>
      </c>
      <c r="D2055" s="65">
        <v>5682983</v>
      </c>
      <c r="E2055" s="65">
        <v>4546063.8965000007</v>
      </c>
    </row>
    <row r="2056" spans="1:5" x14ac:dyDescent="0.25">
      <c r="A2056" s="64">
        <v>130570</v>
      </c>
      <c r="B2056" t="s">
        <v>881</v>
      </c>
      <c r="C2056" s="65">
        <v>53</v>
      </c>
      <c r="D2056" s="65">
        <v>4794983</v>
      </c>
      <c r="E2056" s="65">
        <v>3872415.4911000002</v>
      </c>
    </row>
    <row r="2057" spans="1:5" x14ac:dyDescent="0.25">
      <c r="A2057" s="64">
        <v>142949</v>
      </c>
      <c r="B2057" t="s">
        <v>4125</v>
      </c>
      <c r="C2057" s="65">
        <v>52.920200000000001</v>
      </c>
      <c r="D2057" s="65">
        <v>5600983</v>
      </c>
      <c r="E2057" s="65">
        <v>4454921.8631999996</v>
      </c>
    </row>
    <row r="2058" spans="1:5" x14ac:dyDescent="0.25">
      <c r="A2058" s="64">
        <v>142577</v>
      </c>
      <c r="B2058" t="s">
        <v>3286</v>
      </c>
      <c r="C2058" s="65">
        <v>52.870000000000005</v>
      </c>
      <c r="D2058" s="65">
        <v>4564600</v>
      </c>
      <c r="E2058" s="65">
        <v>3798826.6242000004</v>
      </c>
    </row>
    <row r="2059" spans="1:5" x14ac:dyDescent="0.25">
      <c r="A2059" s="64">
        <v>134576</v>
      </c>
      <c r="B2059" t="s">
        <v>1762</v>
      </c>
      <c r="C2059" s="65">
        <v>52.68</v>
      </c>
      <c r="D2059" s="65">
        <v>4663800</v>
      </c>
      <c r="E2059" s="65">
        <v>3809403.7538999994</v>
      </c>
    </row>
    <row r="2060" spans="1:5" x14ac:dyDescent="0.25">
      <c r="A2060" s="64">
        <v>116401</v>
      </c>
      <c r="B2060" t="s">
        <v>1543</v>
      </c>
      <c r="C2060" s="65">
        <v>52.55</v>
      </c>
      <c r="D2060" s="65">
        <v>4598000</v>
      </c>
      <c r="E2060" s="65">
        <v>3972903.1902999999</v>
      </c>
    </row>
    <row r="2061" spans="1:5" x14ac:dyDescent="0.25">
      <c r="A2061" s="64">
        <v>126667</v>
      </c>
      <c r="B2061" t="s">
        <v>3124</v>
      </c>
      <c r="C2061" s="65">
        <v>52.53</v>
      </c>
      <c r="D2061" s="65">
        <v>4985000</v>
      </c>
      <c r="E2061" s="65">
        <v>3847781.8722000001</v>
      </c>
    </row>
    <row r="2062" spans="1:5" x14ac:dyDescent="0.25">
      <c r="A2062" s="64">
        <v>143467</v>
      </c>
      <c r="B2062" t="s">
        <v>3908</v>
      </c>
      <c r="C2062" s="65">
        <v>52</v>
      </c>
      <c r="D2062" s="65">
        <v>4372000</v>
      </c>
      <c r="E2062" s="65">
        <v>3436494.1856</v>
      </c>
    </row>
    <row r="2063" spans="1:5" x14ac:dyDescent="0.25">
      <c r="A2063" s="64">
        <v>123532</v>
      </c>
      <c r="B2063" t="s">
        <v>483</v>
      </c>
      <c r="C2063" s="65">
        <v>52</v>
      </c>
      <c r="D2063" s="65">
        <v>5195000</v>
      </c>
      <c r="E2063" s="65">
        <v>4173455.3100999994</v>
      </c>
    </row>
    <row r="2064" spans="1:5" x14ac:dyDescent="0.25">
      <c r="A2064" s="64">
        <v>129057</v>
      </c>
      <c r="B2064" t="s">
        <v>1346</v>
      </c>
      <c r="C2064" s="65">
        <v>51.98</v>
      </c>
      <c r="D2064" s="65">
        <v>4804000</v>
      </c>
      <c r="E2064" s="65">
        <v>3980072.6736000003</v>
      </c>
    </row>
    <row r="2065" spans="1:5" x14ac:dyDescent="0.25">
      <c r="A2065" s="64">
        <v>141214</v>
      </c>
      <c r="B2065" t="s">
        <v>3715</v>
      </c>
      <c r="C2065" s="65">
        <v>51.911900000000003</v>
      </c>
      <c r="D2065" s="65">
        <v>4156000</v>
      </c>
      <c r="E2065" s="65">
        <v>3327218.6924000005</v>
      </c>
    </row>
    <row r="2066" spans="1:5" x14ac:dyDescent="0.25">
      <c r="A2066" s="64">
        <v>141182</v>
      </c>
      <c r="B2066" t="s">
        <v>2448</v>
      </c>
      <c r="C2066" s="65">
        <v>51.34</v>
      </c>
      <c r="D2066" s="65">
        <v>4601000</v>
      </c>
      <c r="E2066" s="65">
        <v>3665282.7659999998</v>
      </c>
    </row>
    <row r="2067" spans="1:5" x14ac:dyDescent="0.25">
      <c r="A2067" s="64">
        <v>134826</v>
      </c>
      <c r="B2067" t="s">
        <v>1829</v>
      </c>
      <c r="C2067" s="65">
        <v>51.21</v>
      </c>
      <c r="D2067" s="65">
        <v>4316500</v>
      </c>
      <c r="E2067" s="65">
        <v>3607669.1492999997</v>
      </c>
    </row>
    <row r="2068" spans="1:5" x14ac:dyDescent="0.25">
      <c r="A2068" s="64">
        <v>135578</v>
      </c>
      <c r="B2068" t="s">
        <v>1933</v>
      </c>
      <c r="C2068" s="65">
        <v>51.19</v>
      </c>
      <c r="D2068" s="65">
        <v>5200300</v>
      </c>
      <c r="E2068" s="65">
        <v>4359272.8922999995</v>
      </c>
    </row>
    <row r="2069" spans="1:5" x14ac:dyDescent="0.25">
      <c r="A2069" s="64">
        <v>133306</v>
      </c>
      <c r="B2069" t="s">
        <v>1655</v>
      </c>
      <c r="C2069" s="65">
        <v>51.19</v>
      </c>
      <c r="D2069" s="65">
        <v>4594200</v>
      </c>
      <c r="E2069" s="65">
        <v>3817118.0406999998</v>
      </c>
    </row>
    <row r="2070" spans="1:5" x14ac:dyDescent="0.25">
      <c r="A2070" s="64">
        <v>126782</v>
      </c>
      <c r="B2070" t="s">
        <v>1387</v>
      </c>
      <c r="C2070" s="65">
        <v>51.040000000000006</v>
      </c>
      <c r="D2070" s="65">
        <v>4536800</v>
      </c>
      <c r="E2070" s="65">
        <v>3847885.9631000003</v>
      </c>
    </row>
    <row r="2071" spans="1:5" x14ac:dyDescent="0.25">
      <c r="A2071" s="64">
        <v>118989</v>
      </c>
      <c r="B2071" t="s">
        <v>2200</v>
      </c>
      <c r="C2071" s="65">
        <v>51.040000000000006</v>
      </c>
      <c r="D2071" s="65">
        <v>4470383</v>
      </c>
      <c r="E2071" s="65">
        <v>3663171.0606</v>
      </c>
    </row>
    <row r="2072" spans="1:5" x14ac:dyDescent="0.25">
      <c r="A2072" s="64">
        <v>143028</v>
      </c>
      <c r="B2072" t="s">
        <v>3562</v>
      </c>
      <c r="C2072" s="65">
        <v>51</v>
      </c>
      <c r="D2072" s="65">
        <v>3325000</v>
      </c>
      <c r="E2072" s="65">
        <v>2681363.2518999996</v>
      </c>
    </row>
    <row r="2073" spans="1:5" x14ac:dyDescent="0.25">
      <c r="A2073" s="64">
        <v>126807</v>
      </c>
      <c r="B2073" t="s">
        <v>704</v>
      </c>
      <c r="C2073" s="65">
        <v>50.92</v>
      </c>
      <c r="D2073" s="65">
        <v>4690700</v>
      </c>
      <c r="E2073" s="65">
        <v>3865945.7334000007</v>
      </c>
    </row>
    <row r="2074" spans="1:5" x14ac:dyDescent="0.25">
      <c r="A2074" s="64">
        <v>133088</v>
      </c>
      <c r="B2074" t="s">
        <v>2783</v>
      </c>
      <c r="C2074" s="65">
        <v>50.750000000000007</v>
      </c>
      <c r="D2074" s="65">
        <v>4678600</v>
      </c>
      <c r="E2074" s="65">
        <v>3873189.6853</v>
      </c>
    </row>
    <row r="2075" spans="1:5" x14ac:dyDescent="0.25">
      <c r="A2075" s="64">
        <v>143101</v>
      </c>
      <c r="B2075" t="s">
        <v>3716</v>
      </c>
      <c r="C2075" s="65">
        <v>50.720000000000013</v>
      </c>
      <c r="D2075" s="65">
        <v>4693100</v>
      </c>
      <c r="E2075" s="65">
        <v>4002209.1562999994</v>
      </c>
    </row>
    <row r="2076" spans="1:5" x14ac:dyDescent="0.25">
      <c r="A2076" s="64">
        <v>141036</v>
      </c>
      <c r="B2076" t="s">
        <v>2468</v>
      </c>
      <c r="C2076" s="65">
        <v>50.720000000000013</v>
      </c>
      <c r="D2076" s="65">
        <v>4572600</v>
      </c>
      <c r="E2076" s="65">
        <v>3899078.9990999997</v>
      </c>
    </row>
    <row r="2077" spans="1:5" x14ac:dyDescent="0.25">
      <c r="A2077" s="64">
        <v>141609</v>
      </c>
      <c r="B2077" t="s">
        <v>2622</v>
      </c>
      <c r="C2077" s="65">
        <v>50.720000000000013</v>
      </c>
      <c r="D2077" s="65">
        <v>4421500</v>
      </c>
      <c r="E2077" s="65">
        <v>3719667.0444</v>
      </c>
    </row>
    <row r="2078" spans="1:5" x14ac:dyDescent="0.25">
      <c r="A2078" s="64">
        <v>126384</v>
      </c>
      <c r="B2078" t="s">
        <v>1020</v>
      </c>
      <c r="C2078" s="65">
        <v>50.720000000000013</v>
      </c>
      <c r="D2078" s="65">
        <v>4665900</v>
      </c>
      <c r="E2078" s="65">
        <v>3976988.6511999983</v>
      </c>
    </row>
    <row r="2079" spans="1:5" x14ac:dyDescent="0.25">
      <c r="A2079" s="64">
        <v>125523</v>
      </c>
      <c r="B2079" t="s">
        <v>1088</v>
      </c>
      <c r="C2079" s="65">
        <v>50.720000000000013</v>
      </c>
      <c r="D2079" s="65">
        <v>4770400</v>
      </c>
      <c r="E2079" s="65">
        <v>4027429.6614000006</v>
      </c>
    </row>
    <row r="2080" spans="1:5" x14ac:dyDescent="0.25">
      <c r="A2080" s="64">
        <v>132749</v>
      </c>
      <c r="B2080" t="s">
        <v>1562</v>
      </c>
      <c r="C2080" s="65">
        <v>50.720000000000013</v>
      </c>
      <c r="D2080" s="65">
        <v>4623400</v>
      </c>
      <c r="E2080" s="65">
        <v>3976988.6511999997</v>
      </c>
    </row>
    <row r="2081" spans="1:5" x14ac:dyDescent="0.25">
      <c r="A2081" s="64">
        <v>135876</v>
      </c>
      <c r="B2081" t="s">
        <v>2000</v>
      </c>
      <c r="C2081" s="65">
        <v>50.72</v>
      </c>
      <c r="D2081" s="65">
        <v>4649200</v>
      </c>
      <c r="E2081" s="65">
        <v>3976988.6512000002</v>
      </c>
    </row>
    <row r="2082" spans="1:5" x14ac:dyDescent="0.25">
      <c r="A2082" s="64">
        <v>141557</v>
      </c>
      <c r="B2082" t="s">
        <v>2582</v>
      </c>
      <c r="C2082" s="65">
        <v>50.72</v>
      </c>
      <c r="D2082" s="65">
        <v>4420500</v>
      </c>
      <c r="E2082" s="65">
        <v>3668418.4374000002</v>
      </c>
    </row>
    <row r="2083" spans="1:5" x14ac:dyDescent="0.25">
      <c r="A2083" s="64">
        <v>137285</v>
      </c>
      <c r="B2083" t="s">
        <v>2220</v>
      </c>
      <c r="C2083" s="65">
        <v>50.72</v>
      </c>
      <c r="D2083" s="65">
        <v>5430800</v>
      </c>
      <c r="E2083" s="65">
        <v>4330075.7226</v>
      </c>
    </row>
    <row r="2084" spans="1:5" x14ac:dyDescent="0.25">
      <c r="A2084" s="64">
        <v>112125</v>
      </c>
      <c r="B2084" t="s">
        <v>766</v>
      </c>
      <c r="C2084" s="65">
        <v>50.72</v>
      </c>
      <c r="D2084" s="65">
        <v>4744600</v>
      </c>
      <c r="E2084" s="65">
        <v>4027429.6614000001</v>
      </c>
    </row>
    <row r="2085" spans="1:5" x14ac:dyDescent="0.25">
      <c r="A2085" s="64">
        <v>122716</v>
      </c>
      <c r="B2085" t="s">
        <v>1760</v>
      </c>
      <c r="C2085" s="65">
        <v>50.72</v>
      </c>
      <c r="D2085" s="65">
        <v>4766100</v>
      </c>
      <c r="E2085" s="65">
        <v>4058151.6850000001</v>
      </c>
    </row>
    <row r="2086" spans="1:5" x14ac:dyDescent="0.25">
      <c r="A2086" s="64">
        <v>143032</v>
      </c>
      <c r="B2086" t="s">
        <v>3550</v>
      </c>
      <c r="C2086" s="65">
        <v>50.550000000000011</v>
      </c>
      <c r="D2086" s="65">
        <v>4441083</v>
      </c>
      <c r="E2086" s="65">
        <v>3745718.4144000001</v>
      </c>
    </row>
    <row r="2087" spans="1:5" x14ac:dyDescent="0.25">
      <c r="A2087" s="64">
        <v>118986</v>
      </c>
      <c r="B2087" t="s">
        <v>1483</v>
      </c>
      <c r="C2087" s="65">
        <v>50.550000000000011</v>
      </c>
      <c r="D2087" s="65">
        <v>4526200</v>
      </c>
      <c r="E2087" s="65">
        <v>3773072.6909000003</v>
      </c>
    </row>
    <row r="2088" spans="1:5" x14ac:dyDescent="0.25">
      <c r="A2088" s="64">
        <v>136026</v>
      </c>
      <c r="B2088" t="s">
        <v>1985</v>
      </c>
      <c r="C2088" s="65">
        <v>50.550000000000004</v>
      </c>
      <c r="D2088" s="65">
        <v>4569400</v>
      </c>
      <c r="E2088" s="65">
        <v>3878903.7355999998</v>
      </c>
    </row>
    <row r="2089" spans="1:5" x14ac:dyDescent="0.25">
      <c r="A2089" s="64">
        <v>143704</v>
      </c>
      <c r="B2089" t="s">
        <v>4143</v>
      </c>
      <c r="C2089" s="65">
        <v>50.55</v>
      </c>
      <c r="D2089" s="65">
        <v>4484200</v>
      </c>
      <c r="E2089" s="65">
        <v>3842071.7401000001</v>
      </c>
    </row>
    <row r="2090" spans="1:5" x14ac:dyDescent="0.25">
      <c r="A2090" s="64">
        <v>137286</v>
      </c>
      <c r="B2090" t="s">
        <v>2260</v>
      </c>
      <c r="C2090" s="65">
        <v>50.55</v>
      </c>
      <c r="D2090" s="65">
        <v>4597800</v>
      </c>
      <c r="E2090" s="65">
        <v>3918242.9778000005</v>
      </c>
    </row>
    <row r="2091" spans="1:5" x14ac:dyDescent="0.25">
      <c r="A2091" s="64">
        <v>128303</v>
      </c>
      <c r="B2091" t="s">
        <v>1416</v>
      </c>
      <c r="C2091" s="65">
        <v>50.55</v>
      </c>
      <c r="D2091" s="65">
        <v>4595000</v>
      </c>
      <c r="E2091" s="65">
        <v>3962004.5924000004</v>
      </c>
    </row>
    <row r="2092" spans="1:5" x14ac:dyDescent="0.25">
      <c r="A2092" s="64">
        <v>125554</v>
      </c>
      <c r="B2092" t="s">
        <v>1062</v>
      </c>
      <c r="C2092" s="65">
        <v>50.55</v>
      </c>
      <c r="D2092" s="65">
        <v>4491000</v>
      </c>
      <c r="E2092" s="65">
        <v>3886154.1106000002</v>
      </c>
    </row>
    <row r="2093" spans="1:5" x14ac:dyDescent="0.25">
      <c r="A2093" s="64">
        <v>142739</v>
      </c>
      <c r="B2093" t="s">
        <v>3400</v>
      </c>
      <c r="C2093" s="65">
        <v>50.38000000000001</v>
      </c>
      <c r="D2093" s="65">
        <v>4045900</v>
      </c>
      <c r="E2093" s="65">
        <v>3326798.7487000003</v>
      </c>
    </row>
    <row r="2094" spans="1:5" x14ac:dyDescent="0.25">
      <c r="A2094" s="64">
        <v>142344</v>
      </c>
      <c r="B2094" t="s">
        <v>2898</v>
      </c>
      <c r="C2094" s="65">
        <v>50.38000000000001</v>
      </c>
      <c r="D2094" s="65">
        <v>4560200</v>
      </c>
      <c r="E2094" s="65">
        <v>3870804.0713000004</v>
      </c>
    </row>
    <row r="2095" spans="1:5" x14ac:dyDescent="0.25">
      <c r="A2095" s="64">
        <v>133233</v>
      </c>
      <c r="B2095" t="s">
        <v>1590</v>
      </c>
      <c r="C2095" s="65">
        <v>50.38000000000001</v>
      </c>
      <c r="D2095" s="65">
        <v>4426383</v>
      </c>
      <c r="E2095" s="65">
        <v>3758203.3043</v>
      </c>
    </row>
    <row r="2096" spans="1:5" x14ac:dyDescent="0.25">
      <c r="A2096" s="64">
        <v>129227</v>
      </c>
      <c r="B2096" t="s">
        <v>1441</v>
      </c>
      <c r="C2096" s="65">
        <v>50.38000000000001</v>
      </c>
      <c r="D2096" s="65">
        <v>4671600</v>
      </c>
      <c r="E2096" s="65">
        <v>3947020.5336000002</v>
      </c>
    </row>
    <row r="2097" spans="1:5" x14ac:dyDescent="0.25">
      <c r="A2097" s="64">
        <v>142549</v>
      </c>
      <c r="B2097" t="s">
        <v>3201</v>
      </c>
      <c r="C2097" s="65">
        <v>50.379999999999995</v>
      </c>
      <c r="D2097" s="65">
        <v>4744200</v>
      </c>
      <c r="E2097" s="65">
        <v>3997461.5438000006</v>
      </c>
    </row>
    <row r="2098" spans="1:5" x14ac:dyDescent="0.25">
      <c r="A2098" s="64">
        <v>143353</v>
      </c>
      <c r="B2098" t="s">
        <v>3691</v>
      </c>
      <c r="C2098" s="65">
        <v>50.210000000000008</v>
      </c>
      <c r="D2098" s="65">
        <v>4696000</v>
      </c>
      <c r="E2098" s="65">
        <v>4166683.0879999995</v>
      </c>
    </row>
    <row r="2099" spans="1:5" x14ac:dyDescent="0.25">
      <c r="A2099" s="64">
        <v>137227</v>
      </c>
      <c r="B2099" t="s">
        <v>2815</v>
      </c>
      <c r="C2099" s="65">
        <v>50.210000000000008</v>
      </c>
      <c r="D2099" s="65">
        <v>4471400</v>
      </c>
      <c r="E2099" s="65">
        <v>3798731.5609000004</v>
      </c>
    </row>
    <row r="2100" spans="1:5" x14ac:dyDescent="0.25">
      <c r="A2100" s="64">
        <v>143858</v>
      </c>
      <c r="B2100" t="s">
        <v>4371</v>
      </c>
      <c r="C2100" s="65">
        <v>50.21</v>
      </c>
      <c r="D2100" s="65">
        <v>4599800</v>
      </c>
      <c r="E2100" s="65">
        <v>3921559.6595999999</v>
      </c>
    </row>
    <row r="2101" spans="1:5" x14ac:dyDescent="0.25">
      <c r="A2101" s="64">
        <v>136099</v>
      </c>
      <c r="B2101" t="s">
        <v>2004</v>
      </c>
      <c r="C2101" s="65">
        <v>50.209999999999994</v>
      </c>
      <c r="D2101" s="65">
        <v>4516383</v>
      </c>
      <c r="E2101" s="65">
        <v>3817860.2707999996</v>
      </c>
    </row>
    <row r="2102" spans="1:5" x14ac:dyDescent="0.25">
      <c r="A2102" s="64">
        <v>135941</v>
      </c>
      <c r="B2102" t="s">
        <v>1996</v>
      </c>
      <c r="C2102" s="65">
        <v>50.2</v>
      </c>
      <c r="D2102" s="65">
        <v>4140000</v>
      </c>
      <c r="E2102" s="65">
        <v>3354161.5589000001</v>
      </c>
    </row>
    <row r="2103" spans="1:5" x14ac:dyDescent="0.25">
      <c r="A2103" s="64">
        <v>137917</v>
      </c>
      <c r="B2103" t="s">
        <v>2369</v>
      </c>
      <c r="C2103" s="65">
        <v>50.040000000000013</v>
      </c>
      <c r="D2103" s="65">
        <v>4173900</v>
      </c>
      <c r="E2103" s="65">
        <v>3469458.2894000001</v>
      </c>
    </row>
    <row r="2104" spans="1:5" x14ac:dyDescent="0.25">
      <c r="A2104" s="64">
        <v>129664</v>
      </c>
      <c r="B2104" t="s">
        <v>681</v>
      </c>
      <c r="C2104" s="65">
        <v>50.040000000000013</v>
      </c>
      <c r="D2104" s="65">
        <v>4750600</v>
      </c>
      <c r="E2104" s="65">
        <v>3877385.7085000002</v>
      </c>
    </row>
    <row r="2105" spans="1:5" x14ac:dyDescent="0.25">
      <c r="A2105" s="64">
        <v>123416</v>
      </c>
      <c r="B2105" t="s">
        <v>3648</v>
      </c>
      <c r="C2105" s="65">
        <v>50.040000000000006</v>
      </c>
      <c r="D2105" s="65">
        <v>4134583</v>
      </c>
      <c r="E2105" s="65">
        <v>3402321.5362</v>
      </c>
    </row>
    <row r="2106" spans="1:5" x14ac:dyDescent="0.25">
      <c r="A2106" s="64">
        <v>122012</v>
      </c>
      <c r="B2106" t="s">
        <v>420</v>
      </c>
      <c r="C2106" s="65">
        <v>50.04</v>
      </c>
      <c r="D2106" s="65">
        <v>4544800</v>
      </c>
      <c r="E2106" s="65">
        <v>3880069.2875999999</v>
      </c>
    </row>
    <row r="2107" spans="1:5" x14ac:dyDescent="0.25">
      <c r="A2107" s="64">
        <v>134131</v>
      </c>
      <c r="B2107" t="s">
        <v>4149</v>
      </c>
      <c r="C2107" s="65">
        <v>50</v>
      </c>
      <c r="D2107" s="65">
        <v>3784000</v>
      </c>
      <c r="E2107" s="65">
        <v>2985175.2503999998</v>
      </c>
    </row>
    <row r="2108" spans="1:5" x14ac:dyDescent="0.25">
      <c r="A2108" s="64">
        <v>143684</v>
      </c>
      <c r="B2108" t="s">
        <v>4127</v>
      </c>
      <c r="C2108" s="65">
        <v>50</v>
      </c>
      <c r="D2108" s="65">
        <v>2985000</v>
      </c>
      <c r="E2108" s="65">
        <v>2441461.0172000001</v>
      </c>
    </row>
    <row r="2109" spans="1:5" x14ac:dyDescent="0.25">
      <c r="A2109" s="64">
        <v>142500</v>
      </c>
      <c r="B2109" t="s">
        <v>2947</v>
      </c>
      <c r="C2109" s="65">
        <v>50</v>
      </c>
      <c r="D2109" s="65">
        <v>4408000</v>
      </c>
      <c r="E2109" s="65">
        <v>3510850.0172999995</v>
      </c>
    </row>
    <row r="2110" spans="1:5" x14ac:dyDescent="0.25">
      <c r="A2110" s="64">
        <v>137910</v>
      </c>
      <c r="B2110" t="s">
        <v>4214</v>
      </c>
      <c r="C2110" s="65">
        <v>50</v>
      </c>
      <c r="D2110" s="65">
        <v>3632881</v>
      </c>
      <c r="E2110" s="65">
        <v>2927602.6908</v>
      </c>
    </row>
    <row r="2111" spans="1:5" x14ac:dyDescent="0.25">
      <c r="A2111" s="64">
        <v>140627</v>
      </c>
      <c r="B2111" t="s">
        <v>2422</v>
      </c>
      <c r="C2111" s="65">
        <v>49.870000000000012</v>
      </c>
      <c r="D2111" s="65">
        <v>4069083</v>
      </c>
      <c r="E2111" s="65">
        <v>3388189.3320000004</v>
      </c>
    </row>
    <row r="2112" spans="1:5" x14ac:dyDescent="0.25">
      <c r="A2112" s="64">
        <v>141206</v>
      </c>
      <c r="B2112" t="s">
        <v>2455</v>
      </c>
      <c r="C2112" s="65">
        <v>49.870000000000005</v>
      </c>
      <c r="D2112" s="65">
        <v>4410600</v>
      </c>
      <c r="E2112" s="65">
        <v>3666402.7895999998</v>
      </c>
    </row>
    <row r="2113" spans="1:5" x14ac:dyDescent="0.25">
      <c r="A2113" s="64">
        <v>142259</v>
      </c>
      <c r="B2113" t="s">
        <v>2787</v>
      </c>
      <c r="C2113" s="65">
        <v>49.870000000000005</v>
      </c>
      <c r="D2113" s="65">
        <v>4279600</v>
      </c>
      <c r="E2113" s="65">
        <v>3535729.9836999988</v>
      </c>
    </row>
    <row r="2114" spans="1:5" x14ac:dyDescent="0.25">
      <c r="A2114" s="64">
        <v>131477</v>
      </c>
      <c r="B2114" t="s">
        <v>1962</v>
      </c>
      <c r="C2114" s="65">
        <v>49.870000000000005</v>
      </c>
      <c r="D2114" s="65">
        <v>3515084</v>
      </c>
      <c r="E2114" s="65">
        <v>2936072.3250000002</v>
      </c>
    </row>
    <row r="2115" spans="1:5" x14ac:dyDescent="0.25">
      <c r="A2115" s="64">
        <v>137583</v>
      </c>
      <c r="B2115" t="s">
        <v>2294</v>
      </c>
      <c r="C2115" s="65">
        <v>49.680000000000007</v>
      </c>
      <c r="D2115" s="65">
        <v>5148300</v>
      </c>
      <c r="E2115" s="65">
        <v>4231820.0612999992</v>
      </c>
    </row>
    <row r="2116" spans="1:5" x14ac:dyDescent="0.25">
      <c r="A2116" s="64">
        <v>141264</v>
      </c>
      <c r="B2116" t="s">
        <v>2482</v>
      </c>
      <c r="C2116" s="65">
        <v>49.530000000000008</v>
      </c>
      <c r="D2116" s="65">
        <v>4531600</v>
      </c>
      <c r="E2116" s="65">
        <v>3773142.8964999998</v>
      </c>
    </row>
    <row r="2117" spans="1:5" x14ac:dyDescent="0.25">
      <c r="A2117" s="64">
        <v>132094</v>
      </c>
      <c r="B2117" t="s">
        <v>1471</v>
      </c>
      <c r="C2117" s="65">
        <v>49.53</v>
      </c>
      <c r="D2117" s="65">
        <v>4511200</v>
      </c>
      <c r="E2117" s="65">
        <v>3724212.6003999999</v>
      </c>
    </row>
    <row r="2118" spans="1:5" x14ac:dyDescent="0.25">
      <c r="A2118" s="64">
        <v>119421</v>
      </c>
      <c r="B2118" t="s">
        <v>898</v>
      </c>
      <c r="C2118" s="65">
        <v>49.53</v>
      </c>
      <c r="D2118" s="65">
        <v>4504600</v>
      </c>
      <c r="E2118" s="65">
        <v>3760674.0109999999</v>
      </c>
    </row>
    <row r="2119" spans="1:5" x14ac:dyDescent="0.25">
      <c r="A2119" s="64">
        <v>132083</v>
      </c>
      <c r="B2119" t="s">
        <v>1475</v>
      </c>
      <c r="C2119" s="65">
        <v>49.51</v>
      </c>
      <c r="D2119" s="65">
        <v>6161672</v>
      </c>
      <c r="E2119" s="65">
        <v>4951237.4543000003</v>
      </c>
    </row>
    <row r="2120" spans="1:5" x14ac:dyDescent="0.25">
      <c r="A2120" s="64">
        <v>143565</v>
      </c>
      <c r="B2120" t="s">
        <v>4351</v>
      </c>
      <c r="C2120" s="65">
        <v>49.38</v>
      </c>
      <c r="D2120" s="65">
        <v>4110200</v>
      </c>
      <c r="E2120" s="65">
        <v>3490355.7163999998</v>
      </c>
    </row>
    <row r="2121" spans="1:5" x14ac:dyDescent="0.25">
      <c r="A2121" s="64">
        <v>135508</v>
      </c>
      <c r="B2121" t="s">
        <v>1929</v>
      </c>
      <c r="C2121" s="65">
        <v>49.34</v>
      </c>
      <c r="D2121" s="65">
        <v>4328000</v>
      </c>
      <c r="E2121" s="65">
        <v>3471939.6518999999</v>
      </c>
    </row>
    <row r="2122" spans="1:5" x14ac:dyDescent="0.25">
      <c r="A2122" s="64">
        <v>134938</v>
      </c>
      <c r="B2122" t="s">
        <v>1817</v>
      </c>
      <c r="C2122" s="65">
        <v>49.320000000000007</v>
      </c>
      <c r="D2122" s="65">
        <v>4640600</v>
      </c>
      <c r="E2122" s="65">
        <v>3841184.932</v>
      </c>
    </row>
    <row r="2123" spans="1:5" x14ac:dyDescent="0.25">
      <c r="A2123" s="64">
        <v>132709</v>
      </c>
      <c r="B2123" t="s">
        <v>1560</v>
      </c>
      <c r="C2123" s="65">
        <v>49.21</v>
      </c>
      <c r="D2123" s="65">
        <v>4228600</v>
      </c>
      <c r="E2123" s="65">
        <v>3555165.8911000001</v>
      </c>
    </row>
    <row r="2124" spans="1:5" x14ac:dyDescent="0.25">
      <c r="A2124" s="64">
        <v>137596</v>
      </c>
      <c r="B2124" t="s">
        <v>2283</v>
      </c>
      <c r="C2124" s="65">
        <v>49.19</v>
      </c>
      <c r="D2124" s="65">
        <v>4363000</v>
      </c>
      <c r="E2124" s="65">
        <v>3543078.9530000002</v>
      </c>
    </row>
    <row r="2125" spans="1:5" x14ac:dyDescent="0.25">
      <c r="A2125" s="64">
        <v>137958</v>
      </c>
      <c r="B2125" t="s">
        <v>2353</v>
      </c>
      <c r="C2125" s="65">
        <v>49.150000000000006</v>
      </c>
      <c r="D2125" s="65">
        <v>4105000</v>
      </c>
      <c r="E2125" s="65">
        <v>3395665.2193999998</v>
      </c>
    </row>
    <row r="2126" spans="1:5" x14ac:dyDescent="0.25">
      <c r="A2126" s="64">
        <v>128358</v>
      </c>
      <c r="B2126" t="s">
        <v>613</v>
      </c>
      <c r="C2126" s="65">
        <v>49.150000000000006</v>
      </c>
      <c r="D2126" s="65">
        <v>4273600</v>
      </c>
      <c r="E2126" s="65">
        <v>3577529.2301000007</v>
      </c>
    </row>
    <row r="2127" spans="1:5" x14ac:dyDescent="0.25">
      <c r="A2127" s="64">
        <v>105476</v>
      </c>
      <c r="B2127" t="s">
        <v>1282</v>
      </c>
      <c r="C2127" s="65">
        <v>49.01</v>
      </c>
      <c r="D2127" s="65">
        <v>5220500</v>
      </c>
      <c r="E2127" s="65">
        <v>4259226.9815999996</v>
      </c>
    </row>
    <row r="2128" spans="1:5" x14ac:dyDescent="0.25">
      <c r="A2128" s="64">
        <v>135751</v>
      </c>
      <c r="B2128" t="s">
        <v>1903</v>
      </c>
      <c r="C2128" s="65">
        <v>49</v>
      </c>
      <c r="D2128" s="65">
        <v>4691000</v>
      </c>
      <c r="E2128" s="65">
        <v>3766296.3733000001</v>
      </c>
    </row>
    <row r="2129" spans="1:5" x14ac:dyDescent="0.25">
      <c r="A2129" s="64">
        <v>142209</v>
      </c>
      <c r="B2129" t="s">
        <v>2753</v>
      </c>
      <c r="C2129" s="65">
        <v>49</v>
      </c>
      <c r="D2129" s="65">
        <v>4268000</v>
      </c>
      <c r="E2129" s="65">
        <v>3385051.6401999998</v>
      </c>
    </row>
    <row r="2130" spans="1:5" x14ac:dyDescent="0.25">
      <c r="A2130" s="64">
        <v>131023</v>
      </c>
      <c r="B2130" t="s">
        <v>2334</v>
      </c>
      <c r="C2130" s="65">
        <v>49</v>
      </c>
      <c r="D2130" s="65">
        <v>4839000</v>
      </c>
      <c r="E2130" s="65">
        <v>3888362.2157999999</v>
      </c>
    </row>
    <row r="2131" spans="1:5" x14ac:dyDescent="0.25">
      <c r="A2131" s="64">
        <v>135879</v>
      </c>
      <c r="B2131" t="s">
        <v>1977</v>
      </c>
      <c r="C2131" s="65">
        <v>48.85</v>
      </c>
      <c r="D2131" s="65">
        <v>4574983</v>
      </c>
      <c r="E2131" s="65">
        <v>3761799.5543</v>
      </c>
    </row>
    <row r="2132" spans="1:5" x14ac:dyDescent="0.25">
      <c r="A2132" s="64">
        <v>104167</v>
      </c>
      <c r="B2132" t="s">
        <v>378</v>
      </c>
      <c r="C2132" s="65">
        <v>48.7</v>
      </c>
      <c r="D2132" s="65">
        <v>4754000</v>
      </c>
      <c r="E2132" s="65">
        <v>3988436.3747999999</v>
      </c>
    </row>
    <row r="2133" spans="1:5" x14ac:dyDescent="0.25">
      <c r="A2133" s="64">
        <v>136411</v>
      </c>
      <c r="B2133" t="s">
        <v>2665</v>
      </c>
      <c r="C2133" s="65">
        <v>48.540000000000006</v>
      </c>
      <c r="D2133" s="65">
        <v>4992000</v>
      </c>
      <c r="E2133" s="65">
        <v>4031306.8101000004</v>
      </c>
    </row>
    <row r="2134" spans="1:5" x14ac:dyDescent="0.25">
      <c r="A2134" s="64">
        <v>134085</v>
      </c>
      <c r="B2134" t="s">
        <v>1724</v>
      </c>
      <c r="C2134" s="65">
        <v>48.510000000000005</v>
      </c>
      <c r="D2134" s="65">
        <v>4358500</v>
      </c>
      <c r="E2134" s="65">
        <v>3459272.7315999996</v>
      </c>
    </row>
    <row r="2135" spans="1:5" x14ac:dyDescent="0.25">
      <c r="A2135" s="64">
        <v>127144</v>
      </c>
      <c r="B2135" t="s">
        <v>3485</v>
      </c>
      <c r="C2135" s="65">
        <v>48.470000000000006</v>
      </c>
      <c r="D2135" s="65">
        <v>4028000</v>
      </c>
      <c r="E2135" s="65">
        <v>3258899.7204</v>
      </c>
    </row>
    <row r="2136" spans="1:5" x14ac:dyDescent="0.25">
      <c r="A2136" s="64">
        <v>126179</v>
      </c>
      <c r="B2136" t="s">
        <v>1512</v>
      </c>
      <c r="C2136" s="65">
        <v>48.120000000000005</v>
      </c>
      <c r="D2136" s="65">
        <v>4856800</v>
      </c>
      <c r="E2136" s="65">
        <v>3964925.4282000004</v>
      </c>
    </row>
    <row r="2137" spans="1:5" x14ac:dyDescent="0.25">
      <c r="A2137" s="64">
        <v>143356</v>
      </c>
      <c r="B2137" t="s">
        <v>3700</v>
      </c>
      <c r="C2137" s="65">
        <v>48</v>
      </c>
      <c r="D2137" s="65">
        <v>4500134</v>
      </c>
      <c r="E2137" s="65">
        <v>3616512.8393000001</v>
      </c>
    </row>
    <row r="2138" spans="1:5" x14ac:dyDescent="0.25">
      <c r="A2138" s="64">
        <v>137604</v>
      </c>
      <c r="B2138" t="s">
        <v>2945</v>
      </c>
      <c r="C2138" s="65">
        <v>48</v>
      </c>
      <c r="D2138" s="65">
        <v>3923050</v>
      </c>
      <c r="E2138" s="65">
        <v>3501072.4736999995</v>
      </c>
    </row>
    <row r="2139" spans="1:5" x14ac:dyDescent="0.25">
      <c r="A2139" s="64">
        <v>126726</v>
      </c>
      <c r="B2139" t="s">
        <v>987</v>
      </c>
      <c r="C2139" s="65">
        <v>48</v>
      </c>
      <c r="D2139" s="65">
        <v>4860050</v>
      </c>
      <c r="E2139" s="65">
        <v>3919522.8099999996</v>
      </c>
    </row>
    <row r="2140" spans="1:5" x14ac:dyDescent="0.25">
      <c r="A2140" s="64">
        <v>129935</v>
      </c>
      <c r="B2140" t="s">
        <v>1109</v>
      </c>
      <c r="C2140" s="65">
        <v>47.790000000000006</v>
      </c>
      <c r="D2140" s="65">
        <v>4413936</v>
      </c>
      <c r="E2140" s="65">
        <v>3633808.3103999998</v>
      </c>
    </row>
    <row r="2141" spans="1:5" x14ac:dyDescent="0.25">
      <c r="A2141" s="64">
        <v>142654</v>
      </c>
      <c r="B2141" t="s">
        <v>3176</v>
      </c>
      <c r="C2141" s="65">
        <v>47.550000000000011</v>
      </c>
      <c r="D2141" s="65">
        <v>4346100</v>
      </c>
      <c r="E2141" s="65">
        <v>3728426.8604999995</v>
      </c>
    </row>
    <row r="2142" spans="1:5" x14ac:dyDescent="0.25">
      <c r="A2142" s="64">
        <v>134517</v>
      </c>
      <c r="B2142" t="s">
        <v>1774</v>
      </c>
      <c r="C2142" s="65">
        <v>47.550000000000011</v>
      </c>
      <c r="D2142" s="65">
        <v>4571800</v>
      </c>
      <c r="E2142" s="65">
        <v>3829308.8809000002</v>
      </c>
    </row>
    <row r="2143" spans="1:5" x14ac:dyDescent="0.25">
      <c r="A2143" s="64">
        <v>137891</v>
      </c>
      <c r="B2143" t="s">
        <v>2383</v>
      </c>
      <c r="C2143" s="65">
        <v>47.550000000000011</v>
      </c>
      <c r="D2143" s="65">
        <v>4216000</v>
      </c>
      <c r="E2143" s="65">
        <v>3564685.1215999993</v>
      </c>
    </row>
    <row r="2144" spans="1:5" x14ac:dyDescent="0.25">
      <c r="A2144" s="64">
        <v>143258</v>
      </c>
      <c r="B2144" t="s">
        <v>3672</v>
      </c>
      <c r="C2144" s="65">
        <v>47.550000000000004</v>
      </c>
      <c r="D2144" s="65">
        <v>4270600</v>
      </c>
      <c r="E2144" s="65">
        <v>3693749.7233999996</v>
      </c>
    </row>
    <row r="2145" spans="1:5" x14ac:dyDescent="0.25">
      <c r="A2145" s="64">
        <v>120513</v>
      </c>
      <c r="B2145" t="s">
        <v>2306</v>
      </c>
      <c r="C2145" s="65">
        <v>47.550000000000004</v>
      </c>
      <c r="D2145" s="65">
        <v>4332100</v>
      </c>
      <c r="E2145" s="65">
        <v>3693749.7233999996</v>
      </c>
    </row>
    <row r="2146" spans="1:5" x14ac:dyDescent="0.25">
      <c r="A2146" s="64">
        <v>133689</v>
      </c>
      <c r="B2146" t="s">
        <v>3886</v>
      </c>
      <c r="C2146" s="65">
        <v>47.55</v>
      </c>
      <c r="D2146" s="65">
        <v>4296000</v>
      </c>
      <c r="E2146" s="65">
        <v>3728426.8605000004</v>
      </c>
    </row>
    <row r="2147" spans="1:5" x14ac:dyDescent="0.25">
      <c r="A2147" s="64">
        <v>143066</v>
      </c>
      <c r="B2147" t="s">
        <v>3571</v>
      </c>
      <c r="C2147" s="65">
        <v>47.55</v>
      </c>
      <c r="D2147" s="65">
        <v>4222600</v>
      </c>
      <c r="E2147" s="65">
        <v>3608818.8907000003</v>
      </c>
    </row>
    <row r="2148" spans="1:5" x14ac:dyDescent="0.25">
      <c r="A2148" s="64">
        <v>143025</v>
      </c>
      <c r="B2148" t="s">
        <v>3575</v>
      </c>
      <c r="C2148" s="65">
        <v>47.55</v>
      </c>
      <c r="D2148" s="65">
        <v>4379500</v>
      </c>
      <c r="E2148" s="65">
        <v>3728426.8605000004</v>
      </c>
    </row>
    <row r="2149" spans="1:5" x14ac:dyDescent="0.25">
      <c r="A2149" s="64">
        <v>134211</v>
      </c>
      <c r="B2149" t="s">
        <v>3583</v>
      </c>
      <c r="C2149" s="65">
        <v>47.55</v>
      </c>
      <c r="D2149" s="65">
        <v>4427500</v>
      </c>
      <c r="E2149" s="65">
        <v>3728426.8605</v>
      </c>
    </row>
    <row r="2150" spans="1:5" x14ac:dyDescent="0.25">
      <c r="A2150" s="64">
        <v>135033</v>
      </c>
      <c r="B2150" t="s">
        <v>1865</v>
      </c>
      <c r="C2150" s="65">
        <v>47.55</v>
      </c>
      <c r="D2150" s="65">
        <v>4298800</v>
      </c>
      <c r="E2150" s="65">
        <v>3564343.3096000003</v>
      </c>
    </row>
    <row r="2151" spans="1:5" x14ac:dyDescent="0.25">
      <c r="A2151" s="64">
        <v>135920</v>
      </c>
      <c r="B2151" t="s">
        <v>1992</v>
      </c>
      <c r="C2151" s="65">
        <v>47.55</v>
      </c>
      <c r="D2151" s="65">
        <v>4315200</v>
      </c>
      <c r="E2151" s="65">
        <v>3670520.6268000002</v>
      </c>
    </row>
    <row r="2152" spans="1:5" x14ac:dyDescent="0.25">
      <c r="A2152" s="64">
        <v>141219</v>
      </c>
      <c r="B2152" t="s">
        <v>2459</v>
      </c>
      <c r="C2152" s="65">
        <v>47.55</v>
      </c>
      <c r="D2152" s="65">
        <v>4401800</v>
      </c>
      <c r="E2152" s="65">
        <v>3654059.5340999998</v>
      </c>
    </row>
    <row r="2153" spans="1:5" x14ac:dyDescent="0.25">
      <c r="A2153" s="64">
        <v>136855</v>
      </c>
      <c r="B2153" t="s">
        <v>3636</v>
      </c>
      <c r="C2153" s="65">
        <v>47.55</v>
      </c>
      <c r="D2153" s="65">
        <v>4385700</v>
      </c>
      <c r="E2153" s="65">
        <v>3650517.2084000004</v>
      </c>
    </row>
    <row r="2154" spans="1:5" x14ac:dyDescent="0.25">
      <c r="A2154" s="64">
        <v>142323</v>
      </c>
      <c r="B2154" t="s">
        <v>2908</v>
      </c>
      <c r="C2154" s="65">
        <v>47.55</v>
      </c>
      <c r="D2154" s="65">
        <v>4346100</v>
      </c>
      <c r="E2154" s="65">
        <v>3728426.8605000004</v>
      </c>
    </row>
    <row r="2155" spans="1:5" x14ac:dyDescent="0.25">
      <c r="A2155" s="64">
        <v>122333</v>
      </c>
      <c r="B2155" t="s">
        <v>1027</v>
      </c>
      <c r="C2155" s="65">
        <v>47.55</v>
      </c>
      <c r="D2155" s="65">
        <v>4357500</v>
      </c>
      <c r="E2155" s="65">
        <v>3728426.8605000004</v>
      </c>
    </row>
    <row r="2156" spans="1:5" x14ac:dyDescent="0.25">
      <c r="A2156" s="64">
        <v>123348</v>
      </c>
      <c r="B2156" t="s">
        <v>2345</v>
      </c>
      <c r="C2156" s="65">
        <v>47.55</v>
      </c>
      <c r="D2156" s="65">
        <v>4337000</v>
      </c>
      <c r="E2156" s="65">
        <v>3728426.8605</v>
      </c>
    </row>
    <row r="2157" spans="1:5" x14ac:dyDescent="0.25">
      <c r="A2157" s="64">
        <v>131785</v>
      </c>
      <c r="B2157" t="s">
        <v>1365</v>
      </c>
      <c r="C2157" s="65">
        <v>47.53</v>
      </c>
      <c r="D2157" s="65">
        <v>4351100</v>
      </c>
      <c r="E2157" s="65">
        <v>3618374.8562000003</v>
      </c>
    </row>
    <row r="2158" spans="1:5" x14ac:dyDescent="0.25">
      <c r="A2158" s="64">
        <v>128686</v>
      </c>
      <c r="B2158" t="s">
        <v>2896</v>
      </c>
      <c r="C2158" s="65">
        <v>47.47</v>
      </c>
      <c r="D2158" s="65">
        <v>4392400</v>
      </c>
      <c r="E2158" s="65">
        <v>3508763.0510999998</v>
      </c>
    </row>
    <row r="2159" spans="1:5" x14ac:dyDescent="0.25">
      <c r="A2159" s="64">
        <v>142554</v>
      </c>
      <c r="B2159" t="s">
        <v>3181</v>
      </c>
      <c r="C2159" s="65">
        <v>47.380000000000017</v>
      </c>
      <c r="D2159" s="65">
        <v>4336900</v>
      </c>
      <c r="E2159" s="65">
        <v>3666517.4916999992</v>
      </c>
    </row>
    <row r="2160" spans="1:5" x14ac:dyDescent="0.25">
      <c r="A2160" s="64">
        <v>117638</v>
      </c>
      <c r="B2160" t="s">
        <v>2144</v>
      </c>
      <c r="C2160" s="65">
        <v>47.380000000000017</v>
      </c>
      <c r="D2160" s="65">
        <v>4325700</v>
      </c>
      <c r="E2160" s="65">
        <v>3654279.4858999988</v>
      </c>
    </row>
    <row r="2161" spans="1:5" x14ac:dyDescent="0.25">
      <c r="A2161" s="64">
        <v>137481</v>
      </c>
      <c r="B2161" t="s">
        <v>2271</v>
      </c>
      <c r="C2161" s="65">
        <v>47.38000000000001</v>
      </c>
      <c r="D2161" s="65">
        <v>3895983</v>
      </c>
      <c r="E2161" s="65">
        <v>3324705.2937000003</v>
      </c>
    </row>
    <row r="2162" spans="1:5" x14ac:dyDescent="0.25">
      <c r="A2162" s="64">
        <v>111919</v>
      </c>
      <c r="B2162" t="s">
        <v>874</v>
      </c>
      <c r="C2162" s="65">
        <v>47.38000000000001</v>
      </c>
      <c r="D2162" s="65">
        <v>4204700</v>
      </c>
      <c r="E2162" s="65">
        <v>3567872.0652000001</v>
      </c>
    </row>
    <row r="2163" spans="1:5" x14ac:dyDescent="0.25">
      <c r="A2163" s="64">
        <v>137303</v>
      </c>
      <c r="B2163" t="s">
        <v>2217</v>
      </c>
      <c r="C2163" s="65">
        <v>47.38</v>
      </c>
      <c r="D2163" s="65">
        <v>4358200</v>
      </c>
      <c r="E2163" s="65">
        <v>3738663.3068000004</v>
      </c>
    </row>
    <row r="2164" spans="1:5" x14ac:dyDescent="0.25">
      <c r="A2164" s="64">
        <v>125748</v>
      </c>
      <c r="B2164" t="s">
        <v>870</v>
      </c>
      <c r="C2164" s="65">
        <v>47.38</v>
      </c>
      <c r="D2164" s="65">
        <v>4300900</v>
      </c>
      <c r="E2164" s="65">
        <v>3644088.5274999999</v>
      </c>
    </row>
    <row r="2165" spans="1:5" x14ac:dyDescent="0.25">
      <c r="A2165" s="64">
        <v>126486</v>
      </c>
      <c r="B2165" t="s">
        <v>1759</v>
      </c>
      <c r="C2165" s="65">
        <v>47.38</v>
      </c>
      <c r="D2165" s="65">
        <v>4109983</v>
      </c>
      <c r="E2165" s="65">
        <v>3464479.7755</v>
      </c>
    </row>
    <row r="2166" spans="1:5" x14ac:dyDescent="0.25">
      <c r="A2166" s="64">
        <v>137906</v>
      </c>
      <c r="B2166" t="s">
        <v>2829</v>
      </c>
      <c r="C2166" s="65">
        <v>47.379999999999995</v>
      </c>
      <c r="D2166" s="65">
        <v>4310800</v>
      </c>
      <c r="E2166" s="65">
        <v>3685494.6054999996</v>
      </c>
    </row>
    <row r="2167" spans="1:5" x14ac:dyDescent="0.25">
      <c r="A2167" s="64">
        <v>133761</v>
      </c>
      <c r="B2167" t="s">
        <v>1617</v>
      </c>
      <c r="C2167" s="65">
        <v>47.379999999999995</v>
      </c>
      <c r="D2167" s="65">
        <v>4092000</v>
      </c>
      <c r="E2167" s="65">
        <v>3373349.3367000003</v>
      </c>
    </row>
    <row r="2168" spans="1:5" x14ac:dyDescent="0.25">
      <c r="A2168" s="64">
        <v>118854</v>
      </c>
      <c r="B2168" t="s">
        <v>1466</v>
      </c>
      <c r="C2168" s="65">
        <v>47.379999999999995</v>
      </c>
      <c r="D2168" s="65">
        <v>4323000</v>
      </c>
      <c r="E2168" s="65">
        <v>3706580.6135999993</v>
      </c>
    </row>
    <row r="2169" spans="1:5" x14ac:dyDescent="0.25">
      <c r="A2169" s="64">
        <v>142573</v>
      </c>
      <c r="B2169" t="s">
        <v>3178</v>
      </c>
      <c r="C2169" s="65">
        <v>47.36</v>
      </c>
      <c r="D2169" s="65">
        <v>4250000</v>
      </c>
      <c r="E2169" s="65">
        <v>3452026.4917000006</v>
      </c>
    </row>
    <row r="2170" spans="1:5" x14ac:dyDescent="0.25">
      <c r="A2170" s="64">
        <v>137850</v>
      </c>
      <c r="B2170" t="s">
        <v>2296</v>
      </c>
      <c r="C2170" s="65">
        <v>47.34</v>
      </c>
      <c r="D2170" s="65">
        <v>4830500</v>
      </c>
      <c r="E2170" s="65">
        <v>3891844.8112000003</v>
      </c>
    </row>
    <row r="2171" spans="1:5" x14ac:dyDescent="0.25">
      <c r="A2171" s="64">
        <v>142758</v>
      </c>
      <c r="B2171" t="s">
        <v>3395</v>
      </c>
      <c r="C2171" s="65">
        <v>47.210000000000008</v>
      </c>
      <c r="D2171" s="65">
        <v>4299600</v>
      </c>
      <c r="E2171" s="65">
        <v>3625356.5943999998</v>
      </c>
    </row>
    <row r="2172" spans="1:5" x14ac:dyDescent="0.25">
      <c r="A2172" s="64">
        <v>143331</v>
      </c>
      <c r="B2172" t="s">
        <v>3738</v>
      </c>
      <c r="C2172" s="65">
        <v>47.210000000000008</v>
      </c>
      <c r="D2172" s="65">
        <v>4055200</v>
      </c>
      <c r="E2172" s="65">
        <v>3370834.4458999997</v>
      </c>
    </row>
    <row r="2173" spans="1:5" x14ac:dyDescent="0.25">
      <c r="A2173" s="64">
        <v>137177</v>
      </c>
      <c r="B2173" t="s">
        <v>3263</v>
      </c>
      <c r="C2173" s="65">
        <v>47.210000000000008</v>
      </c>
      <c r="D2173" s="65">
        <v>4255500</v>
      </c>
      <c r="E2173" s="65">
        <v>3552118.2701999997</v>
      </c>
    </row>
    <row r="2174" spans="1:5" x14ac:dyDescent="0.25">
      <c r="A2174" s="64">
        <v>131250</v>
      </c>
      <c r="B2174" t="s">
        <v>1178</v>
      </c>
      <c r="C2174" s="65">
        <v>47.210000000000008</v>
      </c>
      <c r="D2174" s="65">
        <v>4233500</v>
      </c>
      <c r="E2174" s="65">
        <v>3607081.7787000006</v>
      </c>
    </row>
    <row r="2175" spans="1:5" x14ac:dyDescent="0.25">
      <c r="A2175" s="64">
        <v>128253</v>
      </c>
      <c r="B2175" t="s">
        <v>890</v>
      </c>
      <c r="C2175" s="65">
        <v>47.210000000000008</v>
      </c>
      <c r="D2175" s="65">
        <v>4208783</v>
      </c>
      <c r="E2175" s="65">
        <v>3559062.0338000003</v>
      </c>
    </row>
    <row r="2176" spans="1:5" x14ac:dyDescent="0.25">
      <c r="A2176" s="64">
        <v>117852</v>
      </c>
      <c r="B2176" t="s">
        <v>2848</v>
      </c>
      <c r="C2176" s="65">
        <v>47.210000000000008</v>
      </c>
      <c r="D2176" s="65">
        <v>4447900</v>
      </c>
      <c r="E2176" s="65">
        <v>3747879.5698999995</v>
      </c>
    </row>
    <row r="2177" spans="1:5" x14ac:dyDescent="0.25">
      <c r="A2177" s="64">
        <v>127509</v>
      </c>
      <c r="B2177" t="s">
        <v>1101</v>
      </c>
      <c r="C2177" s="65">
        <v>47.21</v>
      </c>
      <c r="D2177" s="65">
        <v>4742800</v>
      </c>
      <c r="E2177" s="65">
        <v>3887609.9868999999</v>
      </c>
    </row>
    <row r="2178" spans="1:5" x14ac:dyDescent="0.25">
      <c r="A2178" s="64">
        <v>131990</v>
      </c>
      <c r="B2178" t="s">
        <v>1436</v>
      </c>
      <c r="C2178" s="65">
        <v>47.21</v>
      </c>
      <c r="D2178" s="65">
        <v>4780000</v>
      </c>
      <c r="E2178" s="65">
        <v>3878507.2319</v>
      </c>
    </row>
    <row r="2179" spans="1:5" x14ac:dyDescent="0.25">
      <c r="A2179" s="64">
        <v>131829</v>
      </c>
      <c r="B2179" t="s">
        <v>1649</v>
      </c>
      <c r="C2179" s="65">
        <v>47.21</v>
      </c>
      <c r="D2179" s="65">
        <v>4327200</v>
      </c>
      <c r="E2179" s="65">
        <v>3646136.7012</v>
      </c>
    </row>
    <row r="2180" spans="1:5" x14ac:dyDescent="0.25">
      <c r="A2180" s="64">
        <v>117832</v>
      </c>
      <c r="B2180" t="s">
        <v>3229</v>
      </c>
      <c r="C2180" s="65">
        <v>47.21</v>
      </c>
      <c r="D2180" s="65">
        <v>4208872</v>
      </c>
      <c r="E2180" s="65">
        <v>3447305.7025000001</v>
      </c>
    </row>
    <row r="2181" spans="1:5" x14ac:dyDescent="0.25">
      <c r="A2181" s="64">
        <v>142944</v>
      </c>
      <c r="B2181" t="s">
        <v>3509</v>
      </c>
      <c r="C2181" s="65">
        <v>47.209999999999994</v>
      </c>
      <c r="D2181" s="65">
        <v>3795883</v>
      </c>
      <c r="E2181" s="65">
        <v>3271955.6176999998</v>
      </c>
    </row>
    <row r="2182" spans="1:5" x14ac:dyDescent="0.25">
      <c r="A2182" s="64">
        <v>118591</v>
      </c>
      <c r="B2182" t="s">
        <v>863</v>
      </c>
      <c r="C2182" s="65">
        <v>47.17</v>
      </c>
      <c r="D2182" s="65">
        <v>4747000</v>
      </c>
      <c r="E2182" s="65">
        <v>4250747.9992000004</v>
      </c>
    </row>
    <row r="2183" spans="1:5" x14ac:dyDescent="0.25">
      <c r="A2183" s="64">
        <v>122322</v>
      </c>
      <c r="B2183" t="s">
        <v>504</v>
      </c>
      <c r="C2183" s="65">
        <v>47.17</v>
      </c>
      <c r="D2183" s="65">
        <v>3899300</v>
      </c>
      <c r="E2183" s="65">
        <v>3497377.3537000003</v>
      </c>
    </row>
    <row r="2184" spans="1:5" x14ac:dyDescent="0.25">
      <c r="A2184" s="64">
        <v>131473</v>
      </c>
      <c r="B2184" t="s">
        <v>1205</v>
      </c>
      <c r="C2184" s="65">
        <v>47.040000000000006</v>
      </c>
      <c r="D2184" s="65">
        <v>3784666</v>
      </c>
      <c r="E2184" s="65">
        <v>3217993.7735000001</v>
      </c>
    </row>
    <row r="2185" spans="1:5" x14ac:dyDescent="0.25">
      <c r="A2185" s="64">
        <v>143620</v>
      </c>
      <c r="B2185" t="s">
        <v>4196</v>
      </c>
      <c r="C2185" s="65">
        <v>47.04</v>
      </c>
      <c r="D2185" s="65">
        <v>3971783</v>
      </c>
      <c r="E2185" s="65">
        <v>3411944.4780999999</v>
      </c>
    </row>
    <row r="2186" spans="1:5" x14ac:dyDescent="0.25">
      <c r="A2186" s="64">
        <v>121231</v>
      </c>
      <c r="B2186" t="s">
        <v>698</v>
      </c>
      <c r="C2186" s="65">
        <v>47.04</v>
      </c>
      <c r="D2186" s="65">
        <v>4295000</v>
      </c>
      <c r="E2186" s="65">
        <v>3632266.2044000002</v>
      </c>
    </row>
    <row r="2187" spans="1:5" x14ac:dyDescent="0.25">
      <c r="A2187" s="64">
        <v>122990</v>
      </c>
      <c r="B2187" t="s">
        <v>807</v>
      </c>
      <c r="C2187" s="65">
        <v>47.04</v>
      </c>
      <c r="D2187" s="65">
        <v>4373900</v>
      </c>
      <c r="E2187" s="65">
        <v>3689183.4418000001</v>
      </c>
    </row>
    <row r="2188" spans="1:5" x14ac:dyDescent="0.25">
      <c r="A2188" s="64">
        <v>125256</v>
      </c>
      <c r="B2188" t="s">
        <v>1035</v>
      </c>
      <c r="C2188" s="65">
        <v>47.019999999999996</v>
      </c>
      <c r="D2188" s="65">
        <v>5018000</v>
      </c>
      <c r="E2188" s="65">
        <v>3999607.7500999998</v>
      </c>
    </row>
    <row r="2189" spans="1:5" x14ac:dyDescent="0.25">
      <c r="A2189" s="64">
        <v>141349</v>
      </c>
      <c r="B2189" t="s">
        <v>2529</v>
      </c>
      <c r="C2189" s="65">
        <v>47</v>
      </c>
      <c r="D2189" s="65">
        <v>4051000</v>
      </c>
      <c r="E2189" s="65">
        <v>3207505.3222999997</v>
      </c>
    </row>
    <row r="2190" spans="1:5" x14ac:dyDescent="0.25">
      <c r="A2190" s="64">
        <v>133779</v>
      </c>
      <c r="B2190" t="s">
        <v>1620</v>
      </c>
      <c r="C2190" s="65">
        <v>47</v>
      </c>
      <c r="D2190" s="65">
        <v>4864000</v>
      </c>
      <c r="E2190" s="65">
        <v>3914423.9317999999</v>
      </c>
    </row>
    <row r="2191" spans="1:5" x14ac:dyDescent="0.25">
      <c r="A2191" s="64">
        <v>125322</v>
      </c>
      <c r="B2191" t="s">
        <v>912</v>
      </c>
      <c r="C2191" s="65">
        <v>47</v>
      </c>
      <c r="D2191" s="65">
        <v>4598000</v>
      </c>
      <c r="E2191" s="65">
        <v>3679039.1467999998</v>
      </c>
    </row>
    <row r="2192" spans="1:5" x14ac:dyDescent="0.25">
      <c r="A2192" s="64">
        <v>142755</v>
      </c>
      <c r="B2192" t="s">
        <v>3383</v>
      </c>
      <c r="C2192" s="65">
        <v>46.870000000000005</v>
      </c>
      <c r="D2192" s="65">
        <v>4048983</v>
      </c>
      <c r="E2192" s="65">
        <v>3277075.9997</v>
      </c>
    </row>
    <row r="2193" spans="1:5" x14ac:dyDescent="0.25">
      <c r="A2193" s="64">
        <v>122724</v>
      </c>
      <c r="B2193" t="s">
        <v>1275</v>
      </c>
      <c r="C2193" s="65">
        <v>46.870000000000005</v>
      </c>
      <c r="D2193" s="65">
        <v>4173200</v>
      </c>
      <c r="E2193" s="65">
        <v>3453006.4120999998</v>
      </c>
    </row>
    <row r="2194" spans="1:5" x14ac:dyDescent="0.25">
      <c r="A2194" s="64">
        <v>130568</v>
      </c>
      <c r="B2194" t="s">
        <v>1044</v>
      </c>
      <c r="C2194" s="65">
        <v>46.87</v>
      </c>
      <c r="D2194" s="65">
        <v>4421900</v>
      </c>
      <c r="E2194" s="65">
        <v>3698399.7049000002</v>
      </c>
    </row>
    <row r="2195" spans="1:5" x14ac:dyDescent="0.25">
      <c r="A2195" s="64">
        <v>143251</v>
      </c>
      <c r="B2195" t="s">
        <v>3781</v>
      </c>
      <c r="C2195" s="65">
        <v>46.7</v>
      </c>
      <c r="D2195" s="65">
        <v>4081983</v>
      </c>
      <c r="E2195" s="65">
        <v>3464689.0304</v>
      </c>
    </row>
    <row r="2196" spans="1:5" x14ac:dyDescent="0.25">
      <c r="A2196" s="64">
        <v>120313</v>
      </c>
      <c r="B2196" t="s">
        <v>546</v>
      </c>
      <c r="C2196" s="65">
        <v>46.7</v>
      </c>
      <c r="D2196" s="65">
        <v>4730800</v>
      </c>
      <c r="E2196" s="65">
        <v>3885609.3077000002</v>
      </c>
    </row>
    <row r="2197" spans="1:5" x14ac:dyDescent="0.25">
      <c r="A2197" s="64">
        <v>130847</v>
      </c>
      <c r="B2197" t="s">
        <v>1070</v>
      </c>
      <c r="C2197" s="65">
        <v>46.53</v>
      </c>
      <c r="D2197" s="65">
        <v>3873600</v>
      </c>
      <c r="E2197" s="65">
        <v>3240778.5345000001</v>
      </c>
    </row>
    <row r="2198" spans="1:5" x14ac:dyDescent="0.25">
      <c r="A2198" s="64">
        <v>143231</v>
      </c>
      <c r="B2198" t="s">
        <v>3694</v>
      </c>
      <c r="C2198" s="65">
        <v>46.510000000000005</v>
      </c>
      <c r="D2198" s="65">
        <v>4173900</v>
      </c>
      <c r="E2198" s="65">
        <v>3380081.4459000002</v>
      </c>
    </row>
    <row r="2199" spans="1:5" x14ac:dyDescent="0.25">
      <c r="A2199" s="64">
        <v>132318</v>
      </c>
      <c r="B2199" t="s">
        <v>1532</v>
      </c>
      <c r="C2199" s="65">
        <v>46.32</v>
      </c>
      <c r="D2199" s="65">
        <v>3945600</v>
      </c>
      <c r="E2199" s="65">
        <v>3402227.9106000005</v>
      </c>
    </row>
    <row r="2200" spans="1:5" x14ac:dyDescent="0.25">
      <c r="A2200" s="64">
        <v>200654</v>
      </c>
      <c r="B2200" t="s">
        <v>591</v>
      </c>
      <c r="C2200" s="65">
        <v>46.19</v>
      </c>
      <c r="D2200" s="65">
        <v>4204966</v>
      </c>
      <c r="E2200" s="65">
        <v>3407430.2450000001</v>
      </c>
    </row>
    <row r="2201" spans="1:5" x14ac:dyDescent="0.25">
      <c r="A2201" s="64">
        <v>132104</v>
      </c>
      <c r="B2201" t="s">
        <v>1460</v>
      </c>
      <c r="C2201" s="65">
        <v>46.15</v>
      </c>
      <c r="D2201" s="65">
        <v>4005800</v>
      </c>
      <c r="E2201" s="65">
        <v>3433642.7839000002</v>
      </c>
    </row>
    <row r="2202" spans="1:5" x14ac:dyDescent="0.25">
      <c r="A2202" s="64">
        <v>125555</v>
      </c>
      <c r="B2202" t="s">
        <v>3530</v>
      </c>
      <c r="C2202" s="65">
        <v>46.04</v>
      </c>
      <c r="D2202" s="65">
        <v>3920800</v>
      </c>
      <c r="E2202" s="65">
        <v>3374729.5030000005</v>
      </c>
    </row>
    <row r="2203" spans="1:5" x14ac:dyDescent="0.25">
      <c r="A2203" s="64">
        <v>141752</v>
      </c>
      <c r="B2203" t="s">
        <v>2637</v>
      </c>
      <c r="C2203" s="65">
        <v>46.019999999999996</v>
      </c>
      <c r="D2203" s="65">
        <v>4008600</v>
      </c>
      <c r="E2203" s="65">
        <v>3201945.6738000005</v>
      </c>
    </row>
    <row r="2204" spans="1:5" x14ac:dyDescent="0.25">
      <c r="A2204" s="64">
        <v>131437</v>
      </c>
      <c r="B2204" t="s">
        <v>3173</v>
      </c>
      <c r="C2204" s="65">
        <v>46.019999999999996</v>
      </c>
      <c r="D2204" s="65">
        <v>4412000</v>
      </c>
      <c r="E2204" s="65">
        <v>3536190.1848000004</v>
      </c>
    </row>
    <row r="2205" spans="1:5" x14ac:dyDescent="0.25">
      <c r="A2205" s="64">
        <v>142487</v>
      </c>
      <c r="B2205" t="s">
        <v>2880</v>
      </c>
      <c r="C2205" s="65">
        <v>46</v>
      </c>
      <c r="D2205" s="65">
        <v>2716252</v>
      </c>
      <c r="E2205" s="65">
        <v>2180801.9128999999</v>
      </c>
    </row>
    <row r="2206" spans="1:5" x14ac:dyDescent="0.25">
      <c r="A2206" s="64">
        <v>135586</v>
      </c>
      <c r="B2206" t="s">
        <v>4358</v>
      </c>
      <c r="C2206" s="65">
        <v>46</v>
      </c>
      <c r="D2206" s="65">
        <v>796636</v>
      </c>
      <c r="E2206" s="65">
        <v>613297.9621</v>
      </c>
    </row>
    <row r="2207" spans="1:5" x14ac:dyDescent="0.25">
      <c r="A2207" s="64">
        <v>141366</v>
      </c>
      <c r="B2207" t="s">
        <v>4372</v>
      </c>
      <c r="C2207" s="65">
        <v>46</v>
      </c>
      <c r="D2207" s="65">
        <v>4073000</v>
      </c>
      <c r="E2207" s="65">
        <v>3291543.9375999998</v>
      </c>
    </row>
    <row r="2208" spans="1:5" x14ac:dyDescent="0.25">
      <c r="A2208" s="64">
        <v>128928</v>
      </c>
      <c r="B2208" t="s">
        <v>883</v>
      </c>
      <c r="C2208" s="65">
        <v>46</v>
      </c>
      <c r="D2208" s="65">
        <v>3701000</v>
      </c>
      <c r="E2208" s="65">
        <v>3035008.6348000001</v>
      </c>
    </row>
    <row r="2209" spans="1:5" x14ac:dyDescent="0.25">
      <c r="A2209" s="64">
        <v>136087</v>
      </c>
      <c r="B2209" t="s">
        <v>2780</v>
      </c>
      <c r="C2209" s="65">
        <v>45.95</v>
      </c>
      <c r="D2209" s="65">
        <v>4178800</v>
      </c>
      <c r="E2209" s="65">
        <v>3835734.6348999995</v>
      </c>
    </row>
    <row r="2210" spans="1:5" x14ac:dyDescent="0.25">
      <c r="A2210" s="64">
        <v>124970</v>
      </c>
      <c r="B2210" t="s">
        <v>1056</v>
      </c>
      <c r="C2210" s="65">
        <v>45.870000000000005</v>
      </c>
      <c r="D2210" s="65">
        <v>4366000</v>
      </c>
      <c r="E2210" s="65">
        <v>3656474.5906000007</v>
      </c>
    </row>
    <row r="2211" spans="1:5" x14ac:dyDescent="0.25">
      <c r="A2211" s="64">
        <v>131946</v>
      </c>
      <c r="B2211" t="s">
        <v>1964</v>
      </c>
      <c r="C2211" s="65">
        <v>45.87</v>
      </c>
      <c r="D2211" s="65">
        <v>3967400</v>
      </c>
      <c r="E2211" s="65">
        <v>3453005.8838</v>
      </c>
    </row>
    <row r="2212" spans="1:5" x14ac:dyDescent="0.25">
      <c r="A2212" s="64">
        <v>141436</v>
      </c>
      <c r="B2212" t="s">
        <v>2507</v>
      </c>
      <c r="C2212" s="65">
        <v>45.85</v>
      </c>
      <c r="D2212" s="65">
        <v>4547000</v>
      </c>
      <c r="E2212" s="65">
        <v>3629569.1107999999</v>
      </c>
    </row>
    <row r="2213" spans="1:5" x14ac:dyDescent="0.25">
      <c r="A2213" s="64">
        <v>128702</v>
      </c>
      <c r="B2213" t="s">
        <v>751</v>
      </c>
      <c r="C2213" s="65">
        <v>45.809999999999995</v>
      </c>
      <c r="D2213" s="65">
        <v>4012500</v>
      </c>
      <c r="E2213" s="65">
        <v>3359230.1055999999</v>
      </c>
    </row>
    <row r="2214" spans="1:5" x14ac:dyDescent="0.25">
      <c r="A2214" s="64">
        <v>202279</v>
      </c>
      <c r="B2214" t="s">
        <v>1533</v>
      </c>
      <c r="C2214" s="65">
        <v>45.79</v>
      </c>
      <c r="D2214" s="65">
        <v>4040600</v>
      </c>
      <c r="E2214" s="65">
        <v>3336840.1554999999</v>
      </c>
    </row>
    <row r="2215" spans="1:5" x14ac:dyDescent="0.25">
      <c r="A2215" s="64">
        <v>125886</v>
      </c>
      <c r="B2215" t="s">
        <v>2515</v>
      </c>
      <c r="C2215" s="65">
        <v>45.72</v>
      </c>
      <c r="D2215" s="65">
        <v>4303000</v>
      </c>
      <c r="E2215" s="65">
        <v>3608940.8799000001</v>
      </c>
    </row>
    <row r="2216" spans="1:5" x14ac:dyDescent="0.25">
      <c r="A2216" s="64">
        <v>126824</v>
      </c>
      <c r="B2216" t="s">
        <v>1181</v>
      </c>
      <c r="C2216" s="65">
        <v>45.710000000000008</v>
      </c>
      <c r="D2216" s="65">
        <v>4478600</v>
      </c>
      <c r="E2216" s="65">
        <v>3716042.1618999997</v>
      </c>
    </row>
    <row r="2217" spans="1:5" x14ac:dyDescent="0.25">
      <c r="A2217" s="64">
        <v>142648</v>
      </c>
      <c r="B2217" t="s">
        <v>3283</v>
      </c>
      <c r="C2217" s="65">
        <v>45.680000000000007</v>
      </c>
      <c r="D2217" s="65">
        <v>3990183</v>
      </c>
      <c r="E2217" s="65">
        <v>3247649.7194999997</v>
      </c>
    </row>
    <row r="2218" spans="1:5" x14ac:dyDescent="0.25">
      <c r="A2218" s="64">
        <v>126694</v>
      </c>
      <c r="B2218" t="s">
        <v>3594</v>
      </c>
      <c r="C2218" s="65">
        <v>45.68</v>
      </c>
      <c r="D2218" s="65">
        <v>4249900</v>
      </c>
      <c r="E2218" s="65">
        <v>3826204.1412000004</v>
      </c>
    </row>
    <row r="2219" spans="1:5" x14ac:dyDescent="0.25">
      <c r="A2219" s="64">
        <v>128238</v>
      </c>
      <c r="B2219" t="s">
        <v>1348</v>
      </c>
      <c r="C2219" s="65">
        <v>45.41</v>
      </c>
      <c r="D2219" s="65">
        <v>4060200</v>
      </c>
      <c r="E2219" s="65">
        <v>3272482.4409000003</v>
      </c>
    </row>
    <row r="2220" spans="1:5" x14ac:dyDescent="0.25">
      <c r="A2220" s="64">
        <v>126740</v>
      </c>
      <c r="B2220" t="s">
        <v>3134</v>
      </c>
      <c r="C2220" s="65">
        <v>45.370000000000005</v>
      </c>
      <c r="D2220" s="65">
        <v>4385800</v>
      </c>
      <c r="E2220" s="65">
        <v>3636116.3583</v>
      </c>
    </row>
    <row r="2221" spans="1:5" x14ac:dyDescent="0.25">
      <c r="A2221" s="64">
        <v>134316</v>
      </c>
      <c r="B2221" t="s">
        <v>2877</v>
      </c>
      <c r="C2221" s="65">
        <v>45.3</v>
      </c>
      <c r="D2221" s="65">
        <v>4031600</v>
      </c>
      <c r="E2221" s="65">
        <v>3289630.2205999997</v>
      </c>
    </row>
    <row r="2222" spans="1:5" x14ac:dyDescent="0.25">
      <c r="A2222" s="64">
        <v>143302</v>
      </c>
      <c r="B2222" t="s">
        <v>3707</v>
      </c>
      <c r="C2222" s="65">
        <v>45.21</v>
      </c>
      <c r="D2222" s="65">
        <v>4303700</v>
      </c>
      <c r="E2222" s="65">
        <v>3634004.5469000004</v>
      </c>
    </row>
    <row r="2223" spans="1:5" x14ac:dyDescent="0.25">
      <c r="A2223" s="64">
        <v>127881</v>
      </c>
      <c r="B2223" t="s">
        <v>551</v>
      </c>
      <c r="C2223" s="65">
        <v>45.21</v>
      </c>
      <c r="D2223" s="65">
        <v>3959500</v>
      </c>
      <c r="E2223" s="65">
        <v>3392620.1492999997</v>
      </c>
    </row>
    <row r="2224" spans="1:5" x14ac:dyDescent="0.25">
      <c r="A2224" s="64">
        <v>124694</v>
      </c>
      <c r="B2224" t="s">
        <v>649</v>
      </c>
      <c r="C2224" s="65">
        <v>45.19</v>
      </c>
      <c r="D2224" s="65">
        <v>4109800</v>
      </c>
      <c r="E2224" s="65">
        <v>3433552.4465000005</v>
      </c>
    </row>
    <row r="2225" spans="1:5" x14ac:dyDescent="0.25">
      <c r="A2225" s="64">
        <v>141208</v>
      </c>
      <c r="B2225" t="s">
        <v>3155</v>
      </c>
      <c r="C2225" s="65">
        <v>45.17</v>
      </c>
      <c r="D2225" s="65">
        <v>4428400</v>
      </c>
      <c r="E2225" s="65">
        <v>3565491.7694999999</v>
      </c>
    </row>
    <row r="2226" spans="1:5" x14ac:dyDescent="0.25">
      <c r="A2226" s="64">
        <v>137062</v>
      </c>
      <c r="B2226" t="s">
        <v>2206</v>
      </c>
      <c r="C2226" s="65">
        <v>45.17</v>
      </c>
      <c r="D2226" s="65">
        <v>2961915</v>
      </c>
      <c r="E2226" s="65">
        <v>2364223.9956</v>
      </c>
    </row>
    <row r="2227" spans="1:5" x14ac:dyDescent="0.25">
      <c r="A2227" s="64">
        <v>137834</v>
      </c>
      <c r="B2227" t="s">
        <v>2381</v>
      </c>
      <c r="C2227" s="65">
        <v>45.13</v>
      </c>
      <c r="D2227" s="65">
        <v>4152300</v>
      </c>
      <c r="E2227" s="65">
        <v>3394388.0794999995</v>
      </c>
    </row>
    <row r="2228" spans="1:5" x14ac:dyDescent="0.25">
      <c r="A2228" s="64">
        <v>142780</v>
      </c>
      <c r="B2228" t="s">
        <v>3373</v>
      </c>
      <c r="C2228" s="65">
        <v>45.08</v>
      </c>
      <c r="D2228" s="65">
        <v>4302000</v>
      </c>
      <c r="E2228" s="65">
        <v>3445066.3310999996</v>
      </c>
    </row>
    <row r="2229" spans="1:5" x14ac:dyDescent="0.25">
      <c r="A2229" s="64">
        <v>142541</v>
      </c>
      <c r="B2229" t="s">
        <v>3280</v>
      </c>
      <c r="C2229" s="65">
        <v>45.019999999999996</v>
      </c>
      <c r="D2229" s="65">
        <v>2997000</v>
      </c>
      <c r="E2229" s="65">
        <v>2422166.6011000006</v>
      </c>
    </row>
    <row r="2230" spans="1:5" x14ac:dyDescent="0.25">
      <c r="A2230" s="64">
        <v>142547</v>
      </c>
      <c r="B2230" t="s">
        <v>3160</v>
      </c>
      <c r="C2230" s="65">
        <v>45</v>
      </c>
      <c r="D2230" s="65">
        <v>4762000</v>
      </c>
      <c r="E2230" s="65">
        <v>3856955.8327000001</v>
      </c>
    </row>
    <row r="2231" spans="1:5" x14ac:dyDescent="0.25">
      <c r="A2231" s="64">
        <v>134829</v>
      </c>
      <c r="B2231" t="s">
        <v>1848</v>
      </c>
      <c r="C2231" s="65">
        <v>45</v>
      </c>
      <c r="D2231" s="65">
        <v>4190000</v>
      </c>
      <c r="E2231" s="65">
        <v>3354895.1339000002</v>
      </c>
    </row>
    <row r="2232" spans="1:5" x14ac:dyDescent="0.25">
      <c r="A2232" s="64">
        <v>137570</v>
      </c>
      <c r="B2232" t="s">
        <v>2278</v>
      </c>
      <c r="C2232" s="65">
        <v>45</v>
      </c>
      <c r="D2232" s="65">
        <v>3563983</v>
      </c>
      <c r="E2232" s="65">
        <v>2812587.2069000001</v>
      </c>
    </row>
    <row r="2233" spans="1:5" x14ac:dyDescent="0.25">
      <c r="A2233" s="64">
        <v>126696</v>
      </c>
      <c r="B2233" t="s">
        <v>3075</v>
      </c>
      <c r="C2233" s="65">
        <v>45</v>
      </c>
      <c r="D2233" s="65">
        <v>3123000</v>
      </c>
      <c r="E2233" s="65">
        <v>2825570.9715</v>
      </c>
    </row>
    <row r="2234" spans="1:5" x14ac:dyDescent="0.25">
      <c r="A2234" s="64">
        <v>132002</v>
      </c>
      <c r="B2234" t="s">
        <v>2766</v>
      </c>
      <c r="C2234" s="65">
        <v>45</v>
      </c>
      <c r="D2234" s="65">
        <v>3699000</v>
      </c>
      <c r="E2234" s="65">
        <v>2923919.3687000005</v>
      </c>
    </row>
    <row r="2235" spans="1:5" x14ac:dyDescent="0.25">
      <c r="A2235" s="64">
        <v>118403</v>
      </c>
      <c r="B2235" t="s">
        <v>653</v>
      </c>
      <c r="C2235" s="65">
        <v>44.85</v>
      </c>
      <c r="D2235" s="65">
        <v>4234200</v>
      </c>
      <c r="E2235" s="65">
        <v>4038696.6679000002</v>
      </c>
    </row>
    <row r="2236" spans="1:5" x14ac:dyDescent="0.25">
      <c r="A2236" s="64">
        <v>103838</v>
      </c>
      <c r="B2236" t="s">
        <v>1284</v>
      </c>
      <c r="C2236" s="65">
        <v>44.67</v>
      </c>
      <c r="D2236" s="65">
        <v>4268000</v>
      </c>
      <c r="E2236" s="65">
        <v>3431080.1634999998</v>
      </c>
    </row>
    <row r="2237" spans="1:5" x14ac:dyDescent="0.25">
      <c r="A2237" s="64">
        <v>127890</v>
      </c>
      <c r="B2237" t="s">
        <v>3884</v>
      </c>
      <c r="C2237" s="65">
        <v>44.620000000000005</v>
      </c>
      <c r="D2237" s="65">
        <v>3738619</v>
      </c>
      <c r="E2237" s="65">
        <v>3059260.5669</v>
      </c>
    </row>
    <row r="2238" spans="1:5" x14ac:dyDescent="0.25">
      <c r="A2238" s="64">
        <v>135827</v>
      </c>
      <c r="B2238" t="s">
        <v>1974</v>
      </c>
      <c r="C2238" s="65">
        <v>44.510000000000005</v>
      </c>
      <c r="D2238" s="65">
        <v>3827700</v>
      </c>
      <c r="E2238" s="65">
        <v>3083695.0488999998</v>
      </c>
    </row>
    <row r="2239" spans="1:5" x14ac:dyDescent="0.25">
      <c r="A2239" s="64">
        <v>142493</v>
      </c>
      <c r="B2239" t="s">
        <v>3807</v>
      </c>
      <c r="C2239" s="65">
        <v>44.38000000000001</v>
      </c>
      <c r="D2239" s="65">
        <v>4152600</v>
      </c>
      <c r="E2239" s="65">
        <v>3486544.4654000001</v>
      </c>
    </row>
    <row r="2240" spans="1:5" x14ac:dyDescent="0.25">
      <c r="A2240" s="64">
        <v>142602</v>
      </c>
      <c r="B2240" t="s">
        <v>3256</v>
      </c>
      <c r="C2240" s="65">
        <v>44.38000000000001</v>
      </c>
      <c r="D2240" s="65">
        <v>4043000</v>
      </c>
      <c r="E2240" s="65">
        <v>3479865.0697999997</v>
      </c>
    </row>
    <row r="2241" spans="1:5" x14ac:dyDescent="0.25">
      <c r="A2241" s="64">
        <v>143111</v>
      </c>
      <c r="B2241" t="s">
        <v>3622</v>
      </c>
      <c r="C2241" s="65">
        <v>44.38000000000001</v>
      </c>
      <c r="D2241" s="65">
        <v>4076400</v>
      </c>
      <c r="E2241" s="65">
        <v>3479865.0697999997</v>
      </c>
    </row>
    <row r="2242" spans="1:5" x14ac:dyDescent="0.25">
      <c r="A2242" s="64">
        <v>142489</v>
      </c>
      <c r="B2242" t="s">
        <v>3348</v>
      </c>
      <c r="C2242" s="65">
        <v>44.38000000000001</v>
      </c>
      <c r="D2242" s="65">
        <v>3958100</v>
      </c>
      <c r="E2242" s="65">
        <v>3341156.521399999</v>
      </c>
    </row>
    <row r="2243" spans="1:5" x14ac:dyDescent="0.25">
      <c r="A2243" s="64">
        <v>125873</v>
      </c>
      <c r="B2243" t="s">
        <v>3466</v>
      </c>
      <c r="C2243" s="65">
        <v>44.38000000000001</v>
      </c>
      <c r="D2243" s="65">
        <v>3755600</v>
      </c>
      <c r="E2243" s="65">
        <v>3115982.943</v>
      </c>
    </row>
    <row r="2244" spans="1:5" x14ac:dyDescent="0.25">
      <c r="A2244" s="64">
        <v>103891</v>
      </c>
      <c r="B2244" t="s">
        <v>954</v>
      </c>
      <c r="C2244" s="65">
        <v>44.38000000000001</v>
      </c>
      <c r="D2244" s="65">
        <v>4394600</v>
      </c>
      <c r="E2244" s="65">
        <v>3605967.5952999997</v>
      </c>
    </row>
    <row r="2245" spans="1:5" x14ac:dyDescent="0.25">
      <c r="A2245" s="64">
        <v>112063</v>
      </c>
      <c r="B2245" t="s">
        <v>2573</v>
      </c>
      <c r="C2245" s="65">
        <v>44.38000000000001</v>
      </c>
      <c r="D2245" s="65">
        <v>4043000</v>
      </c>
      <c r="E2245" s="65">
        <v>3479865.0697999988</v>
      </c>
    </row>
    <row r="2246" spans="1:5" x14ac:dyDescent="0.25">
      <c r="A2246" s="64">
        <v>137707</v>
      </c>
      <c r="B2246" t="s">
        <v>2313</v>
      </c>
      <c r="C2246" s="65">
        <v>44.38</v>
      </c>
      <c r="D2246" s="65">
        <v>4050600</v>
      </c>
      <c r="E2246" s="65">
        <v>3479865.0697999997</v>
      </c>
    </row>
    <row r="2247" spans="1:5" x14ac:dyDescent="0.25">
      <c r="A2247" s="64">
        <v>134638</v>
      </c>
      <c r="B2247" t="s">
        <v>2807</v>
      </c>
      <c r="C2247" s="65">
        <v>44.38</v>
      </c>
      <c r="D2247" s="65">
        <v>4009600</v>
      </c>
      <c r="E2247" s="65">
        <v>3479865.0698000002</v>
      </c>
    </row>
    <row r="2248" spans="1:5" x14ac:dyDescent="0.25">
      <c r="A2248" s="64">
        <v>124913</v>
      </c>
      <c r="B2248" t="s">
        <v>790</v>
      </c>
      <c r="C2248" s="65">
        <v>44.38</v>
      </c>
      <c r="D2248" s="65">
        <v>4009600</v>
      </c>
      <c r="E2248" s="65">
        <v>3479865.0697999997</v>
      </c>
    </row>
    <row r="2249" spans="1:5" x14ac:dyDescent="0.25">
      <c r="A2249" s="64">
        <v>142372</v>
      </c>
      <c r="B2249" t="s">
        <v>2926</v>
      </c>
      <c r="C2249" s="65">
        <v>44.379999999999995</v>
      </c>
      <c r="D2249" s="65">
        <v>4043000</v>
      </c>
      <c r="E2249" s="65">
        <v>3479865.0698000002</v>
      </c>
    </row>
    <row r="2250" spans="1:5" x14ac:dyDescent="0.25">
      <c r="A2250" s="64">
        <v>137587</v>
      </c>
      <c r="B2250" t="s">
        <v>2282</v>
      </c>
      <c r="C2250" s="65">
        <v>44.379999999999995</v>
      </c>
      <c r="D2250" s="65">
        <v>4076400</v>
      </c>
      <c r="E2250" s="65">
        <v>3479865.0698000002</v>
      </c>
    </row>
    <row r="2251" spans="1:5" x14ac:dyDescent="0.25">
      <c r="A2251" s="64">
        <v>141257</v>
      </c>
      <c r="B2251" t="s">
        <v>4387</v>
      </c>
      <c r="C2251" s="65">
        <v>44.379999999999995</v>
      </c>
      <c r="D2251" s="65">
        <v>3902800</v>
      </c>
      <c r="E2251" s="65">
        <v>3345156.4855000004</v>
      </c>
    </row>
    <row r="2252" spans="1:5" x14ac:dyDescent="0.25">
      <c r="A2252" s="64">
        <v>135847</v>
      </c>
      <c r="B2252" t="s">
        <v>2012</v>
      </c>
      <c r="C2252" s="65">
        <v>44.379999999999995</v>
      </c>
      <c r="D2252" s="65">
        <v>4009600</v>
      </c>
      <c r="E2252" s="65">
        <v>3479865.0698000002</v>
      </c>
    </row>
    <row r="2253" spans="1:5" x14ac:dyDescent="0.25">
      <c r="A2253" s="64">
        <v>133335</v>
      </c>
      <c r="B2253" t="s">
        <v>1595</v>
      </c>
      <c r="C2253" s="65">
        <v>44.379999999999995</v>
      </c>
      <c r="D2253" s="65">
        <v>4009600</v>
      </c>
      <c r="E2253" s="65">
        <v>3479865.0698000002</v>
      </c>
    </row>
    <row r="2254" spans="1:5" x14ac:dyDescent="0.25">
      <c r="A2254" s="64">
        <v>129178</v>
      </c>
      <c r="B2254" t="s">
        <v>1052</v>
      </c>
      <c r="C2254" s="65">
        <v>44.379999999999995</v>
      </c>
      <c r="D2254" s="65">
        <v>4059700</v>
      </c>
      <c r="E2254" s="65">
        <v>3479865.0697999997</v>
      </c>
    </row>
    <row r="2255" spans="1:5" x14ac:dyDescent="0.25">
      <c r="A2255" s="64">
        <v>127285</v>
      </c>
      <c r="B2255" t="s">
        <v>505</v>
      </c>
      <c r="C2255" s="65">
        <v>44.379999999999995</v>
      </c>
      <c r="D2255" s="65">
        <v>3908000</v>
      </c>
      <c r="E2255" s="65">
        <v>3332601.1434999998</v>
      </c>
    </row>
    <row r="2256" spans="1:5" x14ac:dyDescent="0.25">
      <c r="A2256" s="64">
        <v>123490</v>
      </c>
      <c r="B2256" t="s">
        <v>948</v>
      </c>
      <c r="C2256" s="65">
        <v>44.379999999999995</v>
      </c>
      <c r="D2256" s="65">
        <v>3994000</v>
      </c>
      <c r="E2256" s="65">
        <v>3392498.7856999999</v>
      </c>
    </row>
    <row r="2257" spans="1:5" x14ac:dyDescent="0.25">
      <c r="A2257" s="64">
        <v>118417</v>
      </c>
      <c r="B2257" t="s">
        <v>712</v>
      </c>
      <c r="C2257" s="65">
        <v>44.379999999999995</v>
      </c>
      <c r="D2257" s="65">
        <v>4054300</v>
      </c>
      <c r="E2257" s="65">
        <v>3479865.0698000006</v>
      </c>
    </row>
    <row r="2258" spans="1:5" x14ac:dyDescent="0.25">
      <c r="A2258" s="64">
        <v>118848</v>
      </c>
      <c r="B2258" t="s">
        <v>980</v>
      </c>
      <c r="C2258" s="65">
        <v>44.379999999999995</v>
      </c>
      <c r="D2258" s="65">
        <v>4226600</v>
      </c>
      <c r="E2258" s="65">
        <v>3546069.9531</v>
      </c>
    </row>
    <row r="2259" spans="1:5" x14ac:dyDescent="0.25">
      <c r="A2259" s="64">
        <v>143468</v>
      </c>
      <c r="B2259" t="s">
        <v>3924</v>
      </c>
      <c r="C2259" s="65">
        <v>44.210000000000008</v>
      </c>
      <c r="D2259" s="65">
        <v>3999200</v>
      </c>
      <c r="E2259" s="65">
        <v>3446389.4468000005</v>
      </c>
    </row>
    <row r="2260" spans="1:5" x14ac:dyDescent="0.25">
      <c r="A2260" s="64">
        <v>142455</v>
      </c>
      <c r="B2260" t="s">
        <v>2957</v>
      </c>
      <c r="C2260" s="65">
        <v>44.210000000000008</v>
      </c>
      <c r="D2260" s="65">
        <v>4012200</v>
      </c>
      <c r="E2260" s="65">
        <v>3414251.0342999995</v>
      </c>
    </row>
    <row r="2261" spans="1:5" x14ac:dyDescent="0.25">
      <c r="A2261" s="64">
        <v>142378</v>
      </c>
      <c r="B2261" t="s">
        <v>2903</v>
      </c>
      <c r="C2261" s="65">
        <v>44.210000000000008</v>
      </c>
      <c r="D2261" s="65">
        <v>3972400</v>
      </c>
      <c r="E2261" s="65">
        <v>3360849.5996999992</v>
      </c>
    </row>
    <row r="2262" spans="1:5" x14ac:dyDescent="0.25">
      <c r="A2262" s="64">
        <v>140973</v>
      </c>
      <c r="B2262" t="s">
        <v>2499</v>
      </c>
      <c r="C2262" s="65">
        <v>44.210000000000008</v>
      </c>
      <c r="D2262" s="65">
        <v>4037400</v>
      </c>
      <c r="E2262" s="65">
        <v>3312143.2561999997</v>
      </c>
    </row>
    <row r="2263" spans="1:5" x14ac:dyDescent="0.25">
      <c r="A2263" s="64">
        <v>142161</v>
      </c>
      <c r="B2263" t="s">
        <v>2765</v>
      </c>
      <c r="C2263" s="65">
        <v>44.210000000000008</v>
      </c>
      <c r="D2263" s="65">
        <v>3936000</v>
      </c>
      <c r="E2263" s="65">
        <v>3341211.2983999997</v>
      </c>
    </row>
    <row r="2264" spans="1:5" x14ac:dyDescent="0.25">
      <c r="A2264" s="64">
        <v>142181</v>
      </c>
      <c r="B2264" t="s">
        <v>2835</v>
      </c>
      <c r="C2264" s="65">
        <v>44.210000000000008</v>
      </c>
      <c r="D2264" s="65">
        <v>3791400</v>
      </c>
      <c r="E2264" s="65">
        <v>3202068.2672999995</v>
      </c>
    </row>
    <row r="2265" spans="1:5" x14ac:dyDescent="0.25">
      <c r="A2265" s="64">
        <v>142053</v>
      </c>
      <c r="B2265" t="s">
        <v>2707</v>
      </c>
      <c r="C2265" s="65">
        <v>44.210000000000008</v>
      </c>
      <c r="D2265" s="65">
        <v>3977100</v>
      </c>
      <c r="E2265" s="65">
        <v>3395526.7367999991</v>
      </c>
    </row>
    <row r="2266" spans="1:5" x14ac:dyDescent="0.25">
      <c r="A2266" s="64">
        <v>131369</v>
      </c>
      <c r="B2266" t="s">
        <v>1479</v>
      </c>
      <c r="C2266" s="65">
        <v>44.210000000000008</v>
      </c>
      <c r="D2266" s="65">
        <v>3974800</v>
      </c>
      <c r="E2266" s="65">
        <v>3368968.417799999</v>
      </c>
    </row>
    <row r="2267" spans="1:5" x14ac:dyDescent="0.25">
      <c r="A2267" s="64">
        <v>122960</v>
      </c>
      <c r="B2267" t="s">
        <v>2124</v>
      </c>
      <c r="C2267" s="65">
        <v>44.210000000000008</v>
      </c>
      <c r="D2267" s="65">
        <v>4280000</v>
      </c>
      <c r="E2267" s="65">
        <v>3457167.6327999998</v>
      </c>
    </row>
    <row r="2268" spans="1:5" x14ac:dyDescent="0.25">
      <c r="A2268" s="64">
        <v>108299</v>
      </c>
      <c r="B2268" t="s">
        <v>3589</v>
      </c>
      <c r="C2268" s="65">
        <v>44.210000000000008</v>
      </c>
      <c r="D2268" s="65">
        <v>3721683</v>
      </c>
      <c r="E2268" s="65">
        <v>3172032.0636</v>
      </c>
    </row>
    <row r="2269" spans="1:5" x14ac:dyDescent="0.25">
      <c r="A2269" s="64">
        <v>137269</v>
      </c>
      <c r="B2269" t="s">
        <v>2259</v>
      </c>
      <c r="C2269" s="65">
        <v>44.21</v>
      </c>
      <c r="D2269" s="65">
        <v>3955100</v>
      </c>
      <c r="E2269" s="65">
        <v>3377035.1726000002</v>
      </c>
    </row>
    <row r="2270" spans="1:5" x14ac:dyDescent="0.25">
      <c r="A2270" s="64">
        <v>129643</v>
      </c>
      <c r="B2270" t="s">
        <v>747</v>
      </c>
      <c r="C2270" s="65">
        <v>44.209999999999994</v>
      </c>
      <c r="D2270" s="65">
        <v>3842683</v>
      </c>
      <c r="E2270" s="65">
        <v>3276063.4749000007</v>
      </c>
    </row>
    <row r="2271" spans="1:5" x14ac:dyDescent="0.25">
      <c r="A2271" s="64">
        <v>126424</v>
      </c>
      <c r="B2271" t="s">
        <v>702</v>
      </c>
      <c r="C2271" s="65">
        <v>44.209999999999994</v>
      </c>
      <c r="D2271" s="65">
        <v>3781183</v>
      </c>
      <c r="E2271" s="65">
        <v>3276063.4748999998</v>
      </c>
    </row>
    <row r="2272" spans="1:5" x14ac:dyDescent="0.25">
      <c r="A2272" s="64">
        <v>127974</v>
      </c>
      <c r="B2272" t="s">
        <v>1116</v>
      </c>
      <c r="C2272" s="65">
        <v>44.209999999999994</v>
      </c>
      <c r="D2272" s="65">
        <v>4189900</v>
      </c>
      <c r="E2272" s="65">
        <v>3382750.1770000001</v>
      </c>
    </row>
    <row r="2273" spans="1:5" x14ac:dyDescent="0.25">
      <c r="A2273" s="64">
        <v>143296</v>
      </c>
      <c r="B2273" t="s">
        <v>3774</v>
      </c>
      <c r="C2273" s="65">
        <v>44.040000000000013</v>
      </c>
      <c r="D2273" s="65">
        <v>3610583</v>
      </c>
      <c r="E2273" s="65">
        <v>3055625.8968000002</v>
      </c>
    </row>
    <row r="2274" spans="1:5" x14ac:dyDescent="0.25">
      <c r="A2274" s="64">
        <v>142693</v>
      </c>
      <c r="B2274" t="s">
        <v>3349</v>
      </c>
      <c r="C2274" s="65">
        <v>44.040000000000006</v>
      </c>
      <c r="D2274" s="65">
        <v>3790683</v>
      </c>
      <c r="E2274" s="65">
        <v>3215925.7705999995</v>
      </c>
    </row>
    <row r="2275" spans="1:5" x14ac:dyDescent="0.25">
      <c r="A2275" s="64">
        <v>136377</v>
      </c>
      <c r="B2275" t="s">
        <v>2104</v>
      </c>
      <c r="C2275" s="65">
        <v>44.040000000000006</v>
      </c>
      <c r="D2275" s="65">
        <v>4053800</v>
      </c>
      <c r="E2275" s="65">
        <v>3449896.9522000002</v>
      </c>
    </row>
    <row r="2276" spans="1:5" x14ac:dyDescent="0.25">
      <c r="A2276" s="64">
        <v>115790</v>
      </c>
      <c r="B2276" t="s">
        <v>1033</v>
      </c>
      <c r="C2276" s="65">
        <v>44.040000000000006</v>
      </c>
      <c r="D2276" s="65">
        <v>4137800</v>
      </c>
      <c r="E2276" s="65">
        <v>3424298.5140999993</v>
      </c>
    </row>
    <row r="2277" spans="1:5" x14ac:dyDescent="0.25">
      <c r="A2277" s="64">
        <v>125499</v>
      </c>
      <c r="B2277" t="s">
        <v>4578</v>
      </c>
      <c r="C2277" s="65">
        <v>44.040000000000006</v>
      </c>
      <c r="D2277" s="65">
        <v>3919000</v>
      </c>
      <c r="E2277" s="65">
        <v>3205140.3528999998</v>
      </c>
    </row>
    <row r="2278" spans="1:5" x14ac:dyDescent="0.25">
      <c r="A2278" s="64">
        <v>143939</v>
      </c>
      <c r="B2278" t="s">
        <v>4363</v>
      </c>
      <c r="C2278" s="65">
        <v>44.04</v>
      </c>
      <c r="D2278" s="65">
        <v>4112000</v>
      </c>
      <c r="E2278" s="65">
        <v>3481846.3982000002</v>
      </c>
    </row>
    <row r="2279" spans="1:5" x14ac:dyDescent="0.25">
      <c r="A2279" s="64">
        <v>142186</v>
      </c>
      <c r="B2279" t="s">
        <v>2797</v>
      </c>
      <c r="C2279" s="65">
        <v>44.04</v>
      </c>
      <c r="D2279" s="65">
        <v>4113500</v>
      </c>
      <c r="E2279" s="65">
        <v>3498297.5959999999</v>
      </c>
    </row>
    <row r="2280" spans="1:5" x14ac:dyDescent="0.25">
      <c r="A2280" s="64">
        <v>136245</v>
      </c>
      <c r="B2280" t="s">
        <v>3895</v>
      </c>
      <c r="C2280" s="65">
        <v>44.04</v>
      </c>
      <c r="D2280" s="65">
        <v>3911200</v>
      </c>
      <c r="E2280" s="65">
        <v>3281812.1009</v>
      </c>
    </row>
    <row r="2281" spans="1:5" x14ac:dyDescent="0.25">
      <c r="A2281" s="64">
        <v>143322</v>
      </c>
      <c r="B2281" t="s">
        <v>3696</v>
      </c>
      <c r="C2281" s="65">
        <v>44</v>
      </c>
      <c r="D2281" s="65">
        <v>3354117</v>
      </c>
      <c r="E2281" s="65">
        <v>2840163.0000000005</v>
      </c>
    </row>
    <row r="2282" spans="1:5" x14ac:dyDescent="0.25">
      <c r="A2282" s="64">
        <v>136107</v>
      </c>
      <c r="B2282" t="s">
        <v>3647</v>
      </c>
      <c r="C2282" s="65">
        <v>44</v>
      </c>
      <c r="D2282" s="65">
        <v>3923000</v>
      </c>
      <c r="E2282" s="65">
        <v>3096685.1845999998</v>
      </c>
    </row>
    <row r="2283" spans="1:5" x14ac:dyDescent="0.25">
      <c r="A2283" s="64">
        <v>134300</v>
      </c>
      <c r="B2283" t="s">
        <v>1756</v>
      </c>
      <c r="C2283" s="65">
        <v>43.870000000000005</v>
      </c>
      <c r="D2283" s="65">
        <v>4084600</v>
      </c>
      <c r="E2283" s="65">
        <v>3439384.0122000002</v>
      </c>
    </row>
    <row r="2284" spans="1:5" x14ac:dyDescent="0.25">
      <c r="A2284" s="64">
        <v>132049</v>
      </c>
      <c r="B2284" t="s">
        <v>2933</v>
      </c>
      <c r="C2284" s="65">
        <v>43.870000000000005</v>
      </c>
      <c r="D2284" s="65">
        <v>4054900</v>
      </c>
      <c r="E2284" s="65">
        <v>3416900.8834999995</v>
      </c>
    </row>
    <row r="2285" spans="1:5" x14ac:dyDescent="0.25">
      <c r="A2285" s="64">
        <v>126761</v>
      </c>
      <c r="B2285" t="s">
        <v>1055</v>
      </c>
      <c r="C2285" s="65">
        <v>43.870000000000005</v>
      </c>
      <c r="D2285" s="65">
        <v>4067900</v>
      </c>
      <c r="E2285" s="65">
        <v>3273499.2909000004</v>
      </c>
    </row>
    <row r="2286" spans="1:5" x14ac:dyDescent="0.25">
      <c r="A2286" s="64">
        <v>130838</v>
      </c>
      <c r="B2286" t="s">
        <v>736</v>
      </c>
      <c r="C2286" s="65">
        <v>43.870000000000005</v>
      </c>
      <c r="D2286" s="65">
        <v>3997600</v>
      </c>
      <c r="E2286" s="65">
        <v>3382896.753</v>
      </c>
    </row>
    <row r="2287" spans="1:5" x14ac:dyDescent="0.25">
      <c r="A2287" s="64">
        <v>119658</v>
      </c>
      <c r="B2287" t="s">
        <v>1064</v>
      </c>
      <c r="C2287" s="65">
        <v>43.870000000000005</v>
      </c>
      <c r="D2287" s="65">
        <v>4077000</v>
      </c>
      <c r="E2287" s="65">
        <v>3450988.7925</v>
      </c>
    </row>
    <row r="2288" spans="1:5" x14ac:dyDescent="0.25">
      <c r="A2288" s="64">
        <v>117328</v>
      </c>
      <c r="B2288" t="s">
        <v>3832</v>
      </c>
      <c r="C2288" s="65">
        <v>43.870000000000005</v>
      </c>
      <c r="D2288" s="65">
        <v>3805300</v>
      </c>
      <c r="E2288" s="65">
        <v>3137642.0755999992</v>
      </c>
    </row>
    <row r="2289" spans="1:5" x14ac:dyDescent="0.25">
      <c r="A2289" s="64">
        <v>126681</v>
      </c>
      <c r="B2289" t="s">
        <v>1021</v>
      </c>
      <c r="C2289" s="65">
        <v>43.87</v>
      </c>
      <c r="D2289" s="65">
        <v>3885383</v>
      </c>
      <c r="E2289" s="65">
        <v>3227603.7931000004</v>
      </c>
    </row>
    <row r="2290" spans="1:5" x14ac:dyDescent="0.25">
      <c r="A2290" s="64">
        <v>125980</v>
      </c>
      <c r="B2290" t="s">
        <v>1510</v>
      </c>
      <c r="C2290" s="65">
        <v>43.87</v>
      </c>
      <c r="D2290" s="65">
        <v>4135400</v>
      </c>
      <c r="E2290" s="65">
        <v>3500519.2933</v>
      </c>
    </row>
    <row r="2291" spans="1:5" x14ac:dyDescent="0.25">
      <c r="A2291" s="64">
        <v>132024</v>
      </c>
      <c r="B2291" t="s">
        <v>1468</v>
      </c>
      <c r="C2291" s="65">
        <v>43.7</v>
      </c>
      <c r="D2291" s="65">
        <v>3856983</v>
      </c>
      <c r="E2291" s="65">
        <v>3236820.3629999999</v>
      </c>
    </row>
    <row r="2292" spans="1:5" x14ac:dyDescent="0.25">
      <c r="A2292" s="64">
        <v>118416</v>
      </c>
      <c r="B2292" t="s">
        <v>4579</v>
      </c>
      <c r="C2292" s="65">
        <v>43.680000000000007</v>
      </c>
      <c r="D2292" s="65">
        <v>4639800</v>
      </c>
      <c r="E2292" s="65">
        <v>3731390.7816999997</v>
      </c>
    </row>
    <row r="2293" spans="1:5" x14ac:dyDescent="0.25">
      <c r="A2293" s="64">
        <v>131530</v>
      </c>
      <c r="B2293" t="s">
        <v>878</v>
      </c>
      <c r="C2293" s="65">
        <v>43.620000000000005</v>
      </c>
      <c r="D2293" s="65">
        <v>4113200</v>
      </c>
      <c r="E2293" s="65">
        <v>3393340.3727000002</v>
      </c>
    </row>
    <row r="2294" spans="1:5" x14ac:dyDescent="0.25">
      <c r="A2294" s="64">
        <v>135042</v>
      </c>
      <c r="B2294" t="s">
        <v>1856</v>
      </c>
      <c r="C2294" s="65">
        <v>43.510000000000005</v>
      </c>
      <c r="D2294" s="65">
        <v>3845700</v>
      </c>
      <c r="E2294" s="65">
        <v>3122914.8462000005</v>
      </c>
    </row>
    <row r="2295" spans="1:5" x14ac:dyDescent="0.25">
      <c r="A2295" s="64">
        <v>133724</v>
      </c>
      <c r="B2295" t="s">
        <v>1614</v>
      </c>
      <c r="C2295" s="65">
        <v>43.47</v>
      </c>
      <c r="D2295" s="65">
        <v>3928200</v>
      </c>
      <c r="E2295" s="65">
        <v>3189061.5758000002</v>
      </c>
    </row>
    <row r="2296" spans="1:5" x14ac:dyDescent="0.25">
      <c r="A2296" s="64">
        <v>133735</v>
      </c>
      <c r="B2296" t="s">
        <v>1706</v>
      </c>
      <c r="C2296" s="65">
        <v>43.360000000000007</v>
      </c>
      <c r="D2296" s="65">
        <v>3926600</v>
      </c>
      <c r="E2296" s="65">
        <v>3279011.3317999998</v>
      </c>
    </row>
    <row r="2297" spans="1:5" x14ac:dyDescent="0.25">
      <c r="A2297" s="64">
        <v>133424</v>
      </c>
      <c r="B2297" t="s">
        <v>1656</v>
      </c>
      <c r="C2297" s="65">
        <v>43.36</v>
      </c>
      <c r="D2297" s="65">
        <v>4045600</v>
      </c>
      <c r="E2297" s="65">
        <v>3364299.3456999999</v>
      </c>
    </row>
    <row r="2298" spans="1:5" x14ac:dyDescent="0.25">
      <c r="A2298" s="64">
        <v>141628</v>
      </c>
      <c r="B2298" t="s">
        <v>2575</v>
      </c>
      <c r="C2298" s="65">
        <v>43.19</v>
      </c>
      <c r="D2298" s="65">
        <v>4247900</v>
      </c>
      <c r="E2298" s="65">
        <v>3396733.1299000001</v>
      </c>
    </row>
    <row r="2299" spans="1:5" x14ac:dyDescent="0.25">
      <c r="A2299" s="64">
        <v>122027</v>
      </c>
      <c r="B2299" t="s">
        <v>1506</v>
      </c>
      <c r="C2299" s="65">
        <v>43.17</v>
      </c>
      <c r="D2299" s="65">
        <v>3991400</v>
      </c>
      <c r="E2299" s="65">
        <v>3220756.0326000005</v>
      </c>
    </row>
    <row r="2300" spans="1:5" x14ac:dyDescent="0.25">
      <c r="A2300" s="64">
        <v>119738</v>
      </c>
      <c r="B2300" t="s">
        <v>1090</v>
      </c>
      <c r="C2300" s="65">
        <v>43.15</v>
      </c>
      <c r="D2300" s="65">
        <v>3852200</v>
      </c>
      <c r="E2300" s="65">
        <v>3221209.2361000003</v>
      </c>
    </row>
    <row r="2301" spans="1:5" x14ac:dyDescent="0.25">
      <c r="A2301" s="64">
        <v>103652</v>
      </c>
      <c r="B2301" t="s">
        <v>815</v>
      </c>
      <c r="C2301" s="65">
        <v>43.02</v>
      </c>
      <c r="D2301" s="65">
        <v>4114900</v>
      </c>
      <c r="E2301" s="65">
        <v>3374924.2003000006</v>
      </c>
    </row>
    <row r="2302" spans="1:5" x14ac:dyDescent="0.25">
      <c r="A2302" s="64">
        <v>140922</v>
      </c>
      <c r="B2302" t="s">
        <v>2522</v>
      </c>
      <c r="C2302" s="65">
        <v>43.019999999999996</v>
      </c>
      <c r="D2302" s="65">
        <v>3388000</v>
      </c>
      <c r="E2302" s="65">
        <v>2738978.6658000005</v>
      </c>
    </row>
    <row r="2303" spans="1:5" x14ac:dyDescent="0.25">
      <c r="A2303" s="64">
        <v>118577</v>
      </c>
      <c r="B2303" t="s">
        <v>1007</v>
      </c>
      <c r="C2303" s="65">
        <v>43</v>
      </c>
      <c r="D2303" s="65">
        <v>4300000</v>
      </c>
      <c r="E2303" s="65">
        <v>3452245.2643000009</v>
      </c>
    </row>
    <row r="2304" spans="1:5" x14ac:dyDescent="0.25">
      <c r="A2304" s="64">
        <v>120980</v>
      </c>
      <c r="B2304" t="s">
        <v>1504</v>
      </c>
      <c r="C2304" s="65">
        <v>43</v>
      </c>
      <c r="D2304" s="65">
        <v>5189983</v>
      </c>
      <c r="E2304" s="65">
        <v>4114296.4218000001</v>
      </c>
    </row>
    <row r="2305" spans="1:5" x14ac:dyDescent="0.25">
      <c r="A2305" s="64">
        <v>136735</v>
      </c>
      <c r="B2305" t="s">
        <v>2854</v>
      </c>
      <c r="C2305" s="65">
        <v>42.68</v>
      </c>
      <c r="D2305" s="65">
        <v>3796100</v>
      </c>
      <c r="E2305" s="65">
        <v>3145108.8398000002</v>
      </c>
    </row>
    <row r="2306" spans="1:5" x14ac:dyDescent="0.25">
      <c r="A2306" s="64">
        <v>128726</v>
      </c>
      <c r="B2306" t="s">
        <v>2953</v>
      </c>
      <c r="C2306" s="65">
        <v>42.64</v>
      </c>
      <c r="D2306" s="65">
        <v>3861200</v>
      </c>
      <c r="E2306" s="65">
        <v>3258722.9085999997</v>
      </c>
    </row>
    <row r="2307" spans="1:5" x14ac:dyDescent="0.25">
      <c r="A2307" s="64">
        <v>127855</v>
      </c>
      <c r="B2307" t="s">
        <v>1148</v>
      </c>
      <c r="C2307" s="65">
        <v>42.59</v>
      </c>
      <c r="D2307" s="65">
        <v>3889247</v>
      </c>
      <c r="E2307" s="65">
        <v>3051650.2862999998</v>
      </c>
    </row>
    <row r="2308" spans="1:5" x14ac:dyDescent="0.25">
      <c r="A2308" s="64">
        <v>131997</v>
      </c>
      <c r="B2308" t="s">
        <v>3392</v>
      </c>
      <c r="C2308" s="65">
        <v>42.5</v>
      </c>
      <c r="D2308" s="65">
        <v>3348000</v>
      </c>
      <c r="E2308" s="65">
        <v>2628801.2266999995</v>
      </c>
    </row>
    <row r="2309" spans="1:5" x14ac:dyDescent="0.25">
      <c r="A2309" s="64">
        <v>118824</v>
      </c>
      <c r="B2309" t="s">
        <v>676</v>
      </c>
      <c r="C2309" s="65">
        <v>42.36</v>
      </c>
      <c r="D2309" s="65">
        <v>3933800</v>
      </c>
      <c r="E2309" s="65">
        <v>3276229.2280000001</v>
      </c>
    </row>
    <row r="2310" spans="1:5" x14ac:dyDescent="0.25">
      <c r="A2310" s="64">
        <v>128098</v>
      </c>
      <c r="B2310" t="s">
        <v>1720</v>
      </c>
      <c r="C2310" s="65">
        <v>42.04</v>
      </c>
      <c r="D2310" s="65">
        <v>3875800</v>
      </c>
      <c r="E2310" s="65">
        <v>3333724.8489000001</v>
      </c>
    </row>
    <row r="2311" spans="1:5" x14ac:dyDescent="0.25">
      <c r="A2311" s="64">
        <v>143576</v>
      </c>
      <c r="B2311" t="s">
        <v>3995</v>
      </c>
      <c r="C2311" s="65">
        <v>42.02</v>
      </c>
      <c r="D2311" s="65">
        <v>4065400</v>
      </c>
      <c r="E2311" s="65">
        <v>3440441.8325000005</v>
      </c>
    </row>
    <row r="2312" spans="1:5" x14ac:dyDescent="0.25">
      <c r="A2312" s="64">
        <v>143155</v>
      </c>
      <c r="B2312" t="s">
        <v>3728</v>
      </c>
      <c r="C2312" s="65">
        <v>42</v>
      </c>
      <c r="D2312" s="65">
        <v>4895000</v>
      </c>
      <c r="E2312" s="65">
        <v>3915616.2284999997</v>
      </c>
    </row>
    <row r="2313" spans="1:5" x14ac:dyDescent="0.25">
      <c r="A2313" s="64">
        <v>140597</v>
      </c>
      <c r="B2313" t="s">
        <v>4366</v>
      </c>
      <c r="C2313" s="65">
        <v>42</v>
      </c>
      <c r="D2313" s="65">
        <v>1957143</v>
      </c>
      <c r="E2313" s="65">
        <v>1482365.0251000002</v>
      </c>
    </row>
    <row r="2314" spans="1:5" x14ac:dyDescent="0.25">
      <c r="A2314" s="64">
        <v>133777</v>
      </c>
      <c r="B2314" t="s">
        <v>1687</v>
      </c>
      <c r="C2314" s="65">
        <v>42</v>
      </c>
      <c r="D2314" s="65">
        <v>3768000</v>
      </c>
      <c r="E2314" s="65">
        <v>3050265.3791999999</v>
      </c>
    </row>
    <row r="2315" spans="1:5" x14ac:dyDescent="0.25">
      <c r="A2315" s="64">
        <v>130567</v>
      </c>
      <c r="B2315" t="s">
        <v>3701</v>
      </c>
      <c r="C2315" s="65">
        <v>42</v>
      </c>
      <c r="D2315" s="65">
        <v>3760000</v>
      </c>
      <c r="E2315" s="65">
        <v>3044167.0486000003</v>
      </c>
    </row>
    <row r="2316" spans="1:5" x14ac:dyDescent="0.25">
      <c r="A2316" s="64">
        <v>132358</v>
      </c>
      <c r="B2316" t="s">
        <v>1535</v>
      </c>
      <c r="C2316" s="65">
        <v>42</v>
      </c>
      <c r="D2316" s="65">
        <v>3292713</v>
      </c>
      <c r="E2316" s="65">
        <v>2614465.1259999997</v>
      </c>
    </row>
    <row r="2317" spans="1:5" x14ac:dyDescent="0.25">
      <c r="A2317" s="64">
        <v>121700</v>
      </c>
      <c r="B2317" t="s">
        <v>2309</v>
      </c>
      <c r="C2317" s="65">
        <v>41.96</v>
      </c>
      <c r="D2317" s="65">
        <v>3774000</v>
      </c>
      <c r="E2317" s="65">
        <v>3094467.3701000009</v>
      </c>
    </row>
    <row r="2318" spans="1:5" x14ac:dyDescent="0.25">
      <c r="A2318" s="64">
        <v>136499</v>
      </c>
      <c r="B2318" t="s">
        <v>2106</v>
      </c>
      <c r="C2318" s="65">
        <v>41.760000000000005</v>
      </c>
      <c r="D2318" s="65">
        <v>3643600</v>
      </c>
      <c r="E2318" s="65">
        <v>2981170.2895</v>
      </c>
    </row>
    <row r="2319" spans="1:5" x14ac:dyDescent="0.25">
      <c r="A2319" s="64">
        <v>142266</v>
      </c>
      <c r="B2319" t="s">
        <v>2777</v>
      </c>
      <c r="C2319" s="65">
        <v>41.7</v>
      </c>
      <c r="D2319" s="65">
        <v>3348583</v>
      </c>
      <c r="E2319" s="65">
        <v>2774380.2523000003</v>
      </c>
    </row>
    <row r="2320" spans="1:5" x14ac:dyDescent="0.25">
      <c r="A2320" s="64">
        <v>134856</v>
      </c>
      <c r="B2320" t="s">
        <v>1833</v>
      </c>
      <c r="C2320" s="65">
        <v>41.7</v>
      </c>
      <c r="D2320" s="65">
        <v>3395600</v>
      </c>
      <c r="E2320" s="65">
        <v>2804594.8442000002</v>
      </c>
    </row>
    <row r="2321" spans="1:5" x14ac:dyDescent="0.25">
      <c r="A2321" s="64">
        <v>136958</v>
      </c>
      <c r="B2321" t="s">
        <v>2210</v>
      </c>
      <c r="C2321" s="65">
        <v>41.68</v>
      </c>
      <c r="D2321" s="65">
        <v>5034600</v>
      </c>
      <c r="E2321" s="65">
        <v>4081378.7028000001</v>
      </c>
    </row>
    <row r="2322" spans="1:5" x14ac:dyDescent="0.25">
      <c r="A2322" s="64">
        <v>136240</v>
      </c>
      <c r="B2322" t="s">
        <v>2058</v>
      </c>
      <c r="C2322" s="65">
        <v>41.53</v>
      </c>
      <c r="D2322" s="65">
        <v>3469183</v>
      </c>
      <c r="E2322" s="65">
        <v>2892643.6393999998</v>
      </c>
    </row>
    <row r="2323" spans="1:5" x14ac:dyDescent="0.25">
      <c r="A2323" s="64">
        <v>128041</v>
      </c>
      <c r="B2323" t="s">
        <v>1146</v>
      </c>
      <c r="C2323" s="65">
        <v>41.53</v>
      </c>
      <c r="D2323" s="65">
        <v>3461600</v>
      </c>
      <c r="E2323" s="65">
        <v>2906231.8739</v>
      </c>
    </row>
    <row r="2324" spans="1:5" x14ac:dyDescent="0.25">
      <c r="A2324" s="64">
        <v>116331</v>
      </c>
      <c r="B2324" t="s">
        <v>990</v>
      </c>
      <c r="C2324" s="65">
        <v>41.519999999999996</v>
      </c>
      <c r="D2324" s="65">
        <v>4531500</v>
      </c>
      <c r="E2324" s="65">
        <v>3686531.7380999997</v>
      </c>
    </row>
    <row r="2325" spans="1:5" x14ac:dyDescent="0.25">
      <c r="A2325" s="64">
        <v>201951</v>
      </c>
      <c r="B2325" t="s">
        <v>1037</v>
      </c>
      <c r="C2325" s="65">
        <v>41.45</v>
      </c>
      <c r="D2325" s="65">
        <v>5221125</v>
      </c>
      <c r="E2325" s="65">
        <v>4192347.1536999997</v>
      </c>
    </row>
    <row r="2326" spans="1:5" x14ac:dyDescent="0.25">
      <c r="A2326" s="64">
        <v>137026</v>
      </c>
      <c r="B2326" t="s">
        <v>2190</v>
      </c>
      <c r="C2326" s="65">
        <v>41.36</v>
      </c>
      <c r="D2326" s="65">
        <v>3731183</v>
      </c>
      <c r="E2326" s="65">
        <v>3119356.5319000003</v>
      </c>
    </row>
    <row r="2327" spans="1:5" x14ac:dyDescent="0.25">
      <c r="A2327" s="64">
        <v>135041</v>
      </c>
      <c r="B2327" t="s">
        <v>1878</v>
      </c>
      <c r="C2327" s="65">
        <v>41.210000000000008</v>
      </c>
      <c r="D2327" s="65">
        <v>3773300</v>
      </c>
      <c r="E2327" s="65">
        <v>3231303.279099999</v>
      </c>
    </row>
    <row r="2328" spans="1:5" x14ac:dyDescent="0.25">
      <c r="A2328" s="64">
        <v>142320</v>
      </c>
      <c r="B2328" t="s">
        <v>2930</v>
      </c>
      <c r="C2328" s="65">
        <v>41.210000000000008</v>
      </c>
      <c r="D2328" s="65">
        <v>3773300</v>
      </c>
      <c r="E2328" s="65">
        <v>3231303.279099999</v>
      </c>
    </row>
    <row r="2329" spans="1:5" x14ac:dyDescent="0.25">
      <c r="A2329" s="64">
        <v>141434</v>
      </c>
      <c r="B2329" t="s">
        <v>2530</v>
      </c>
      <c r="C2329" s="65">
        <v>41.210000000000008</v>
      </c>
      <c r="D2329" s="65">
        <v>3697800</v>
      </c>
      <c r="E2329" s="65">
        <v>3196626.1419999991</v>
      </c>
    </row>
    <row r="2330" spans="1:5" x14ac:dyDescent="0.25">
      <c r="A2330" s="64">
        <v>134726</v>
      </c>
      <c r="B2330" t="s">
        <v>2901</v>
      </c>
      <c r="C2330" s="65">
        <v>41.210000000000008</v>
      </c>
      <c r="D2330" s="65">
        <v>3911200</v>
      </c>
      <c r="E2330" s="65">
        <v>3281744.2893000003</v>
      </c>
    </row>
    <row r="2331" spans="1:5" x14ac:dyDescent="0.25">
      <c r="A2331" s="64">
        <v>137099</v>
      </c>
      <c r="B2331" t="s">
        <v>2227</v>
      </c>
      <c r="C2331" s="65">
        <v>41.210000000000008</v>
      </c>
      <c r="D2331" s="65">
        <v>3753500</v>
      </c>
      <c r="E2331" s="65">
        <v>3187169.51</v>
      </c>
    </row>
    <row r="2332" spans="1:5" x14ac:dyDescent="0.25">
      <c r="A2332" s="64">
        <v>131378</v>
      </c>
      <c r="B2332" t="s">
        <v>1378</v>
      </c>
      <c r="C2332" s="65">
        <v>41.210000000000008</v>
      </c>
      <c r="D2332" s="65">
        <v>3739900</v>
      </c>
      <c r="E2332" s="65">
        <v>3231303.279099999</v>
      </c>
    </row>
    <row r="2333" spans="1:5" x14ac:dyDescent="0.25">
      <c r="A2333" s="64">
        <v>110291</v>
      </c>
      <c r="B2333" t="s">
        <v>768</v>
      </c>
      <c r="C2333" s="65">
        <v>41.210000000000008</v>
      </c>
      <c r="D2333" s="65">
        <v>3751800</v>
      </c>
      <c r="E2333" s="65">
        <v>3171499.2941999994</v>
      </c>
    </row>
    <row r="2334" spans="1:5" x14ac:dyDescent="0.25">
      <c r="A2334" s="64">
        <v>122836</v>
      </c>
      <c r="B2334" t="s">
        <v>1026</v>
      </c>
      <c r="C2334" s="65">
        <v>41.210000000000008</v>
      </c>
      <c r="D2334" s="65">
        <v>3756600</v>
      </c>
      <c r="E2334" s="65">
        <v>3231303.279099999</v>
      </c>
    </row>
    <row r="2335" spans="1:5" x14ac:dyDescent="0.25">
      <c r="A2335" s="64">
        <v>122158</v>
      </c>
      <c r="B2335" t="s">
        <v>699</v>
      </c>
      <c r="C2335" s="65">
        <v>41.210000000000008</v>
      </c>
      <c r="D2335" s="65">
        <v>3844400</v>
      </c>
      <c r="E2335" s="65">
        <v>3281744.2892999998</v>
      </c>
    </row>
    <row r="2336" spans="1:5" x14ac:dyDescent="0.25">
      <c r="A2336" s="64">
        <v>135563</v>
      </c>
      <c r="B2336" t="s">
        <v>1945</v>
      </c>
      <c r="C2336" s="65">
        <v>41.21</v>
      </c>
      <c r="D2336" s="65">
        <v>3754400</v>
      </c>
      <c r="E2336" s="65">
        <v>3161949.0049000001</v>
      </c>
    </row>
    <row r="2337" spans="1:5" x14ac:dyDescent="0.25">
      <c r="A2337" s="64">
        <v>137485</v>
      </c>
      <c r="B2337" t="s">
        <v>2315</v>
      </c>
      <c r="C2337" s="65">
        <v>41.21</v>
      </c>
      <c r="D2337" s="65">
        <v>3845300</v>
      </c>
      <c r="E2337" s="65">
        <v>3256523.7841999996</v>
      </c>
    </row>
    <row r="2338" spans="1:5" x14ac:dyDescent="0.25">
      <c r="A2338" s="64">
        <v>136836</v>
      </c>
      <c r="B2338" t="s">
        <v>2193</v>
      </c>
      <c r="C2338" s="65">
        <v>41.21</v>
      </c>
      <c r="D2338" s="65">
        <v>3426400</v>
      </c>
      <c r="E2338" s="65">
        <v>2866471.3791</v>
      </c>
    </row>
    <row r="2339" spans="1:5" x14ac:dyDescent="0.25">
      <c r="A2339" s="64">
        <v>130595</v>
      </c>
      <c r="B2339" t="s">
        <v>2116</v>
      </c>
      <c r="C2339" s="65">
        <v>41.21</v>
      </c>
      <c r="D2339" s="65">
        <v>3565600</v>
      </c>
      <c r="E2339" s="65">
        <v>3042341.0351</v>
      </c>
    </row>
    <row r="2340" spans="1:5" x14ac:dyDescent="0.25">
      <c r="A2340" s="64">
        <v>126552</v>
      </c>
      <c r="B2340" t="s">
        <v>1180</v>
      </c>
      <c r="C2340" s="65">
        <v>41.21</v>
      </c>
      <c r="D2340" s="65">
        <v>3886300</v>
      </c>
      <c r="E2340" s="65">
        <v>3256523.7842000001</v>
      </c>
    </row>
    <row r="2341" spans="1:5" x14ac:dyDescent="0.25">
      <c r="A2341" s="64">
        <v>124196</v>
      </c>
      <c r="B2341" t="s">
        <v>950</v>
      </c>
      <c r="C2341" s="65">
        <v>41.21</v>
      </c>
      <c r="D2341" s="65">
        <v>4112200</v>
      </c>
      <c r="E2341" s="65">
        <v>3357405.8045999999</v>
      </c>
    </row>
    <row r="2342" spans="1:5" x14ac:dyDescent="0.25">
      <c r="A2342" s="64">
        <v>111323</v>
      </c>
      <c r="B2342" t="s">
        <v>974</v>
      </c>
      <c r="C2342" s="65">
        <v>41.21</v>
      </c>
      <c r="D2342" s="65">
        <v>3773300</v>
      </c>
      <c r="E2342" s="65">
        <v>3231303.2790999999</v>
      </c>
    </row>
    <row r="2343" spans="1:5" x14ac:dyDescent="0.25">
      <c r="A2343" s="64">
        <v>143741</v>
      </c>
      <c r="B2343" t="s">
        <v>4188</v>
      </c>
      <c r="C2343" s="65">
        <v>41.209999999999994</v>
      </c>
      <c r="D2343" s="65">
        <v>3697800</v>
      </c>
      <c r="E2343" s="65">
        <v>3196626.1419999995</v>
      </c>
    </row>
    <row r="2344" spans="1:5" x14ac:dyDescent="0.25">
      <c r="A2344" s="64">
        <v>136481</v>
      </c>
      <c r="B2344" t="s">
        <v>3301</v>
      </c>
      <c r="C2344" s="65">
        <v>41.209999999999994</v>
      </c>
      <c r="D2344" s="65">
        <v>3897900</v>
      </c>
      <c r="E2344" s="65">
        <v>3144838.2489999998</v>
      </c>
    </row>
    <row r="2345" spans="1:5" x14ac:dyDescent="0.25">
      <c r="A2345" s="64">
        <v>141782</v>
      </c>
      <c r="B2345" t="s">
        <v>2649</v>
      </c>
      <c r="C2345" s="65">
        <v>41.209999999999994</v>
      </c>
      <c r="D2345" s="65">
        <v>3697800</v>
      </c>
      <c r="E2345" s="65">
        <v>3196626.142</v>
      </c>
    </row>
    <row r="2346" spans="1:5" x14ac:dyDescent="0.25">
      <c r="A2346" s="64">
        <v>126848</v>
      </c>
      <c r="B2346" t="s">
        <v>1221</v>
      </c>
      <c r="C2346" s="65">
        <v>41.209999999999994</v>
      </c>
      <c r="D2346" s="65">
        <v>3629700</v>
      </c>
      <c r="E2346" s="65">
        <v>3016685.0607000003</v>
      </c>
    </row>
    <row r="2347" spans="1:5" x14ac:dyDescent="0.25">
      <c r="A2347" s="64">
        <v>132751</v>
      </c>
      <c r="B2347" t="s">
        <v>2394</v>
      </c>
      <c r="C2347" s="65">
        <v>41.209999999999994</v>
      </c>
      <c r="D2347" s="65">
        <v>3756600</v>
      </c>
      <c r="E2347" s="65">
        <v>3231303.2791000004</v>
      </c>
    </row>
    <row r="2348" spans="1:5" x14ac:dyDescent="0.25">
      <c r="A2348" s="64">
        <v>111882</v>
      </c>
      <c r="B2348" t="s">
        <v>975</v>
      </c>
      <c r="C2348" s="65">
        <v>41.209999999999994</v>
      </c>
      <c r="D2348" s="65">
        <v>3764200</v>
      </c>
      <c r="E2348" s="65">
        <v>3231303.2790999999</v>
      </c>
    </row>
    <row r="2349" spans="1:5" x14ac:dyDescent="0.25">
      <c r="A2349" s="64">
        <v>137531</v>
      </c>
      <c r="B2349" t="s">
        <v>2275</v>
      </c>
      <c r="C2349" s="65">
        <v>41.19</v>
      </c>
      <c r="D2349" s="65">
        <v>3084067</v>
      </c>
      <c r="E2349" s="65">
        <v>2573400.9473999999</v>
      </c>
    </row>
    <row r="2350" spans="1:5" x14ac:dyDescent="0.25">
      <c r="A2350" s="64">
        <v>127136</v>
      </c>
      <c r="B2350" t="s">
        <v>823</v>
      </c>
      <c r="C2350" s="65">
        <v>41.11</v>
      </c>
      <c r="D2350" s="65">
        <v>3876000</v>
      </c>
      <c r="E2350" s="65">
        <v>3084577.2597000003</v>
      </c>
    </row>
    <row r="2351" spans="1:5" x14ac:dyDescent="0.25">
      <c r="A2351" s="64">
        <v>122460</v>
      </c>
      <c r="B2351" t="s">
        <v>1311</v>
      </c>
      <c r="C2351" s="65">
        <v>41.040000000000013</v>
      </c>
      <c r="D2351" s="65">
        <v>3588900</v>
      </c>
      <c r="E2351" s="65">
        <v>2984640.7138</v>
      </c>
    </row>
    <row r="2352" spans="1:5" x14ac:dyDescent="0.25">
      <c r="A2352" s="64">
        <v>143286</v>
      </c>
      <c r="B2352" t="s">
        <v>3735</v>
      </c>
      <c r="C2352" s="65">
        <v>41.040000000000006</v>
      </c>
      <c r="D2352" s="65">
        <v>3861000</v>
      </c>
      <c r="E2352" s="65">
        <v>3216130.2538000001</v>
      </c>
    </row>
    <row r="2353" spans="1:5" x14ac:dyDescent="0.25">
      <c r="A2353" s="64">
        <v>134341</v>
      </c>
      <c r="B2353" t="s">
        <v>1730</v>
      </c>
      <c r="C2353" s="65">
        <v>41.040000000000006</v>
      </c>
      <c r="D2353" s="65">
        <v>3605100</v>
      </c>
      <c r="E2353" s="65">
        <v>3055171.9253000002</v>
      </c>
    </row>
    <row r="2354" spans="1:5" x14ac:dyDescent="0.25">
      <c r="A2354" s="64">
        <v>140561</v>
      </c>
      <c r="B2354" t="s">
        <v>2385</v>
      </c>
      <c r="C2354" s="65">
        <v>41.040000000000006</v>
      </c>
      <c r="D2354" s="65">
        <v>3666000</v>
      </c>
      <c r="E2354" s="65">
        <v>3140102.7579999999</v>
      </c>
    </row>
    <row r="2355" spans="1:5" x14ac:dyDescent="0.25">
      <c r="A2355" s="64">
        <v>136410</v>
      </c>
      <c r="B2355" t="s">
        <v>2092</v>
      </c>
      <c r="C2355" s="65">
        <v>41.040000000000006</v>
      </c>
      <c r="D2355" s="65">
        <v>3727800</v>
      </c>
      <c r="E2355" s="65">
        <v>3165689.2436000002</v>
      </c>
    </row>
    <row r="2356" spans="1:5" x14ac:dyDescent="0.25">
      <c r="A2356" s="64">
        <v>136224</v>
      </c>
      <c r="B2356" t="s">
        <v>2068</v>
      </c>
      <c r="C2356" s="65">
        <v>41.040000000000006</v>
      </c>
      <c r="D2356" s="65">
        <v>3636587</v>
      </c>
      <c r="E2356" s="65">
        <v>3107552.0980000002</v>
      </c>
    </row>
    <row r="2357" spans="1:5" x14ac:dyDescent="0.25">
      <c r="A2357" s="64">
        <v>141753</v>
      </c>
      <c r="B2357" t="s">
        <v>2648</v>
      </c>
      <c r="C2357" s="65">
        <v>41.040000000000006</v>
      </c>
      <c r="D2357" s="65">
        <v>3670000</v>
      </c>
      <c r="E2357" s="65">
        <v>3089160.9432999999</v>
      </c>
    </row>
    <row r="2358" spans="1:5" x14ac:dyDescent="0.25">
      <c r="A2358" s="64">
        <v>132159</v>
      </c>
      <c r="B2358" t="s">
        <v>1486</v>
      </c>
      <c r="C2358" s="65">
        <v>41.040000000000006</v>
      </c>
      <c r="D2358" s="65">
        <v>3596600</v>
      </c>
      <c r="E2358" s="65">
        <v>3036437.3271999997</v>
      </c>
    </row>
    <row r="2359" spans="1:5" x14ac:dyDescent="0.25">
      <c r="A2359" s="64">
        <v>116391</v>
      </c>
      <c r="B2359" t="s">
        <v>885</v>
      </c>
      <c r="C2359" s="65">
        <v>41.040000000000006</v>
      </c>
      <c r="D2359" s="65">
        <v>3672800</v>
      </c>
      <c r="E2359" s="65">
        <v>3140468.738499999</v>
      </c>
    </row>
    <row r="2360" spans="1:5" x14ac:dyDescent="0.25">
      <c r="A2360" s="64">
        <v>137865</v>
      </c>
      <c r="B2360" t="s">
        <v>2872</v>
      </c>
      <c r="C2360" s="65">
        <v>41.04</v>
      </c>
      <c r="D2360" s="65">
        <v>3710100</v>
      </c>
      <c r="E2360" s="65">
        <v>3112287.8090000004</v>
      </c>
    </row>
    <row r="2361" spans="1:5" x14ac:dyDescent="0.25">
      <c r="A2361" s="64">
        <v>132703</v>
      </c>
      <c r="B2361" t="s">
        <v>1657</v>
      </c>
      <c r="C2361" s="65">
        <v>41.04</v>
      </c>
      <c r="D2361" s="65">
        <v>3791600</v>
      </c>
      <c r="E2361" s="65">
        <v>3216319.2203000002</v>
      </c>
    </row>
    <row r="2362" spans="1:5" x14ac:dyDescent="0.25">
      <c r="A2362" s="64">
        <v>131357</v>
      </c>
      <c r="B2362" t="s">
        <v>1100</v>
      </c>
      <c r="C2362" s="65">
        <v>41.04</v>
      </c>
      <c r="D2362" s="65">
        <v>3773400</v>
      </c>
      <c r="E2362" s="65">
        <v>3223048.1612</v>
      </c>
    </row>
    <row r="2363" spans="1:5" x14ac:dyDescent="0.25">
      <c r="A2363" s="64">
        <v>130630</v>
      </c>
      <c r="B2363" t="s">
        <v>4154</v>
      </c>
      <c r="C2363" s="65">
        <v>41.04</v>
      </c>
      <c r="D2363" s="65">
        <v>3678800</v>
      </c>
      <c r="E2363" s="65">
        <v>3178850.5422999999</v>
      </c>
    </row>
    <row r="2364" spans="1:5" x14ac:dyDescent="0.25">
      <c r="A2364" s="64">
        <v>121356</v>
      </c>
      <c r="B2364" t="s">
        <v>752</v>
      </c>
      <c r="C2364" s="65">
        <v>41.04</v>
      </c>
      <c r="D2364" s="65">
        <v>3689000</v>
      </c>
      <c r="E2364" s="65">
        <v>3133088.9104000004</v>
      </c>
    </row>
    <row r="2365" spans="1:5" x14ac:dyDescent="0.25">
      <c r="A2365" s="64">
        <v>120758</v>
      </c>
      <c r="B2365" t="s">
        <v>1193</v>
      </c>
      <c r="C2365" s="65">
        <v>41.04</v>
      </c>
      <c r="D2365" s="65">
        <v>3586500</v>
      </c>
      <c r="E2365" s="65">
        <v>3013310.4615000002</v>
      </c>
    </row>
    <row r="2366" spans="1:5" x14ac:dyDescent="0.25">
      <c r="A2366" s="64">
        <v>105019</v>
      </c>
      <c r="B2366" t="s">
        <v>1198</v>
      </c>
      <c r="C2366" s="65">
        <v>41</v>
      </c>
      <c r="D2366" s="65">
        <v>4140000</v>
      </c>
      <c r="E2366" s="65">
        <v>3367340.7128999997</v>
      </c>
    </row>
    <row r="2367" spans="1:5" x14ac:dyDescent="0.25">
      <c r="A2367" s="64">
        <v>127865</v>
      </c>
      <c r="B2367" t="s">
        <v>785</v>
      </c>
      <c r="C2367" s="65">
        <v>40.900000000000006</v>
      </c>
      <c r="D2367" s="65">
        <v>3844600</v>
      </c>
      <c r="E2367" s="65">
        <v>3122811.6646000003</v>
      </c>
    </row>
    <row r="2368" spans="1:5" x14ac:dyDescent="0.25">
      <c r="A2368" s="64">
        <v>127722</v>
      </c>
      <c r="B2368" t="s">
        <v>1025</v>
      </c>
      <c r="C2368" s="65">
        <v>40.870000000000012</v>
      </c>
      <c r="D2368" s="65">
        <v>3672500</v>
      </c>
      <c r="E2368" s="65">
        <v>3060727.3939999994</v>
      </c>
    </row>
    <row r="2369" spans="1:5" x14ac:dyDescent="0.25">
      <c r="A2369" s="64">
        <v>142462</v>
      </c>
      <c r="B2369" t="s">
        <v>2964</v>
      </c>
      <c r="C2369" s="65">
        <v>40.870000000000005</v>
      </c>
      <c r="D2369" s="65">
        <v>3536400</v>
      </c>
      <c r="E2369" s="65">
        <v>2961742.9408</v>
      </c>
    </row>
    <row r="2370" spans="1:5" x14ac:dyDescent="0.25">
      <c r="A2370" s="64">
        <v>143841</v>
      </c>
      <c r="B2370" t="s">
        <v>4375</v>
      </c>
      <c r="C2370" s="65">
        <v>40.870000000000005</v>
      </c>
      <c r="D2370" s="65">
        <v>3633400</v>
      </c>
      <c r="E2370" s="65">
        <v>3125484.6796999997</v>
      </c>
    </row>
    <row r="2371" spans="1:5" x14ac:dyDescent="0.25">
      <c r="A2371" s="64">
        <v>135921</v>
      </c>
      <c r="B2371" t="s">
        <v>2985</v>
      </c>
      <c r="C2371" s="65">
        <v>40.870000000000005</v>
      </c>
      <c r="D2371" s="65">
        <v>3767400</v>
      </c>
      <c r="E2371" s="65">
        <v>3201335.1614999999</v>
      </c>
    </row>
    <row r="2372" spans="1:5" x14ac:dyDescent="0.25">
      <c r="A2372" s="64">
        <v>129663</v>
      </c>
      <c r="B2372" t="s">
        <v>772</v>
      </c>
      <c r="C2372" s="65">
        <v>40.870000000000005</v>
      </c>
      <c r="D2372" s="65">
        <v>3708900</v>
      </c>
      <c r="E2372" s="65">
        <v>3112948.6941999998</v>
      </c>
    </row>
    <row r="2373" spans="1:5" x14ac:dyDescent="0.25">
      <c r="A2373" s="64">
        <v>141725</v>
      </c>
      <c r="B2373" t="s">
        <v>2614</v>
      </c>
      <c r="C2373" s="65">
        <v>40.869999999999997</v>
      </c>
      <c r="D2373" s="65">
        <v>3701000</v>
      </c>
      <c r="E2373" s="65">
        <v>3166658.0244</v>
      </c>
    </row>
    <row r="2374" spans="1:5" x14ac:dyDescent="0.25">
      <c r="A2374" s="64">
        <v>124668</v>
      </c>
      <c r="B2374" t="s">
        <v>661</v>
      </c>
      <c r="C2374" s="65">
        <v>40.869999999999997</v>
      </c>
      <c r="D2374" s="65">
        <v>3654000</v>
      </c>
      <c r="E2374" s="65">
        <v>3135268.2884</v>
      </c>
    </row>
    <row r="2375" spans="1:5" x14ac:dyDescent="0.25">
      <c r="A2375" s="64">
        <v>144073</v>
      </c>
      <c r="B2375" t="s">
        <v>4580</v>
      </c>
      <c r="C2375" s="65">
        <v>40.85</v>
      </c>
      <c r="D2375" s="65">
        <v>3904200</v>
      </c>
      <c r="E2375" s="65">
        <v>3182615.3108000006</v>
      </c>
    </row>
    <row r="2376" spans="1:5" x14ac:dyDescent="0.25">
      <c r="A2376" s="64">
        <v>127220</v>
      </c>
      <c r="B2376" t="s">
        <v>1024</v>
      </c>
      <c r="C2376" s="65">
        <v>40.85</v>
      </c>
      <c r="D2376" s="65">
        <v>4017600</v>
      </c>
      <c r="E2376" s="65">
        <v>3286778.497</v>
      </c>
    </row>
    <row r="2377" spans="1:5" x14ac:dyDescent="0.25">
      <c r="A2377" s="64">
        <v>142543</v>
      </c>
      <c r="B2377" t="s">
        <v>3247</v>
      </c>
      <c r="C2377" s="65">
        <v>40.70000000000001</v>
      </c>
      <c r="D2377" s="65">
        <v>3476583</v>
      </c>
      <c r="E2377" s="65">
        <v>2921689.2588</v>
      </c>
    </row>
    <row r="2378" spans="1:5" x14ac:dyDescent="0.25">
      <c r="A2378" s="64">
        <v>142451</v>
      </c>
      <c r="B2378" t="s">
        <v>2928</v>
      </c>
      <c r="C2378" s="65">
        <v>40.700000000000003</v>
      </c>
      <c r="D2378" s="65">
        <v>3687000</v>
      </c>
      <c r="E2378" s="65">
        <v>3086034.7015</v>
      </c>
    </row>
    <row r="2379" spans="1:5" x14ac:dyDescent="0.25">
      <c r="A2379" s="64">
        <v>202722</v>
      </c>
      <c r="B2379" t="s">
        <v>3681</v>
      </c>
      <c r="C2379" s="65">
        <v>40.700000000000003</v>
      </c>
      <c r="D2379" s="65">
        <v>3598200</v>
      </c>
      <c r="E2379" s="65">
        <v>3024114.1357000005</v>
      </c>
    </row>
    <row r="2380" spans="1:5" x14ac:dyDescent="0.25">
      <c r="A2380" s="64">
        <v>119399</v>
      </c>
      <c r="B2380" t="s">
        <v>448</v>
      </c>
      <c r="C2380" s="65">
        <v>40.700000000000003</v>
      </c>
      <c r="D2380" s="65">
        <v>3630000</v>
      </c>
      <c r="E2380" s="65">
        <v>3097596.0444</v>
      </c>
    </row>
    <row r="2381" spans="1:5" x14ac:dyDescent="0.25">
      <c r="A2381" s="64">
        <v>141591</v>
      </c>
      <c r="B2381" t="s">
        <v>2581</v>
      </c>
      <c r="C2381" s="65">
        <v>40.68</v>
      </c>
      <c r="D2381" s="65">
        <v>4025700</v>
      </c>
      <c r="E2381" s="65">
        <v>3267337.7402000008</v>
      </c>
    </row>
    <row r="2382" spans="1:5" x14ac:dyDescent="0.25">
      <c r="A2382" s="64">
        <v>132432</v>
      </c>
      <c r="B2382" t="s">
        <v>1550</v>
      </c>
      <c r="C2382" s="65">
        <v>40.530000000000008</v>
      </c>
      <c r="D2382" s="65">
        <v>3626400</v>
      </c>
      <c r="E2382" s="65">
        <v>3037474.8901999993</v>
      </c>
    </row>
    <row r="2383" spans="1:5" x14ac:dyDescent="0.25">
      <c r="A2383" s="64">
        <v>119002</v>
      </c>
      <c r="B2383" t="s">
        <v>827</v>
      </c>
      <c r="C2383" s="65">
        <v>40.53</v>
      </c>
      <c r="D2383" s="65">
        <v>3741200</v>
      </c>
      <c r="E2383" s="65">
        <v>3045120.0249000005</v>
      </c>
    </row>
    <row r="2384" spans="1:5" x14ac:dyDescent="0.25">
      <c r="A2384" s="64">
        <v>143691</v>
      </c>
      <c r="B2384" t="s">
        <v>4175</v>
      </c>
      <c r="C2384" s="65">
        <v>40.36</v>
      </c>
      <c r="D2384" s="65">
        <v>3696800</v>
      </c>
      <c r="E2384" s="65">
        <v>3080022.3642000007</v>
      </c>
    </row>
    <row r="2385" spans="1:5" x14ac:dyDescent="0.25">
      <c r="A2385" s="64">
        <v>141442</v>
      </c>
      <c r="B2385" t="s">
        <v>2533</v>
      </c>
      <c r="C2385" s="65">
        <v>40.36</v>
      </c>
      <c r="D2385" s="65">
        <v>3173966</v>
      </c>
      <c r="E2385" s="65">
        <v>2626857.9827999999</v>
      </c>
    </row>
    <row r="2386" spans="1:5" x14ac:dyDescent="0.25">
      <c r="A2386" s="64">
        <v>141918</v>
      </c>
      <c r="B2386" t="s">
        <v>2677</v>
      </c>
      <c r="C2386" s="65">
        <v>40.36</v>
      </c>
      <c r="D2386" s="65">
        <v>3769700</v>
      </c>
      <c r="E2386" s="65">
        <v>3068010.6915000007</v>
      </c>
    </row>
    <row r="2387" spans="1:5" x14ac:dyDescent="0.25">
      <c r="A2387" s="64">
        <v>135151</v>
      </c>
      <c r="B2387" t="s">
        <v>1875</v>
      </c>
      <c r="C2387" s="65">
        <v>40.36</v>
      </c>
      <c r="D2387" s="65">
        <v>3752700</v>
      </c>
      <c r="E2387" s="65">
        <v>3119399.8567000004</v>
      </c>
    </row>
    <row r="2388" spans="1:5" x14ac:dyDescent="0.25">
      <c r="A2388" s="64">
        <v>128208</v>
      </c>
      <c r="B2388" t="s">
        <v>914</v>
      </c>
      <c r="C2388" s="65">
        <v>40.36</v>
      </c>
      <c r="D2388" s="65">
        <v>3454883</v>
      </c>
      <c r="E2388" s="65">
        <v>2860730.0344000002</v>
      </c>
    </row>
    <row r="2389" spans="1:5" x14ac:dyDescent="0.25">
      <c r="A2389" s="64">
        <v>128136</v>
      </c>
      <c r="B2389" t="s">
        <v>419</v>
      </c>
      <c r="C2389" s="65">
        <v>40.36</v>
      </c>
      <c r="D2389" s="65">
        <v>3674800</v>
      </c>
      <c r="E2389" s="65">
        <v>3079314.2945999997</v>
      </c>
    </row>
    <row r="2390" spans="1:5" x14ac:dyDescent="0.25">
      <c r="A2390" s="64">
        <v>120811</v>
      </c>
      <c r="B2390" t="s">
        <v>1477</v>
      </c>
      <c r="C2390" s="65">
        <v>40.36</v>
      </c>
      <c r="D2390" s="65">
        <v>3784300</v>
      </c>
      <c r="E2390" s="65">
        <v>3145124.8940000003</v>
      </c>
    </row>
    <row r="2391" spans="1:5" x14ac:dyDescent="0.25">
      <c r="A2391" s="64">
        <v>119659</v>
      </c>
      <c r="B2391" t="s">
        <v>1319</v>
      </c>
      <c r="C2391" s="65">
        <v>40.340000000000003</v>
      </c>
      <c r="D2391" s="65">
        <v>3536300</v>
      </c>
      <c r="E2391" s="65">
        <v>2800819.5663999999</v>
      </c>
    </row>
    <row r="2392" spans="1:5" x14ac:dyDescent="0.25">
      <c r="A2392" s="64">
        <v>143483</v>
      </c>
      <c r="B2392" t="s">
        <v>3879</v>
      </c>
      <c r="C2392" s="65">
        <v>40.22</v>
      </c>
      <c r="D2392" s="65">
        <v>3286000</v>
      </c>
      <c r="E2392" s="65">
        <v>3024666.8816</v>
      </c>
    </row>
    <row r="2393" spans="1:5" x14ac:dyDescent="0.25">
      <c r="A2393" s="64">
        <v>131588</v>
      </c>
      <c r="B2393" t="s">
        <v>1373</v>
      </c>
      <c r="C2393" s="65">
        <v>40.150000000000006</v>
      </c>
      <c r="D2393" s="65">
        <v>3780500</v>
      </c>
      <c r="E2393" s="65">
        <v>3148064.8596999999</v>
      </c>
    </row>
    <row r="2394" spans="1:5" x14ac:dyDescent="0.25">
      <c r="A2394" s="64">
        <v>131328</v>
      </c>
      <c r="B2394" t="s">
        <v>1330</v>
      </c>
      <c r="C2394" s="65">
        <v>40.019999999999996</v>
      </c>
      <c r="D2394" s="65">
        <v>3215719</v>
      </c>
      <c r="E2394" s="65">
        <v>2696115.0629000003</v>
      </c>
    </row>
    <row r="2395" spans="1:5" x14ac:dyDescent="0.25">
      <c r="A2395" s="64">
        <v>202163</v>
      </c>
      <c r="B2395" t="s">
        <v>2736</v>
      </c>
      <c r="C2395" s="65">
        <v>40</v>
      </c>
      <c r="D2395" s="65">
        <v>3249879</v>
      </c>
      <c r="E2395" s="65">
        <v>2677413.6669999999</v>
      </c>
    </row>
    <row r="2396" spans="1:5" x14ac:dyDescent="0.25">
      <c r="A2396" s="64">
        <v>143547</v>
      </c>
      <c r="B2396" t="s">
        <v>3877</v>
      </c>
      <c r="C2396" s="65">
        <v>40</v>
      </c>
      <c r="D2396" s="65">
        <v>4518000</v>
      </c>
      <c r="E2396" s="65">
        <v>3613269.4191999999</v>
      </c>
    </row>
    <row r="2397" spans="1:5" x14ac:dyDescent="0.25">
      <c r="A2397" s="64">
        <v>143681</v>
      </c>
      <c r="B2397" t="s">
        <v>4115</v>
      </c>
      <c r="C2397" s="65">
        <v>40</v>
      </c>
      <c r="D2397" s="65">
        <v>4200000</v>
      </c>
      <c r="E2397" s="65">
        <v>3360055.6627000002</v>
      </c>
    </row>
    <row r="2398" spans="1:5" x14ac:dyDescent="0.25">
      <c r="A2398" s="64">
        <v>144068</v>
      </c>
      <c r="B2398" t="s">
        <v>4581</v>
      </c>
      <c r="C2398" s="65">
        <v>40</v>
      </c>
      <c r="D2398" s="65">
        <v>3066000</v>
      </c>
      <c r="E2398" s="65">
        <v>2565371.4034000002</v>
      </c>
    </row>
    <row r="2399" spans="1:5" x14ac:dyDescent="0.25">
      <c r="A2399" s="64">
        <v>143986</v>
      </c>
      <c r="B2399" t="s">
        <v>4379</v>
      </c>
      <c r="C2399" s="65">
        <v>40</v>
      </c>
      <c r="D2399" s="65">
        <v>2862000</v>
      </c>
      <c r="E2399" s="65">
        <v>2269495.7134999996</v>
      </c>
    </row>
    <row r="2400" spans="1:5" x14ac:dyDescent="0.25">
      <c r="A2400" s="64">
        <v>143627</v>
      </c>
      <c r="B2400" t="s">
        <v>4136</v>
      </c>
      <c r="C2400" s="65">
        <v>40</v>
      </c>
      <c r="D2400" s="65">
        <v>2775000</v>
      </c>
      <c r="E2400" s="65">
        <v>2232098.0460000001</v>
      </c>
    </row>
    <row r="2401" spans="1:5" x14ac:dyDescent="0.25">
      <c r="A2401" s="64">
        <v>134150</v>
      </c>
      <c r="B2401" t="s">
        <v>1725</v>
      </c>
      <c r="C2401" s="65">
        <v>39.980000000000004</v>
      </c>
      <c r="D2401" s="65">
        <v>3523300</v>
      </c>
      <c r="E2401" s="65">
        <v>2842538.6350000002</v>
      </c>
    </row>
    <row r="2402" spans="1:5" x14ac:dyDescent="0.25">
      <c r="A2402" s="64">
        <v>202250</v>
      </c>
      <c r="B2402" t="s">
        <v>397</v>
      </c>
      <c r="C2402" s="65">
        <v>39.85</v>
      </c>
      <c r="D2402" s="65">
        <v>3730000</v>
      </c>
      <c r="E2402" s="65">
        <v>3104356.7598999999</v>
      </c>
    </row>
    <row r="2403" spans="1:5" x14ac:dyDescent="0.25">
      <c r="A2403" s="64">
        <v>137642</v>
      </c>
      <c r="B2403" t="s">
        <v>2417</v>
      </c>
      <c r="C2403" s="65">
        <v>39.81</v>
      </c>
      <c r="D2403" s="65">
        <v>3700600</v>
      </c>
      <c r="E2403" s="65">
        <v>3137010.0060999999</v>
      </c>
    </row>
    <row r="2404" spans="1:5" x14ac:dyDescent="0.25">
      <c r="A2404" s="64">
        <v>137851</v>
      </c>
      <c r="B2404" t="s">
        <v>2358</v>
      </c>
      <c r="C2404" s="65">
        <v>39.81</v>
      </c>
      <c r="D2404" s="65">
        <v>3504300</v>
      </c>
      <c r="E2404" s="65">
        <v>2999677.2446999997</v>
      </c>
    </row>
    <row r="2405" spans="1:5" x14ac:dyDescent="0.25">
      <c r="A2405" s="64">
        <v>137133</v>
      </c>
      <c r="B2405" t="s">
        <v>2240</v>
      </c>
      <c r="C2405" s="65">
        <v>39.81</v>
      </c>
      <c r="D2405" s="65">
        <v>3299400</v>
      </c>
      <c r="E2405" s="65">
        <v>2755020.6083000004</v>
      </c>
    </row>
    <row r="2406" spans="1:5" x14ac:dyDescent="0.25">
      <c r="A2406" s="64">
        <v>142339</v>
      </c>
      <c r="B2406" t="s">
        <v>4367</v>
      </c>
      <c r="C2406" s="65">
        <v>39.680000000000007</v>
      </c>
      <c r="D2406" s="65">
        <v>2925483</v>
      </c>
      <c r="E2406" s="65">
        <v>2425245.9202999999</v>
      </c>
    </row>
    <row r="2407" spans="1:5" x14ac:dyDescent="0.25">
      <c r="A2407" s="64">
        <v>136321</v>
      </c>
      <c r="B2407" t="s">
        <v>2073</v>
      </c>
      <c r="C2407" s="65">
        <v>39.68</v>
      </c>
      <c r="D2407" s="65">
        <v>2768949</v>
      </c>
      <c r="E2407" s="65">
        <v>2199123.5725000002</v>
      </c>
    </row>
    <row r="2408" spans="1:5" x14ac:dyDescent="0.25">
      <c r="A2408" s="64">
        <v>124355</v>
      </c>
      <c r="B2408" t="s">
        <v>933</v>
      </c>
      <c r="C2408" s="65">
        <v>39.68</v>
      </c>
      <c r="D2408" s="65">
        <v>3784200</v>
      </c>
      <c r="E2408" s="65">
        <v>3052714.2036000001</v>
      </c>
    </row>
    <row r="2409" spans="1:5" x14ac:dyDescent="0.25">
      <c r="A2409" s="64">
        <v>122367</v>
      </c>
      <c r="B2409" t="s">
        <v>1274</v>
      </c>
      <c r="C2409" s="65">
        <v>39.68</v>
      </c>
      <c r="D2409" s="65">
        <v>3814000</v>
      </c>
      <c r="E2409" s="65">
        <v>3052301.2585</v>
      </c>
    </row>
    <row r="2410" spans="1:5" x14ac:dyDescent="0.25">
      <c r="A2410" s="64">
        <v>136362</v>
      </c>
      <c r="B2410" t="s">
        <v>2103</v>
      </c>
      <c r="C2410" s="65">
        <v>39.510000000000005</v>
      </c>
      <c r="D2410" s="65">
        <v>3684900</v>
      </c>
      <c r="E2410" s="65">
        <v>2920647.5153000001</v>
      </c>
    </row>
    <row r="2411" spans="1:5" x14ac:dyDescent="0.25">
      <c r="A2411" s="64">
        <v>128147</v>
      </c>
      <c r="B2411" t="s">
        <v>707</v>
      </c>
      <c r="C2411" s="65">
        <v>39.510000000000005</v>
      </c>
      <c r="D2411" s="65">
        <v>3821800</v>
      </c>
      <c r="E2411" s="65">
        <v>3096127.0033</v>
      </c>
    </row>
    <row r="2412" spans="1:5" x14ac:dyDescent="0.25">
      <c r="A2412" s="64">
        <v>134012</v>
      </c>
      <c r="B2412" t="s">
        <v>1713</v>
      </c>
      <c r="C2412" s="65">
        <v>39.470000000000006</v>
      </c>
      <c r="D2412" s="65">
        <v>3594800</v>
      </c>
      <c r="E2412" s="65">
        <v>3006231.8476999998</v>
      </c>
    </row>
    <row r="2413" spans="1:5" x14ac:dyDescent="0.25">
      <c r="A2413" s="64">
        <v>126181</v>
      </c>
      <c r="B2413" t="s">
        <v>960</v>
      </c>
      <c r="C2413" s="65">
        <v>39.370000000000005</v>
      </c>
      <c r="D2413" s="65">
        <v>4129000</v>
      </c>
      <c r="E2413" s="65">
        <v>3355172.0675000004</v>
      </c>
    </row>
    <row r="2414" spans="1:5" x14ac:dyDescent="0.25">
      <c r="A2414" s="64">
        <v>141323</v>
      </c>
      <c r="B2414" t="s">
        <v>2527</v>
      </c>
      <c r="C2414" s="65">
        <v>39.340000000000003</v>
      </c>
      <c r="D2414" s="65">
        <v>3217400</v>
      </c>
      <c r="E2414" s="65">
        <v>2614417.8432999998</v>
      </c>
    </row>
    <row r="2415" spans="1:5" x14ac:dyDescent="0.25">
      <c r="A2415" s="64">
        <v>114689</v>
      </c>
      <c r="B2415" t="s">
        <v>2955</v>
      </c>
      <c r="C2415" s="65">
        <v>39.340000000000003</v>
      </c>
      <c r="D2415" s="65">
        <v>4469800</v>
      </c>
      <c r="E2415" s="65">
        <v>3644841.7272000001</v>
      </c>
    </row>
    <row r="2416" spans="1:5" x14ac:dyDescent="0.25">
      <c r="A2416" s="64">
        <v>123296</v>
      </c>
      <c r="B2416" t="s">
        <v>3064</v>
      </c>
      <c r="C2416" s="65">
        <v>39.340000000000003</v>
      </c>
      <c r="D2416" s="65">
        <v>4988000</v>
      </c>
      <c r="E2416" s="65">
        <v>4050422.6804999998</v>
      </c>
    </row>
    <row r="2417" spans="1:5" x14ac:dyDescent="0.25">
      <c r="A2417" s="64">
        <v>124288</v>
      </c>
      <c r="B2417" t="s">
        <v>775</v>
      </c>
      <c r="C2417" s="65">
        <v>39.340000000000003</v>
      </c>
      <c r="D2417" s="65">
        <v>3627800</v>
      </c>
      <c r="E2417" s="65">
        <v>2929543.2555</v>
      </c>
    </row>
    <row r="2418" spans="1:5" x14ac:dyDescent="0.25">
      <c r="A2418" s="64">
        <v>127197</v>
      </c>
      <c r="B2418" t="s">
        <v>4166</v>
      </c>
      <c r="C2418" s="65">
        <v>39.300000000000004</v>
      </c>
      <c r="D2418" s="65">
        <v>3564800</v>
      </c>
      <c r="E2418" s="65">
        <v>3389216.3886000006</v>
      </c>
    </row>
    <row r="2419" spans="1:5" x14ac:dyDescent="0.25">
      <c r="A2419" s="64">
        <v>126780</v>
      </c>
      <c r="B2419" t="s">
        <v>429</v>
      </c>
      <c r="C2419" s="65">
        <v>39.17</v>
      </c>
      <c r="D2419" s="65">
        <v>3825500</v>
      </c>
      <c r="E2419" s="65">
        <v>3096275.7020000005</v>
      </c>
    </row>
    <row r="2420" spans="1:5" x14ac:dyDescent="0.25">
      <c r="A2420" s="64">
        <v>143165</v>
      </c>
      <c r="B2420" t="s">
        <v>3733</v>
      </c>
      <c r="C2420" s="65">
        <v>39.130000000000003</v>
      </c>
      <c r="D2420" s="65">
        <v>3388900</v>
      </c>
      <c r="E2420" s="65">
        <v>2747864.1480000005</v>
      </c>
    </row>
    <row r="2421" spans="1:5" x14ac:dyDescent="0.25">
      <c r="A2421" s="64">
        <v>126005</v>
      </c>
      <c r="B2421" t="s">
        <v>570</v>
      </c>
      <c r="C2421" s="65">
        <v>39.020000000000003</v>
      </c>
      <c r="D2421" s="65">
        <v>4067700</v>
      </c>
      <c r="E2421" s="65">
        <v>3308133.6448999997</v>
      </c>
    </row>
    <row r="2422" spans="1:5" x14ac:dyDescent="0.25">
      <c r="A2422" s="64">
        <v>142544</v>
      </c>
      <c r="B2422" t="s">
        <v>3538</v>
      </c>
      <c r="C2422" s="65">
        <v>39</v>
      </c>
      <c r="D2422" s="65">
        <v>3821000</v>
      </c>
      <c r="E2422" s="65">
        <v>3059397.7439999999</v>
      </c>
    </row>
    <row r="2423" spans="1:5" x14ac:dyDescent="0.25">
      <c r="A2423" s="64">
        <v>132539</v>
      </c>
      <c r="B2423" t="s">
        <v>1642</v>
      </c>
      <c r="C2423" s="65">
        <v>39</v>
      </c>
      <c r="D2423" s="65">
        <v>3504033</v>
      </c>
      <c r="E2423" s="65">
        <v>2830785.0932</v>
      </c>
    </row>
    <row r="2424" spans="1:5" x14ac:dyDescent="0.25">
      <c r="A2424" s="64">
        <v>127922</v>
      </c>
      <c r="B2424" t="s">
        <v>1966</v>
      </c>
      <c r="C2424" s="65">
        <v>38.870000000000005</v>
      </c>
      <c r="D2424" s="65">
        <v>3536400</v>
      </c>
      <c r="E2424" s="65">
        <v>2947998.6747999997</v>
      </c>
    </row>
    <row r="2425" spans="1:5" x14ac:dyDescent="0.25">
      <c r="A2425" s="64">
        <v>135540</v>
      </c>
      <c r="B2425" t="s">
        <v>1947</v>
      </c>
      <c r="C2425" s="65">
        <v>38.70000000000001</v>
      </c>
      <c r="D2425" s="65">
        <v>3533000</v>
      </c>
      <c r="E2425" s="65">
        <v>2994328.5175999999</v>
      </c>
    </row>
    <row r="2426" spans="1:5" x14ac:dyDescent="0.25">
      <c r="A2426" s="64">
        <v>112362</v>
      </c>
      <c r="B2426" t="s">
        <v>1767</v>
      </c>
      <c r="C2426" s="65">
        <v>38.690000000000005</v>
      </c>
      <c r="D2426" s="65">
        <v>3633000</v>
      </c>
      <c r="E2426" s="65">
        <v>3016883.7338000005</v>
      </c>
    </row>
    <row r="2427" spans="1:5" x14ac:dyDescent="0.25">
      <c r="A2427" s="64">
        <v>202677</v>
      </c>
      <c r="B2427" t="s">
        <v>1921</v>
      </c>
      <c r="C2427" s="65">
        <v>38.51</v>
      </c>
      <c r="D2427" s="65">
        <v>3678540</v>
      </c>
      <c r="E2427" s="65">
        <v>3040266.2769000009</v>
      </c>
    </row>
    <row r="2428" spans="1:5" x14ac:dyDescent="0.25">
      <c r="A2428" s="64">
        <v>143857</v>
      </c>
      <c r="B2428" t="s">
        <v>4377</v>
      </c>
      <c r="C2428" s="65">
        <v>38.340000000000003</v>
      </c>
      <c r="D2428" s="65">
        <v>3878383</v>
      </c>
      <c r="E2428" s="65">
        <v>3158134.6880999999</v>
      </c>
    </row>
    <row r="2429" spans="1:5" x14ac:dyDescent="0.25">
      <c r="A2429" s="64">
        <v>130840</v>
      </c>
      <c r="B2429" t="s">
        <v>3888</v>
      </c>
      <c r="C2429" s="65">
        <v>38.340000000000003</v>
      </c>
      <c r="D2429" s="65">
        <v>2907934</v>
      </c>
      <c r="E2429" s="65">
        <v>2382855.1231</v>
      </c>
    </row>
    <row r="2430" spans="1:5" x14ac:dyDescent="0.25">
      <c r="A2430" s="64">
        <v>127964</v>
      </c>
      <c r="B2430" t="s">
        <v>867</v>
      </c>
      <c r="C2430" s="65">
        <v>38.200000000000003</v>
      </c>
      <c r="D2430" s="65">
        <v>3570000</v>
      </c>
      <c r="E2430" s="65">
        <v>2922338.7442000001</v>
      </c>
    </row>
    <row r="2431" spans="1:5" x14ac:dyDescent="0.25">
      <c r="A2431" s="64">
        <v>142774</v>
      </c>
      <c r="B2431" t="s">
        <v>3426</v>
      </c>
      <c r="C2431" s="65">
        <v>38.190000000000005</v>
      </c>
      <c r="D2431" s="65">
        <v>3335900</v>
      </c>
      <c r="E2431" s="65">
        <v>2771252.1530999998</v>
      </c>
    </row>
    <row r="2432" spans="1:5" x14ac:dyDescent="0.25">
      <c r="A2432" s="64">
        <v>137619</v>
      </c>
      <c r="B2432" t="s">
        <v>2284</v>
      </c>
      <c r="C2432" s="65">
        <v>38.190000000000005</v>
      </c>
      <c r="D2432" s="65">
        <v>3199800</v>
      </c>
      <c r="E2432" s="65">
        <v>2598689.0094000003</v>
      </c>
    </row>
    <row r="2433" spans="1:5" x14ac:dyDescent="0.25">
      <c r="A2433" s="64">
        <v>130174</v>
      </c>
      <c r="B2433" t="s">
        <v>1298</v>
      </c>
      <c r="C2433" s="65">
        <v>38.17</v>
      </c>
      <c r="D2433" s="65">
        <v>3102400</v>
      </c>
      <c r="E2433" s="65">
        <v>2524706.9026000001</v>
      </c>
    </row>
    <row r="2434" spans="1:5" x14ac:dyDescent="0.25">
      <c r="A2434" s="64">
        <v>142535</v>
      </c>
      <c r="B2434" t="s">
        <v>3251</v>
      </c>
      <c r="C2434" s="65">
        <v>38.040000000000006</v>
      </c>
      <c r="D2434" s="65">
        <v>3340600</v>
      </c>
      <c r="E2434" s="65">
        <v>2810350.7142999996</v>
      </c>
    </row>
    <row r="2435" spans="1:5" x14ac:dyDescent="0.25">
      <c r="A2435" s="64">
        <v>143571</v>
      </c>
      <c r="B2435" t="s">
        <v>3978</v>
      </c>
      <c r="C2435" s="65">
        <v>38.040000000000006</v>
      </c>
      <c r="D2435" s="65">
        <v>3360600</v>
      </c>
      <c r="E2435" s="65">
        <v>2940482.8297999999</v>
      </c>
    </row>
    <row r="2436" spans="1:5" x14ac:dyDescent="0.25">
      <c r="A2436" s="64">
        <v>129639</v>
      </c>
      <c r="B2436" t="s">
        <v>1106</v>
      </c>
      <c r="C2436" s="65">
        <v>38.040000000000006</v>
      </c>
      <c r="D2436" s="65">
        <v>3668700</v>
      </c>
      <c r="E2436" s="65">
        <v>3058403.0036999998</v>
      </c>
    </row>
    <row r="2437" spans="1:5" x14ac:dyDescent="0.25">
      <c r="A2437" s="64">
        <v>127479</v>
      </c>
      <c r="B2437" t="s">
        <v>1049</v>
      </c>
      <c r="C2437" s="65">
        <v>38.040000000000006</v>
      </c>
      <c r="D2437" s="65">
        <v>3486900</v>
      </c>
      <c r="E2437" s="65">
        <v>2982741.4884000001</v>
      </c>
    </row>
    <row r="2438" spans="1:5" x14ac:dyDescent="0.25">
      <c r="A2438" s="64">
        <v>128595</v>
      </c>
      <c r="B2438" t="s">
        <v>1218</v>
      </c>
      <c r="C2438" s="65">
        <v>38.040000000000006</v>
      </c>
      <c r="D2438" s="65">
        <v>3423400</v>
      </c>
      <c r="E2438" s="65">
        <v>2913759.3686999995</v>
      </c>
    </row>
    <row r="2439" spans="1:5" x14ac:dyDescent="0.25">
      <c r="A2439" s="64">
        <v>130210</v>
      </c>
      <c r="B2439" t="s">
        <v>725</v>
      </c>
      <c r="C2439" s="65">
        <v>38.040000000000006</v>
      </c>
      <c r="D2439" s="65">
        <v>3453500</v>
      </c>
      <c r="E2439" s="65">
        <v>2982741.4884000001</v>
      </c>
    </row>
    <row r="2440" spans="1:5" x14ac:dyDescent="0.25">
      <c r="A2440" s="64">
        <v>122984</v>
      </c>
      <c r="B2440" t="s">
        <v>2813</v>
      </c>
      <c r="C2440" s="65">
        <v>38.040000000000006</v>
      </c>
      <c r="D2440" s="65">
        <v>3455600</v>
      </c>
      <c r="E2440" s="65">
        <v>2897154.7748999996</v>
      </c>
    </row>
    <row r="2441" spans="1:5" x14ac:dyDescent="0.25">
      <c r="A2441" s="64">
        <v>117980</v>
      </c>
      <c r="B2441" t="s">
        <v>3425</v>
      </c>
      <c r="C2441" s="65">
        <v>38.040000000000006</v>
      </c>
      <c r="D2441" s="65">
        <v>3538400</v>
      </c>
      <c r="E2441" s="65">
        <v>3007961.9934999999</v>
      </c>
    </row>
    <row r="2442" spans="1:5" x14ac:dyDescent="0.25">
      <c r="A2442" s="64">
        <v>119191</v>
      </c>
      <c r="B2442" t="s">
        <v>3217</v>
      </c>
      <c r="C2442" s="65">
        <v>38.040000000000006</v>
      </c>
      <c r="D2442" s="65">
        <v>3394000</v>
      </c>
      <c r="E2442" s="65">
        <v>2870154.6991999997</v>
      </c>
    </row>
    <row r="2443" spans="1:5" x14ac:dyDescent="0.25">
      <c r="A2443" s="64">
        <v>125447</v>
      </c>
      <c r="B2443" t="s">
        <v>1266</v>
      </c>
      <c r="C2443" s="65">
        <v>38.040000000000006</v>
      </c>
      <c r="D2443" s="65">
        <v>3659600</v>
      </c>
      <c r="E2443" s="65">
        <v>3058403.0037000002</v>
      </c>
    </row>
    <row r="2444" spans="1:5" x14ac:dyDescent="0.25">
      <c r="A2444" s="64">
        <v>110402</v>
      </c>
      <c r="B2444" t="s">
        <v>2080</v>
      </c>
      <c r="C2444" s="65">
        <v>38.040000000000006</v>
      </c>
      <c r="D2444" s="65">
        <v>3376200</v>
      </c>
      <c r="E2444" s="65">
        <v>2835477.5621000002</v>
      </c>
    </row>
    <row r="2445" spans="1:5" x14ac:dyDescent="0.25">
      <c r="A2445" s="64">
        <v>119165</v>
      </c>
      <c r="B2445" t="s">
        <v>983</v>
      </c>
      <c r="C2445" s="65">
        <v>38.040000000000006</v>
      </c>
      <c r="D2445" s="65">
        <v>3486900</v>
      </c>
      <c r="E2445" s="65">
        <v>2982741.4883999992</v>
      </c>
    </row>
    <row r="2446" spans="1:5" x14ac:dyDescent="0.25">
      <c r="A2446" s="64">
        <v>109522</v>
      </c>
      <c r="B2446" t="s">
        <v>4582</v>
      </c>
      <c r="C2446" s="65">
        <v>38.04</v>
      </c>
      <c r="D2446" s="65">
        <v>3436800</v>
      </c>
      <c r="E2446" s="65">
        <v>2982741.4884000001</v>
      </c>
    </row>
    <row r="2447" spans="1:5" x14ac:dyDescent="0.25">
      <c r="A2447" s="64">
        <v>142441</v>
      </c>
      <c r="B2447" t="s">
        <v>2900</v>
      </c>
      <c r="C2447" s="65">
        <v>38.04</v>
      </c>
      <c r="D2447" s="65">
        <v>3416100</v>
      </c>
      <c r="E2447" s="65">
        <v>2853583.2292999998</v>
      </c>
    </row>
    <row r="2448" spans="1:5" x14ac:dyDescent="0.25">
      <c r="A2448" s="64">
        <v>142858</v>
      </c>
      <c r="B2448" t="s">
        <v>3554</v>
      </c>
      <c r="C2448" s="65">
        <v>38.04</v>
      </c>
      <c r="D2448" s="65">
        <v>3513900</v>
      </c>
      <c r="E2448" s="65">
        <v>2974641.7343000001</v>
      </c>
    </row>
    <row r="2449" spans="1:5" x14ac:dyDescent="0.25">
      <c r="A2449" s="64">
        <v>135524</v>
      </c>
      <c r="B2449" t="s">
        <v>1935</v>
      </c>
      <c r="C2449" s="65">
        <v>38.04</v>
      </c>
      <c r="D2449" s="65">
        <v>3358000</v>
      </c>
      <c r="E2449" s="65">
        <v>2888260.3663999997</v>
      </c>
    </row>
    <row r="2450" spans="1:5" x14ac:dyDescent="0.25">
      <c r="A2450" s="64">
        <v>136144</v>
      </c>
      <c r="B2450" t="s">
        <v>2033</v>
      </c>
      <c r="C2450" s="65">
        <v>38.04</v>
      </c>
      <c r="D2450" s="65">
        <v>3580900</v>
      </c>
      <c r="E2450" s="65">
        <v>2982741.4884000001</v>
      </c>
    </row>
    <row r="2451" spans="1:5" x14ac:dyDescent="0.25">
      <c r="A2451" s="64">
        <v>135191</v>
      </c>
      <c r="B2451" t="s">
        <v>1892</v>
      </c>
      <c r="C2451" s="65">
        <v>38.04</v>
      </c>
      <c r="D2451" s="65">
        <v>3427000</v>
      </c>
      <c r="E2451" s="65">
        <v>2913387.2141999998</v>
      </c>
    </row>
    <row r="2452" spans="1:5" x14ac:dyDescent="0.25">
      <c r="A2452" s="64">
        <v>135873</v>
      </c>
      <c r="B2452" t="s">
        <v>4583</v>
      </c>
      <c r="C2452" s="65">
        <v>38.04</v>
      </c>
      <c r="D2452" s="65">
        <v>3436800</v>
      </c>
      <c r="E2452" s="65">
        <v>2982741.4884000001</v>
      </c>
    </row>
    <row r="2453" spans="1:5" x14ac:dyDescent="0.25">
      <c r="A2453" s="64">
        <v>141527</v>
      </c>
      <c r="B2453" t="s">
        <v>2513</v>
      </c>
      <c r="C2453" s="65">
        <v>38.04</v>
      </c>
      <c r="D2453" s="65">
        <v>3436800</v>
      </c>
      <c r="E2453" s="65">
        <v>2982741.4884000001</v>
      </c>
    </row>
    <row r="2454" spans="1:5" x14ac:dyDescent="0.25">
      <c r="A2454" s="64">
        <v>116516</v>
      </c>
      <c r="B2454" t="s">
        <v>825</v>
      </c>
      <c r="C2454" s="65">
        <v>38.04</v>
      </c>
      <c r="D2454" s="65">
        <v>3470200</v>
      </c>
      <c r="E2454" s="65">
        <v>2982741.4884000001</v>
      </c>
    </row>
    <row r="2455" spans="1:5" x14ac:dyDescent="0.25">
      <c r="A2455" s="64">
        <v>118182</v>
      </c>
      <c r="B2455" t="s">
        <v>848</v>
      </c>
      <c r="C2455" s="65">
        <v>38.04</v>
      </c>
      <c r="D2455" s="65">
        <v>3436800</v>
      </c>
      <c r="E2455" s="65">
        <v>2982741.4884000001</v>
      </c>
    </row>
    <row r="2456" spans="1:5" x14ac:dyDescent="0.25">
      <c r="A2456" s="64">
        <v>103770</v>
      </c>
      <c r="B2456" t="s">
        <v>3546</v>
      </c>
      <c r="C2456" s="65">
        <v>38.04</v>
      </c>
      <c r="D2456" s="65">
        <v>3503600</v>
      </c>
      <c r="E2456" s="65">
        <v>2982741.4884000001</v>
      </c>
    </row>
    <row r="2457" spans="1:5" x14ac:dyDescent="0.25">
      <c r="A2457" s="64">
        <v>124998</v>
      </c>
      <c r="B2457" t="s">
        <v>774</v>
      </c>
      <c r="C2457" s="65">
        <v>38.04</v>
      </c>
      <c r="D2457" s="65">
        <v>3346000</v>
      </c>
      <c r="E2457" s="65">
        <v>2913387.2142000003</v>
      </c>
    </row>
    <row r="2458" spans="1:5" x14ac:dyDescent="0.25">
      <c r="A2458" s="64">
        <v>122423</v>
      </c>
      <c r="B2458" t="s">
        <v>1031</v>
      </c>
      <c r="C2458" s="65">
        <v>38.04</v>
      </c>
      <c r="D2458" s="65">
        <v>3558900</v>
      </c>
      <c r="E2458" s="65">
        <v>3007961.9934999999</v>
      </c>
    </row>
    <row r="2459" spans="1:5" x14ac:dyDescent="0.25">
      <c r="A2459" s="64">
        <v>123361</v>
      </c>
      <c r="B2459" t="s">
        <v>1085</v>
      </c>
      <c r="C2459" s="65">
        <v>38.04</v>
      </c>
      <c r="D2459" s="65">
        <v>3436800</v>
      </c>
      <c r="E2459" s="65">
        <v>2982741.4884000001</v>
      </c>
    </row>
    <row r="2460" spans="1:5" x14ac:dyDescent="0.25">
      <c r="A2460" s="64">
        <v>122903</v>
      </c>
      <c r="B2460" t="s">
        <v>2038</v>
      </c>
      <c r="C2460" s="65">
        <v>38.04</v>
      </c>
      <c r="D2460" s="65">
        <v>3436800</v>
      </c>
      <c r="E2460" s="65">
        <v>2982741.4884000001</v>
      </c>
    </row>
    <row r="2461" spans="1:5" x14ac:dyDescent="0.25">
      <c r="A2461" s="64">
        <v>130725</v>
      </c>
      <c r="B2461" t="s">
        <v>991</v>
      </c>
      <c r="C2461" s="65">
        <v>38.039999999999992</v>
      </c>
      <c r="D2461" s="65">
        <v>3477800</v>
      </c>
      <c r="E2461" s="65">
        <v>2982741.4884000001</v>
      </c>
    </row>
    <row r="2462" spans="1:5" x14ac:dyDescent="0.25">
      <c r="A2462" s="64">
        <v>128332</v>
      </c>
      <c r="B2462" t="s">
        <v>1153</v>
      </c>
      <c r="C2462" s="65">
        <v>38.039999999999992</v>
      </c>
      <c r="D2462" s="65">
        <v>3424400</v>
      </c>
      <c r="E2462" s="65">
        <v>2915387.1963000004</v>
      </c>
    </row>
    <row r="2463" spans="1:5" x14ac:dyDescent="0.25">
      <c r="A2463" s="64">
        <v>127515</v>
      </c>
      <c r="B2463" t="s">
        <v>3890</v>
      </c>
      <c r="C2463" s="65">
        <v>38</v>
      </c>
      <c r="D2463" s="65">
        <v>3778000</v>
      </c>
      <c r="E2463" s="65">
        <v>3037864.0453999992</v>
      </c>
    </row>
    <row r="2464" spans="1:5" x14ac:dyDescent="0.25">
      <c r="A2464" s="64">
        <v>137284</v>
      </c>
      <c r="B2464" t="s">
        <v>2238</v>
      </c>
      <c r="C2464" s="65">
        <v>38</v>
      </c>
      <c r="D2464" s="65">
        <v>3630000</v>
      </c>
      <c r="E2464" s="65">
        <v>2881491.6742000002</v>
      </c>
    </row>
    <row r="2465" spans="1:5" x14ac:dyDescent="0.25">
      <c r="A2465" s="64">
        <v>141210</v>
      </c>
      <c r="B2465" t="s">
        <v>3333</v>
      </c>
      <c r="C2465" s="65">
        <v>38</v>
      </c>
      <c r="D2465" s="65">
        <v>3831983</v>
      </c>
      <c r="E2465" s="65">
        <v>3102073.4912</v>
      </c>
    </row>
    <row r="2466" spans="1:5" x14ac:dyDescent="0.25">
      <c r="A2466" s="64">
        <v>142769</v>
      </c>
      <c r="B2466" t="s">
        <v>3376</v>
      </c>
      <c r="C2466" s="65">
        <v>37.870000000000012</v>
      </c>
      <c r="D2466" s="65">
        <v>3369900</v>
      </c>
      <c r="E2466" s="65">
        <v>2810016.6880999999</v>
      </c>
    </row>
    <row r="2467" spans="1:5" x14ac:dyDescent="0.25">
      <c r="A2467" s="64">
        <v>131486</v>
      </c>
      <c r="B2467" t="s">
        <v>2594</v>
      </c>
      <c r="C2467" s="65">
        <v>37.870000000000012</v>
      </c>
      <c r="D2467" s="65">
        <v>3458900</v>
      </c>
      <c r="E2467" s="65">
        <v>2967757.4295999995</v>
      </c>
    </row>
    <row r="2468" spans="1:5" x14ac:dyDescent="0.25">
      <c r="A2468" s="64">
        <v>118614</v>
      </c>
      <c r="B2468" t="s">
        <v>1161</v>
      </c>
      <c r="C2468" s="65">
        <v>37.870000000000012</v>
      </c>
      <c r="D2468" s="65">
        <v>3406600</v>
      </c>
      <c r="E2468" s="65">
        <v>2871356.2132999999</v>
      </c>
    </row>
    <row r="2469" spans="1:5" x14ac:dyDescent="0.25">
      <c r="A2469" s="64">
        <v>143121</v>
      </c>
      <c r="B2469" t="s">
        <v>3645</v>
      </c>
      <c r="C2469" s="65">
        <v>37.870000000000005</v>
      </c>
      <c r="D2469" s="65">
        <v>3475800</v>
      </c>
      <c r="E2469" s="65">
        <v>2967757.4295999995</v>
      </c>
    </row>
    <row r="2470" spans="1:5" x14ac:dyDescent="0.25">
      <c r="A2470" s="64">
        <v>137918</v>
      </c>
      <c r="B2470" t="s">
        <v>2384</v>
      </c>
      <c r="C2470" s="65">
        <v>37.870000000000005</v>
      </c>
      <c r="D2470" s="65">
        <v>3480600</v>
      </c>
      <c r="E2470" s="65">
        <v>2889847.7775000003</v>
      </c>
    </row>
    <row r="2471" spans="1:5" x14ac:dyDescent="0.25">
      <c r="A2471" s="64">
        <v>127175</v>
      </c>
      <c r="B2471" t="s">
        <v>939</v>
      </c>
      <c r="C2471" s="65">
        <v>37.870000000000005</v>
      </c>
      <c r="D2471" s="65">
        <v>3241783</v>
      </c>
      <c r="E2471" s="65">
        <v>2778939.8935000002</v>
      </c>
    </row>
    <row r="2472" spans="1:5" x14ac:dyDescent="0.25">
      <c r="A2472" s="64">
        <v>119464</v>
      </c>
      <c r="B2472" t="s">
        <v>1500</v>
      </c>
      <c r="C2472" s="65">
        <v>37.870000000000005</v>
      </c>
      <c r="D2472" s="65">
        <v>3208383</v>
      </c>
      <c r="E2472" s="65">
        <v>2778939.8935000002</v>
      </c>
    </row>
    <row r="2473" spans="1:5" x14ac:dyDescent="0.25">
      <c r="A2473" s="64">
        <v>117948</v>
      </c>
      <c r="B2473" t="s">
        <v>1715</v>
      </c>
      <c r="C2473" s="65">
        <v>37.870000000000005</v>
      </c>
      <c r="D2473" s="65">
        <v>3475800</v>
      </c>
      <c r="E2473" s="65">
        <v>2967757.4295999999</v>
      </c>
    </row>
    <row r="2474" spans="1:5" x14ac:dyDescent="0.25">
      <c r="A2474" s="64">
        <v>119026</v>
      </c>
      <c r="B2474" t="s">
        <v>1281</v>
      </c>
      <c r="C2474" s="65">
        <v>37.870000000000005</v>
      </c>
      <c r="D2474" s="65">
        <v>3466600</v>
      </c>
      <c r="E2474" s="65">
        <v>2942347.9580000006</v>
      </c>
    </row>
    <row r="2475" spans="1:5" x14ac:dyDescent="0.25">
      <c r="A2475" s="64">
        <v>141048</v>
      </c>
      <c r="B2475" t="s">
        <v>2479</v>
      </c>
      <c r="C2475" s="65">
        <v>37.869999999999997</v>
      </c>
      <c r="D2475" s="65">
        <v>3275183</v>
      </c>
      <c r="E2475" s="65">
        <v>2778939.8934999993</v>
      </c>
    </row>
    <row r="2476" spans="1:5" x14ac:dyDescent="0.25">
      <c r="A2476" s="64">
        <v>126683</v>
      </c>
      <c r="B2476" t="s">
        <v>1113</v>
      </c>
      <c r="C2476" s="65">
        <v>37.869999999999997</v>
      </c>
      <c r="D2476" s="65">
        <v>3584900</v>
      </c>
      <c r="E2476" s="65">
        <v>3023989.3438999997</v>
      </c>
    </row>
    <row r="2477" spans="1:5" x14ac:dyDescent="0.25">
      <c r="A2477" s="64">
        <v>128160</v>
      </c>
      <c r="B2477" t="s">
        <v>717</v>
      </c>
      <c r="C2477" s="65">
        <v>37.869999999999997</v>
      </c>
      <c r="D2477" s="65">
        <v>3510000</v>
      </c>
      <c r="E2477" s="65">
        <v>2992977.9347000001</v>
      </c>
    </row>
    <row r="2478" spans="1:5" x14ac:dyDescent="0.25">
      <c r="A2478" s="64">
        <v>116170</v>
      </c>
      <c r="B2478" t="s">
        <v>1360</v>
      </c>
      <c r="C2478" s="65">
        <v>37.869999999999997</v>
      </c>
      <c r="D2478" s="65">
        <v>3208383</v>
      </c>
      <c r="E2478" s="65">
        <v>2778939.8934999998</v>
      </c>
    </row>
    <row r="2479" spans="1:5" x14ac:dyDescent="0.25">
      <c r="A2479" s="64">
        <v>134615</v>
      </c>
      <c r="B2479" t="s">
        <v>1835</v>
      </c>
      <c r="C2479" s="65">
        <v>37.70000000000001</v>
      </c>
      <c r="D2479" s="65">
        <v>3440200</v>
      </c>
      <c r="E2479" s="65">
        <v>2882492.5707</v>
      </c>
    </row>
    <row r="2480" spans="1:5" x14ac:dyDescent="0.25">
      <c r="A2480" s="64">
        <v>137936</v>
      </c>
      <c r="B2480" t="s">
        <v>2368</v>
      </c>
      <c r="C2480" s="65">
        <v>37.700000000000003</v>
      </c>
      <c r="D2480" s="65">
        <v>3460000</v>
      </c>
      <c r="E2480" s="65">
        <v>3025274.0255</v>
      </c>
    </row>
    <row r="2481" spans="1:5" x14ac:dyDescent="0.25">
      <c r="A2481" s="64">
        <v>140949</v>
      </c>
      <c r="B2481" t="s">
        <v>3320</v>
      </c>
      <c r="C2481" s="65">
        <v>37.700000000000003</v>
      </c>
      <c r="D2481" s="65">
        <v>3360500</v>
      </c>
      <c r="E2481" s="65">
        <v>2801072.4072000002</v>
      </c>
    </row>
    <row r="2482" spans="1:5" x14ac:dyDescent="0.25">
      <c r="A2482" s="64">
        <v>127460</v>
      </c>
      <c r="B2482" t="s">
        <v>1182</v>
      </c>
      <c r="C2482" s="65">
        <v>37.700000000000003</v>
      </c>
      <c r="D2482" s="65">
        <v>3198983</v>
      </c>
      <c r="E2482" s="65">
        <v>2688105.3528999998</v>
      </c>
    </row>
    <row r="2483" spans="1:5" x14ac:dyDescent="0.25">
      <c r="A2483" s="64">
        <v>131517</v>
      </c>
      <c r="B2483" t="s">
        <v>1758</v>
      </c>
      <c r="C2483" s="65">
        <v>37.700000000000003</v>
      </c>
      <c r="D2483" s="65">
        <v>3256000</v>
      </c>
      <c r="E2483" s="65">
        <v>2801072.4072000002</v>
      </c>
    </row>
    <row r="2484" spans="1:5" x14ac:dyDescent="0.25">
      <c r="A2484" s="64">
        <v>127310</v>
      </c>
      <c r="B2484" t="s">
        <v>1307</v>
      </c>
      <c r="C2484" s="65">
        <v>37.700000000000003</v>
      </c>
      <c r="D2484" s="65">
        <v>3432000</v>
      </c>
      <c r="E2484" s="65">
        <v>2945911.1827000002</v>
      </c>
    </row>
    <row r="2485" spans="1:5" x14ac:dyDescent="0.25">
      <c r="A2485" s="64">
        <v>124439</v>
      </c>
      <c r="B2485" t="s">
        <v>946</v>
      </c>
      <c r="C2485" s="65">
        <v>37.700000000000003</v>
      </c>
      <c r="D2485" s="65">
        <v>3322400</v>
      </c>
      <c r="E2485" s="65">
        <v>2782716.4556</v>
      </c>
    </row>
    <row r="2486" spans="1:5" x14ac:dyDescent="0.25">
      <c r="A2486" s="64">
        <v>124733</v>
      </c>
      <c r="B2486" t="s">
        <v>514</v>
      </c>
      <c r="C2486" s="65">
        <v>37.700000000000003</v>
      </c>
      <c r="D2486" s="65">
        <v>3486200</v>
      </c>
      <c r="E2486" s="65">
        <v>2943316.7387999999</v>
      </c>
    </row>
    <row r="2487" spans="1:5" x14ac:dyDescent="0.25">
      <c r="A2487" s="64">
        <v>116766</v>
      </c>
      <c r="B2487" t="s">
        <v>4484</v>
      </c>
      <c r="C2487" s="65">
        <v>37.700000000000003</v>
      </c>
      <c r="D2487" s="65">
        <v>3062319</v>
      </c>
      <c r="E2487" s="65">
        <v>2638379.3144999999</v>
      </c>
    </row>
    <row r="2488" spans="1:5" x14ac:dyDescent="0.25">
      <c r="A2488" s="64">
        <v>141390</v>
      </c>
      <c r="B2488" t="s">
        <v>2938</v>
      </c>
      <c r="C2488" s="65">
        <v>37.699999999999996</v>
      </c>
      <c r="D2488" s="65">
        <v>3406000</v>
      </c>
      <c r="E2488" s="65">
        <v>2915790.2423999999</v>
      </c>
    </row>
    <row r="2489" spans="1:5" x14ac:dyDescent="0.25">
      <c r="A2489" s="64">
        <v>130957</v>
      </c>
      <c r="B2489" t="s">
        <v>989</v>
      </c>
      <c r="C2489" s="65">
        <v>37.68</v>
      </c>
      <c r="D2489" s="65">
        <v>2956583</v>
      </c>
      <c r="E2489" s="65">
        <v>2413362.7375000003</v>
      </c>
    </row>
    <row r="2490" spans="1:5" x14ac:dyDescent="0.25">
      <c r="A2490" s="64">
        <v>137934</v>
      </c>
      <c r="B2490" t="s">
        <v>2389</v>
      </c>
      <c r="C2490" s="65">
        <v>37.530000000000008</v>
      </c>
      <c r="D2490" s="65">
        <v>3354800</v>
      </c>
      <c r="E2490" s="65">
        <v>2837045.3018000005</v>
      </c>
    </row>
    <row r="2491" spans="1:5" x14ac:dyDescent="0.25">
      <c r="A2491" s="64">
        <v>142440</v>
      </c>
      <c r="B2491" t="s">
        <v>2942</v>
      </c>
      <c r="C2491" s="65">
        <v>37.53</v>
      </c>
      <c r="D2491" s="65">
        <v>3205600</v>
      </c>
      <c r="E2491" s="65">
        <v>2765548.8434999995</v>
      </c>
    </row>
    <row r="2492" spans="1:5" x14ac:dyDescent="0.25">
      <c r="A2492" s="64">
        <v>140612</v>
      </c>
      <c r="B2492" t="s">
        <v>2436</v>
      </c>
      <c r="C2492" s="65">
        <v>37.53</v>
      </c>
      <c r="D2492" s="65">
        <v>3421300</v>
      </c>
      <c r="E2492" s="65">
        <v>2900276.5976999998</v>
      </c>
    </row>
    <row r="2493" spans="1:5" x14ac:dyDescent="0.25">
      <c r="A2493" s="64">
        <v>141593</v>
      </c>
      <c r="B2493" t="s">
        <v>2601</v>
      </c>
      <c r="C2493" s="65">
        <v>37.53</v>
      </c>
      <c r="D2493" s="65">
        <v>3435100</v>
      </c>
      <c r="E2493" s="65">
        <v>2925006.5055000004</v>
      </c>
    </row>
    <row r="2494" spans="1:5" x14ac:dyDescent="0.25">
      <c r="A2494" s="64">
        <v>135181</v>
      </c>
      <c r="B2494" t="s">
        <v>1867</v>
      </c>
      <c r="C2494" s="65">
        <v>37.53</v>
      </c>
      <c r="D2494" s="65">
        <v>3325400</v>
      </c>
      <c r="E2494" s="65">
        <v>2796951.0246000001</v>
      </c>
    </row>
    <row r="2495" spans="1:5" x14ac:dyDescent="0.25">
      <c r="A2495" s="64">
        <v>141388</v>
      </c>
      <c r="B2495" t="s">
        <v>2604</v>
      </c>
      <c r="C2495" s="65">
        <v>37.53</v>
      </c>
      <c r="D2495" s="65">
        <v>3218800</v>
      </c>
      <c r="E2495" s="65">
        <v>2708257.2411000002</v>
      </c>
    </row>
    <row r="2496" spans="1:5" x14ac:dyDescent="0.25">
      <c r="A2496" s="64">
        <v>123390</v>
      </c>
      <c r="B2496" t="s">
        <v>607</v>
      </c>
      <c r="C2496" s="65">
        <v>37.53</v>
      </c>
      <c r="D2496" s="65">
        <v>3215583</v>
      </c>
      <c r="E2496" s="65">
        <v>2748971.7758999998</v>
      </c>
    </row>
    <row r="2497" spans="1:5" x14ac:dyDescent="0.25">
      <c r="A2497" s="64">
        <v>118769</v>
      </c>
      <c r="B2497" t="s">
        <v>1127</v>
      </c>
      <c r="C2497" s="65">
        <v>37.360000000000007</v>
      </c>
      <c r="D2497" s="65">
        <v>3321100</v>
      </c>
      <c r="E2497" s="65">
        <v>2770929.3443999998</v>
      </c>
    </row>
    <row r="2498" spans="1:5" x14ac:dyDescent="0.25">
      <c r="A2498" s="64">
        <v>109607</v>
      </c>
      <c r="B2498" t="s">
        <v>872</v>
      </c>
      <c r="C2498" s="65">
        <v>37.360000000000007</v>
      </c>
      <c r="D2498" s="65">
        <v>3467900</v>
      </c>
      <c r="E2498" s="65">
        <v>2922805.2532000002</v>
      </c>
    </row>
    <row r="2499" spans="1:5" x14ac:dyDescent="0.25">
      <c r="A2499" s="64">
        <v>132088</v>
      </c>
      <c r="B2499" t="s">
        <v>1461</v>
      </c>
      <c r="C2499" s="65">
        <v>37.36</v>
      </c>
      <c r="D2499" s="65">
        <v>3451200</v>
      </c>
      <c r="E2499" s="65">
        <v>2912583.2101000003</v>
      </c>
    </row>
    <row r="2500" spans="1:5" x14ac:dyDescent="0.25">
      <c r="A2500" s="64">
        <v>130997</v>
      </c>
      <c r="B2500" t="s">
        <v>631</v>
      </c>
      <c r="C2500" s="65">
        <v>37.340000000000003</v>
      </c>
      <c r="D2500" s="65">
        <v>3424300</v>
      </c>
      <c r="E2500" s="65">
        <v>2784333.8578000003</v>
      </c>
    </row>
    <row r="2501" spans="1:5" x14ac:dyDescent="0.25">
      <c r="A2501" s="64">
        <v>141268</v>
      </c>
      <c r="B2501" t="s">
        <v>3540</v>
      </c>
      <c r="C2501" s="65">
        <v>37.190000000000005</v>
      </c>
      <c r="D2501" s="65">
        <v>3243600</v>
      </c>
      <c r="E2501" s="65">
        <v>2689831.4106999999</v>
      </c>
    </row>
    <row r="2502" spans="1:5" x14ac:dyDescent="0.25">
      <c r="A2502" s="64">
        <v>141004</v>
      </c>
      <c r="B2502" t="s">
        <v>2429</v>
      </c>
      <c r="C2502" s="65">
        <v>37.190000000000005</v>
      </c>
      <c r="D2502" s="65">
        <v>3265000</v>
      </c>
      <c r="E2502" s="65">
        <v>2715090.6194999996</v>
      </c>
    </row>
    <row r="2503" spans="1:5" x14ac:dyDescent="0.25">
      <c r="A2503" s="64">
        <v>123475</v>
      </c>
      <c r="B2503" t="s">
        <v>324</v>
      </c>
      <c r="C2503" s="65">
        <v>37.190000000000005</v>
      </c>
      <c r="D2503" s="65">
        <v>3707000</v>
      </c>
      <c r="E2503" s="65">
        <v>2938372.5241999999</v>
      </c>
    </row>
    <row r="2504" spans="1:5" x14ac:dyDescent="0.25">
      <c r="A2504" s="64">
        <v>130763</v>
      </c>
      <c r="B2504" t="s">
        <v>1439</v>
      </c>
      <c r="C2504" s="65">
        <v>37.19</v>
      </c>
      <c r="D2504" s="65">
        <v>3471800</v>
      </c>
      <c r="E2504" s="65">
        <v>2863365.8322000005</v>
      </c>
    </row>
    <row r="2505" spans="1:5" x14ac:dyDescent="0.25">
      <c r="A2505" s="64">
        <v>201374</v>
      </c>
      <c r="B2505" t="s">
        <v>31</v>
      </c>
      <c r="C2505" s="65">
        <v>37.17</v>
      </c>
      <c r="D2505" s="65">
        <v>2633939</v>
      </c>
      <c r="E2505" s="65">
        <v>2157500.4493999998</v>
      </c>
    </row>
    <row r="2506" spans="1:5" x14ac:dyDescent="0.25">
      <c r="A2506" s="64">
        <v>142675</v>
      </c>
      <c r="B2506" t="s">
        <v>3254</v>
      </c>
      <c r="C2506" s="65">
        <v>37.03</v>
      </c>
      <c r="D2506" s="65">
        <v>3583000</v>
      </c>
      <c r="E2506" s="65">
        <v>2961793.9557000003</v>
      </c>
    </row>
    <row r="2507" spans="1:5" x14ac:dyDescent="0.25">
      <c r="A2507" s="64">
        <v>141626</v>
      </c>
      <c r="B2507" t="s">
        <v>2617</v>
      </c>
      <c r="C2507" s="65">
        <v>37.020000000000003</v>
      </c>
      <c r="D2507" s="65">
        <v>3409200</v>
      </c>
      <c r="E2507" s="65">
        <v>2812206.1534000002</v>
      </c>
    </row>
    <row r="2508" spans="1:5" x14ac:dyDescent="0.25">
      <c r="A2508" s="64">
        <v>135146</v>
      </c>
      <c r="B2508" t="s">
        <v>1858</v>
      </c>
      <c r="C2508" s="65">
        <v>37.020000000000003</v>
      </c>
      <c r="D2508" s="65">
        <v>3310500</v>
      </c>
      <c r="E2508" s="65">
        <v>2748753.2094000001</v>
      </c>
    </row>
    <row r="2509" spans="1:5" x14ac:dyDescent="0.25">
      <c r="A2509" s="64">
        <v>129714</v>
      </c>
      <c r="B2509" t="s">
        <v>1518</v>
      </c>
      <c r="C2509" s="65">
        <v>37.020000000000003</v>
      </c>
      <c r="D2509" s="65">
        <v>3673500</v>
      </c>
      <c r="E2509" s="65">
        <v>3013723.3312999997</v>
      </c>
    </row>
    <row r="2510" spans="1:5" x14ac:dyDescent="0.25">
      <c r="A2510" s="64">
        <v>143572</v>
      </c>
      <c r="B2510" t="s">
        <v>4142</v>
      </c>
      <c r="C2510" s="65">
        <v>37.019999999999996</v>
      </c>
      <c r="D2510" s="65">
        <v>2546897</v>
      </c>
      <c r="E2510" s="65">
        <v>2070737.9010999999</v>
      </c>
    </row>
    <row r="2511" spans="1:5" x14ac:dyDescent="0.25">
      <c r="A2511" s="64">
        <v>120427</v>
      </c>
      <c r="B2511" t="s">
        <v>2988</v>
      </c>
      <c r="C2511" s="65">
        <v>37</v>
      </c>
      <c r="D2511" s="65">
        <v>3498983</v>
      </c>
      <c r="E2511" s="65">
        <v>2809205.7062999997</v>
      </c>
    </row>
    <row r="2512" spans="1:5" x14ac:dyDescent="0.25">
      <c r="A2512" s="64">
        <v>135218</v>
      </c>
      <c r="B2512" t="s">
        <v>1948</v>
      </c>
      <c r="C2512" s="65">
        <v>36.9</v>
      </c>
      <c r="D2512" s="65">
        <v>3387200</v>
      </c>
      <c r="E2512" s="65">
        <v>2781407.0032000002</v>
      </c>
    </row>
    <row r="2513" spans="1:5" x14ac:dyDescent="0.25">
      <c r="A2513" s="64">
        <v>103710</v>
      </c>
      <c r="B2513" t="s">
        <v>818</v>
      </c>
      <c r="C2513" s="65">
        <v>36.85</v>
      </c>
      <c r="D2513" s="65">
        <v>3286700</v>
      </c>
      <c r="E2513" s="65">
        <v>2663275.5132999998</v>
      </c>
    </row>
    <row r="2514" spans="1:5" x14ac:dyDescent="0.25">
      <c r="A2514" s="64">
        <v>135363</v>
      </c>
      <c r="B2514" t="s">
        <v>1936</v>
      </c>
      <c r="C2514" s="65">
        <v>36.81</v>
      </c>
      <c r="D2514" s="65">
        <v>3302200</v>
      </c>
      <c r="E2514" s="65">
        <v>2800302.1170000001</v>
      </c>
    </row>
    <row r="2515" spans="1:5" x14ac:dyDescent="0.25">
      <c r="A2515" s="64">
        <v>135903</v>
      </c>
      <c r="B2515" t="s">
        <v>2031</v>
      </c>
      <c r="C2515" s="65">
        <v>36.81</v>
      </c>
      <c r="D2515" s="65">
        <v>3270800</v>
      </c>
      <c r="E2515" s="65">
        <v>2750579.5683000004</v>
      </c>
    </row>
    <row r="2516" spans="1:5" x14ac:dyDescent="0.25">
      <c r="A2516" s="64">
        <v>134463</v>
      </c>
      <c r="B2516" t="s">
        <v>1800</v>
      </c>
      <c r="C2516" s="65">
        <v>36.68</v>
      </c>
      <c r="D2516" s="65">
        <v>3326000</v>
      </c>
      <c r="E2516" s="65">
        <v>2655667.6030999999</v>
      </c>
    </row>
    <row r="2517" spans="1:5" x14ac:dyDescent="0.25">
      <c r="A2517" s="64">
        <v>143190</v>
      </c>
      <c r="B2517" t="s">
        <v>3721</v>
      </c>
      <c r="C2517" s="65">
        <v>36.640000000000008</v>
      </c>
      <c r="D2517" s="65">
        <v>3284700</v>
      </c>
      <c r="E2517" s="65">
        <v>2716335.9385000002</v>
      </c>
    </row>
    <row r="2518" spans="1:5" x14ac:dyDescent="0.25">
      <c r="A2518" s="64">
        <v>143068</v>
      </c>
      <c r="B2518" t="s">
        <v>3525</v>
      </c>
      <c r="C2518" s="65">
        <v>36.619999999999997</v>
      </c>
      <c r="D2518" s="65">
        <v>2894349</v>
      </c>
      <c r="E2518" s="65">
        <v>2331491.9584000004</v>
      </c>
    </row>
    <row r="2519" spans="1:5" x14ac:dyDescent="0.25">
      <c r="A2519" s="64">
        <v>112839</v>
      </c>
      <c r="B2519" t="s">
        <v>920</v>
      </c>
      <c r="C2519" s="65">
        <v>36.51</v>
      </c>
      <c r="D2519" s="65">
        <v>2995900</v>
      </c>
      <c r="E2519" s="65">
        <v>2443405.4907</v>
      </c>
    </row>
    <row r="2520" spans="1:5" x14ac:dyDescent="0.25">
      <c r="A2520" s="64">
        <v>129132</v>
      </c>
      <c r="B2520" t="s">
        <v>2318</v>
      </c>
      <c r="C2520" s="65">
        <v>36.5</v>
      </c>
      <c r="D2520" s="65">
        <v>2730000</v>
      </c>
      <c r="E2520" s="65">
        <v>2186000.5175000001</v>
      </c>
    </row>
    <row r="2521" spans="1:5" x14ac:dyDescent="0.25">
      <c r="A2521" s="64">
        <v>137574</v>
      </c>
      <c r="B2521" t="s">
        <v>2312</v>
      </c>
      <c r="C2521" s="65">
        <v>36.370000000000005</v>
      </c>
      <c r="D2521" s="65">
        <v>3464500</v>
      </c>
      <c r="E2521" s="65">
        <v>2951524.9687000001</v>
      </c>
    </row>
    <row r="2522" spans="1:5" x14ac:dyDescent="0.25">
      <c r="A2522" s="64">
        <v>142285</v>
      </c>
      <c r="B2522" t="s">
        <v>2818</v>
      </c>
      <c r="C2522" s="65">
        <v>36.36</v>
      </c>
      <c r="D2522" s="65">
        <v>5257000</v>
      </c>
      <c r="E2522" s="65">
        <v>4221332.4339000005</v>
      </c>
    </row>
    <row r="2523" spans="1:5" x14ac:dyDescent="0.25">
      <c r="A2523" s="64">
        <v>142608</v>
      </c>
      <c r="B2523" t="s">
        <v>3358</v>
      </c>
      <c r="C2523" s="65">
        <v>36.35</v>
      </c>
      <c r="D2523" s="65">
        <v>2812683</v>
      </c>
      <c r="E2523" s="65">
        <v>2338384.4477000004</v>
      </c>
    </row>
    <row r="2524" spans="1:5" x14ac:dyDescent="0.25">
      <c r="A2524" s="64">
        <v>142852</v>
      </c>
      <c r="B2524" t="s">
        <v>3534</v>
      </c>
      <c r="C2524" s="65">
        <v>36.340000000000003</v>
      </c>
      <c r="D2524" s="65">
        <v>3497500</v>
      </c>
      <c r="E2524" s="65">
        <v>2801626.5296999998</v>
      </c>
    </row>
    <row r="2525" spans="1:5" x14ac:dyDescent="0.25">
      <c r="A2525" s="64">
        <v>136380</v>
      </c>
      <c r="B2525" t="s">
        <v>2059</v>
      </c>
      <c r="C2525" s="65">
        <v>36.340000000000003</v>
      </c>
      <c r="D2525" s="65">
        <v>4363383</v>
      </c>
      <c r="E2525" s="65">
        <v>3547777.620099999</v>
      </c>
    </row>
    <row r="2526" spans="1:5" x14ac:dyDescent="0.25">
      <c r="A2526" s="64">
        <v>143329</v>
      </c>
      <c r="B2526" t="s">
        <v>3795</v>
      </c>
      <c r="C2526" s="65">
        <v>36.300000000000011</v>
      </c>
      <c r="D2526" s="65">
        <v>3316100</v>
      </c>
      <c r="E2526" s="65">
        <v>2744868.4161</v>
      </c>
    </row>
    <row r="2527" spans="1:5" x14ac:dyDescent="0.25">
      <c r="A2527" s="64">
        <v>143600</v>
      </c>
      <c r="B2527" t="s">
        <v>4160</v>
      </c>
      <c r="C2527" s="65">
        <v>36.300000000000004</v>
      </c>
      <c r="D2527" s="65">
        <v>3236600</v>
      </c>
      <c r="E2527" s="65">
        <v>2657961.7441000002</v>
      </c>
    </row>
    <row r="2528" spans="1:5" x14ac:dyDescent="0.25">
      <c r="A2528" s="64">
        <v>133475</v>
      </c>
      <c r="B2528" t="s">
        <v>1605</v>
      </c>
      <c r="C2528" s="65">
        <v>36.299999999999997</v>
      </c>
      <c r="D2528" s="65">
        <v>3311100</v>
      </c>
      <c r="E2528" s="65">
        <v>2734125.4395000003</v>
      </c>
    </row>
    <row r="2529" spans="1:5" x14ac:dyDescent="0.25">
      <c r="A2529" s="64">
        <v>126757</v>
      </c>
      <c r="B2529" t="s">
        <v>646</v>
      </c>
      <c r="C2529" s="65">
        <v>36.200000000000003</v>
      </c>
      <c r="D2529" s="65">
        <v>3389383</v>
      </c>
      <c r="E2529" s="65">
        <v>2814829.5112000001</v>
      </c>
    </row>
    <row r="2530" spans="1:5" x14ac:dyDescent="0.25">
      <c r="A2530" s="64">
        <v>127568</v>
      </c>
      <c r="B2530" t="s">
        <v>3467</v>
      </c>
      <c r="C2530" s="65">
        <v>36.17</v>
      </c>
      <c r="D2530" s="65">
        <v>3310400</v>
      </c>
      <c r="E2530" s="65">
        <v>2688475.8921999997</v>
      </c>
    </row>
    <row r="2531" spans="1:5" x14ac:dyDescent="0.25">
      <c r="A2531" s="64">
        <v>134876</v>
      </c>
      <c r="B2531" t="s">
        <v>1821</v>
      </c>
      <c r="C2531" s="65">
        <v>36.129999999999995</v>
      </c>
      <c r="D2531" s="65">
        <v>3118200</v>
      </c>
      <c r="E2531" s="65">
        <v>2539062.3807999999</v>
      </c>
    </row>
    <row r="2532" spans="1:5" x14ac:dyDescent="0.25">
      <c r="A2532" s="64">
        <v>131192</v>
      </c>
      <c r="B2532" t="s">
        <v>1234</v>
      </c>
      <c r="C2532" s="65">
        <v>36.06</v>
      </c>
      <c r="D2532" s="65">
        <v>3468000</v>
      </c>
      <c r="E2532" s="65">
        <v>2821128.5547000002</v>
      </c>
    </row>
    <row r="2533" spans="1:5" x14ac:dyDescent="0.25">
      <c r="A2533" s="64">
        <v>142496</v>
      </c>
      <c r="B2533" t="s">
        <v>2871</v>
      </c>
      <c r="C2533" s="65">
        <v>36</v>
      </c>
      <c r="D2533" s="65">
        <v>3951000</v>
      </c>
      <c r="E2533" s="65">
        <v>3159798.0440999996</v>
      </c>
    </row>
    <row r="2534" spans="1:5" x14ac:dyDescent="0.25">
      <c r="A2534" s="64">
        <v>141396</v>
      </c>
      <c r="B2534" t="s">
        <v>2652</v>
      </c>
      <c r="C2534" s="65">
        <v>36</v>
      </c>
      <c r="D2534" s="65">
        <v>3423000</v>
      </c>
      <c r="E2534" s="65">
        <v>2758810.9810000001</v>
      </c>
    </row>
    <row r="2535" spans="1:5" x14ac:dyDescent="0.25">
      <c r="A2535" s="64">
        <v>131072</v>
      </c>
      <c r="B2535" t="s">
        <v>1173</v>
      </c>
      <c r="C2535" s="65">
        <v>36</v>
      </c>
      <c r="D2535" s="65">
        <v>3425000</v>
      </c>
      <c r="E2535" s="65">
        <v>2756815.2880000002</v>
      </c>
    </row>
    <row r="2536" spans="1:5" x14ac:dyDescent="0.25">
      <c r="A2536" s="64">
        <v>112290</v>
      </c>
      <c r="B2536" t="s">
        <v>3200</v>
      </c>
      <c r="C2536" s="65">
        <v>36</v>
      </c>
      <c r="D2536" s="65">
        <v>3248949</v>
      </c>
      <c r="E2536" s="65">
        <v>2652569.5385000007</v>
      </c>
    </row>
    <row r="2537" spans="1:5" x14ac:dyDescent="0.25">
      <c r="A2537" s="64">
        <v>104774</v>
      </c>
      <c r="B2537" t="s">
        <v>3734</v>
      </c>
      <c r="C2537" s="65">
        <v>36</v>
      </c>
      <c r="D2537" s="65">
        <v>2980000</v>
      </c>
      <c r="E2537" s="65">
        <v>2430849.4089000002</v>
      </c>
    </row>
    <row r="2538" spans="1:5" x14ac:dyDescent="0.25">
      <c r="A2538" s="64">
        <v>124300</v>
      </c>
      <c r="B2538" t="s">
        <v>2189</v>
      </c>
      <c r="C2538" s="65">
        <v>35.96</v>
      </c>
      <c r="D2538" s="65">
        <v>3486000</v>
      </c>
      <c r="E2538" s="65">
        <v>2875240.0278999992</v>
      </c>
    </row>
    <row r="2539" spans="1:5" x14ac:dyDescent="0.25">
      <c r="A2539" s="64">
        <v>124511</v>
      </c>
      <c r="B2539" t="s">
        <v>1310</v>
      </c>
      <c r="C2539" s="65">
        <v>35.840000000000003</v>
      </c>
      <c r="D2539" s="65">
        <v>3608400</v>
      </c>
      <c r="E2539" s="65">
        <v>2926214.9935000003</v>
      </c>
    </row>
    <row r="2540" spans="1:5" x14ac:dyDescent="0.25">
      <c r="A2540" s="64">
        <v>143414</v>
      </c>
      <c r="B2540" t="s">
        <v>4584</v>
      </c>
      <c r="C2540" s="65">
        <v>35.700000000000003</v>
      </c>
      <c r="D2540" s="65">
        <v>4641000</v>
      </c>
      <c r="E2540" s="65">
        <v>4168646.8128999998</v>
      </c>
    </row>
    <row r="2541" spans="1:5" x14ac:dyDescent="0.25">
      <c r="A2541" s="64">
        <v>130537</v>
      </c>
      <c r="B2541" t="s">
        <v>1246</v>
      </c>
      <c r="C2541" s="65">
        <v>35.700000000000003</v>
      </c>
      <c r="D2541" s="65">
        <v>3147000</v>
      </c>
      <c r="E2541" s="65">
        <v>2681611.9142999998</v>
      </c>
    </row>
    <row r="2542" spans="1:5" x14ac:dyDescent="0.25">
      <c r="A2542" s="64">
        <v>122755</v>
      </c>
      <c r="B2542" t="s">
        <v>1158</v>
      </c>
      <c r="C2542" s="65">
        <v>35.68</v>
      </c>
      <c r="D2542" s="65">
        <v>3431600</v>
      </c>
      <c r="E2542" s="65">
        <v>2802621.7240999998</v>
      </c>
    </row>
    <row r="2543" spans="1:5" x14ac:dyDescent="0.25">
      <c r="A2543" s="64">
        <v>142292</v>
      </c>
      <c r="B2543" t="s">
        <v>2775</v>
      </c>
      <c r="C2543" s="65">
        <v>35.53</v>
      </c>
      <c r="D2543" s="65">
        <v>3297400</v>
      </c>
      <c r="E2543" s="65">
        <v>2745330.7607</v>
      </c>
    </row>
    <row r="2544" spans="1:5" x14ac:dyDescent="0.25">
      <c r="A2544" s="64">
        <v>129847</v>
      </c>
      <c r="B2544" t="s">
        <v>327</v>
      </c>
      <c r="C2544" s="65">
        <v>35.367800000000003</v>
      </c>
      <c r="D2544" s="65">
        <v>3033000</v>
      </c>
      <c r="E2544" s="65">
        <v>2427905.3251999998</v>
      </c>
    </row>
    <row r="2545" spans="1:5" x14ac:dyDescent="0.25">
      <c r="A2545" s="64">
        <v>118801</v>
      </c>
      <c r="B2545" t="s">
        <v>780</v>
      </c>
      <c r="C2545" s="65">
        <v>35.340000000000003</v>
      </c>
      <c r="D2545" s="65">
        <v>2984800</v>
      </c>
      <c r="E2545" s="65">
        <v>2403606.7234999998</v>
      </c>
    </row>
    <row r="2546" spans="1:5" x14ac:dyDescent="0.25">
      <c r="A2546" s="64">
        <v>119324</v>
      </c>
      <c r="B2546" t="s">
        <v>3313</v>
      </c>
      <c r="C2546" s="65">
        <v>35.17</v>
      </c>
      <c r="D2546" s="65">
        <v>3475400</v>
      </c>
      <c r="E2546" s="65">
        <v>2804246.5802000002</v>
      </c>
    </row>
    <row r="2547" spans="1:5" x14ac:dyDescent="0.25">
      <c r="A2547" s="64">
        <v>128764</v>
      </c>
      <c r="B2547" t="s">
        <v>603</v>
      </c>
      <c r="C2547" s="65">
        <v>35.14</v>
      </c>
      <c r="D2547" s="65">
        <v>2918000</v>
      </c>
      <c r="E2547" s="65">
        <v>2347913.0913000004</v>
      </c>
    </row>
    <row r="2548" spans="1:5" x14ac:dyDescent="0.25">
      <c r="A2548" s="64">
        <v>121227</v>
      </c>
      <c r="B2548" t="s">
        <v>3880</v>
      </c>
      <c r="C2548" s="65">
        <v>35.08</v>
      </c>
      <c r="D2548" s="65">
        <v>3068000</v>
      </c>
      <c r="E2548" s="65">
        <v>2499705.0123000001</v>
      </c>
    </row>
    <row r="2549" spans="1:5" x14ac:dyDescent="0.25">
      <c r="A2549" s="64">
        <v>144106</v>
      </c>
      <c r="B2549" t="s">
        <v>4585</v>
      </c>
      <c r="C2549" s="65">
        <v>35</v>
      </c>
      <c r="D2549" s="65">
        <v>2516000</v>
      </c>
      <c r="E2549" s="65">
        <v>1968495.4473999999</v>
      </c>
    </row>
    <row r="2550" spans="1:5" x14ac:dyDescent="0.25">
      <c r="A2550" s="64">
        <v>131679</v>
      </c>
      <c r="B2550" t="s">
        <v>3881</v>
      </c>
      <c r="C2550" s="65">
        <v>35</v>
      </c>
      <c r="D2550" s="65">
        <v>4144000</v>
      </c>
      <c r="E2550" s="65">
        <v>3299912.4218000001</v>
      </c>
    </row>
    <row r="2551" spans="1:5" x14ac:dyDescent="0.25">
      <c r="A2551" s="64">
        <v>141276</v>
      </c>
      <c r="B2551" t="s">
        <v>2493</v>
      </c>
      <c r="C2551" s="65">
        <v>35</v>
      </c>
      <c r="D2551" s="65">
        <v>2546117</v>
      </c>
      <c r="E2551" s="65">
        <v>2031731.2724000001</v>
      </c>
    </row>
    <row r="2552" spans="1:5" x14ac:dyDescent="0.25">
      <c r="A2552" s="64">
        <v>140902</v>
      </c>
      <c r="B2552" t="s">
        <v>3676</v>
      </c>
      <c r="C2552" s="65">
        <v>35</v>
      </c>
      <c r="D2552" s="65">
        <v>3014000</v>
      </c>
      <c r="E2552" s="65">
        <v>2420126.4708000002</v>
      </c>
    </row>
    <row r="2553" spans="1:5" x14ac:dyDescent="0.25">
      <c r="A2553" s="64">
        <v>135542</v>
      </c>
      <c r="B2553" t="s">
        <v>3107</v>
      </c>
      <c r="C2553" s="65">
        <v>35</v>
      </c>
      <c r="D2553" s="65">
        <v>3455000</v>
      </c>
      <c r="E2553" s="65">
        <v>2699158.4983999999</v>
      </c>
    </row>
    <row r="2554" spans="1:5" x14ac:dyDescent="0.25">
      <c r="A2554" s="64">
        <v>128790</v>
      </c>
      <c r="B2554" t="s">
        <v>830</v>
      </c>
      <c r="C2554" s="65">
        <v>35</v>
      </c>
      <c r="D2554" s="65">
        <v>2793000</v>
      </c>
      <c r="E2554" s="65">
        <v>2219904.3074999996</v>
      </c>
    </row>
    <row r="2555" spans="1:5" x14ac:dyDescent="0.25">
      <c r="A2555" s="64">
        <v>126581</v>
      </c>
      <c r="B2555" t="s">
        <v>723</v>
      </c>
      <c r="C2555" s="65">
        <v>35</v>
      </c>
      <c r="D2555" s="65">
        <v>3573350</v>
      </c>
      <c r="E2555" s="65">
        <v>2886720.4767000005</v>
      </c>
    </row>
    <row r="2556" spans="1:5" x14ac:dyDescent="0.25">
      <c r="A2556" s="64">
        <v>123561</v>
      </c>
      <c r="B2556" t="s">
        <v>1170</v>
      </c>
      <c r="C2556" s="65">
        <v>35</v>
      </c>
      <c r="D2556" s="65">
        <v>3753000</v>
      </c>
      <c r="E2556" s="65">
        <v>2998133.2288000002</v>
      </c>
    </row>
    <row r="2557" spans="1:5" x14ac:dyDescent="0.25">
      <c r="A2557" s="64">
        <v>143700</v>
      </c>
      <c r="B2557" t="s">
        <v>4220</v>
      </c>
      <c r="C2557" s="65">
        <v>34.870000000000005</v>
      </c>
      <c r="D2557" s="65">
        <v>3125000</v>
      </c>
      <c r="E2557" s="65">
        <v>2699502.5605999995</v>
      </c>
    </row>
    <row r="2558" spans="1:5" x14ac:dyDescent="0.25">
      <c r="A2558" s="64">
        <v>143291</v>
      </c>
      <c r="B2558" t="s">
        <v>3760</v>
      </c>
      <c r="C2558" s="65">
        <v>34.870000000000005</v>
      </c>
      <c r="D2558" s="65">
        <v>2563000</v>
      </c>
      <c r="E2558" s="65">
        <v>2061235.2492999998</v>
      </c>
    </row>
    <row r="2559" spans="1:5" x14ac:dyDescent="0.25">
      <c r="A2559" s="64">
        <v>141167</v>
      </c>
      <c r="B2559" t="s">
        <v>2487</v>
      </c>
      <c r="C2559" s="65">
        <v>34.870000000000005</v>
      </c>
      <c r="D2559" s="65">
        <v>3090900</v>
      </c>
      <c r="E2559" s="65">
        <v>2630148.2863999996</v>
      </c>
    </row>
    <row r="2560" spans="1:5" x14ac:dyDescent="0.25">
      <c r="A2560" s="64">
        <v>136565</v>
      </c>
      <c r="B2560" t="s">
        <v>2101</v>
      </c>
      <c r="C2560" s="65">
        <v>34.870000000000005</v>
      </c>
      <c r="D2560" s="65">
        <v>3211900</v>
      </c>
      <c r="E2560" s="65">
        <v>2734179.6976999994</v>
      </c>
    </row>
    <row r="2561" spans="1:5" x14ac:dyDescent="0.25">
      <c r="A2561" s="64">
        <v>142134</v>
      </c>
      <c r="B2561" t="s">
        <v>2728</v>
      </c>
      <c r="C2561" s="65">
        <v>34.870000000000005</v>
      </c>
      <c r="D2561" s="65">
        <v>3167100</v>
      </c>
      <c r="E2561" s="65">
        <v>2734179.6976999994</v>
      </c>
    </row>
    <row r="2562" spans="1:5" x14ac:dyDescent="0.25">
      <c r="A2562" s="64">
        <v>142314</v>
      </c>
      <c r="B2562" t="s">
        <v>2822</v>
      </c>
      <c r="C2562" s="65">
        <v>34.870000000000005</v>
      </c>
      <c r="D2562" s="65">
        <v>3040100</v>
      </c>
      <c r="E2562" s="65">
        <v>2535127.8784999996</v>
      </c>
    </row>
    <row r="2563" spans="1:5" x14ac:dyDescent="0.25">
      <c r="A2563" s="64">
        <v>136714</v>
      </c>
      <c r="B2563" t="s">
        <v>2145</v>
      </c>
      <c r="C2563" s="65">
        <v>34.870000000000005</v>
      </c>
      <c r="D2563" s="65">
        <v>3305000</v>
      </c>
      <c r="E2563" s="65">
        <v>2784620.7078999998</v>
      </c>
    </row>
    <row r="2564" spans="1:5" x14ac:dyDescent="0.25">
      <c r="A2564" s="64">
        <v>135643</v>
      </c>
      <c r="B2564" t="s">
        <v>2030</v>
      </c>
      <c r="C2564" s="65">
        <v>34.870000000000005</v>
      </c>
      <c r="D2564" s="65">
        <v>3200500</v>
      </c>
      <c r="E2564" s="65">
        <v>2734179.6976999994</v>
      </c>
    </row>
    <row r="2565" spans="1:5" x14ac:dyDescent="0.25">
      <c r="A2565" s="64">
        <v>141391</v>
      </c>
      <c r="B2565" t="s">
        <v>2560</v>
      </c>
      <c r="C2565" s="65">
        <v>34.870000000000005</v>
      </c>
      <c r="D2565" s="65">
        <v>3089800</v>
      </c>
      <c r="E2565" s="65">
        <v>2586915.7714</v>
      </c>
    </row>
    <row r="2566" spans="1:5" x14ac:dyDescent="0.25">
      <c r="A2566" s="64">
        <v>128763</v>
      </c>
      <c r="B2566" t="s">
        <v>2714</v>
      </c>
      <c r="C2566" s="65">
        <v>34.870000000000005</v>
      </c>
      <c r="D2566" s="65">
        <v>2972600</v>
      </c>
      <c r="E2566" s="65">
        <v>2482884.3601000002</v>
      </c>
    </row>
    <row r="2567" spans="1:5" x14ac:dyDescent="0.25">
      <c r="A2567" s="64">
        <v>127037</v>
      </c>
      <c r="B2567" t="s">
        <v>1344</v>
      </c>
      <c r="C2567" s="65">
        <v>34.870000000000005</v>
      </c>
      <c r="D2567" s="65">
        <v>3191400</v>
      </c>
      <c r="E2567" s="65">
        <v>2734179.6976999994</v>
      </c>
    </row>
    <row r="2568" spans="1:5" x14ac:dyDescent="0.25">
      <c r="A2568" s="64">
        <v>131259</v>
      </c>
      <c r="B2568" t="s">
        <v>1145</v>
      </c>
      <c r="C2568" s="65">
        <v>34.870000000000005</v>
      </c>
      <c r="D2568" s="65">
        <v>3203400</v>
      </c>
      <c r="E2568" s="65">
        <v>2680589.2966</v>
      </c>
    </row>
    <row r="2569" spans="1:5" x14ac:dyDescent="0.25">
      <c r="A2569" s="64">
        <v>131895</v>
      </c>
      <c r="B2569" t="s">
        <v>1376</v>
      </c>
      <c r="C2569" s="65">
        <v>34.870000000000005</v>
      </c>
      <c r="D2569" s="65">
        <v>3191400</v>
      </c>
      <c r="E2569" s="65">
        <v>2734179.6976999999</v>
      </c>
    </row>
    <row r="2570" spans="1:5" x14ac:dyDescent="0.25">
      <c r="A2570" s="64">
        <v>118072</v>
      </c>
      <c r="B2570" t="s">
        <v>1318</v>
      </c>
      <c r="C2570" s="65">
        <v>34.870000000000005</v>
      </c>
      <c r="D2570" s="65">
        <v>3006900</v>
      </c>
      <c r="E2570" s="65">
        <v>2554767.7429999998</v>
      </c>
    </row>
    <row r="2571" spans="1:5" x14ac:dyDescent="0.25">
      <c r="A2571" s="64">
        <v>109498</v>
      </c>
      <c r="B2571" t="s">
        <v>2850</v>
      </c>
      <c r="C2571" s="65">
        <v>34.870000000000005</v>
      </c>
      <c r="D2571" s="65">
        <v>3150400</v>
      </c>
      <c r="E2571" s="65">
        <v>2734179.6976999994</v>
      </c>
    </row>
    <row r="2572" spans="1:5" x14ac:dyDescent="0.25">
      <c r="A2572" s="64">
        <v>122060</v>
      </c>
      <c r="B2572" t="s">
        <v>410</v>
      </c>
      <c r="C2572" s="65">
        <v>34.870000000000005</v>
      </c>
      <c r="D2572" s="65">
        <v>3167100</v>
      </c>
      <c r="E2572" s="65">
        <v>2734179.6976999994</v>
      </c>
    </row>
    <row r="2573" spans="1:5" x14ac:dyDescent="0.25">
      <c r="A2573" s="64">
        <v>118845</v>
      </c>
      <c r="B2573" t="s">
        <v>1895</v>
      </c>
      <c r="C2573" s="65">
        <v>34.870000000000005</v>
      </c>
      <c r="D2573" s="65">
        <v>3647200</v>
      </c>
      <c r="E2573" s="65">
        <v>2935943.7385</v>
      </c>
    </row>
    <row r="2574" spans="1:5" x14ac:dyDescent="0.25">
      <c r="A2574" s="64">
        <v>105514</v>
      </c>
      <c r="B2574" t="s">
        <v>873</v>
      </c>
      <c r="C2574" s="65">
        <v>34.870000000000005</v>
      </c>
      <c r="D2574" s="65">
        <v>3200500</v>
      </c>
      <c r="E2574" s="65">
        <v>2734179.6976999994</v>
      </c>
    </row>
    <row r="2575" spans="1:5" x14ac:dyDescent="0.25">
      <c r="A2575" s="64">
        <v>143625</v>
      </c>
      <c r="B2575" t="s">
        <v>4228</v>
      </c>
      <c r="C2575" s="65">
        <v>34.869999999999997</v>
      </c>
      <c r="D2575" s="65">
        <v>3150400</v>
      </c>
      <c r="E2575" s="65">
        <v>2734179.6976999999</v>
      </c>
    </row>
    <row r="2576" spans="1:5" x14ac:dyDescent="0.25">
      <c r="A2576" s="64">
        <v>143696</v>
      </c>
      <c r="B2576" t="s">
        <v>4137</v>
      </c>
      <c r="C2576" s="65">
        <v>34.869999999999997</v>
      </c>
      <c r="D2576" s="65">
        <v>3150400</v>
      </c>
      <c r="E2576" s="65">
        <v>2734179.6977000004</v>
      </c>
    </row>
    <row r="2577" spans="1:5" x14ac:dyDescent="0.25">
      <c r="A2577" s="64">
        <v>143725</v>
      </c>
      <c r="B2577" t="s">
        <v>4171</v>
      </c>
      <c r="C2577" s="65">
        <v>34.869999999999997</v>
      </c>
      <c r="D2577" s="65">
        <v>3150400</v>
      </c>
      <c r="E2577" s="65">
        <v>2734179.6976999999</v>
      </c>
    </row>
    <row r="2578" spans="1:5" x14ac:dyDescent="0.25">
      <c r="A2578" s="64">
        <v>142667</v>
      </c>
      <c r="B2578" t="s">
        <v>3330</v>
      </c>
      <c r="C2578" s="65">
        <v>34.869999999999997</v>
      </c>
      <c r="D2578" s="65">
        <v>3150400</v>
      </c>
      <c r="E2578" s="65">
        <v>2734179.6977000004</v>
      </c>
    </row>
    <row r="2579" spans="1:5" x14ac:dyDescent="0.25">
      <c r="A2579" s="64">
        <v>142603</v>
      </c>
      <c r="B2579" t="s">
        <v>3157</v>
      </c>
      <c r="C2579" s="65">
        <v>34.869999999999997</v>
      </c>
      <c r="D2579" s="65">
        <v>3163800</v>
      </c>
      <c r="E2579" s="65">
        <v>2674375.7127999999</v>
      </c>
    </row>
    <row r="2580" spans="1:5" x14ac:dyDescent="0.25">
      <c r="A2580" s="64">
        <v>142973</v>
      </c>
      <c r="B2580" t="s">
        <v>3801</v>
      </c>
      <c r="C2580" s="65">
        <v>34.869999999999997</v>
      </c>
      <c r="D2580" s="65">
        <v>3167100</v>
      </c>
      <c r="E2580" s="65">
        <v>2734179.6977000004</v>
      </c>
    </row>
    <row r="2581" spans="1:5" x14ac:dyDescent="0.25">
      <c r="A2581" s="64">
        <v>142814</v>
      </c>
      <c r="B2581" t="s">
        <v>3443</v>
      </c>
      <c r="C2581" s="65">
        <v>34.869999999999997</v>
      </c>
      <c r="D2581" s="65">
        <v>3211000</v>
      </c>
      <c r="E2581" s="65">
        <v>2759400.2028000001</v>
      </c>
    </row>
    <row r="2582" spans="1:5" x14ac:dyDescent="0.25">
      <c r="A2582" s="64">
        <v>136011</v>
      </c>
      <c r="B2582" t="s">
        <v>3166</v>
      </c>
      <c r="C2582" s="65">
        <v>34.869999999999997</v>
      </c>
      <c r="D2582" s="65">
        <v>3129000</v>
      </c>
      <c r="E2582" s="65">
        <v>2699874.7151000001</v>
      </c>
    </row>
    <row r="2583" spans="1:5" x14ac:dyDescent="0.25">
      <c r="A2583" s="64">
        <v>135868</v>
      </c>
      <c r="B2583" t="s">
        <v>2008</v>
      </c>
      <c r="C2583" s="65">
        <v>34.869999999999997</v>
      </c>
      <c r="D2583" s="65">
        <v>3109400</v>
      </c>
      <c r="E2583" s="65">
        <v>2547217.4358000001</v>
      </c>
    </row>
    <row r="2584" spans="1:5" x14ac:dyDescent="0.25">
      <c r="A2584" s="64">
        <v>135835</v>
      </c>
      <c r="B2584" t="s">
        <v>2005</v>
      </c>
      <c r="C2584" s="65">
        <v>34.869999999999997</v>
      </c>
      <c r="D2584" s="65">
        <v>3191400</v>
      </c>
      <c r="E2584" s="65">
        <v>2734179.6976999999</v>
      </c>
    </row>
    <row r="2585" spans="1:5" x14ac:dyDescent="0.25">
      <c r="A2585" s="64">
        <v>137502</v>
      </c>
      <c r="B2585" t="s">
        <v>2274</v>
      </c>
      <c r="C2585" s="65">
        <v>34.869999999999997</v>
      </c>
      <c r="D2585" s="65">
        <v>3232400</v>
      </c>
      <c r="E2585" s="65">
        <v>2664919.0807999996</v>
      </c>
    </row>
    <row r="2586" spans="1:5" x14ac:dyDescent="0.25">
      <c r="A2586" s="64">
        <v>136193</v>
      </c>
      <c r="B2586" t="s">
        <v>2043</v>
      </c>
      <c r="C2586" s="65">
        <v>34.869999999999997</v>
      </c>
      <c r="D2586" s="65">
        <v>3211000</v>
      </c>
      <c r="E2586" s="65">
        <v>2759400.2028000001</v>
      </c>
    </row>
    <row r="2587" spans="1:5" x14ac:dyDescent="0.25">
      <c r="A2587" s="64">
        <v>141518</v>
      </c>
      <c r="B2587" t="s">
        <v>2590</v>
      </c>
      <c r="C2587" s="65">
        <v>34.869999999999997</v>
      </c>
      <c r="D2587" s="65">
        <v>3196800</v>
      </c>
      <c r="E2587" s="65">
        <v>2690139.5858999998</v>
      </c>
    </row>
    <row r="2588" spans="1:5" x14ac:dyDescent="0.25">
      <c r="A2588" s="64">
        <v>137867</v>
      </c>
      <c r="B2588" t="s">
        <v>2298</v>
      </c>
      <c r="C2588" s="65">
        <v>34.869999999999997</v>
      </c>
      <c r="D2588" s="65">
        <v>3125000</v>
      </c>
      <c r="E2588" s="65">
        <v>2690947.1827000002</v>
      </c>
    </row>
    <row r="2589" spans="1:5" x14ac:dyDescent="0.25">
      <c r="A2589" s="64">
        <v>137283</v>
      </c>
      <c r="B2589" t="s">
        <v>3719</v>
      </c>
      <c r="C2589" s="65">
        <v>34.869999999999997</v>
      </c>
      <c r="D2589" s="65">
        <v>3240400</v>
      </c>
      <c r="E2589" s="65">
        <v>2672033.9186999998</v>
      </c>
    </row>
    <row r="2590" spans="1:5" x14ac:dyDescent="0.25">
      <c r="A2590" s="64">
        <v>136356</v>
      </c>
      <c r="B2590" t="s">
        <v>2064</v>
      </c>
      <c r="C2590" s="65">
        <v>34.869999999999997</v>
      </c>
      <c r="D2590" s="65">
        <v>3183800</v>
      </c>
      <c r="E2590" s="65">
        <v>2734179.6976999999</v>
      </c>
    </row>
    <row r="2591" spans="1:5" x14ac:dyDescent="0.25">
      <c r="A2591" s="64">
        <v>127762</v>
      </c>
      <c r="B2591" t="s">
        <v>1380</v>
      </c>
      <c r="C2591" s="65">
        <v>34.869999999999997</v>
      </c>
      <c r="D2591" s="65">
        <v>3375900</v>
      </c>
      <c r="E2591" s="65">
        <v>2734179.6976999999</v>
      </c>
    </row>
    <row r="2592" spans="1:5" x14ac:dyDescent="0.25">
      <c r="A2592" s="64">
        <v>132960</v>
      </c>
      <c r="B2592" t="s">
        <v>1676</v>
      </c>
      <c r="C2592" s="65">
        <v>34.869999999999997</v>
      </c>
      <c r="D2592" s="65">
        <v>3150400</v>
      </c>
      <c r="E2592" s="65">
        <v>2734179.6977000004</v>
      </c>
    </row>
    <row r="2593" spans="1:5" x14ac:dyDescent="0.25">
      <c r="A2593" s="64">
        <v>130357</v>
      </c>
      <c r="B2593" t="s">
        <v>921</v>
      </c>
      <c r="C2593" s="65">
        <v>34.869999999999997</v>
      </c>
      <c r="D2593" s="65">
        <v>2990200</v>
      </c>
      <c r="E2593" s="65">
        <v>2554767.7429999998</v>
      </c>
    </row>
    <row r="2594" spans="1:5" x14ac:dyDescent="0.25">
      <c r="A2594" s="64">
        <v>130534</v>
      </c>
      <c r="B2594" t="s">
        <v>2049</v>
      </c>
      <c r="C2594" s="65">
        <v>34.869999999999997</v>
      </c>
      <c r="D2594" s="65">
        <v>3355400</v>
      </c>
      <c r="E2594" s="65">
        <v>2734179.6977000004</v>
      </c>
    </row>
    <row r="2595" spans="1:5" x14ac:dyDescent="0.25">
      <c r="A2595" s="64">
        <v>131360</v>
      </c>
      <c r="B2595" t="s">
        <v>1108</v>
      </c>
      <c r="C2595" s="65">
        <v>34.869999999999997</v>
      </c>
      <c r="D2595" s="65">
        <v>2983200</v>
      </c>
      <c r="E2595" s="65">
        <v>2549288.8789999997</v>
      </c>
    </row>
    <row r="2596" spans="1:5" x14ac:dyDescent="0.25">
      <c r="A2596" s="64">
        <v>131093</v>
      </c>
      <c r="B2596" t="s">
        <v>889</v>
      </c>
      <c r="C2596" s="65">
        <v>34.869999999999997</v>
      </c>
      <c r="D2596" s="65">
        <v>3233900</v>
      </c>
      <c r="E2596" s="65">
        <v>2734179.6977000004</v>
      </c>
    </row>
    <row r="2597" spans="1:5" x14ac:dyDescent="0.25">
      <c r="A2597" s="64">
        <v>132710</v>
      </c>
      <c r="B2597" t="s">
        <v>3677</v>
      </c>
      <c r="C2597" s="65">
        <v>34.869999999999997</v>
      </c>
      <c r="D2597" s="65">
        <v>3294500</v>
      </c>
      <c r="E2597" s="65">
        <v>2789979.2834000001</v>
      </c>
    </row>
    <row r="2598" spans="1:5" x14ac:dyDescent="0.25">
      <c r="A2598" s="64">
        <v>117460</v>
      </c>
      <c r="B2598" t="s">
        <v>926</v>
      </c>
      <c r="C2598" s="65">
        <v>34.869999999999997</v>
      </c>
      <c r="D2598" s="65">
        <v>3232400</v>
      </c>
      <c r="E2598" s="65">
        <v>2734179.6976999999</v>
      </c>
    </row>
    <row r="2599" spans="1:5" x14ac:dyDescent="0.25">
      <c r="A2599" s="64">
        <v>121016</v>
      </c>
      <c r="B2599" t="s">
        <v>845</v>
      </c>
      <c r="C2599" s="65">
        <v>34.869999999999997</v>
      </c>
      <c r="D2599" s="65">
        <v>3161100</v>
      </c>
      <c r="E2599" s="65">
        <v>2664825.4235</v>
      </c>
    </row>
    <row r="2600" spans="1:5" x14ac:dyDescent="0.25">
      <c r="A2600" s="64">
        <v>116726</v>
      </c>
      <c r="B2600" t="s">
        <v>1199</v>
      </c>
      <c r="C2600" s="65">
        <v>34.869999999999997</v>
      </c>
      <c r="D2600" s="65">
        <v>3232400</v>
      </c>
      <c r="E2600" s="65">
        <v>2734179.6977000004</v>
      </c>
    </row>
    <row r="2601" spans="1:5" x14ac:dyDescent="0.25">
      <c r="A2601" s="64">
        <v>124422</v>
      </c>
      <c r="B2601" t="s">
        <v>891</v>
      </c>
      <c r="C2601" s="65">
        <v>34.869999999999997</v>
      </c>
      <c r="D2601" s="65">
        <v>3183800</v>
      </c>
      <c r="E2601" s="65">
        <v>2734179.6976999999</v>
      </c>
    </row>
    <row r="2602" spans="1:5" x14ac:dyDescent="0.25">
      <c r="A2602" s="64">
        <v>125950</v>
      </c>
      <c r="B2602" t="s">
        <v>1314</v>
      </c>
      <c r="C2602" s="65">
        <v>34.85</v>
      </c>
      <c r="D2602" s="65">
        <v>3145500</v>
      </c>
      <c r="E2602" s="65">
        <v>2602533.8865</v>
      </c>
    </row>
    <row r="2603" spans="1:5" x14ac:dyDescent="0.25">
      <c r="A2603" s="64">
        <v>132110</v>
      </c>
      <c r="B2603" t="s">
        <v>1474</v>
      </c>
      <c r="C2603" s="65">
        <v>34.70000000000001</v>
      </c>
      <c r="D2603" s="65">
        <v>3092400</v>
      </c>
      <c r="E2603" s="65">
        <v>2643345.1570999995</v>
      </c>
    </row>
    <row r="2604" spans="1:5" x14ac:dyDescent="0.25">
      <c r="A2604" s="64">
        <v>143067</v>
      </c>
      <c r="B2604" t="s">
        <v>3592</v>
      </c>
      <c r="C2604" s="65">
        <v>34.700000000000003</v>
      </c>
      <c r="D2604" s="65">
        <v>3161200</v>
      </c>
      <c r="E2604" s="65">
        <v>2643345.1571</v>
      </c>
    </row>
    <row r="2605" spans="1:5" x14ac:dyDescent="0.25">
      <c r="A2605" s="64">
        <v>143416</v>
      </c>
      <c r="B2605" t="s">
        <v>3928</v>
      </c>
      <c r="C2605" s="65">
        <v>34.700000000000003</v>
      </c>
      <c r="D2605" s="65">
        <v>3061400</v>
      </c>
      <c r="E2605" s="65">
        <v>2571931.7126000002</v>
      </c>
    </row>
    <row r="2606" spans="1:5" x14ac:dyDescent="0.25">
      <c r="A2606" s="64">
        <v>143737</v>
      </c>
      <c r="B2606" t="s">
        <v>4197</v>
      </c>
      <c r="C2606" s="65">
        <v>34.700000000000003</v>
      </c>
      <c r="D2606" s="65">
        <v>3251600</v>
      </c>
      <c r="E2606" s="65">
        <v>3002430.5387000004</v>
      </c>
    </row>
    <row r="2607" spans="1:5" x14ac:dyDescent="0.25">
      <c r="A2607" s="64">
        <v>135343</v>
      </c>
      <c r="B2607" t="s">
        <v>1923</v>
      </c>
      <c r="C2607" s="65">
        <v>34.700000000000003</v>
      </c>
      <c r="D2607" s="65">
        <v>2845400</v>
      </c>
      <c r="E2607" s="65">
        <v>2404129.2175000003</v>
      </c>
    </row>
    <row r="2608" spans="1:5" x14ac:dyDescent="0.25">
      <c r="A2608" s="64">
        <v>141355</v>
      </c>
      <c r="B2608" t="s">
        <v>2549</v>
      </c>
      <c r="C2608" s="65">
        <v>34.700000000000003</v>
      </c>
      <c r="D2608" s="65">
        <v>3168700</v>
      </c>
      <c r="E2608" s="65">
        <v>2668587.7010000004</v>
      </c>
    </row>
    <row r="2609" spans="1:5" x14ac:dyDescent="0.25">
      <c r="A2609" s="64">
        <v>141302</v>
      </c>
      <c r="B2609" t="s">
        <v>2546</v>
      </c>
      <c r="C2609" s="65">
        <v>34.700000000000003</v>
      </c>
      <c r="D2609" s="65">
        <v>3183200</v>
      </c>
      <c r="E2609" s="65">
        <v>2693808.2061000001</v>
      </c>
    </row>
    <row r="2610" spans="1:5" x14ac:dyDescent="0.25">
      <c r="A2610" s="64">
        <v>131427</v>
      </c>
      <c r="B2610" t="s">
        <v>3423</v>
      </c>
      <c r="C2610" s="65">
        <v>34.700000000000003</v>
      </c>
      <c r="D2610" s="65">
        <v>3144000</v>
      </c>
      <c r="E2610" s="65">
        <v>2712333.4508000002</v>
      </c>
    </row>
    <row r="2611" spans="1:5" x14ac:dyDescent="0.25">
      <c r="A2611" s="64">
        <v>132604</v>
      </c>
      <c r="B2611" t="s">
        <v>2258</v>
      </c>
      <c r="C2611" s="65">
        <v>34.700000000000003</v>
      </c>
      <c r="D2611" s="65">
        <v>3154300</v>
      </c>
      <c r="E2611" s="65">
        <v>2684518.5017999997</v>
      </c>
    </row>
    <row r="2612" spans="1:5" x14ac:dyDescent="0.25">
      <c r="A2612" s="64">
        <v>133555</v>
      </c>
      <c r="B2612" t="s">
        <v>1609</v>
      </c>
      <c r="C2612" s="65">
        <v>34.700000000000003</v>
      </c>
      <c r="D2612" s="65">
        <v>3291800</v>
      </c>
      <c r="E2612" s="65">
        <v>2719006.6724</v>
      </c>
    </row>
    <row r="2613" spans="1:5" x14ac:dyDescent="0.25">
      <c r="A2613" s="64">
        <v>126648</v>
      </c>
      <c r="B2613" t="s">
        <v>3949</v>
      </c>
      <c r="C2613" s="65">
        <v>34.700000000000003</v>
      </c>
      <c r="D2613" s="65">
        <v>3109936</v>
      </c>
      <c r="E2613" s="65">
        <v>2556693.8448000001</v>
      </c>
    </row>
    <row r="2614" spans="1:5" x14ac:dyDescent="0.25">
      <c r="A2614" s="64">
        <v>129201</v>
      </c>
      <c r="B2614" t="s">
        <v>2977</v>
      </c>
      <c r="C2614" s="65">
        <v>34.700000000000003</v>
      </c>
      <c r="D2614" s="65">
        <v>3256800</v>
      </c>
      <c r="E2614" s="65">
        <v>2743395.9607999995</v>
      </c>
    </row>
    <row r="2615" spans="1:5" x14ac:dyDescent="0.25">
      <c r="A2615" s="64">
        <v>104119</v>
      </c>
      <c r="B2615" t="s">
        <v>337</v>
      </c>
      <c r="C2615" s="65">
        <v>34.700000000000003</v>
      </c>
      <c r="D2615" s="65">
        <v>3225000</v>
      </c>
      <c r="E2615" s="65">
        <v>2700704.0747000002</v>
      </c>
    </row>
    <row r="2616" spans="1:5" x14ac:dyDescent="0.25">
      <c r="A2616" s="64">
        <v>121238</v>
      </c>
      <c r="B2616" t="s">
        <v>1954</v>
      </c>
      <c r="C2616" s="65">
        <v>34.700000000000003</v>
      </c>
      <c r="D2616" s="65">
        <v>3185400</v>
      </c>
      <c r="E2616" s="65">
        <v>2719195.6389000001</v>
      </c>
    </row>
    <row r="2617" spans="1:5" x14ac:dyDescent="0.25">
      <c r="A2617" s="64">
        <v>141151</v>
      </c>
      <c r="B2617" t="s">
        <v>2655</v>
      </c>
      <c r="C2617" s="65">
        <v>34.699999999999996</v>
      </c>
      <c r="D2617" s="65">
        <v>3150500</v>
      </c>
      <c r="E2617" s="65">
        <v>2700704.0746999998</v>
      </c>
    </row>
    <row r="2618" spans="1:5" x14ac:dyDescent="0.25">
      <c r="A2618" s="64">
        <v>127834</v>
      </c>
      <c r="B2618" t="s">
        <v>1478</v>
      </c>
      <c r="C2618" s="65">
        <v>34.699999999999996</v>
      </c>
      <c r="D2618" s="65">
        <v>3183100</v>
      </c>
      <c r="E2618" s="65">
        <v>2700704.0747000002</v>
      </c>
    </row>
    <row r="2619" spans="1:5" x14ac:dyDescent="0.25">
      <c r="A2619" s="64">
        <v>134673</v>
      </c>
      <c r="B2619" t="s">
        <v>1825</v>
      </c>
      <c r="C2619" s="65">
        <v>34.680000000000007</v>
      </c>
      <c r="D2619" s="65">
        <v>3078300</v>
      </c>
      <c r="E2619" s="65">
        <v>2495652.1743000001</v>
      </c>
    </row>
    <row r="2620" spans="1:5" x14ac:dyDescent="0.25">
      <c r="A2620" s="64">
        <v>131498</v>
      </c>
      <c r="B2620" t="s">
        <v>487</v>
      </c>
      <c r="C2620" s="65">
        <v>34.68</v>
      </c>
      <c r="D2620" s="65">
        <v>2276633</v>
      </c>
      <c r="E2620" s="65">
        <v>1883266.0608000003</v>
      </c>
    </row>
    <row r="2621" spans="1:5" x14ac:dyDescent="0.25">
      <c r="A2621" s="64">
        <v>143057</v>
      </c>
      <c r="B2621" t="s">
        <v>3558</v>
      </c>
      <c r="C2621" s="65">
        <v>34.530000000000008</v>
      </c>
      <c r="D2621" s="65">
        <v>2889483</v>
      </c>
      <c r="E2621" s="65">
        <v>2437484.3919000002</v>
      </c>
    </row>
    <row r="2622" spans="1:5" x14ac:dyDescent="0.25">
      <c r="A2622" s="64">
        <v>143427</v>
      </c>
      <c r="B2622" t="s">
        <v>4021</v>
      </c>
      <c r="C2622" s="65">
        <v>34.53</v>
      </c>
      <c r="D2622" s="65">
        <v>3191600</v>
      </c>
      <c r="E2622" s="65">
        <v>2728411.9019999998</v>
      </c>
    </row>
    <row r="2623" spans="1:5" x14ac:dyDescent="0.25">
      <c r="A2623" s="64">
        <v>127374</v>
      </c>
      <c r="B2623" t="s">
        <v>538</v>
      </c>
      <c r="C2623" s="65">
        <v>34.53</v>
      </c>
      <c r="D2623" s="65">
        <v>2792266</v>
      </c>
      <c r="E2623" s="65">
        <v>2326576.5079000001</v>
      </c>
    </row>
    <row r="2624" spans="1:5" x14ac:dyDescent="0.25">
      <c r="A2624" s="64">
        <v>133682</v>
      </c>
      <c r="B2624" t="s">
        <v>1618</v>
      </c>
      <c r="C2624" s="65">
        <v>34.53</v>
      </c>
      <c r="D2624" s="65">
        <v>2968200</v>
      </c>
      <c r="E2624" s="65">
        <v>2422953.1330999997</v>
      </c>
    </row>
    <row r="2625" spans="1:5" x14ac:dyDescent="0.25">
      <c r="A2625" s="64">
        <v>119500</v>
      </c>
      <c r="B2625" t="s">
        <v>877</v>
      </c>
      <c r="C2625" s="65">
        <v>34.53</v>
      </c>
      <c r="D2625" s="65">
        <v>3053600</v>
      </c>
      <c r="E2625" s="65">
        <v>2578846.1793999998</v>
      </c>
    </row>
    <row r="2626" spans="1:5" x14ac:dyDescent="0.25">
      <c r="A2626" s="64">
        <v>134881</v>
      </c>
      <c r="B2626" t="s">
        <v>3266</v>
      </c>
      <c r="C2626" s="65">
        <v>34.360000000000007</v>
      </c>
      <c r="D2626" s="65">
        <v>2902700</v>
      </c>
      <c r="E2626" s="65">
        <v>2411318.7308</v>
      </c>
    </row>
    <row r="2627" spans="1:5" x14ac:dyDescent="0.25">
      <c r="A2627" s="64">
        <v>143017</v>
      </c>
      <c r="B2627" t="s">
        <v>3607</v>
      </c>
      <c r="C2627" s="65">
        <v>34.36</v>
      </c>
      <c r="D2627" s="65">
        <v>3156100</v>
      </c>
      <c r="E2627" s="65">
        <v>2628120.7294000001</v>
      </c>
    </row>
    <row r="2628" spans="1:5" x14ac:dyDescent="0.25">
      <c r="A2628" s="64">
        <v>144148</v>
      </c>
      <c r="B2628" t="s">
        <v>4586</v>
      </c>
      <c r="C2628" s="65">
        <v>34.36</v>
      </c>
      <c r="D2628" s="65">
        <v>3035400</v>
      </c>
      <c r="E2628" s="65">
        <v>2851415.4073000001</v>
      </c>
    </row>
    <row r="2629" spans="1:5" x14ac:dyDescent="0.25">
      <c r="A2629" s="64">
        <v>104477</v>
      </c>
      <c r="B2629" t="s">
        <v>4587</v>
      </c>
      <c r="C2629" s="65">
        <v>34.340000000000003</v>
      </c>
      <c r="D2629" s="65">
        <v>3150400</v>
      </c>
      <c r="E2629" s="65">
        <v>2527031.7873</v>
      </c>
    </row>
    <row r="2630" spans="1:5" x14ac:dyDescent="0.25">
      <c r="A2630" s="64">
        <v>131142</v>
      </c>
      <c r="B2630" t="s">
        <v>1143</v>
      </c>
      <c r="C2630" s="65">
        <v>34.190000000000005</v>
      </c>
      <c r="D2630" s="65">
        <v>2992100</v>
      </c>
      <c r="E2630" s="65">
        <v>2456006.8299000002</v>
      </c>
    </row>
    <row r="2631" spans="1:5" x14ac:dyDescent="0.25">
      <c r="A2631" s="64">
        <v>135874</v>
      </c>
      <c r="B2631" t="s">
        <v>1993</v>
      </c>
      <c r="C2631" s="65">
        <v>34.19</v>
      </c>
      <c r="D2631" s="65">
        <v>2990000</v>
      </c>
      <c r="E2631" s="65">
        <v>2478597.2711</v>
      </c>
    </row>
    <row r="2632" spans="1:5" x14ac:dyDescent="0.25">
      <c r="A2632" s="64">
        <v>129165</v>
      </c>
      <c r="B2632" t="s">
        <v>1254</v>
      </c>
      <c r="C2632" s="65">
        <v>34.07</v>
      </c>
      <c r="D2632" s="65">
        <v>3114200</v>
      </c>
      <c r="E2632" s="65">
        <v>2535235.6670000004</v>
      </c>
    </row>
    <row r="2633" spans="1:5" x14ac:dyDescent="0.25">
      <c r="A2633" s="64">
        <v>141750</v>
      </c>
      <c r="B2633" t="s">
        <v>2657</v>
      </c>
      <c r="C2633" s="65">
        <v>34.019999999999996</v>
      </c>
      <c r="D2633" s="65">
        <v>2721000</v>
      </c>
      <c r="E2633" s="65">
        <v>2209429.5027999999</v>
      </c>
    </row>
    <row r="2634" spans="1:5" x14ac:dyDescent="0.25">
      <c r="A2634" s="64">
        <v>128646</v>
      </c>
      <c r="B2634" t="s">
        <v>3547</v>
      </c>
      <c r="C2634" s="65">
        <v>34.019999999999996</v>
      </c>
      <c r="D2634" s="65">
        <v>3209000</v>
      </c>
      <c r="E2634" s="65">
        <v>2641714.7864000001</v>
      </c>
    </row>
    <row r="2635" spans="1:5" x14ac:dyDescent="0.25">
      <c r="A2635" s="64">
        <v>121683</v>
      </c>
      <c r="B2635" t="s">
        <v>271</v>
      </c>
      <c r="C2635" s="65">
        <v>34.019999999999996</v>
      </c>
      <c r="D2635" s="65">
        <v>3096000</v>
      </c>
      <c r="E2635" s="65">
        <v>2579043.7603000002</v>
      </c>
    </row>
    <row r="2636" spans="1:5" x14ac:dyDescent="0.25">
      <c r="A2636" s="64">
        <v>143338</v>
      </c>
      <c r="B2636" t="s">
        <v>3883</v>
      </c>
      <c r="C2636" s="65">
        <v>34</v>
      </c>
      <c r="D2636" s="65">
        <v>4002000</v>
      </c>
      <c r="E2636" s="65">
        <v>3197859.8412000001</v>
      </c>
    </row>
    <row r="2637" spans="1:5" x14ac:dyDescent="0.25">
      <c r="A2637" s="64">
        <v>132573</v>
      </c>
      <c r="B2637" t="s">
        <v>1668</v>
      </c>
      <c r="C2637" s="65">
        <v>34</v>
      </c>
      <c r="D2637" s="65">
        <v>3086966</v>
      </c>
      <c r="E2637" s="65">
        <v>2484819.2001</v>
      </c>
    </row>
    <row r="2638" spans="1:5" x14ac:dyDescent="0.25">
      <c r="A2638" s="64">
        <v>123916</v>
      </c>
      <c r="B2638" t="s">
        <v>3319</v>
      </c>
      <c r="C2638" s="65">
        <v>34</v>
      </c>
      <c r="D2638" s="65">
        <v>3132983</v>
      </c>
      <c r="E2638" s="65">
        <v>2487586.1336999997</v>
      </c>
    </row>
    <row r="2639" spans="1:5" x14ac:dyDescent="0.25">
      <c r="A2639" s="64">
        <v>113251</v>
      </c>
      <c r="B2639" t="s">
        <v>3345</v>
      </c>
      <c r="C2639" s="65">
        <v>34</v>
      </c>
      <c r="D2639" s="65">
        <v>3643000</v>
      </c>
      <c r="E2639" s="65">
        <v>2879521.8268000004</v>
      </c>
    </row>
    <row r="2640" spans="1:5" x14ac:dyDescent="0.25">
      <c r="A2640" s="64">
        <v>134821</v>
      </c>
      <c r="B2640" t="s">
        <v>2603</v>
      </c>
      <c r="C2640" s="65">
        <v>33.85</v>
      </c>
      <c r="D2640" s="65">
        <v>3170700</v>
      </c>
      <c r="E2640" s="65">
        <v>2570788.6424000002</v>
      </c>
    </row>
    <row r="2641" spans="1:5" x14ac:dyDescent="0.25">
      <c r="A2641" s="64">
        <v>127655</v>
      </c>
      <c r="B2641" t="s">
        <v>936</v>
      </c>
      <c r="C2641" s="65">
        <v>33.85</v>
      </c>
      <c r="D2641" s="65">
        <v>3229000</v>
      </c>
      <c r="E2641" s="65">
        <v>2604075.0329</v>
      </c>
    </row>
    <row r="2642" spans="1:5" x14ac:dyDescent="0.25">
      <c r="A2642" s="64">
        <v>132404</v>
      </c>
      <c r="B2642" t="s">
        <v>3322</v>
      </c>
      <c r="C2642" s="65">
        <v>33.81</v>
      </c>
      <c r="D2642" s="65">
        <v>3065000</v>
      </c>
      <c r="E2642" s="65">
        <v>2638272.8666000003</v>
      </c>
    </row>
    <row r="2643" spans="1:5" x14ac:dyDescent="0.25">
      <c r="A2643" s="64">
        <v>123819</v>
      </c>
      <c r="B2643" t="s">
        <v>4086</v>
      </c>
      <c r="C2643" s="65">
        <v>33.74</v>
      </c>
      <c r="D2643" s="65">
        <v>6580000</v>
      </c>
      <c r="E2643" s="65">
        <v>5660757.7104000002</v>
      </c>
    </row>
    <row r="2644" spans="1:5" x14ac:dyDescent="0.25">
      <c r="A2644" s="64">
        <v>128427</v>
      </c>
      <c r="B2644" t="s">
        <v>1040</v>
      </c>
      <c r="C2644" s="65">
        <v>33.68</v>
      </c>
      <c r="D2644" s="65">
        <v>3160500</v>
      </c>
      <c r="E2644" s="65">
        <v>2579318.1128000002</v>
      </c>
    </row>
    <row r="2645" spans="1:5" x14ac:dyDescent="0.25">
      <c r="A2645" s="64">
        <v>126888</v>
      </c>
      <c r="B2645" t="s">
        <v>2188</v>
      </c>
      <c r="C2645" s="65">
        <v>33.619999999999997</v>
      </c>
      <c r="D2645" s="65">
        <v>3201000</v>
      </c>
      <c r="E2645" s="65">
        <v>2665170.1936999997</v>
      </c>
    </row>
    <row r="2646" spans="1:5" x14ac:dyDescent="0.25">
      <c r="A2646" s="64">
        <v>128611</v>
      </c>
      <c r="B2646" t="s">
        <v>735</v>
      </c>
      <c r="C2646" s="65">
        <v>33.53</v>
      </c>
      <c r="D2646" s="65">
        <v>2662700</v>
      </c>
      <c r="E2646" s="65">
        <v>2182512.5215000003</v>
      </c>
    </row>
    <row r="2647" spans="1:5" x14ac:dyDescent="0.25">
      <c r="A2647" s="64">
        <v>127968</v>
      </c>
      <c r="B2647" t="s">
        <v>473</v>
      </c>
      <c r="C2647" s="65">
        <v>33.510000000000005</v>
      </c>
      <c r="D2647" s="65">
        <v>2959983</v>
      </c>
      <c r="E2647" s="65">
        <v>2324808.7871000003</v>
      </c>
    </row>
    <row r="2648" spans="1:5" x14ac:dyDescent="0.25">
      <c r="A2648" s="64">
        <v>135690</v>
      </c>
      <c r="B2648" t="s">
        <v>2128</v>
      </c>
      <c r="C2648" s="65">
        <v>33.36</v>
      </c>
      <c r="D2648" s="65">
        <v>2731000</v>
      </c>
      <c r="E2648" s="65">
        <v>2283463.8279000004</v>
      </c>
    </row>
    <row r="2649" spans="1:5" x14ac:dyDescent="0.25">
      <c r="A2649" s="64">
        <v>130721</v>
      </c>
      <c r="B2649" t="s">
        <v>1206</v>
      </c>
      <c r="C2649" s="65">
        <v>33.200000000000003</v>
      </c>
      <c r="D2649" s="65">
        <v>3187000</v>
      </c>
      <c r="E2649" s="65">
        <v>3077820.4726</v>
      </c>
    </row>
    <row r="2650" spans="1:5" x14ac:dyDescent="0.25">
      <c r="A2650" s="64">
        <v>132903</v>
      </c>
      <c r="B2650" t="s">
        <v>1570</v>
      </c>
      <c r="C2650" s="65">
        <v>33.200000000000003</v>
      </c>
      <c r="D2650" s="65">
        <v>3233900</v>
      </c>
      <c r="E2650" s="65">
        <v>2679666.3060999997</v>
      </c>
    </row>
    <row r="2651" spans="1:5" x14ac:dyDescent="0.25">
      <c r="A2651" s="64">
        <v>130934</v>
      </c>
      <c r="B2651" t="s">
        <v>4164</v>
      </c>
      <c r="C2651" s="65">
        <v>33.17</v>
      </c>
      <c r="D2651" s="65">
        <v>2989400</v>
      </c>
      <c r="E2651" s="65">
        <v>2718600.9506999999</v>
      </c>
    </row>
    <row r="2652" spans="1:5" x14ac:dyDescent="0.25">
      <c r="A2652" s="64">
        <v>122831</v>
      </c>
      <c r="B2652" t="s">
        <v>1238</v>
      </c>
      <c r="C2652" s="65">
        <v>33.17</v>
      </c>
      <c r="D2652" s="65">
        <v>3436600</v>
      </c>
      <c r="E2652" s="65">
        <v>2790516.9512999998</v>
      </c>
    </row>
    <row r="2653" spans="1:5" x14ac:dyDescent="0.25">
      <c r="A2653" s="64">
        <v>121368</v>
      </c>
      <c r="B2653" t="s">
        <v>1744</v>
      </c>
      <c r="C2653" s="65">
        <v>33.019999999999996</v>
      </c>
      <c r="D2653" s="65">
        <v>3093000</v>
      </c>
      <c r="E2653" s="65">
        <v>2550359.4704999998</v>
      </c>
    </row>
    <row r="2654" spans="1:5" x14ac:dyDescent="0.25">
      <c r="A2654" s="64">
        <v>137625</v>
      </c>
      <c r="B2654" t="s">
        <v>2784</v>
      </c>
      <c r="C2654" s="65">
        <v>33</v>
      </c>
      <c r="D2654" s="65">
        <v>2681000</v>
      </c>
      <c r="E2654" s="65">
        <v>2139033.8535000002</v>
      </c>
    </row>
    <row r="2655" spans="1:5" x14ac:dyDescent="0.25">
      <c r="A2655" s="64">
        <v>122654</v>
      </c>
      <c r="B2655" t="s">
        <v>1003</v>
      </c>
      <c r="C2655" s="65">
        <v>33</v>
      </c>
      <c r="D2655" s="65">
        <v>3897000</v>
      </c>
      <c r="E2655" s="65">
        <v>3113752.1311999997</v>
      </c>
    </row>
    <row r="2656" spans="1:5" x14ac:dyDescent="0.25">
      <c r="A2656" s="64">
        <v>125456</v>
      </c>
      <c r="B2656" t="s">
        <v>1323</v>
      </c>
      <c r="C2656" s="65">
        <v>33</v>
      </c>
      <c r="D2656" s="65">
        <v>3427000</v>
      </c>
      <c r="E2656" s="65">
        <v>2734144.9761999999</v>
      </c>
    </row>
    <row r="2657" spans="1:5" x14ac:dyDescent="0.25">
      <c r="A2657" s="64">
        <v>143663</v>
      </c>
      <c r="B2657" t="s">
        <v>4135</v>
      </c>
      <c r="C2657" s="65">
        <v>32.96</v>
      </c>
      <c r="D2657" s="65">
        <v>2824800</v>
      </c>
      <c r="E2657" s="65">
        <v>2300911.2571</v>
      </c>
    </row>
    <row r="2658" spans="1:5" x14ac:dyDescent="0.25">
      <c r="A2658" s="64">
        <v>141942</v>
      </c>
      <c r="B2658" t="s">
        <v>2695</v>
      </c>
      <c r="C2658" s="65">
        <v>32.79</v>
      </c>
      <c r="D2658" s="65">
        <v>3016100</v>
      </c>
      <c r="E2658" s="65">
        <v>2462271.8634000001</v>
      </c>
    </row>
    <row r="2659" spans="1:5" x14ac:dyDescent="0.25">
      <c r="A2659" s="64">
        <v>131797</v>
      </c>
      <c r="B2659" t="s">
        <v>1405</v>
      </c>
      <c r="C2659" s="65">
        <v>32.69</v>
      </c>
      <c r="D2659" s="65">
        <v>2884983</v>
      </c>
      <c r="E2659" s="65">
        <v>2409534.7306000004</v>
      </c>
    </row>
    <row r="2660" spans="1:5" x14ac:dyDescent="0.25">
      <c r="A2660" s="64">
        <v>135551</v>
      </c>
      <c r="B2660" t="s">
        <v>1959</v>
      </c>
      <c r="C2660" s="65">
        <v>32.619999999999997</v>
      </c>
      <c r="D2660" s="65">
        <v>3056900</v>
      </c>
      <c r="E2660" s="65">
        <v>2465779.3688000003</v>
      </c>
    </row>
    <row r="2661" spans="1:5" x14ac:dyDescent="0.25">
      <c r="A2661" s="64">
        <v>132151</v>
      </c>
      <c r="B2661" t="s">
        <v>1488</v>
      </c>
      <c r="C2661" s="65">
        <v>32.53</v>
      </c>
      <c r="D2661" s="65">
        <v>2892400</v>
      </c>
      <c r="E2661" s="65">
        <v>2399642.6172000002</v>
      </c>
    </row>
    <row r="2662" spans="1:5" x14ac:dyDescent="0.25">
      <c r="A2662" s="64">
        <v>136964</v>
      </c>
      <c r="B2662" t="s">
        <v>2179</v>
      </c>
      <c r="C2662" s="65">
        <v>32.450000000000003</v>
      </c>
      <c r="D2662" s="65">
        <v>2886800</v>
      </c>
      <c r="E2662" s="65">
        <v>2370861.8053000001</v>
      </c>
    </row>
    <row r="2663" spans="1:5" x14ac:dyDescent="0.25">
      <c r="A2663" s="64">
        <v>141315</v>
      </c>
      <c r="B2663" t="s">
        <v>2940</v>
      </c>
      <c r="C2663" s="65">
        <v>32.36</v>
      </c>
      <c r="D2663" s="65">
        <v>3006800</v>
      </c>
      <c r="E2663" s="65">
        <v>2537451.7549999999</v>
      </c>
    </row>
    <row r="2664" spans="1:5" x14ac:dyDescent="0.25">
      <c r="A2664" s="64">
        <v>120307</v>
      </c>
      <c r="B2664" t="s">
        <v>524</v>
      </c>
      <c r="C2664" s="65">
        <v>32.36</v>
      </c>
      <c r="D2664" s="65">
        <v>2832200</v>
      </c>
      <c r="E2664" s="65">
        <v>2417118.6819000002</v>
      </c>
    </row>
    <row r="2665" spans="1:5" x14ac:dyDescent="0.25">
      <c r="A2665" s="64">
        <v>121673</v>
      </c>
      <c r="B2665" t="s">
        <v>176</v>
      </c>
      <c r="C2665" s="65">
        <v>32.229999999999997</v>
      </c>
      <c r="D2665" s="65">
        <v>2884000</v>
      </c>
      <c r="E2665" s="65">
        <v>2294559.8738000002</v>
      </c>
    </row>
    <row r="2666" spans="1:5" x14ac:dyDescent="0.25">
      <c r="A2666" s="64">
        <v>141467</v>
      </c>
      <c r="B2666" t="s">
        <v>2516</v>
      </c>
      <c r="C2666" s="65">
        <v>32</v>
      </c>
      <c r="D2666" s="65">
        <v>2318134</v>
      </c>
      <c r="E2666" s="65">
        <v>1830517.9693000002</v>
      </c>
    </row>
    <row r="2667" spans="1:5" x14ac:dyDescent="0.25">
      <c r="A2667" s="64">
        <v>126354</v>
      </c>
      <c r="B2667" t="s">
        <v>673</v>
      </c>
      <c r="C2667" s="65">
        <v>32</v>
      </c>
      <c r="D2667" s="65">
        <v>2044000</v>
      </c>
      <c r="E2667" s="65">
        <v>1653806.0154000001</v>
      </c>
    </row>
    <row r="2668" spans="1:5" x14ac:dyDescent="0.25">
      <c r="A2668" s="64">
        <v>128978</v>
      </c>
      <c r="B2668" t="s">
        <v>1398</v>
      </c>
      <c r="C2668" s="65">
        <v>32</v>
      </c>
      <c r="D2668" s="65">
        <v>3428000</v>
      </c>
      <c r="E2668" s="65">
        <v>2774027.3302000002</v>
      </c>
    </row>
    <row r="2669" spans="1:5" x14ac:dyDescent="0.25">
      <c r="A2669" s="64">
        <v>120365</v>
      </c>
      <c r="B2669" t="s">
        <v>984</v>
      </c>
      <c r="C2669" s="65">
        <v>32</v>
      </c>
      <c r="D2669" s="65">
        <v>3116000</v>
      </c>
      <c r="E2669" s="65">
        <v>2476066.4660999998</v>
      </c>
    </row>
    <row r="2670" spans="1:5" x14ac:dyDescent="0.25">
      <c r="A2670" s="64">
        <v>143268</v>
      </c>
      <c r="B2670" t="s">
        <v>3817</v>
      </c>
      <c r="C2670" s="65">
        <v>31.700000000000003</v>
      </c>
      <c r="D2670" s="65">
        <v>2880700</v>
      </c>
      <c r="E2670" s="65">
        <v>2485617.9069999997</v>
      </c>
    </row>
    <row r="2671" spans="1:5" x14ac:dyDescent="0.25">
      <c r="A2671" s="64">
        <v>142957</v>
      </c>
      <c r="B2671" t="s">
        <v>3630</v>
      </c>
      <c r="C2671" s="65">
        <v>31.700000000000003</v>
      </c>
      <c r="D2671" s="65">
        <v>3001900</v>
      </c>
      <c r="E2671" s="65">
        <v>2536058.9172</v>
      </c>
    </row>
    <row r="2672" spans="1:5" x14ac:dyDescent="0.25">
      <c r="A2672" s="64">
        <v>134362</v>
      </c>
      <c r="B2672" t="s">
        <v>1778</v>
      </c>
      <c r="C2672" s="65">
        <v>31.700000000000003</v>
      </c>
      <c r="D2672" s="65">
        <v>2884500</v>
      </c>
      <c r="E2672" s="65">
        <v>2485617.9069999997</v>
      </c>
    </row>
    <row r="2673" spans="1:5" x14ac:dyDescent="0.25">
      <c r="A2673" s="64">
        <v>142004</v>
      </c>
      <c r="B2673" t="s">
        <v>2690</v>
      </c>
      <c r="C2673" s="65">
        <v>31.700000000000003</v>
      </c>
      <c r="D2673" s="65">
        <v>2879600</v>
      </c>
      <c r="E2673" s="65">
        <v>2442385.392</v>
      </c>
    </row>
    <row r="2674" spans="1:5" x14ac:dyDescent="0.25">
      <c r="A2674" s="64">
        <v>142350</v>
      </c>
      <c r="B2674" t="s">
        <v>2899</v>
      </c>
      <c r="C2674" s="65">
        <v>31.700000000000003</v>
      </c>
      <c r="D2674" s="65">
        <v>2864000</v>
      </c>
      <c r="E2674" s="65">
        <v>2485617.9070000006</v>
      </c>
    </row>
    <row r="2675" spans="1:5" x14ac:dyDescent="0.25">
      <c r="A2675" s="64">
        <v>133941</v>
      </c>
      <c r="B2675" t="s">
        <v>3740</v>
      </c>
      <c r="C2675" s="65">
        <v>31.700000000000003</v>
      </c>
      <c r="D2675" s="65">
        <v>2872000</v>
      </c>
      <c r="E2675" s="65">
        <v>2450940.7698999997</v>
      </c>
    </row>
    <row r="2676" spans="1:5" x14ac:dyDescent="0.25">
      <c r="A2676" s="64">
        <v>135325</v>
      </c>
      <c r="B2676" t="s">
        <v>1884</v>
      </c>
      <c r="C2676" s="65">
        <v>31.700000000000003</v>
      </c>
      <c r="D2676" s="65">
        <v>2790600</v>
      </c>
      <c r="E2676" s="65">
        <v>2358459.63</v>
      </c>
    </row>
    <row r="2677" spans="1:5" x14ac:dyDescent="0.25">
      <c r="A2677" s="64">
        <v>136638</v>
      </c>
      <c r="B2677" t="s">
        <v>2095</v>
      </c>
      <c r="C2677" s="65">
        <v>31.700000000000003</v>
      </c>
      <c r="D2677" s="65">
        <v>2804500</v>
      </c>
      <c r="E2677" s="65">
        <v>2381586.4956999999</v>
      </c>
    </row>
    <row r="2678" spans="1:5" x14ac:dyDescent="0.25">
      <c r="A2678" s="64">
        <v>135750</v>
      </c>
      <c r="B2678" t="s">
        <v>1938</v>
      </c>
      <c r="C2678" s="65">
        <v>31.700000000000003</v>
      </c>
      <c r="D2678" s="65">
        <v>2828800</v>
      </c>
      <c r="E2678" s="65">
        <v>2373031.1178000001</v>
      </c>
    </row>
    <row r="2679" spans="1:5" x14ac:dyDescent="0.25">
      <c r="A2679" s="64">
        <v>135031</v>
      </c>
      <c r="B2679" t="s">
        <v>1866</v>
      </c>
      <c r="C2679" s="65">
        <v>31.700000000000003</v>
      </c>
      <c r="D2679" s="65">
        <v>3077100</v>
      </c>
      <c r="E2679" s="65">
        <v>2510369.8459000001</v>
      </c>
    </row>
    <row r="2680" spans="1:5" x14ac:dyDescent="0.25">
      <c r="A2680" s="64">
        <v>131436</v>
      </c>
      <c r="B2680" t="s">
        <v>1401</v>
      </c>
      <c r="C2680" s="65">
        <v>31.700000000000003</v>
      </c>
      <c r="D2680" s="65">
        <v>2670900</v>
      </c>
      <c r="E2680" s="65">
        <v>2238851.6602000003</v>
      </c>
    </row>
    <row r="2681" spans="1:5" x14ac:dyDescent="0.25">
      <c r="A2681" s="64">
        <v>130561</v>
      </c>
      <c r="B2681" t="s">
        <v>935</v>
      </c>
      <c r="C2681" s="65">
        <v>31.700000000000003</v>
      </c>
      <c r="D2681" s="65">
        <v>2855300</v>
      </c>
      <c r="E2681" s="65">
        <v>2450940.7698999997</v>
      </c>
    </row>
    <row r="2682" spans="1:5" x14ac:dyDescent="0.25">
      <c r="A2682" s="64">
        <v>128632</v>
      </c>
      <c r="B2682" t="s">
        <v>1053</v>
      </c>
      <c r="C2682" s="65">
        <v>31.700000000000003</v>
      </c>
      <c r="D2682" s="65">
        <v>2964200</v>
      </c>
      <c r="E2682" s="65">
        <v>2485617.9069999997</v>
      </c>
    </row>
    <row r="2683" spans="1:5" x14ac:dyDescent="0.25">
      <c r="A2683" s="64">
        <v>130939</v>
      </c>
      <c r="B2683" t="s">
        <v>4053</v>
      </c>
      <c r="C2683" s="65">
        <v>31.700000000000003</v>
      </c>
      <c r="D2683" s="65">
        <v>2785200</v>
      </c>
      <c r="E2683" s="65">
        <v>2382581.4071000004</v>
      </c>
    </row>
    <row r="2684" spans="1:5" x14ac:dyDescent="0.25">
      <c r="A2684" s="64">
        <v>131263</v>
      </c>
      <c r="B2684" t="s">
        <v>4588</v>
      </c>
      <c r="C2684" s="65">
        <v>31.700000000000003</v>
      </c>
      <c r="D2684" s="65">
        <v>2466000</v>
      </c>
      <c r="E2684" s="65">
        <v>2485617.9069999997</v>
      </c>
    </row>
    <row r="2685" spans="1:5" x14ac:dyDescent="0.25">
      <c r="A2685" s="64">
        <v>111400</v>
      </c>
      <c r="B2685" t="s">
        <v>4155</v>
      </c>
      <c r="C2685" s="65">
        <v>31.700000000000003</v>
      </c>
      <c r="D2685" s="65">
        <v>2864000</v>
      </c>
      <c r="E2685" s="65">
        <v>2485617.9069999997</v>
      </c>
    </row>
    <row r="2686" spans="1:5" x14ac:dyDescent="0.25">
      <c r="A2686" s="64">
        <v>142801</v>
      </c>
      <c r="B2686" t="s">
        <v>3363</v>
      </c>
      <c r="C2686" s="65">
        <v>31.7</v>
      </c>
      <c r="D2686" s="65">
        <v>2864000</v>
      </c>
      <c r="E2686" s="65">
        <v>2485617.9070000001</v>
      </c>
    </row>
    <row r="2687" spans="1:5" x14ac:dyDescent="0.25">
      <c r="A2687" s="64">
        <v>142511</v>
      </c>
      <c r="B2687" t="s">
        <v>3248</v>
      </c>
      <c r="C2687" s="65">
        <v>31.7</v>
      </c>
      <c r="D2687" s="65">
        <v>3031000</v>
      </c>
      <c r="E2687" s="65">
        <v>2485617.9070000001</v>
      </c>
    </row>
    <row r="2688" spans="1:5" x14ac:dyDescent="0.25">
      <c r="A2688" s="64">
        <v>143337</v>
      </c>
      <c r="B2688" t="s">
        <v>3759</v>
      </c>
      <c r="C2688" s="65">
        <v>31.7</v>
      </c>
      <c r="D2688" s="65">
        <v>2897400</v>
      </c>
      <c r="E2688" s="65">
        <v>2485617.9070000001</v>
      </c>
    </row>
    <row r="2689" spans="1:5" x14ac:dyDescent="0.25">
      <c r="A2689" s="64">
        <v>144272</v>
      </c>
      <c r="B2689" t="s">
        <v>4589</v>
      </c>
      <c r="C2689" s="65">
        <v>31.7</v>
      </c>
      <c r="D2689" s="65">
        <v>2813200</v>
      </c>
      <c r="E2689" s="65">
        <v>2399152.8769</v>
      </c>
    </row>
    <row r="2690" spans="1:5" x14ac:dyDescent="0.25">
      <c r="A2690" s="64">
        <v>135919</v>
      </c>
      <c r="B2690" t="s">
        <v>4590</v>
      </c>
      <c r="C2690" s="65">
        <v>31.7</v>
      </c>
      <c r="D2690" s="65">
        <v>2864000</v>
      </c>
      <c r="E2690" s="65">
        <v>2485617.9070000001</v>
      </c>
    </row>
    <row r="2691" spans="1:5" x14ac:dyDescent="0.25">
      <c r="A2691" s="64">
        <v>136016</v>
      </c>
      <c r="B2691" t="s">
        <v>2007</v>
      </c>
      <c r="C2691" s="65">
        <v>31.7</v>
      </c>
      <c r="D2691" s="65">
        <v>2780000</v>
      </c>
      <c r="E2691" s="65">
        <v>2289199.0131000001</v>
      </c>
    </row>
    <row r="2692" spans="1:5" x14ac:dyDescent="0.25">
      <c r="A2692" s="64">
        <v>142211</v>
      </c>
      <c r="B2692" t="s">
        <v>2800</v>
      </c>
      <c r="C2692" s="65">
        <v>31.7</v>
      </c>
      <c r="D2692" s="65">
        <v>2864000</v>
      </c>
      <c r="E2692" s="65">
        <v>2485617.9070000001</v>
      </c>
    </row>
    <row r="2693" spans="1:5" x14ac:dyDescent="0.25">
      <c r="A2693" s="64">
        <v>136694</v>
      </c>
      <c r="B2693" t="s">
        <v>3912</v>
      </c>
      <c r="C2693" s="65">
        <v>31.7</v>
      </c>
      <c r="D2693" s="65">
        <v>2864000</v>
      </c>
      <c r="E2693" s="65">
        <v>2485617.9070000001</v>
      </c>
    </row>
    <row r="2694" spans="1:5" x14ac:dyDescent="0.25">
      <c r="A2694" s="64">
        <v>141393</v>
      </c>
      <c r="B2694" t="s">
        <v>2568</v>
      </c>
      <c r="C2694" s="65">
        <v>31.7</v>
      </c>
      <c r="D2694" s="65">
        <v>2686200</v>
      </c>
      <c r="E2694" s="65">
        <v>2225767.1915000002</v>
      </c>
    </row>
    <row r="2695" spans="1:5" x14ac:dyDescent="0.25">
      <c r="A2695" s="64">
        <v>136101</v>
      </c>
      <c r="B2695" t="s">
        <v>2065</v>
      </c>
      <c r="C2695" s="65">
        <v>31.7</v>
      </c>
      <c r="D2695" s="65">
        <v>2893800</v>
      </c>
      <c r="E2695" s="65">
        <v>2485617.9070000001</v>
      </c>
    </row>
    <row r="2696" spans="1:5" x14ac:dyDescent="0.25">
      <c r="A2696" s="64">
        <v>131445</v>
      </c>
      <c r="B2696" t="s">
        <v>1144</v>
      </c>
      <c r="C2696" s="65">
        <v>31.7</v>
      </c>
      <c r="D2696" s="65">
        <v>2864000</v>
      </c>
      <c r="E2696" s="65">
        <v>2485617.9070000001</v>
      </c>
    </row>
    <row r="2697" spans="1:5" x14ac:dyDescent="0.25">
      <c r="A2697" s="64">
        <v>133416</v>
      </c>
      <c r="B2697" t="s">
        <v>2986</v>
      </c>
      <c r="C2697" s="65">
        <v>31.7</v>
      </c>
      <c r="D2697" s="65">
        <v>3069000</v>
      </c>
      <c r="E2697" s="65">
        <v>2485617.9070000001</v>
      </c>
    </row>
    <row r="2698" spans="1:5" x14ac:dyDescent="0.25">
      <c r="A2698" s="64">
        <v>131100</v>
      </c>
      <c r="B2698" t="s">
        <v>1811</v>
      </c>
      <c r="C2698" s="65">
        <v>31.7</v>
      </c>
      <c r="D2698" s="65">
        <v>2854200</v>
      </c>
      <c r="E2698" s="65">
        <v>2416263.6328000003</v>
      </c>
    </row>
    <row r="2699" spans="1:5" x14ac:dyDescent="0.25">
      <c r="A2699" s="64">
        <v>128488</v>
      </c>
      <c r="B2699" t="s">
        <v>1214</v>
      </c>
      <c r="C2699" s="65">
        <v>31.7</v>
      </c>
      <c r="D2699" s="65">
        <v>2864000</v>
      </c>
      <c r="E2699" s="65">
        <v>2485617.9070000001</v>
      </c>
    </row>
    <row r="2700" spans="1:5" x14ac:dyDescent="0.25">
      <c r="A2700" s="64">
        <v>129437</v>
      </c>
      <c r="B2700" t="s">
        <v>738</v>
      </c>
      <c r="C2700" s="65">
        <v>31.7</v>
      </c>
      <c r="D2700" s="65">
        <v>2864000</v>
      </c>
      <c r="E2700" s="65">
        <v>2485617.9070000001</v>
      </c>
    </row>
    <row r="2701" spans="1:5" x14ac:dyDescent="0.25">
      <c r="A2701" s="64">
        <v>125946</v>
      </c>
      <c r="B2701" t="s">
        <v>949</v>
      </c>
      <c r="C2701" s="65">
        <v>31.7</v>
      </c>
      <c r="D2701" s="65">
        <v>3031000</v>
      </c>
      <c r="E2701" s="65">
        <v>2485617.9070000001</v>
      </c>
    </row>
    <row r="2702" spans="1:5" x14ac:dyDescent="0.25">
      <c r="A2702" s="64">
        <v>133461</v>
      </c>
      <c r="B2702" t="s">
        <v>1635</v>
      </c>
      <c r="C2702" s="65">
        <v>31.7</v>
      </c>
      <c r="D2702" s="65">
        <v>2995000</v>
      </c>
      <c r="E2702" s="65">
        <v>2485617.9070000001</v>
      </c>
    </row>
    <row r="2703" spans="1:5" x14ac:dyDescent="0.25">
      <c r="A2703" s="64">
        <v>133384</v>
      </c>
      <c r="B2703" t="s">
        <v>1603</v>
      </c>
      <c r="C2703" s="65">
        <v>31.7</v>
      </c>
      <c r="D2703" s="65">
        <v>3006600</v>
      </c>
      <c r="E2703" s="65">
        <v>2510838.4121000003</v>
      </c>
    </row>
    <row r="2704" spans="1:5" x14ac:dyDescent="0.25">
      <c r="A2704" s="64">
        <v>125747</v>
      </c>
      <c r="B2704" t="s">
        <v>3273</v>
      </c>
      <c r="C2704" s="65">
        <v>31.7</v>
      </c>
      <c r="D2704" s="65">
        <v>2964200</v>
      </c>
      <c r="E2704" s="65">
        <v>2485617.9070000001</v>
      </c>
    </row>
    <row r="2705" spans="1:5" x14ac:dyDescent="0.25">
      <c r="A2705" s="64">
        <v>123319</v>
      </c>
      <c r="B2705" t="s">
        <v>1313</v>
      </c>
      <c r="C2705" s="65">
        <v>31.7</v>
      </c>
      <c r="D2705" s="65">
        <v>2813200</v>
      </c>
      <c r="E2705" s="65">
        <v>2465575.1354999999</v>
      </c>
    </row>
    <row r="2706" spans="1:5" x14ac:dyDescent="0.25">
      <c r="A2706" s="64">
        <v>120796</v>
      </c>
      <c r="B2706" t="s">
        <v>1191</v>
      </c>
      <c r="C2706" s="65">
        <v>31.7</v>
      </c>
      <c r="D2706" s="65">
        <v>2864000</v>
      </c>
      <c r="E2706" s="65">
        <v>2485617.9070000001</v>
      </c>
    </row>
    <row r="2707" spans="1:5" x14ac:dyDescent="0.25">
      <c r="A2707" s="64">
        <v>142779</v>
      </c>
      <c r="B2707" t="s">
        <v>3405</v>
      </c>
      <c r="C2707" s="65">
        <v>31.699999999999996</v>
      </c>
      <c r="D2707" s="65">
        <v>2806200</v>
      </c>
      <c r="E2707" s="65">
        <v>2450544.7220999999</v>
      </c>
    </row>
    <row r="2708" spans="1:5" x14ac:dyDescent="0.25">
      <c r="A2708" s="64">
        <v>142752</v>
      </c>
      <c r="B2708" t="s">
        <v>3361</v>
      </c>
      <c r="C2708" s="65">
        <v>31.699999999999996</v>
      </c>
      <c r="D2708" s="65">
        <v>2888700</v>
      </c>
      <c r="E2708" s="65">
        <v>2450940.7699000002</v>
      </c>
    </row>
    <row r="2709" spans="1:5" x14ac:dyDescent="0.25">
      <c r="A2709" s="64">
        <v>134059</v>
      </c>
      <c r="B2709" t="s">
        <v>1708</v>
      </c>
      <c r="C2709" s="65">
        <v>31.699999999999996</v>
      </c>
      <c r="D2709" s="65">
        <v>2946000</v>
      </c>
      <c r="E2709" s="65">
        <v>2485617.9069999997</v>
      </c>
    </row>
    <row r="2710" spans="1:5" x14ac:dyDescent="0.25">
      <c r="A2710" s="64">
        <v>141422</v>
      </c>
      <c r="B2710" t="s">
        <v>2540</v>
      </c>
      <c r="C2710" s="65">
        <v>31.699999999999996</v>
      </c>
      <c r="D2710" s="65">
        <v>2838600</v>
      </c>
      <c r="E2710" s="65">
        <v>2450940.7698999997</v>
      </c>
    </row>
    <row r="2711" spans="1:5" x14ac:dyDescent="0.25">
      <c r="A2711" s="64">
        <v>131893</v>
      </c>
      <c r="B2711" t="s">
        <v>2373</v>
      </c>
      <c r="C2711" s="65">
        <v>31.699999999999996</v>
      </c>
      <c r="D2711" s="65">
        <v>2803400</v>
      </c>
      <c r="E2711" s="65">
        <v>2329798.6026999997</v>
      </c>
    </row>
    <row r="2712" spans="1:5" x14ac:dyDescent="0.25">
      <c r="A2712" s="64">
        <v>104334</v>
      </c>
      <c r="B2712" t="s">
        <v>2905</v>
      </c>
      <c r="C2712" s="65">
        <v>31.699999999999996</v>
      </c>
      <c r="D2712" s="65">
        <v>2947500</v>
      </c>
      <c r="E2712" s="65">
        <v>2485617.9070000001</v>
      </c>
    </row>
    <row r="2713" spans="1:5" x14ac:dyDescent="0.25">
      <c r="A2713" s="64">
        <v>123434</v>
      </c>
      <c r="B2713" t="s">
        <v>1083</v>
      </c>
      <c r="C2713" s="65">
        <v>31.699999999999996</v>
      </c>
      <c r="D2713" s="65">
        <v>2880700</v>
      </c>
      <c r="E2713" s="65">
        <v>2485617.9069999997</v>
      </c>
    </row>
    <row r="2714" spans="1:5" x14ac:dyDescent="0.25">
      <c r="A2714" s="64">
        <v>123593</v>
      </c>
      <c r="B2714" t="s">
        <v>439</v>
      </c>
      <c r="C2714" s="65">
        <v>31.59</v>
      </c>
      <c r="D2714" s="65">
        <v>3453000</v>
      </c>
      <c r="E2714" s="65">
        <v>2771699.9303999995</v>
      </c>
    </row>
    <row r="2715" spans="1:5" x14ac:dyDescent="0.25">
      <c r="A2715" s="64">
        <v>142656</v>
      </c>
      <c r="B2715" t="s">
        <v>3209</v>
      </c>
      <c r="C2715" s="65">
        <v>31.530000000000008</v>
      </c>
      <c r="D2715" s="65">
        <v>2856900</v>
      </c>
      <c r="E2715" s="65">
        <v>2427401.3332000002</v>
      </c>
    </row>
    <row r="2716" spans="1:5" x14ac:dyDescent="0.25">
      <c r="A2716" s="64">
        <v>134585</v>
      </c>
      <c r="B2716" t="s">
        <v>2160</v>
      </c>
      <c r="C2716" s="65">
        <v>31.530000000000008</v>
      </c>
      <c r="D2716" s="65">
        <v>2832200</v>
      </c>
      <c r="E2716" s="65">
        <v>2429094.523</v>
      </c>
    </row>
    <row r="2717" spans="1:5" x14ac:dyDescent="0.25">
      <c r="A2717" s="64">
        <v>131181</v>
      </c>
      <c r="B2717" t="s">
        <v>1299</v>
      </c>
      <c r="C2717" s="65">
        <v>31.530000000000008</v>
      </c>
      <c r="D2717" s="65">
        <v>2839500</v>
      </c>
      <c r="E2717" s="65">
        <v>2366602.4369000001</v>
      </c>
    </row>
    <row r="2718" spans="1:5" x14ac:dyDescent="0.25">
      <c r="A2718" s="64">
        <v>132282</v>
      </c>
      <c r="B2718" t="s">
        <v>4146</v>
      </c>
      <c r="C2718" s="65">
        <v>31.530000000000005</v>
      </c>
      <c r="D2718" s="65">
        <v>2786800</v>
      </c>
      <c r="E2718" s="65">
        <v>2376152.7262000004</v>
      </c>
    </row>
    <row r="2719" spans="1:5" x14ac:dyDescent="0.25">
      <c r="A2719" s="64">
        <v>137681</v>
      </c>
      <c r="B2719" t="s">
        <v>4370</v>
      </c>
      <c r="C2719" s="65">
        <v>31.53</v>
      </c>
      <c r="D2719" s="65">
        <v>2790200</v>
      </c>
      <c r="E2719" s="65">
        <v>2392338.2991000004</v>
      </c>
    </row>
    <row r="2720" spans="1:5" x14ac:dyDescent="0.25">
      <c r="A2720" s="64">
        <v>137947</v>
      </c>
      <c r="B2720" t="s">
        <v>2378</v>
      </c>
      <c r="C2720" s="65">
        <v>31.53</v>
      </c>
      <c r="D2720" s="65">
        <v>2864900</v>
      </c>
      <c r="E2720" s="65">
        <v>2401279.574</v>
      </c>
    </row>
    <row r="2721" spans="1:5" x14ac:dyDescent="0.25">
      <c r="A2721" s="64">
        <v>141215</v>
      </c>
      <c r="B2721" t="s">
        <v>2498</v>
      </c>
      <c r="C2721" s="65">
        <v>31.53</v>
      </c>
      <c r="D2721" s="65">
        <v>2904300</v>
      </c>
      <c r="E2721" s="65">
        <v>2435030.1852000002</v>
      </c>
    </row>
    <row r="2722" spans="1:5" x14ac:dyDescent="0.25">
      <c r="A2722" s="64">
        <v>137397</v>
      </c>
      <c r="B2722" t="s">
        <v>2254</v>
      </c>
      <c r="C2722" s="65">
        <v>31.53</v>
      </c>
      <c r="D2722" s="65">
        <v>2959300</v>
      </c>
      <c r="E2722" s="65">
        <v>2485377.5380999995</v>
      </c>
    </row>
    <row r="2723" spans="1:5" x14ac:dyDescent="0.25">
      <c r="A2723" s="64">
        <v>137937</v>
      </c>
      <c r="B2723" t="s">
        <v>2388</v>
      </c>
      <c r="C2723" s="65">
        <v>31.53</v>
      </c>
      <c r="D2723" s="65">
        <v>2944600</v>
      </c>
      <c r="E2723" s="65">
        <v>2494834.1700999998</v>
      </c>
    </row>
    <row r="2724" spans="1:5" x14ac:dyDescent="0.25">
      <c r="A2724" s="64">
        <v>141860</v>
      </c>
      <c r="B2724" t="s">
        <v>2682</v>
      </c>
      <c r="C2724" s="65">
        <v>31.53</v>
      </c>
      <c r="D2724" s="65">
        <v>2969100</v>
      </c>
      <c r="E2724" s="65">
        <v>2545749.1530999998</v>
      </c>
    </row>
    <row r="2725" spans="1:5" x14ac:dyDescent="0.25">
      <c r="A2725" s="64">
        <v>141352</v>
      </c>
      <c r="B2725" t="s">
        <v>2541</v>
      </c>
      <c r="C2725" s="65">
        <v>31.53</v>
      </c>
      <c r="D2725" s="65">
        <v>2757900</v>
      </c>
      <c r="E2725" s="65">
        <v>2394783.3664000006</v>
      </c>
    </row>
    <row r="2726" spans="1:5" x14ac:dyDescent="0.25">
      <c r="A2726" s="64">
        <v>130341</v>
      </c>
      <c r="B2726" t="s">
        <v>1208</v>
      </c>
      <c r="C2726" s="65">
        <v>31.53</v>
      </c>
      <c r="D2726" s="65">
        <v>2972200</v>
      </c>
      <c r="E2726" s="65">
        <v>2485377.5381000005</v>
      </c>
    </row>
    <row r="2727" spans="1:5" x14ac:dyDescent="0.25">
      <c r="A2727" s="64">
        <v>132362</v>
      </c>
      <c r="B2727" t="s">
        <v>1521</v>
      </c>
      <c r="C2727" s="65">
        <v>31.53</v>
      </c>
      <c r="D2727" s="65">
        <v>2953700</v>
      </c>
      <c r="E2727" s="65">
        <v>2494834.1700999998</v>
      </c>
    </row>
    <row r="2728" spans="1:5" x14ac:dyDescent="0.25">
      <c r="A2728" s="64">
        <v>130352</v>
      </c>
      <c r="B2728" t="s">
        <v>2123</v>
      </c>
      <c r="C2728" s="65">
        <v>31.53</v>
      </c>
      <c r="D2728" s="65">
        <v>2729800</v>
      </c>
      <c r="E2728" s="65">
        <v>2319452.8991</v>
      </c>
    </row>
    <row r="2729" spans="1:5" x14ac:dyDescent="0.25">
      <c r="A2729" s="64">
        <v>106917</v>
      </c>
      <c r="B2729" t="s">
        <v>1231</v>
      </c>
      <c r="C2729" s="65">
        <v>31.53</v>
      </c>
      <c r="D2729" s="65">
        <v>2828900</v>
      </c>
      <c r="E2729" s="65">
        <v>2404755.8863000004</v>
      </c>
    </row>
    <row r="2730" spans="1:5" x14ac:dyDescent="0.25">
      <c r="A2730" s="64">
        <v>121272</v>
      </c>
      <c r="B2730" t="s">
        <v>4369</v>
      </c>
      <c r="C2730" s="65">
        <v>31.53</v>
      </c>
      <c r="D2730" s="65">
        <v>2844200</v>
      </c>
      <c r="E2730" s="65">
        <v>2423180.1513</v>
      </c>
    </row>
    <row r="2731" spans="1:5" x14ac:dyDescent="0.25">
      <c r="A2731" s="64">
        <v>104316</v>
      </c>
      <c r="B2731" t="s">
        <v>2340</v>
      </c>
      <c r="C2731" s="65">
        <v>31.53</v>
      </c>
      <c r="D2731" s="65">
        <v>2731383</v>
      </c>
      <c r="E2731" s="65">
        <v>2297580.1852000002</v>
      </c>
    </row>
    <row r="2732" spans="1:5" x14ac:dyDescent="0.25">
      <c r="A2732" s="64">
        <v>142829</v>
      </c>
      <c r="B2732" t="s">
        <v>3514</v>
      </c>
      <c r="C2732" s="65">
        <v>31.529999999999998</v>
      </c>
      <c r="D2732" s="65">
        <v>2940000</v>
      </c>
      <c r="E2732" s="65">
        <v>2451720.5841999999</v>
      </c>
    </row>
    <row r="2733" spans="1:5" x14ac:dyDescent="0.25">
      <c r="A2733" s="64">
        <v>142802</v>
      </c>
      <c r="B2733" t="s">
        <v>3438</v>
      </c>
      <c r="C2733" s="65">
        <v>31.529999999999998</v>
      </c>
      <c r="D2733" s="65">
        <v>2813200</v>
      </c>
      <c r="E2733" s="65">
        <v>2360199.8865999999</v>
      </c>
    </row>
    <row r="2734" spans="1:5" x14ac:dyDescent="0.25">
      <c r="A2734" s="64">
        <v>126634</v>
      </c>
      <c r="B2734" t="s">
        <v>1965</v>
      </c>
      <c r="C2734" s="65">
        <v>31.529999999999998</v>
      </c>
      <c r="D2734" s="65">
        <v>2651183</v>
      </c>
      <c r="E2734" s="65">
        <v>2238583.7971000001</v>
      </c>
    </row>
    <row r="2735" spans="1:5" x14ac:dyDescent="0.25">
      <c r="A2735" s="64">
        <v>105029</v>
      </c>
      <c r="B2735" t="s">
        <v>1988</v>
      </c>
      <c r="C2735" s="65">
        <v>31.509999999999998</v>
      </c>
      <c r="D2735" s="65">
        <v>3430700</v>
      </c>
      <c r="E2735" s="65">
        <v>2753431.7031000005</v>
      </c>
    </row>
    <row r="2736" spans="1:5" x14ac:dyDescent="0.25">
      <c r="A2736" s="64">
        <v>141732</v>
      </c>
      <c r="B2736" t="s">
        <v>2659</v>
      </c>
      <c r="C2736" s="65">
        <v>31.5</v>
      </c>
      <c r="D2736" s="65">
        <v>2828580</v>
      </c>
      <c r="E2736" s="65">
        <v>2226152.4808999998</v>
      </c>
    </row>
    <row r="2737" spans="1:5" x14ac:dyDescent="0.25">
      <c r="A2737" s="64">
        <v>136887</v>
      </c>
      <c r="B2737" t="s">
        <v>2211</v>
      </c>
      <c r="C2737" s="65">
        <v>31.360000000000007</v>
      </c>
      <c r="D2737" s="65">
        <v>2916200</v>
      </c>
      <c r="E2737" s="65">
        <v>2455649.7894000001</v>
      </c>
    </row>
    <row r="2738" spans="1:5" x14ac:dyDescent="0.25">
      <c r="A2738" s="64">
        <v>126804</v>
      </c>
      <c r="B2738" t="s">
        <v>2934</v>
      </c>
      <c r="C2738" s="65">
        <v>31.360000000000007</v>
      </c>
      <c r="D2738" s="65">
        <v>2512083</v>
      </c>
      <c r="E2738" s="65">
        <v>2121627.4972999999</v>
      </c>
    </row>
    <row r="2739" spans="1:5" x14ac:dyDescent="0.25">
      <c r="A2739" s="64">
        <v>143505</v>
      </c>
      <c r="B2739" t="s">
        <v>3927</v>
      </c>
      <c r="C2739" s="65">
        <v>31.360000000000003</v>
      </c>
      <c r="D2739" s="65">
        <v>2792400</v>
      </c>
      <c r="E2739" s="65">
        <v>2361168.6674000002</v>
      </c>
    </row>
    <row r="2740" spans="1:5" x14ac:dyDescent="0.25">
      <c r="A2740" s="64">
        <v>126537</v>
      </c>
      <c r="B2740" t="s">
        <v>905</v>
      </c>
      <c r="C2740" s="65">
        <v>31.360000000000003</v>
      </c>
      <c r="D2740" s="65">
        <v>2853200</v>
      </c>
      <c r="E2740" s="65">
        <v>2440796.4257000005</v>
      </c>
    </row>
    <row r="2741" spans="1:5" x14ac:dyDescent="0.25">
      <c r="A2741" s="64">
        <v>143113</v>
      </c>
      <c r="B2741" t="s">
        <v>3573</v>
      </c>
      <c r="C2741" s="65">
        <v>31.36</v>
      </c>
      <c r="D2741" s="65">
        <v>2877500</v>
      </c>
      <c r="E2741" s="65">
        <v>2418126.0321000004</v>
      </c>
    </row>
    <row r="2742" spans="1:5" x14ac:dyDescent="0.25">
      <c r="A2742" s="64">
        <v>142763</v>
      </c>
      <c r="B2742" t="s">
        <v>3396</v>
      </c>
      <c r="C2742" s="65">
        <v>31.36</v>
      </c>
      <c r="D2742" s="65">
        <v>2750300</v>
      </c>
      <c r="E2742" s="65">
        <v>2326630.6063000001</v>
      </c>
    </row>
    <row r="2743" spans="1:5" x14ac:dyDescent="0.25">
      <c r="A2743" s="64">
        <v>129952</v>
      </c>
      <c r="B2743" t="s">
        <v>1046</v>
      </c>
      <c r="C2743" s="65">
        <v>31.36</v>
      </c>
      <c r="D2743" s="65">
        <v>2631883</v>
      </c>
      <c r="E2743" s="65">
        <v>2248340.6891000001</v>
      </c>
    </row>
    <row r="2744" spans="1:5" x14ac:dyDescent="0.25">
      <c r="A2744" s="64">
        <v>128675</v>
      </c>
      <c r="B2744" t="s">
        <v>782</v>
      </c>
      <c r="C2744" s="65">
        <v>31.36</v>
      </c>
      <c r="D2744" s="65">
        <v>2819800</v>
      </c>
      <c r="E2744" s="65">
        <v>2402481.0880999998</v>
      </c>
    </row>
    <row r="2745" spans="1:5" x14ac:dyDescent="0.25">
      <c r="A2745" s="64">
        <v>124255</v>
      </c>
      <c r="B2745" t="s">
        <v>721</v>
      </c>
      <c r="C2745" s="65">
        <v>31.36</v>
      </c>
      <c r="D2745" s="65">
        <v>2795100</v>
      </c>
      <c r="E2745" s="65">
        <v>2332200.2879999997</v>
      </c>
    </row>
    <row r="2746" spans="1:5" x14ac:dyDescent="0.25">
      <c r="A2746" s="64">
        <v>124143</v>
      </c>
      <c r="B2746" t="s">
        <v>4395</v>
      </c>
      <c r="C2746" s="65">
        <v>31.19</v>
      </c>
      <c r="D2746" s="65">
        <v>2818000</v>
      </c>
      <c r="E2746" s="65">
        <v>2349844.9824000001</v>
      </c>
    </row>
    <row r="2747" spans="1:5" x14ac:dyDescent="0.25">
      <c r="A2747" s="64">
        <v>141619</v>
      </c>
      <c r="B2747" t="s">
        <v>2583</v>
      </c>
      <c r="C2747" s="65">
        <v>31.19</v>
      </c>
      <c r="D2747" s="65">
        <v>2821000</v>
      </c>
      <c r="E2747" s="65">
        <v>2335963.9335000003</v>
      </c>
    </row>
    <row r="2748" spans="1:5" x14ac:dyDescent="0.25">
      <c r="A2748" s="64">
        <v>122139</v>
      </c>
      <c r="B2748" t="s">
        <v>971</v>
      </c>
      <c r="C2748" s="65">
        <v>31.19</v>
      </c>
      <c r="D2748" s="65">
        <v>2904400</v>
      </c>
      <c r="E2748" s="65">
        <v>2411697.3512000004</v>
      </c>
    </row>
    <row r="2749" spans="1:5" x14ac:dyDescent="0.25">
      <c r="A2749" s="64">
        <v>127068</v>
      </c>
      <c r="B2749" t="s">
        <v>943</v>
      </c>
      <c r="C2749" s="65">
        <v>31.189999999999998</v>
      </c>
      <c r="D2749" s="65">
        <v>3002800</v>
      </c>
      <c r="E2749" s="65">
        <v>2440665.7306000004</v>
      </c>
    </row>
    <row r="2750" spans="1:5" x14ac:dyDescent="0.25">
      <c r="A2750" s="64">
        <v>127452</v>
      </c>
      <c r="B2750" t="s">
        <v>1112</v>
      </c>
      <c r="C2750" s="65">
        <v>31.019999999999996</v>
      </c>
      <c r="D2750" s="65">
        <v>2790000</v>
      </c>
      <c r="E2750" s="65">
        <v>2296285.5967999999</v>
      </c>
    </row>
    <row r="2751" spans="1:5" x14ac:dyDescent="0.25">
      <c r="A2751" s="64">
        <v>143342</v>
      </c>
      <c r="B2751" t="s">
        <v>3729</v>
      </c>
      <c r="C2751" s="65">
        <v>31</v>
      </c>
      <c r="D2751" s="65">
        <v>2255050</v>
      </c>
      <c r="E2751" s="65">
        <v>1786877.2002999999</v>
      </c>
    </row>
    <row r="2752" spans="1:5" x14ac:dyDescent="0.25">
      <c r="A2752" s="64">
        <v>136997</v>
      </c>
      <c r="B2752" t="s">
        <v>2242</v>
      </c>
      <c r="C2752" s="65">
        <v>31</v>
      </c>
      <c r="D2752" s="65">
        <v>2932983</v>
      </c>
      <c r="E2752" s="65">
        <v>2330889.9898000001</v>
      </c>
    </row>
    <row r="2753" spans="1:5" x14ac:dyDescent="0.25">
      <c r="A2753" s="64">
        <v>132591</v>
      </c>
      <c r="B2753" t="s">
        <v>1634</v>
      </c>
      <c r="C2753" s="65">
        <v>31</v>
      </c>
      <c r="D2753" s="65">
        <v>2058201</v>
      </c>
      <c r="E2753" s="65">
        <v>1641494.2813000001</v>
      </c>
    </row>
    <row r="2754" spans="1:5" x14ac:dyDescent="0.25">
      <c r="A2754" s="64">
        <v>123388</v>
      </c>
      <c r="B2754" t="s">
        <v>973</v>
      </c>
      <c r="C2754" s="65">
        <v>31</v>
      </c>
      <c r="D2754" s="65">
        <v>3476800</v>
      </c>
      <c r="E2754" s="65">
        <v>2816818.5</v>
      </c>
    </row>
    <row r="2755" spans="1:5" x14ac:dyDescent="0.25">
      <c r="A2755" s="64">
        <v>143676</v>
      </c>
      <c r="B2755" t="s">
        <v>4147</v>
      </c>
      <c r="C2755" s="65">
        <v>30.85</v>
      </c>
      <c r="D2755" s="65">
        <v>2447183</v>
      </c>
      <c r="E2755" s="65">
        <v>2031258.8336</v>
      </c>
    </row>
    <row r="2756" spans="1:5" x14ac:dyDescent="0.25">
      <c r="A2756" s="64">
        <v>136878</v>
      </c>
      <c r="B2756" t="s">
        <v>2186</v>
      </c>
      <c r="C2756" s="65">
        <v>30.85</v>
      </c>
      <c r="D2756" s="65">
        <v>2839700</v>
      </c>
      <c r="E2756" s="65">
        <v>2360809.9080999997</v>
      </c>
    </row>
    <row r="2757" spans="1:5" x14ac:dyDescent="0.25">
      <c r="A2757" s="64">
        <v>126867</v>
      </c>
      <c r="B2757" t="s">
        <v>1343</v>
      </c>
      <c r="C2757" s="65">
        <v>30.85</v>
      </c>
      <c r="D2757" s="65">
        <v>2794600</v>
      </c>
      <c r="E2757" s="65">
        <v>2332175.1593999998</v>
      </c>
    </row>
    <row r="2758" spans="1:5" x14ac:dyDescent="0.25">
      <c r="A2758" s="64">
        <v>202416</v>
      </c>
      <c r="B2758" t="s">
        <v>2289</v>
      </c>
      <c r="C2758" s="65">
        <v>30.68</v>
      </c>
      <c r="D2758" s="65">
        <v>2893600</v>
      </c>
      <c r="E2758" s="65">
        <v>2408532.9268999998</v>
      </c>
    </row>
    <row r="2759" spans="1:5" x14ac:dyDescent="0.25">
      <c r="A2759" s="64">
        <v>131238</v>
      </c>
      <c r="B2759" t="s">
        <v>929</v>
      </c>
      <c r="C2759" s="65">
        <v>30.68</v>
      </c>
      <c r="D2759" s="65">
        <v>2586183</v>
      </c>
      <c r="E2759" s="65">
        <v>2132005.7420000001</v>
      </c>
    </row>
    <row r="2760" spans="1:5" x14ac:dyDescent="0.25">
      <c r="A2760" s="64">
        <v>142661</v>
      </c>
      <c r="B2760" t="s">
        <v>3167</v>
      </c>
      <c r="C2760" s="65">
        <v>30.640000000000008</v>
      </c>
      <c r="D2760" s="65">
        <v>2480100</v>
      </c>
      <c r="E2760" s="65">
        <v>1995680.9028</v>
      </c>
    </row>
    <row r="2761" spans="1:5" x14ac:dyDescent="0.25">
      <c r="A2761" s="64">
        <v>117943</v>
      </c>
      <c r="B2761" t="s">
        <v>1203</v>
      </c>
      <c r="C2761" s="65">
        <v>30.509999999999998</v>
      </c>
      <c r="D2761" s="65">
        <v>2768700</v>
      </c>
      <c r="E2761" s="65">
        <v>2281782.9339999999</v>
      </c>
    </row>
    <row r="2762" spans="1:5" x14ac:dyDescent="0.25">
      <c r="A2762" s="64">
        <v>126668</v>
      </c>
      <c r="B2762" t="s">
        <v>906</v>
      </c>
      <c r="C2762" s="65">
        <v>30.470000000000006</v>
      </c>
      <c r="D2762" s="65">
        <v>2746100</v>
      </c>
      <c r="E2762" s="65">
        <v>2311733.9135000003</v>
      </c>
    </row>
    <row r="2763" spans="1:5" x14ac:dyDescent="0.25">
      <c r="A2763" s="64">
        <v>143063</v>
      </c>
      <c r="B2763" t="s">
        <v>3523</v>
      </c>
      <c r="C2763" s="65">
        <v>30.47</v>
      </c>
      <c r="D2763" s="65">
        <v>2812400</v>
      </c>
      <c r="E2763" s="65">
        <v>2268115.5015000002</v>
      </c>
    </row>
    <row r="2764" spans="1:5" x14ac:dyDescent="0.25">
      <c r="A2764" s="64">
        <v>142718</v>
      </c>
      <c r="B2764" t="s">
        <v>3386</v>
      </c>
      <c r="C2764" s="65">
        <v>30.340000000000003</v>
      </c>
      <c r="D2764" s="65">
        <v>2798800</v>
      </c>
      <c r="E2764" s="65">
        <v>2280366.0455</v>
      </c>
    </row>
    <row r="2765" spans="1:5" x14ac:dyDescent="0.25">
      <c r="A2765" s="64">
        <v>134676</v>
      </c>
      <c r="B2765" t="s">
        <v>1769</v>
      </c>
      <c r="C2765" s="65">
        <v>30.340000000000003</v>
      </c>
      <c r="D2765" s="65">
        <v>2830800</v>
      </c>
      <c r="E2765" s="65">
        <v>2291779.1798</v>
      </c>
    </row>
    <row r="2766" spans="1:5" x14ac:dyDescent="0.25">
      <c r="A2766" s="64">
        <v>127093</v>
      </c>
      <c r="B2766" t="s">
        <v>1303</v>
      </c>
      <c r="C2766" s="65">
        <v>30.340000000000003</v>
      </c>
      <c r="D2766" s="65">
        <v>2720800</v>
      </c>
      <c r="E2766" s="65">
        <v>2217812.9232000001</v>
      </c>
    </row>
    <row r="2767" spans="1:5" x14ac:dyDescent="0.25">
      <c r="A2767" s="64">
        <v>132598</v>
      </c>
      <c r="B2767" t="s">
        <v>1680</v>
      </c>
      <c r="C2767" s="65">
        <v>30.34</v>
      </c>
      <c r="D2767" s="65">
        <v>2358766</v>
      </c>
      <c r="E2767" s="65">
        <v>1914144.4144000001</v>
      </c>
    </row>
    <row r="2768" spans="1:5" x14ac:dyDescent="0.25">
      <c r="A2768" s="64">
        <v>119288</v>
      </c>
      <c r="B2768" t="s">
        <v>754</v>
      </c>
      <c r="C2768" s="65">
        <v>30.34</v>
      </c>
      <c r="D2768" s="65">
        <v>2568800</v>
      </c>
      <c r="E2768" s="65">
        <v>2113915.3859999999</v>
      </c>
    </row>
    <row r="2769" spans="1:5" x14ac:dyDescent="0.25">
      <c r="A2769" s="64">
        <v>125986</v>
      </c>
      <c r="B2769" t="s">
        <v>1276</v>
      </c>
      <c r="C2769" s="65">
        <v>30.300000000000004</v>
      </c>
      <c r="D2769" s="65">
        <v>2551600</v>
      </c>
      <c r="E2769" s="65">
        <v>2128418.233</v>
      </c>
    </row>
    <row r="2770" spans="1:5" x14ac:dyDescent="0.25">
      <c r="A2770" s="64">
        <v>125876</v>
      </c>
      <c r="B2770" t="s">
        <v>932</v>
      </c>
      <c r="C2770" s="65">
        <v>30.3</v>
      </c>
      <c r="D2770" s="65">
        <v>2830400</v>
      </c>
      <c r="E2770" s="65">
        <v>2355627.3137000003</v>
      </c>
    </row>
    <row r="2771" spans="1:5" x14ac:dyDescent="0.25">
      <c r="A2771" s="64">
        <v>141737</v>
      </c>
      <c r="B2771" t="s">
        <v>2640</v>
      </c>
      <c r="C2771" s="65">
        <v>30.190000000000005</v>
      </c>
      <c r="D2771" s="65">
        <v>2851500</v>
      </c>
      <c r="E2771" s="65">
        <v>2411943.6673999997</v>
      </c>
    </row>
    <row r="2772" spans="1:5" x14ac:dyDescent="0.25">
      <c r="A2772" s="64">
        <v>121924</v>
      </c>
      <c r="B2772" t="s">
        <v>1505</v>
      </c>
      <c r="C2772" s="65">
        <v>30.190000000000005</v>
      </c>
      <c r="D2772" s="65">
        <v>2902300</v>
      </c>
      <c r="E2772" s="65">
        <v>2380873.4289000002</v>
      </c>
    </row>
    <row r="2773" spans="1:5" x14ac:dyDescent="0.25">
      <c r="A2773" s="64">
        <v>137916</v>
      </c>
      <c r="B2773" t="s">
        <v>2361</v>
      </c>
      <c r="C2773" s="65">
        <v>30.17</v>
      </c>
      <c r="D2773" s="65">
        <v>3181900</v>
      </c>
      <c r="E2773" s="65">
        <v>2513079.0106000002</v>
      </c>
    </row>
    <row r="2774" spans="1:5" x14ac:dyDescent="0.25">
      <c r="A2774" s="64">
        <v>137532</v>
      </c>
      <c r="B2774" t="s">
        <v>2276</v>
      </c>
      <c r="C2774" s="65">
        <v>30.130000000000003</v>
      </c>
      <c r="D2774" s="65">
        <v>2816400</v>
      </c>
      <c r="E2774" s="65">
        <v>2375320.392</v>
      </c>
    </row>
    <row r="2775" spans="1:5" x14ac:dyDescent="0.25">
      <c r="A2775" s="64">
        <v>132797</v>
      </c>
      <c r="B2775" t="s">
        <v>1661</v>
      </c>
      <c r="C2775" s="65">
        <v>30.130000000000003</v>
      </c>
      <c r="D2775" s="65">
        <v>2644100</v>
      </c>
      <c r="E2775" s="65">
        <v>2211624.0718</v>
      </c>
    </row>
    <row r="2776" spans="1:5" x14ac:dyDescent="0.25">
      <c r="A2776" s="64">
        <v>141129</v>
      </c>
      <c r="B2776" t="s">
        <v>2457</v>
      </c>
      <c r="C2776" s="65">
        <v>30.12</v>
      </c>
      <c r="D2776" s="65">
        <v>2484000</v>
      </c>
      <c r="E2776" s="65">
        <v>2012496.9353</v>
      </c>
    </row>
    <row r="2777" spans="1:5" x14ac:dyDescent="0.25">
      <c r="A2777" s="64">
        <v>141683</v>
      </c>
      <c r="B2777" t="s">
        <v>3891</v>
      </c>
      <c r="C2777" s="65">
        <v>30</v>
      </c>
      <c r="D2777" s="65">
        <v>1880000</v>
      </c>
      <c r="E2777" s="65">
        <v>1554667.4553999999</v>
      </c>
    </row>
    <row r="2778" spans="1:5" x14ac:dyDescent="0.25">
      <c r="A2778" s="64">
        <v>140955</v>
      </c>
      <c r="B2778" t="s">
        <v>2411</v>
      </c>
      <c r="C2778" s="65">
        <v>30</v>
      </c>
      <c r="D2778" s="65">
        <v>2660000</v>
      </c>
      <c r="E2778" s="65">
        <v>2150861.6771999998</v>
      </c>
    </row>
    <row r="2779" spans="1:5" x14ac:dyDescent="0.25">
      <c r="A2779" s="64">
        <v>132498</v>
      </c>
      <c r="B2779" t="s">
        <v>1757</v>
      </c>
      <c r="C2779" s="65">
        <v>30</v>
      </c>
      <c r="D2779" s="65">
        <v>2328000</v>
      </c>
      <c r="E2779" s="65">
        <v>1868625.0319000001</v>
      </c>
    </row>
    <row r="2780" spans="1:5" x14ac:dyDescent="0.25">
      <c r="A2780" s="64">
        <v>131849</v>
      </c>
      <c r="B2780" t="s">
        <v>3172</v>
      </c>
      <c r="C2780" s="65">
        <v>30</v>
      </c>
      <c r="D2780" s="65">
        <v>3172000</v>
      </c>
      <c r="E2780" s="65">
        <v>2608321.9092999995</v>
      </c>
    </row>
    <row r="2781" spans="1:5" x14ac:dyDescent="0.25">
      <c r="A2781" s="64">
        <v>128475</v>
      </c>
      <c r="B2781" t="s">
        <v>1368</v>
      </c>
      <c r="C2781" s="65">
        <v>30</v>
      </c>
      <c r="D2781" s="65">
        <v>2433000</v>
      </c>
      <c r="E2781" s="65">
        <v>1949279.5791000002</v>
      </c>
    </row>
    <row r="2782" spans="1:5" x14ac:dyDescent="0.25">
      <c r="A2782" s="64">
        <v>104395</v>
      </c>
      <c r="B2782" t="s">
        <v>3897</v>
      </c>
      <c r="C2782" s="65">
        <v>30</v>
      </c>
      <c r="D2782" s="65">
        <v>2837000</v>
      </c>
      <c r="E2782" s="65">
        <v>2262807.557</v>
      </c>
    </row>
    <row r="2783" spans="1:5" x14ac:dyDescent="0.25">
      <c r="A2783" s="64">
        <v>118453</v>
      </c>
      <c r="B2783" t="s">
        <v>755</v>
      </c>
      <c r="C2783" s="65">
        <v>30</v>
      </c>
      <c r="D2783" s="65">
        <v>2692000</v>
      </c>
      <c r="E2783" s="65">
        <v>2178875.3284</v>
      </c>
    </row>
    <row r="2784" spans="1:5" x14ac:dyDescent="0.25">
      <c r="A2784" s="64">
        <v>121775</v>
      </c>
      <c r="B2784" t="s">
        <v>1905</v>
      </c>
      <c r="C2784" s="65">
        <v>30</v>
      </c>
      <c r="D2784" s="65">
        <v>2710000</v>
      </c>
      <c r="E2784" s="65">
        <v>2150861.6771999998</v>
      </c>
    </row>
    <row r="2785" spans="1:5" x14ac:dyDescent="0.25">
      <c r="A2785" s="64">
        <v>122310</v>
      </c>
      <c r="B2785" t="s">
        <v>1226</v>
      </c>
      <c r="C2785" s="65">
        <v>29.509999999999998</v>
      </c>
      <c r="D2785" s="65">
        <v>2409400</v>
      </c>
      <c r="E2785" s="65">
        <v>1957526.6113</v>
      </c>
    </row>
    <row r="2786" spans="1:5" x14ac:dyDescent="0.25">
      <c r="A2786" s="64">
        <v>142709</v>
      </c>
      <c r="B2786" t="s">
        <v>3328</v>
      </c>
      <c r="C2786" s="65">
        <v>29.410000000000004</v>
      </c>
      <c r="D2786" s="65">
        <v>2688400</v>
      </c>
      <c r="E2786" s="65">
        <v>2277702.2873</v>
      </c>
    </row>
    <row r="2787" spans="1:5" x14ac:dyDescent="0.25">
      <c r="A2787" s="64">
        <v>120282</v>
      </c>
      <c r="B2787" t="s">
        <v>859</v>
      </c>
      <c r="C2787" s="65">
        <v>29.340000000000003</v>
      </c>
      <c r="D2787" s="65">
        <v>2987300</v>
      </c>
      <c r="E2787" s="65">
        <v>2684641.8136</v>
      </c>
    </row>
    <row r="2788" spans="1:5" x14ac:dyDescent="0.25">
      <c r="A2788" s="64">
        <v>110266</v>
      </c>
      <c r="B2788" t="s">
        <v>746</v>
      </c>
      <c r="C2788" s="65">
        <v>29.34</v>
      </c>
      <c r="D2788" s="65">
        <v>3458800</v>
      </c>
      <c r="E2788" s="65">
        <v>2833704.6228000005</v>
      </c>
    </row>
    <row r="2789" spans="1:5" x14ac:dyDescent="0.25">
      <c r="A2789" s="64">
        <v>141553</v>
      </c>
      <c r="B2789" t="s">
        <v>2577</v>
      </c>
      <c r="C2789" s="65">
        <v>29.17</v>
      </c>
      <c r="D2789" s="65">
        <v>3367000</v>
      </c>
      <c r="E2789" s="65">
        <v>2722947.6680999999</v>
      </c>
    </row>
    <row r="2790" spans="1:5" x14ac:dyDescent="0.25">
      <c r="A2790" s="64">
        <v>133097</v>
      </c>
      <c r="B2790" t="s">
        <v>2885</v>
      </c>
      <c r="C2790" s="65">
        <v>29.17</v>
      </c>
      <c r="D2790" s="65">
        <v>2766983</v>
      </c>
      <c r="E2790" s="65">
        <v>2251847.2214000002</v>
      </c>
    </row>
    <row r="2791" spans="1:5" x14ac:dyDescent="0.25">
      <c r="A2791" s="64">
        <v>122386</v>
      </c>
      <c r="B2791" t="s">
        <v>831</v>
      </c>
      <c r="C2791" s="65">
        <v>29.17</v>
      </c>
      <c r="D2791" s="65">
        <v>3208800</v>
      </c>
      <c r="E2791" s="65">
        <v>2562285.8505000002</v>
      </c>
    </row>
    <row r="2792" spans="1:5" x14ac:dyDescent="0.25">
      <c r="A2792" s="64">
        <v>104296</v>
      </c>
      <c r="B2792" t="s">
        <v>2653</v>
      </c>
      <c r="C2792" s="65">
        <v>29.17</v>
      </c>
      <c r="D2792" s="65">
        <v>2357400</v>
      </c>
      <c r="E2792" s="65">
        <v>1923417.3901000002</v>
      </c>
    </row>
    <row r="2793" spans="1:5" x14ac:dyDescent="0.25">
      <c r="A2793" s="64">
        <v>121473</v>
      </c>
      <c r="B2793" t="s">
        <v>2118</v>
      </c>
      <c r="C2793" s="65">
        <v>29.17</v>
      </c>
      <c r="D2793" s="65">
        <v>1901050</v>
      </c>
      <c r="E2793" s="65">
        <v>1519433.3607999999</v>
      </c>
    </row>
    <row r="2794" spans="1:5" x14ac:dyDescent="0.25">
      <c r="A2794" s="64">
        <v>143734</v>
      </c>
      <c r="B2794" t="s">
        <v>4140</v>
      </c>
      <c r="C2794" s="65">
        <v>29</v>
      </c>
      <c r="D2794" s="65">
        <v>2181000</v>
      </c>
      <c r="E2794" s="65">
        <v>1727944.3343</v>
      </c>
    </row>
    <row r="2795" spans="1:5" x14ac:dyDescent="0.25">
      <c r="A2795" s="64">
        <v>133272</v>
      </c>
      <c r="B2795" t="s">
        <v>2111</v>
      </c>
      <c r="C2795" s="65">
        <v>29</v>
      </c>
      <c r="D2795" s="65">
        <v>1199167</v>
      </c>
      <c r="E2795" s="65">
        <v>958964.23990000004</v>
      </c>
    </row>
    <row r="2796" spans="1:5" x14ac:dyDescent="0.25">
      <c r="A2796" s="64">
        <v>104266</v>
      </c>
      <c r="B2796" t="s">
        <v>1135</v>
      </c>
      <c r="C2796" s="65">
        <v>29</v>
      </c>
      <c r="D2796" s="65">
        <v>2919000</v>
      </c>
      <c r="E2796" s="65">
        <v>2311366.6173999999</v>
      </c>
    </row>
    <row r="2797" spans="1:5" x14ac:dyDescent="0.25">
      <c r="A2797" s="64">
        <v>123600</v>
      </c>
      <c r="B2797" t="s">
        <v>231</v>
      </c>
      <c r="C2797" s="65">
        <v>29</v>
      </c>
      <c r="D2797" s="65">
        <v>2480900</v>
      </c>
      <c r="E2797" s="65">
        <v>2015402.2801999999</v>
      </c>
    </row>
    <row r="2798" spans="1:5" x14ac:dyDescent="0.25">
      <c r="A2798" s="64">
        <v>104323</v>
      </c>
      <c r="B2798" t="s">
        <v>2521</v>
      </c>
      <c r="C2798" s="65">
        <v>28.85</v>
      </c>
      <c r="D2798" s="65">
        <v>2859000</v>
      </c>
      <c r="E2798" s="65">
        <v>2395512.9499000004</v>
      </c>
    </row>
    <row r="2799" spans="1:5" x14ac:dyDescent="0.25">
      <c r="A2799" s="64">
        <v>202539</v>
      </c>
      <c r="B2799" t="s">
        <v>1921</v>
      </c>
      <c r="C2799" s="65">
        <v>28.68</v>
      </c>
      <c r="D2799" s="65">
        <v>2745928</v>
      </c>
      <c r="E2799" s="65">
        <v>2307383.4752000002</v>
      </c>
    </row>
    <row r="2800" spans="1:5" x14ac:dyDescent="0.25">
      <c r="A2800" s="64">
        <v>143024</v>
      </c>
      <c r="B2800" t="s">
        <v>3616</v>
      </c>
      <c r="C2800" s="65">
        <v>28.53</v>
      </c>
      <c r="D2800" s="65">
        <v>2594300</v>
      </c>
      <c r="E2800" s="65">
        <v>2237056.1162999999</v>
      </c>
    </row>
    <row r="2801" spans="1:5" x14ac:dyDescent="0.25">
      <c r="A2801" s="64">
        <v>143902</v>
      </c>
      <c r="B2801" t="s">
        <v>4393</v>
      </c>
      <c r="C2801" s="65">
        <v>28.53</v>
      </c>
      <c r="D2801" s="65">
        <v>2556000</v>
      </c>
      <c r="E2801" s="65">
        <v>2135195.1662000003</v>
      </c>
    </row>
    <row r="2802" spans="1:5" x14ac:dyDescent="0.25">
      <c r="A2802" s="64">
        <v>143835</v>
      </c>
      <c r="B2802" t="s">
        <v>4422</v>
      </c>
      <c r="C2802" s="65">
        <v>28.53</v>
      </c>
      <c r="D2802" s="65">
        <v>2577600</v>
      </c>
      <c r="E2802" s="65">
        <v>2237056.1162999999</v>
      </c>
    </row>
    <row r="2803" spans="1:5" x14ac:dyDescent="0.25">
      <c r="A2803" s="64">
        <v>143078</v>
      </c>
      <c r="B2803" t="s">
        <v>3572</v>
      </c>
      <c r="C2803" s="65">
        <v>28.53</v>
      </c>
      <c r="D2803" s="65">
        <v>2425200</v>
      </c>
      <c r="E2803" s="65">
        <v>2028993.2937000003</v>
      </c>
    </row>
    <row r="2804" spans="1:5" x14ac:dyDescent="0.25">
      <c r="A2804" s="64">
        <v>143774</v>
      </c>
      <c r="B2804" t="s">
        <v>4152</v>
      </c>
      <c r="C2804" s="65">
        <v>28.53</v>
      </c>
      <c r="D2804" s="65">
        <v>2577600</v>
      </c>
      <c r="E2804" s="65">
        <v>2237056.1162999999</v>
      </c>
    </row>
    <row r="2805" spans="1:5" x14ac:dyDescent="0.25">
      <c r="A2805" s="64">
        <v>142524</v>
      </c>
      <c r="B2805" t="s">
        <v>3197</v>
      </c>
      <c r="C2805" s="65">
        <v>28.53</v>
      </c>
      <c r="D2805" s="65">
        <v>2462100</v>
      </c>
      <c r="E2805" s="65">
        <v>2067670.3949000002</v>
      </c>
    </row>
    <row r="2806" spans="1:5" x14ac:dyDescent="0.25">
      <c r="A2806" s="64">
        <v>143304</v>
      </c>
      <c r="B2806" t="s">
        <v>3791</v>
      </c>
      <c r="C2806" s="65">
        <v>28.53</v>
      </c>
      <c r="D2806" s="65">
        <v>2594300</v>
      </c>
      <c r="E2806" s="65">
        <v>2237056.1162999999</v>
      </c>
    </row>
    <row r="2807" spans="1:5" x14ac:dyDescent="0.25">
      <c r="A2807" s="64">
        <v>143232</v>
      </c>
      <c r="B2807" t="s">
        <v>3756</v>
      </c>
      <c r="C2807" s="65">
        <v>28.53</v>
      </c>
      <c r="D2807" s="65">
        <v>2374400</v>
      </c>
      <c r="E2807" s="65">
        <v>1942528.2637000002</v>
      </c>
    </row>
    <row r="2808" spans="1:5" x14ac:dyDescent="0.25">
      <c r="A2808" s="64">
        <v>143530</v>
      </c>
      <c r="B2808" t="s">
        <v>3968</v>
      </c>
      <c r="C2808" s="65">
        <v>28.53</v>
      </c>
      <c r="D2808" s="65">
        <v>2577600</v>
      </c>
      <c r="E2808" s="65">
        <v>2237056.1162999999</v>
      </c>
    </row>
    <row r="2809" spans="1:5" x14ac:dyDescent="0.25">
      <c r="A2809" s="64">
        <v>141150</v>
      </c>
      <c r="B2809" t="s">
        <v>3628</v>
      </c>
      <c r="C2809" s="65">
        <v>28.53</v>
      </c>
      <c r="D2809" s="65">
        <v>2611000</v>
      </c>
      <c r="E2809" s="65">
        <v>2237056.1162999999</v>
      </c>
    </row>
    <row r="2810" spans="1:5" x14ac:dyDescent="0.25">
      <c r="A2810" s="64">
        <v>142401</v>
      </c>
      <c r="B2810" t="s">
        <v>2867</v>
      </c>
      <c r="C2810" s="65">
        <v>28.53</v>
      </c>
      <c r="D2810" s="65">
        <v>2417400</v>
      </c>
      <c r="E2810" s="65">
        <v>2057644.1616</v>
      </c>
    </row>
    <row r="2811" spans="1:5" x14ac:dyDescent="0.25">
      <c r="A2811" s="64">
        <v>136775</v>
      </c>
      <c r="B2811" t="s">
        <v>2134</v>
      </c>
      <c r="C2811" s="65">
        <v>28.53</v>
      </c>
      <c r="D2811" s="65">
        <v>2507400</v>
      </c>
      <c r="E2811" s="65">
        <v>2102418.9931999999</v>
      </c>
    </row>
    <row r="2812" spans="1:5" x14ac:dyDescent="0.25">
      <c r="A2812" s="64">
        <v>137924</v>
      </c>
      <c r="B2812" t="s">
        <v>2371</v>
      </c>
      <c r="C2812" s="65">
        <v>28.53</v>
      </c>
      <c r="D2812" s="65">
        <v>2521900</v>
      </c>
      <c r="E2812" s="65">
        <v>2133024.7050000001</v>
      </c>
    </row>
    <row r="2813" spans="1:5" x14ac:dyDescent="0.25">
      <c r="A2813" s="64">
        <v>137715</v>
      </c>
      <c r="B2813" t="s">
        <v>2398</v>
      </c>
      <c r="C2813" s="65">
        <v>28.53</v>
      </c>
      <c r="D2813" s="65">
        <v>2562000</v>
      </c>
      <c r="E2813" s="65">
        <v>2149689.8322000001</v>
      </c>
    </row>
    <row r="2814" spans="1:5" x14ac:dyDescent="0.25">
      <c r="A2814" s="64">
        <v>135768</v>
      </c>
      <c r="B2814" t="s">
        <v>1916</v>
      </c>
      <c r="C2814" s="65">
        <v>28.53</v>
      </c>
      <c r="D2814" s="65">
        <v>2498800</v>
      </c>
      <c r="E2814" s="65">
        <v>2142574.9943000004</v>
      </c>
    </row>
    <row r="2815" spans="1:5" x14ac:dyDescent="0.25">
      <c r="A2815" s="64">
        <v>142193</v>
      </c>
      <c r="B2815" t="s">
        <v>2748</v>
      </c>
      <c r="C2815" s="65">
        <v>28.53</v>
      </c>
      <c r="D2815" s="65">
        <v>2526800</v>
      </c>
      <c r="E2815" s="65">
        <v>2159146.4642000003</v>
      </c>
    </row>
    <row r="2816" spans="1:5" x14ac:dyDescent="0.25">
      <c r="A2816" s="64">
        <v>134397</v>
      </c>
      <c r="B2816" t="s">
        <v>1802</v>
      </c>
      <c r="C2816" s="65">
        <v>28.53</v>
      </c>
      <c r="D2816" s="65">
        <v>2644400</v>
      </c>
      <c r="E2816" s="65">
        <v>2237056.1162999999</v>
      </c>
    </row>
    <row r="2817" spans="1:5" x14ac:dyDescent="0.25">
      <c r="A2817" s="64">
        <v>134553</v>
      </c>
      <c r="B2817" t="s">
        <v>1890</v>
      </c>
      <c r="C2817" s="65">
        <v>28.53</v>
      </c>
      <c r="D2817" s="65">
        <v>2734900</v>
      </c>
      <c r="E2817" s="65">
        <v>2252819.9894000003</v>
      </c>
    </row>
    <row r="2818" spans="1:5" x14ac:dyDescent="0.25">
      <c r="A2818" s="64">
        <v>142082</v>
      </c>
      <c r="B2818" t="s">
        <v>2732</v>
      </c>
      <c r="C2818" s="65">
        <v>28.53</v>
      </c>
      <c r="D2818" s="65">
        <v>2638200</v>
      </c>
      <c r="E2818" s="65">
        <v>2262276.6214000001</v>
      </c>
    </row>
    <row r="2819" spans="1:5" x14ac:dyDescent="0.25">
      <c r="A2819" s="64">
        <v>141728</v>
      </c>
      <c r="B2819" t="s">
        <v>2621</v>
      </c>
      <c r="C2819" s="65">
        <v>28.53</v>
      </c>
      <c r="D2819" s="65">
        <v>2572700</v>
      </c>
      <c r="E2819" s="65">
        <v>2202378.9791999999</v>
      </c>
    </row>
    <row r="2820" spans="1:5" x14ac:dyDescent="0.25">
      <c r="A2820" s="64">
        <v>137281</v>
      </c>
      <c r="B2820" t="s">
        <v>3766</v>
      </c>
      <c r="C2820" s="65">
        <v>28.53</v>
      </c>
      <c r="D2820" s="65">
        <v>2496500</v>
      </c>
      <c r="E2820" s="65">
        <v>2098347.5679000001</v>
      </c>
    </row>
    <row r="2821" spans="1:5" x14ac:dyDescent="0.25">
      <c r="A2821" s="64">
        <v>140559</v>
      </c>
      <c r="B2821" t="s">
        <v>2432</v>
      </c>
      <c r="C2821" s="65">
        <v>28.53</v>
      </c>
      <c r="D2821" s="65">
        <v>2639100</v>
      </c>
      <c r="E2821" s="65">
        <v>2237056.1162999999</v>
      </c>
    </row>
    <row r="2822" spans="1:5" x14ac:dyDescent="0.25">
      <c r="A2822" s="64">
        <v>128329</v>
      </c>
      <c r="B2822" t="s">
        <v>1259</v>
      </c>
      <c r="C2822" s="65">
        <v>28.53</v>
      </c>
      <c r="D2822" s="65">
        <v>2458400</v>
      </c>
      <c r="E2822" s="65">
        <v>2050093.8544000001</v>
      </c>
    </row>
    <row r="2823" spans="1:5" x14ac:dyDescent="0.25">
      <c r="A2823" s="64">
        <v>127445</v>
      </c>
      <c r="B2823" t="s">
        <v>1051</v>
      </c>
      <c r="C2823" s="65">
        <v>28.53</v>
      </c>
      <c r="D2823" s="65">
        <v>2470800</v>
      </c>
      <c r="E2823" s="65">
        <v>2102347.5320000001</v>
      </c>
    </row>
    <row r="2824" spans="1:5" x14ac:dyDescent="0.25">
      <c r="A2824" s="64">
        <v>130734</v>
      </c>
      <c r="B2824" t="s">
        <v>1402</v>
      </c>
      <c r="C2824" s="65">
        <v>28.53</v>
      </c>
      <c r="D2824" s="65">
        <v>2639100</v>
      </c>
      <c r="E2824" s="65">
        <v>2237056.1162999999</v>
      </c>
    </row>
    <row r="2825" spans="1:5" x14ac:dyDescent="0.25">
      <c r="A2825" s="64">
        <v>127506</v>
      </c>
      <c r="B2825" t="s">
        <v>1419</v>
      </c>
      <c r="C2825" s="65">
        <v>28.53</v>
      </c>
      <c r="D2825" s="65">
        <v>2547300</v>
      </c>
      <c r="E2825" s="65">
        <v>2167701.8421</v>
      </c>
    </row>
    <row r="2826" spans="1:5" x14ac:dyDescent="0.25">
      <c r="A2826" s="64">
        <v>126656</v>
      </c>
      <c r="B2826" t="s">
        <v>1481</v>
      </c>
      <c r="C2826" s="65">
        <v>28.53</v>
      </c>
      <c r="D2826" s="65">
        <v>2670300</v>
      </c>
      <c r="E2826" s="65">
        <v>2167701.8421</v>
      </c>
    </row>
    <row r="2827" spans="1:5" x14ac:dyDescent="0.25">
      <c r="A2827" s="64">
        <v>128326</v>
      </c>
      <c r="B2827" t="s">
        <v>3742</v>
      </c>
      <c r="C2827" s="65">
        <v>28.53</v>
      </c>
      <c r="D2827" s="65">
        <v>2565900</v>
      </c>
      <c r="E2827" s="65">
        <v>2098534.8824999998</v>
      </c>
    </row>
    <row r="2828" spans="1:5" x14ac:dyDescent="0.25">
      <c r="A2828" s="64">
        <v>127594</v>
      </c>
      <c r="B2828" t="s">
        <v>3746</v>
      </c>
      <c r="C2828" s="65">
        <v>28.53</v>
      </c>
      <c r="D2828" s="65">
        <v>2546800</v>
      </c>
      <c r="E2828" s="65">
        <v>2353436.2459</v>
      </c>
    </row>
    <row r="2829" spans="1:5" x14ac:dyDescent="0.25">
      <c r="A2829" s="64">
        <v>124936</v>
      </c>
      <c r="B2829" t="s">
        <v>1228</v>
      </c>
      <c r="C2829" s="65">
        <v>28.53</v>
      </c>
      <c r="D2829" s="65">
        <v>2445400</v>
      </c>
      <c r="E2829" s="65">
        <v>2082771.0094000001</v>
      </c>
    </row>
    <row r="2830" spans="1:5" x14ac:dyDescent="0.25">
      <c r="A2830" s="64">
        <v>104202</v>
      </c>
      <c r="B2830" t="s">
        <v>1126</v>
      </c>
      <c r="C2830" s="65">
        <v>28.53</v>
      </c>
      <c r="D2830" s="65">
        <v>2598100</v>
      </c>
      <c r="E2830" s="65">
        <v>2237056.1162999999</v>
      </c>
    </row>
    <row r="2831" spans="1:5" x14ac:dyDescent="0.25">
      <c r="A2831" s="64">
        <v>122667</v>
      </c>
      <c r="B2831" t="s">
        <v>1192</v>
      </c>
      <c r="C2831" s="65">
        <v>28.53</v>
      </c>
      <c r="D2831" s="65">
        <v>2572700</v>
      </c>
      <c r="E2831" s="65">
        <v>2193823.6013000002</v>
      </c>
    </row>
    <row r="2832" spans="1:5" x14ac:dyDescent="0.25">
      <c r="A2832" s="64">
        <v>122494</v>
      </c>
      <c r="B2832" t="s">
        <v>919</v>
      </c>
      <c r="C2832" s="65">
        <v>28.53</v>
      </c>
      <c r="D2832" s="65">
        <v>2659600</v>
      </c>
      <c r="E2832" s="65">
        <v>2237056.1162999999</v>
      </c>
    </row>
    <row r="2833" spans="1:5" x14ac:dyDescent="0.25">
      <c r="A2833" s="64">
        <v>122246</v>
      </c>
      <c r="B2833" t="s">
        <v>1059</v>
      </c>
      <c r="C2833" s="65">
        <v>28.53</v>
      </c>
      <c r="D2833" s="65">
        <v>2526800</v>
      </c>
      <c r="E2833" s="65">
        <v>2167701.8421</v>
      </c>
    </row>
    <row r="2834" spans="1:5" x14ac:dyDescent="0.25">
      <c r="A2834" s="64">
        <v>125468</v>
      </c>
      <c r="B2834" t="s">
        <v>1187</v>
      </c>
      <c r="C2834" s="65">
        <v>28.53</v>
      </c>
      <c r="D2834" s="65">
        <v>2618600</v>
      </c>
      <c r="E2834" s="65">
        <v>2237056.1162999999</v>
      </c>
    </row>
    <row r="2835" spans="1:5" x14ac:dyDescent="0.25">
      <c r="A2835" s="64">
        <v>117941</v>
      </c>
      <c r="B2835" t="s">
        <v>3950</v>
      </c>
      <c r="C2835" s="65">
        <v>28.53</v>
      </c>
      <c r="D2835" s="65">
        <v>2577600</v>
      </c>
      <c r="E2835" s="65">
        <v>2237056.1162999999</v>
      </c>
    </row>
    <row r="2836" spans="1:5" x14ac:dyDescent="0.25">
      <c r="A2836" s="64">
        <v>120862</v>
      </c>
      <c r="B2836" t="s">
        <v>1084</v>
      </c>
      <c r="C2836" s="65">
        <v>28.53</v>
      </c>
      <c r="D2836" s="65">
        <v>2577600</v>
      </c>
      <c r="E2836" s="65">
        <v>2237056.1162999999</v>
      </c>
    </row>
    <row r="2837" spans="1:5" x14ac:dyDescent="0.25">
      <c r="A2837" s="64">
        <v>143328</v>
      </c>
      <c r="B2837" t="s">
        <v>3758</v>
      </c>
      <c r="C2837" s="65">
        <v>28.529999999999998</v>
      </c>
      <c r="D2837" s="65">
        <v>2560200</v>
      </c>
      <c r="E2837" s="65">
        <v>2150591.0863000001</v>
      </c>
    </row>
    <row r="2838" spans="1:5" x14ac:dyDescent="0.25">
      <c r="A2838" s="64">
        <v>136751</v>
      </c>
      <c r="B2838" t="s">
        <v>2147</v>
      </c>
      <c r="C2838" s="65">
        <v>28.529999999999998</v>
      </c>
      <c r="D2838" s="65">
        <v>2585600</v>
      </c>
      <c r="E2838" s="65">
        <v>2202378.9791999999</v>
      </c>
    </row>
    <row r="2839" spans="1:5" x14ac:dyDescent="0.25">
      <c r="A2839" s="64">
        <v>134180</v>
      </c>
      <c r="B2839" t="s">
        <v>1784</v>
      </c>
      <c r="C2839" s="65">
        <v>28.529999999999998</v>
      </c>
      <c r="D2839" s="65">
        <v>2679200</v>
      </c>
      <c r="E2839" s="65">
        <v>2262276.6214000001</v>
      </c>
    </row>
    <row r="2840" spans="1:5" x14ac:dyDescent="0.25">
      <c r="A2840" s="64">
        <v>131149</v>
      </c>
      <c r="B2840" t="s">
        <v>1141</v>
      </c>
      <c r="C2840" s="65">
        <v>28.529999999999998</v>
      </c>
      <c r="D2840" s="65">
        <v>2557600</v>
      </c>
      <c r="E2840" s="65">
        <v>2177252.1314000003</v>
      </c>
    </row>
    <row r="2841" spans="1:5" x14ac:dyDescent="0.25">
      <c r="A2841" s="64">
        <v>126085</v>
      </c>
      <c r="B2841" t="s">
        <v>1227</v>
      </c>
      <c r="C2841" s="65">
        <v>28.509999999999998</v>
      </c>
      <c r="D2841" s="65">
        <v>2578200</v>
      </c>
      <c r="E2841" s="65">
        <v>2103135.1104000001</v>
      </c>
    </row>
    <row r="2842" spans="1:5" x14ac:dyDescent="0.25">
      <c r="A2842" s="64">
        <v>143532</v>
      </c>
      <c r="B2842" t="s">
        <v>4023</v>
      </c>
      <c r="C2842" s="65">
        <v>28.360000000000007</v>
      </c>
      <c r="D2842" s="65">
        <v>2349183</v>
      </c>
      <c r="E2842" s="65">
        <v>2033254.5214000002</v>
      </c>
    </row>
    <row r="2843" spans="1:5" x14ac:dyDescent="0.25">
      <c r="A2843" s="64">
        <v>123160</v>
      </c>
      <c r="B2843" t="s">
        <v>3555</v>
      </c>
      <c r="C2843" s="65">
        <v>28.360000000000007</v>
      </c>
      <c r="D2843" s="65">
        <v>2704900</v>
      </c>
      <c r="E2843" s="65">
        <v>2209887.7344</v>
      </c>
    </row>
    <row r="2844" spans="1:5" x14ac:dyDescent="0.25">
      <c r="A2844" s="64">
        <v>121657</v>
      </c>
      <c r="B2844" t="s">
        <v>628</v>
      </c>
      <c r="C2844" s="65">
        <v>28.360000000000007</v>
      </c>
      <c r="D2844" s="65">
        <v>2599900</v>
      </c>
      <c r="E2844" s="65">
        <v>2222072.0575000001</v>
      </c>
    </row>
    <row r="2845" spans="1:5" x14ac:dyDescent="0.25">
      <c r="A2845" s="64">
        <v>134081</v>
      </c>
      <c r="B2845" t="s">
        <v>3986</v>
      </c>
      <c r="C2845" s="65">
        <v>28.360000000000003</v>
      </c>
      <c r="D2845" s="65">
        <v>2667400</v>
      </c>
      <c r="E2845" s="65">
        <v>2146221.5756999999</v>
      </c>
    </row>
    <row r="2846" spans="1:5" x14ac:dyDescent="0.25">
      <c r="A2846" s="64">
        <v>142762</v>
      </c>
      <c r="B2846" t="s">
        <v>3614</v>
      </c>
      <c r="C2846" s="65">
        <v>28.36</v>
      </c>
      <c r="D2846" s="65">
        <v>2480100</v>
      </c>
      <c r="E2846" s="65">
        <v>2065244.0993999999</v>
      </c>
    </row>
    <row r="2847" spans="1:5" x14ac:dyDescent="0.25">
      <c r="A2847" s="64">
        <v>143733</v>
      </c>
      <c r="B2847" t="s">
        <v>4203</v>
      </c>
      <c r="C2847" s="65">
        <v>28.36</v>
      </c>
      <c r="D2847" s="65">
        <v>2462800</v>
      </c>
      <c r="E2847" s="65">
        <v>2102989.0606999998</v>
      </c>
    </row>
    <row r="2848" spans="1:5" x14ac:dyDescent="0.25">
      <c r="A2848" s="64">
        <v>143723</v>
      </c>
      <c r="B2848" t="s">
        <v>4139</v>
      </c>
      <c r="C2848" s="65">
        <v>28.36</v>
      </c>
      <c r="D2848" s="65">
        <v>2553800</v>
      </c>
      <c r="E2848" s="65">
        <v>2187394.9204000002</v>
      </c>
    </row>
    <row r="2849" spans="1:5" x14ac:dyDescent="0.25">
      <c r="A2849" s="64">
        <v>141630</v>
      </c>
      <c r="B2849" t="s">
        <v>4156</v>
      </c>
      <c r="C2849" s="65">
        <v>28.36</v>
      </c>
      <c r="D2849" s="65">
        <v>2486200</v>
      </c>
      <c r="E2849" s="65">
        <v>2146221.5756999999</v>
      </c>
    </row>
    <row r="2850" spans="1:5" x14ac:dyDescent="0.25">
      <c r="A2850" s="64">
        <v>141941</v>
      </c>
      <c r="B2850" t="s">
        <v>2694</v>
      </c>
      <c r="C2850" s="65">
        <v>28.36</v>
      </c>
      <c r="D2850" s="65">
        <v>2590600</v>
      </c>
      <c r="E2850" s="65">
        <v>2203580.4933000002</v>
      </c>
    </row>
    <row r="2851" spans="1:5" x14ac:dyDescent="0.25">
      <c r="A2851" s="64">
        <v>142058</v>
      </c>
      <c r="B2851" t="s">
        <v>2781</v>
      </c>
      <c r="C2851" s="65">
        <v>28.36</v>
      </c>
      <c r="D2851" s="65">
        <v>2553800</v>
      </c>
      <c r="E2851" s="65">
        <v>2187394.9204000002</v>
      </c>
    </row>
    <row r="2852" spans="1:5" x14ac:dyDescent="0.25">
      <c r="A2852" s="64">
        <v>142208</v>
      </c>
      <c r="B2852" t="s">
        <v>2828</v>
      </c>
      <c r="C2852" s="65">
        <v>28.36</v>
      </c>
      <c r="D2852" s="65">
        <v>2591200</v>
      </c>
      <c r="E2852" s="65">
        <v>2190499.0782000003</v>
      </c>
    </row>
    <row r="2853" spans="1:5" x14ac:dyDescent="0.25">
      <c r="A2853" s="64">
        <v>141684</v>
      </c>
      <c r="B2853" t="s">
        <v>2634</v>
      </c>
      <c r="C2853" s="65">
        <v>28.36</v>
      </c>
      <c r="D2853" s="65">
        <v>2571200</v>
      </c>
      <c r="E2853" s="65">
        <v>2215209.8694000002</v>
      </c>
    </row>
    <row r="2854" spans="1:5" x14ac:dyDescent="0.25">
      <c r="A2854" s="64">
        <v>142143</v>
      </c>
      <c r="B2854" t="s">
        <v>2712</v>
      </c>
      <c r="C2854" s="65">
        <v>28.36</v>
      </c>
      <c r="D2854" s="65">
        <v>2382583</v>
      </c>
      <c r="E2854" s="65">
        <v>2033254.8282000001</v>
      </c>
    </row>
    <row r="2855" spans="1:5" x14ac:dyDescent="0.25">
      <c r="A2855" s="64">
        <v>127292</v>
      </c>
      <c r="B2855" t="s">
        <v>1251</v>
      </c>
      <c r="C2855" s="65">
        <v>28.36</v>
      </c>
      <c r="D2855" s="65">
        <v>2251583</v>
      </c>
      <c r="E2855" s="65">
        <v>1894918.4343000001</v>
      </c>
    </row>
    <row r="2856" spans="1:5" x14ac:dyDescent="0.25">
      <c r="A2856" s="64">
        <v>130463</v>
      </c>
      <c r="B2856" t="s">
        <v>1017</v>
      </c>
      <c r="C2856" s="65">
        <v>28.36</v>
      </c>
      <c r="D2856" s="65">
        <v>2409783</v>
      </c>
      <c r="E2856" s="65">
        <v>2058475.3333000001</v>
      </c>
    </row>
    <row r="2857" spans="1:5" x14ac:dyDescent="0.25">
      <c r="A2857" s="64">
        <v>121431</v>
      </c>
      <c r="B2857" t="s">
        <v>1157</v>
      </c>
      <c r="C2857" s="65">
        <v>28.36</v>
      </c>
      <c r="D2857" s="65">
        <v>2657500</v>
      </c>
      <c r="E2857" s="65">
        <v>2196662.5859000003</v>
      </c>
    </row>
    <row r="2858" spans="1:5" x14ac:dyDescent="0.25">
      <c r="A2858" s="64">
        <v>142582</v>
      </c>
      <c r="B2858" t="s">
        <v>3451</v>
      </c>
      <c r="C2858" s="65">
        <v>28.190000000000005</v>
      </c>
      <c r="D2858" s="65">
        <v>2548400</v>
      </c>
      <c r="E2858" s="65">
        <v>2156458.0219999999</v>
      </c>
    </row>
    <row r="2859" spans="1:5" x14ac:dyDescent="0.25">
      <c r="A2859" s="64">
        <v>142586</v>
      </c>
      <c r="B2859" t="s">
        <v>3260</v>
      </c>
      <c r="C2859" s="65">
        <v>28.190000000000005</v>
      </c>
      <c r="D2859" s="65">
        <v>2599800</v>
      </c>
      <c r="E2859" s="65">
        <v>2217979.5841000001</v>
      </c>
    </row>
    <row r="2860" spans="1:5" x14ac:dyDescent="0.25">
      <c r="A2860" s="64">
        <v>134325</v>
      </c>
      <c r="B2860" t="s">
        <v>1741</v>
      </c>
      <c r="C2860" s="65">
        <v>28.190000000000005</v>
      </c>
      <c r="D2860" s="65">
        <v>2411500</v>
      </c>
      <c r="E2860" s="65">
        <v>2055387.0351000002</v>
      </c>
    </row>
    <row r="2861" spans="1:5" x14ac:dyDescent="0.25">
      <c r="A2861" s="64">
        <v>142197</v>
      </c>
      <c r="B2861" t="s">
        <v>3193</v>
      </c>
      <c r="C2861" s="65">
        <v>28.190000000000005</v>
      </c>
      <c r="D2861" s="65">
        <v>2612300</v>
      </c>
      <c r="E2861" s="65">
        <v>2207087.9987000003</v>
      </c>
    </row>
    <row r="2862" spans="1:5" x14ac:dyDescent="0.25">
      <c r="A2862" s="64">
        <v>137529</v>
      </c>
      <c r="B2862" t="s">
        <v>3827</v>
      </c>
      <c r="C2862" s="65">
        <v>28.190000000000005</v>
      </c>
      <c r="D2862" s="65">
        <v>2526100</v>
      </c>
      <c r="E2862" s="65">
        <v>2134942.1836000001</v>
      </c>
    </row>
    <row r="2863" spans="1:5" x14ac:dyDescent="0.25">
      <c r="A2863" s="64">
        <v>140919</v>
      </c>
      <c r="B2863" t="s">
        <v>2428</v>
      </c>
      <c r="C2863" s="65">
        <v>28.19</v>
      </c>
      <c r="D2863" s="65">
        <v>2557600</v>
      </c>
      <c r="E2863" s="65">
        <v>2127256.9093000004</v>
      </c>
    </row>
    <row r="2864" spans="1:5" x14ac:dyDescent="0.25">
      <c r="A2864" s="64">
        <v>142064</v>
      </c>
      <c r="B2864" t="s">
        <v>2716</v>
      </c>
      <c r="C2864" s="65">
        <v>28.189999999999998</v>
      </c>
      <c r="D2864" s="65">
        <v>2584900</v>
      </c>
      <c r="E2864" s="65">
        <v>2169619.3207</v>
      </c>
    </row>
    <row r="2865" spans="1:5" x14ac:dyDescent="0.25">
      <c r="A2865" s="64">
        <v>135055</v>
      </c>
      <c r="B2865" t="s">
        <v>1859</v>
      </c>
      <c r="C2865" s="65">
        <v>28.17</v>
      </c>
      <c r="D2865" s="65">
        <v>2897400</v>
      </c>
      <c r="E2865" s="65">
        <v>2323616.3352000001</v>
      </c>
    </row>
    <row r="2866" spans="1:5" x14ac:dyDescent="0.25">
      <c r="A2866" s="64">
        <v>142565</v>
      </c>
      <c r="B2866" t="s">
        <v>3591</v>
      </c>
      <c r="C2866" s="65">
        <v>28.020000000000003</v>
      </c>
      <c r="D2866" s="65">
        <v>2518000</v>
      </c>
      <c r="E2866" s="65">
        <v>2104897.8188000005</v>
      </c>
    </row>
    <row r="2867" spans="1:5" x14ac:dyDescent="0.25">
      <c r="A2867" s="64">
        <v>142178</v>
      </c>
      <c r="B2867" t="s">
        <v>2911</v>
      </c>
      <c r="C2867" s="65">
        <v>28.020000000000003</v>
      </c>
      <c r="D2867" s="65">
        <v>2483700</v>
      </c>
      <c r="E2867" s="65">
        <v>2298498.7111999998</v>
      </c>
    </row>
    <row r="2868" spans="1:5" x14ac:dyDescent="0.25">
      <c r="A2868" s="64">
        <v>128260</v>
      </c>
      <c r="B2868" t="s">
        <v>1184</v>
      </c>
      <c r="C2868" s="65">
        <v>28.020000000000003</v>
      </c>
      <c r="D2868" s="65">
        <v>2606900</v>
      </c>
      <c r="E2868" s="65">
        <v>2192103.9399000001</v>
      </c>
    </row>
    <row r="2869" spans="1:5" x14ac:dyDescent="0.25">
      <c r="A2869" s="64">
        <v>128609</v>
      </c>
      <c r="B2869" t="s">
        <v>3381</v>
      </c>
      <c r="C2869" s="65">
        <v>28.020000000000003</v>
      </c>
      <c r="D2869" s="65">
        <v>2640100</v>
      </c>
      <c r="E2869" s="65">
        <v>2197812.6976000001</v>
      </c>
    </row>
    <row r="2870" spans="1:5" x14ac:dyDescent="0.25">
      <c r="A2870" s="64">
        <v>123111</v>
      </c>
      <c r="B2870" t="s">
        <v>1060</v>
      </c>
      <c r="C2870" s="65">
        <v>28.020000000000003</v>
      </c>
      <c r="D2870" s="65">
        <v>2763000</v>
      </c>
      <c r="E2870" s="65">
        <v>2198826.3406000002</v>
      </c>
    </row>
    <row r="2871" spans="1:5" x14ac:dyDescent="0.25">
      <c r="A2871" s="64">
        <v>109596</v>
      </c>
      <c r="B2871" t="s">
        <v>1125</v>
      </c>
      <c r="C2871" s="65">
        <v>28.020000000000003</v>
      </c>
      <c r="D2871" s="65">
        <v>2094866</v>
      </c>
      <c r="E2871" s="65">
        <v>1772623.5391000002</v>
      </c>
    </row>
    <row r="2872" spans="1:5" x14ac:dyDescent="0.25">
      <c r="A2872" s="64">
        <v>143563</v>
      </c>
      <c r="B2872" t="s">
        <v>3952</v>
      </c>
      <c r="C2872" s="65">
        <v>28.02</v>
      </c>
      <c r="D2872" s="65">
        <v>2309400</v>
      </c>
      <c r="E2872" s="65">
        <v>1964552.4945000003</v>
      </c>
    </row>
    <row r="2873" spans="1:5" x14ac:dyDescent="0.25">
      <c r="A2873" s="64">
        <v>141148</v>
      </c>
      <c r="B2873" t="s">
        <v>2793</v>
      </c>
      <c r="C2873" s="65">
        <v>28.02</v>
      </c>
      <c r="D2873" s="65">
        <v>2386400</v>
      </c>
      <c r="E2873" s="65">
        <v>2021911.4121000001</v>
      </c>
    </row>
    <row r="2874" spans="1:5" x14ac:dyDescent="0.25">
      <c r="A2874" s="64">
        <v>136460</v>
      </c>
      <c r="B2874" t="s">
        <v>2098</v>
      </c>
      <c r="C2874" s="65">
        <v>28.02</v>
      </c>
      <c r="D2874" s="65">
        <v>2501600</v>
      </c>
      <c r="E2874" s="65">
        <v>2080285.1575000002</v>
      </c>
    </row>
    <row r="2875" spans="1:5" x14ac:dyDescent="0.25">
      <c r="A2875" s="64">
        <v>122011</v>
      </c>
      <c r="B2875" t="s">
        <v>1058</v>
      </c>
      <c r="C2875" s="65">
        <v>28.02</v>
      </c>
      <c r="D2875" s="65">
        <v>2595400</v>
      </c>
      <c r="E2875" s="65">
        <v>2116253.4581000004</v>
      </c>
    </row>
    <row r="2876" spans="1:5" x14ac:dyDescent="0.25">
      <c r="A2876" s="64">
        <v>143205</v>
      </c>
      <c r="B2876" t="s">
        <v>3682</v>
      </c>
      <c r="C2876" s="65">
        <v>28</v>
      </c>
      <c r="D2876" s="65">
        <v>3129000</v>
      </c>
      <c r="E2876" s="65">
        <v>2534887.2305000001</v>
      </c>
    </row>
    <row r="2877" spans="1:5" x14ac:dyDescent="0.25">
      <c r="A2877" s="64">
        <v>143350</v>
      </c>
      <c r="B2877" t="s">
        <v>4177</v>
      </c>
      <c r="C2877" s="65">
        <v>28</v>
      </c>
      <c r="D2877" s="65">
        <v>2794000</v>
      </c>
      <c r="E2877" s="65">
        <v>2246803.8686999995</v>
      </c>
    </row>
    <row r="2878" spans="1:5" x14ac:dyDescent="0.25">
      <c r="A2878" s="64">
        <v>200519</v>
      </c>
      <c r="B2878" t="s">
        <v>3127</v>
      </c>
      <c r="C2878" s="65">
        <v>28</v>
      </c>
      <c r="D2878" s="65">
        <v>2444000</v>
      </c>
      <c r="E2878" s="65">
        <v>1971530.8519000001</v>
      </c>
    </row>
    <row r="2879" spans="1:5" x14ac:dyDescent="0.25">
      <c r="A2879" s="64">
        <v>134395</v>
      </c>
      <c r="B2879" t="s">
        <v>4404</v>
      </c>
      <c r="C2879" s="65">
        <v>28</v>
      </c>
      <c r="D2879" s="65">
        <v>2596000</v>
      </c>
      <c r="E2879" s="65">
        <v>2102022.5034000003</v>
      </c>
    </row>
    <row r="2880" spans="1:5" x14ac:dyDescent="0.25">
      <c r="A2880" s="64">
        <v>126650</v>
      </c>
      <c r="B2880" t="s">
        <v>656</v>
      </c>
      <c r="C2880" s="65">
        <v>28</v>
      </c>
      <c r="D2880" s="65">
        <v>2451600</v>
      </c>
      <c r="E2880" s="65">
        <v>2010577.6784000001</v>
      </c>
    </row>
    <row r="2881" spans="1:5" x14ac:dyDescent="0.25">
      <c r="A2881" s="64">
        <v>132882</v>
      </c>
      <c r="B2881" t="s">
        <v>1632</v>
      </c>
      <c r="C2881" s="65">
        <v>28</v>
      </c>
      <c r="D2881" s="65">
        <v>4007000</v>
      </c>
      <c r="E2881" s="65">
        <v>3223816.3357000002</v>
      </c>
    </row>
    <row r="2882" spans="1:5" x14ac:dyDescent="0.25">
      <c r="A2882" s="64">
        <v>120382</v>
      </c>
      <c r="B2882" t="s">
        <v>1358</v>
      </c>
      <c r="C2882" s="65">
        <v>28</v>
      </c>
      <c r="D2882" s="65">
        <v>2844000</v>
      </c>
      <c r="E2882" s="65">
        <v>2274297.6424000002</v>
      </c>
    </row>
    <row r="2883" spans="1:5" x14ac:dyDescent="0.25">
      <c r="A2883" s="64">
        <v>143591</v>
      </c>
      <c r="B2883" t="s">
        <v>4205</v>
      </c>
      <c r="C2883" s="65">
        <v>27.85</v>
      </c>
      <c r="D2883" s="65">
        <v>2117983</v>
      </c>
      <c r="E2883" s="65">
        <v>1707717.8109000004</v>
      </c>
    </row>
    <row r="2884" spans="1:5" x14ac:dyDescent="0.25">
      <c r="A2884" s="64">
        <v>125809</v>
      </c>
      <c r="B2884" t="s">
        <v>1029</v>
      </c>
      <c r="C2884" s="65">
        <v>27.85</v>
      </c>
      <c r="D2884" s="65">
        <v>2988600</v>
      </c>
      <c r="E2884" s="65">
        <v>2475329.9838</v>
      </c>
    </row>
    <row r="2885" spans="1:5" x14ac:dyDescent="0.25">
      <c r="A2885" s="64">
        <v>122410</v>
      </c>
      <c r="B2885" t="s">
        <v>3915</v>
      </c>
      <c r="C2885" s="65">
        <v>27.740000000000002</v>
      </c>
      <c r="D2885" s="65">
        <v>3398000</v>
      </c>
      <c r="E2885" s="65">
        <v>2827851.5507</v>
      </c>
    </row>
    <row r="2886" spans="1:5" x14ac:dyDescent="0.25">
      <c r="A2886" s="64">
        <v>142819</v>
      </c>
      <c r="B2886" t="s">
        <v>3606</v>
      </c>
      <c r="C2886" s="65">
        <v>27.68</v>
      </c>
      <c r="D2886" s="65">
        <v>2769600</v>
      </c>
      <c r="E2886" s="65">
        <v>2302275.3136</v>
      </c>
    </row>
    <row r="2887" spans="1:5" x14ac:dyDescent="0.25">
      <c r="A2887" s="64">
        <v>135670</v>
      </c>
      <c r="B2887" t="s">
        <v>4591</v>
      </c>
      <c r="C2887" s="65">
        <v>27.68</v>
      </c>
      <c r="D2887" s="65">
        <v>2544000</v>
      </c>
      <c r="E2887" s="65">
        <v>2028157.9023</v>
      </c>
    </row>
    <row r="2888" spans="1:5" x14ac:dyDescent="0.25">
      <c r="A2888" s="64">
        <v>141447</v>
      </c>
      <c r="B2888" t="s">
        <v>2523</v>
      </c>
      <c r="C2888" s="65">
        <v>27.68</v>
      </c>
      <c r="D2888" s="65">
        <v>2700200</v>
      </c>
      <c r="E2888" s="65">
        <v>2177979.1422999999</v>
      </c>
    </row>
    <row r="2889" spans="1:5" x14ac:dyDescent="0.25">
      <c r="A2889" s="64">
        <v>134841</v>
      </c>
      <c r="B2889" t="s">
        <v>1827</v>
      </c>
      <c r="C2889" s="65">
        <v>27.509999999999998</v>
      </c>
      <c r="D2889" s="65">
        <v>2430700</v>
      </c>
      <c r="E2889" s="65">
        <v>1994430.9469000001</v>
      </c>
    </row>
    <row r="2890" spans="1:5" x14ac:dyDescent="0.25">
      <c r="A2890" s="64">
        <v>132227</v>
      </c>
      <c r="B2890" t="s">
        <v>2121</v>
      </c>
      <c r="C2890" s="65">
        <v>27.509999999999998</v>
      </c>
      <c r="D2890" s="65">
        <v>2497700</v>
      </c>
      <c r="E2890" s="65">
        <v>2047518.3915000001</v>
      </c>
    </row>
    <row r="2891" spans="1:5" x14ac:dyDescent="0.25">
      <c r="A2891" s="64">
        <v>133381</v>
      </c>
      <c r="B2891" t="s">
        <v>1601</v>
      </c>
      <c r="C2891" s="65">
        <v>27.5</v>
      </c>
      <c r="D2891" s="65">
        <v>1837067</v>
      </c>
      <c r="E2891" s="65">
        <v>1482149.6033999999</v>
      </c>
    </row>
    <row r="2892" spans="1:5" x14ac:dyDescent="0.25">
      <c r="A2892" s="64">
        <v>143459</v>
      </c>
      <c r="B2892" t="s">
        <v>3933</v>
      </c>
      <c r="C2892" s="65">
        <v>27.47</v>
      </c>
      <c r="D2892" s="65">
        <v>2480600</v>
      </c>
      <c r="E2892" s="65">
        <v>2068699.5496</v>
      </c>
    </row>
    <row r="2893" spans="1:5" x14ac:dyDescent="0.25">
      <c r="A2893" s="64">
        <v>137396</v>
      </c>
      <c r="B2893" t="s">
        <v>2265</v>
      </c>
      <c r="C2893" s="65">
        <v>27.47</v>
      </c>
      <c r="D2893" s="65">
        <v>2533200</v>
      </c>
      <c r="E2893" s="65">
        <v>2141149.2851999998</v>
      </c>
    </row>
    <row r="2894" spans="1:5" x14ac:dyDescent="0.25">
      <c r="A2894" s="64">
        <v>136949</v>
      </c>
      <c r="B2894" t="s">
        <v>2191</v>
      </c>
      <c r="C2894" s="65">
        <v>27.34</v>
      </c>
      <c r="D2894" s="65">
        <v>2753400</v>
      </c>
      <c r="E2894" s="65">
        <v>2206361.9348999998</v>
      </c>
    </row>
    <row r="2895" spans="1:5" x14ac:dyDescent="0.25">
      <c r="A2895" s="64">
        <v>135189</v>
      </c>
      <c r="B2895" t="s">
        <v>3338</v>
      </c>
      <c r="C2895" s="65">
        <v>27.34</v>
      </c>
      <c r="D2895" s="65">
        <v>3075400</v>
      </c>
      <c r="E2895" s="65">
        <v>2509234.8171000001</v>
      </c>
    </row>
    <row r="2896" spans="1:5" x14ac:dyDescent="0.25">
      <c r="A2896" s="64">
        <v>131108</v>
      </c>
      <c r="B2896" t="s">
        <v>748</v>
      </c>
      <c r="C2896" s="65">
        <v>27.34</v>
      </c>
      <c r="D2896" s="65">
        <v>2516800</v>
      </c>
      <c r="E2896" s="65">
        <v>2028479.6135000002</v>
      </c>
    </row>
    <row r="2897" spans="1:5" x14ac:dyDescent="0.25">
      <c r="A2897" s="64">
        <v>104564</v>
      </c>
      <c r="B2897" t="s">
        <v>828</v>
      </c>
      <c r="C2897" s="65">
        <v>27.34</v>
      </c>
      <c r="D2897" s="65">
        <v>2432800</v>
      </c>
      <c r="E2897" s="65">
        <v>2005875.7875000001</v>
      </c>
    </row>
    <row r="2898" spans="1:5" x14ac:dyDescent="0.25">
      <c r="A2898" s="64">
        <v>126932</v>
      </c>
      <c r="B2898" t="s">
        <v>1081</v>
      </c>
      <c r="C2898" s="65">
        <v>27.300000000000004</v>
      </c>
      <c r="D2898" s="65">
        <v>2362400</v>
      </c>
      <c r="E2898" s="65">
        <v>1969970.8852000001</v>
      </c>
    </row>
    <row r="2899" spans="1:5" x14ac:dyDescent="0.25">
      <c r="A2899" s="64">
        <v>135019</v>
      </c>
      <c r="B2899" t="s">
        <v>1893</v>
      </c>
      <c r="C2899" s="65">
        <v>27.17</v>
      </c>
      <c r="D2899" s="65">
        <v>2279450</v>
      </c>
      <c r="E2899" s="65">
        <v>1833788.1007999999</v>
      </c>
    </row>
    <row r="2900" spans="1:5" x14ac:dyDescent="0.25">
      <c r="A2900" s="64">
        <v>134521</v>
      </c>
      <c r="B2900" t="s">
        <v>1766</v>
      </c>
      <c r="C2900" s="65">
        <v>27.17</v>
      </c>
      <c r="D2900" s="65">
        <v>2048400</v>
      </c>
      <c r="E2900" s="65">
        <v>1674543.3649999998</v>
      </c>
    </row>
    <row r="2901" spans="1:5" x14ac:dyDescent="0.25">
      <c r="A2901" s="64">
        <v>126670</v>
      </c>
      <c r="B2901" t="s">
        <v>248</v>
      </c>
      <c r="C2901" s="65">
        <v>27.17</v>
      </c>
      <c r="D2901" s="65">
        <v>2388400</v>
      </c>
      <c r="E2901" s="65">
        <v>1934264.4154999999</v>
      </c>
    </row>
    <row r="2902" spans="1:5" x14ac:dyDescent="0.25">
      <c r="A2902" s="64">
        <v>132363</v>
      </c>
      <c r="B2902" t="s">
        <v>3962</v>
      </c>
      <c r="C2902" s="65">
        <v>27.17</v>
      </c>
      <c r="D2902" s="65">
        <v>3396400</v>
      </c>
      <c r="E2902" s="65">
        <v>2744836.3367999997</v>
      </c>
    </row>
    <row r="2903" spans="1:5" x14ac:dyDescent="0.25">
      <c r="A2903" s="64">
        <v>134633</v>
      </c>
      <c r="B2903" t="s">
        <v>1771</v>
      </c>
      <c r="C2903" s="65">
        <v>27.02</v>
      </c>
      <c r="D2903" s="65">
        <v>2697000</v>
      </c>
      <c r="E2903" s="65">
        <v>2149197.5342000001</v>
      </c>
    </row>
    <row r="2904" spans="1:5" x14ac:dyDescent="0.25">
      <c r="A2904" s="64">
        <v>136805</v>
      </c>
      <c r="B2904" t="s">
        <v>2917</v>
      </c>
      <c r="C2904" s="65">
        <v>27.02</v>
      </c>
      <c r="D2904" s="65">
        <v>2558400</v>
      </c>
      <c r="E2904" s="65">
        <v>2163381.8766999999</v>
      </c>
    </row>
    <row r="2905" spans="1:5" x14ac:dyDescent="0.25">
      <c r="A2905" s="64">
        <v>143093</v>
      </c>
      <c r="B2905" t="s">
        <v>3998</v>
      </c>
      <c r="C2905" s="65">
        <v>27</v>
      </c>
      <c r="D2905" s="65">
        <v>1465117</v>
      </c>
      <c r="E2905" s="65">
        <v>1146520.4112000002</v>
      </c>
    </row>
    <row r="2906" spans="1:5" x14ac:dyDescent="0.25">
      <c r="A2906" s="64">
        <v>142427</v>
      </c>
      <c r="B2906" t="s">
        <v>2918</v>
      </c>
      <c r="C2906" s="65">
        <v>27</v>
      </c>
      <c r="D2906" s="65">
        <v>2034000</v>
      </c>
      <c r="E2906" s="65">
        <v>1624103.0443999998</v>
      </c>
    </row>
    <row r="2907" spans="1:5" x14ac:dyDescent="0.25">
      <c r="A2907" s="64">
        <v>142854</v>
      </c>
      <c r="B2907" t="s">
        <v>3391</v>
      </c>
      <c r="C2907" s="65">
        <v>27</v>
      </c>
      <c r="D2907" s="65">
        <v>2439067</v>
      </c>
      <c r="E2907" s="65">
        <v>1931857.7986000001</v>
      </c>
    </row>
    <row r="2908" spans="1:5" x14ac:dyDescent="0.25">
      <c r="A2908" s="64">
        <v>143461</v>
      </c>
      <c r="B2908" t="s">
        <v>3934</v>
      </c>
      <c r="C2908" s="65">
        <v>27</v>
      </c>
      <c r="D2908" s="65">
        <v>2277000</v>
      </c>
      <c r="E2908" s="65">
        <v>1831685.2881999998</v>
      </c>
    </row>
    <row r="2909" spans="1:5" x14ac:dyDescent="0.25">
      <c r="A2909" s="64">
        <v>137266</v>
      </c>
      <c r="B2909" t="s">
        <v>4413</v>
      </c>
      <c r="C2909" s="65">
        <v>27</v>
      </c>
      <c r="D2909" s="65">
        <v>2542000</v>
      </c>
      <c r="E2909" s="65">
        <v>2052433.6522000001</v>
      </c>
    </row>
    <row r="2910" spans="1:5" x14ac:dyDescent="0.25">
      <c r="A2910" s="64">
        <v>135420</v>
      </c>
      <c r="B2910" t="s">
        <v>1926</v>
      </c>
      <c r="C2910" s="65">
        <v>27</v>
      </c>
      <c r="D2910" s="65">
        <v>1755000</v>
      </c>
      <c r="E2910" s="65">
        <v>1419545.2509000003</v>
      </c>
    </row>
    <row r="2911" spans="1:5" x14ac:dyDescent="0.25">
      <c r="A2911" s="64">
        <v>134606</v>
      </c>
      <c r="B2911" t="s">
        <v>1839</v>
      </c>
      <c r="C2911" s="65">
        <v>27</v>
      </c>
      <c r="D2911" s="65">
        <v>2035000</v>
      </c>
      <c r="E2911" s="65">
        <v>1633567.5068000001</v>
      </c>
    </row>
    <row r="2912" spans="1:5" x14ac:dyDescent="0.25">
      <c r="A2912" s="64">
        <v>133020</v>
      </c>
      <c r="B2912" t="s">
        <v>1650</v>
      </c>
      <c r="C2912" s="65">
        <v>27</v>
      </c>
      <c r="D2912" s="65">
        <v>2524000</v>
      </c>
      <c r="E2912" s="65">
        <v>2009741.7662000002</v>
      </c>
    </row>
    <row r="2913" spans="1:5" x14ac:dyDescent="0.25">
      <c r="A2913" s="64">
        <v>126994</v>
      </c>
      <c r="B2913" t="s">
        <v>2194</v>
      </c>
      <c r="C2913" s="65">
        <v>27</v>
      </c>
      <c r="D2913" s="65">
        <v>2444000</v>
      </c>
      <c r="E2913" s="65">
        <v>1975281.1321</v>
      </c>
    </row>
    <row r="2914" spans="1:5" x14ac:dyDescent="0.25">
      <c r="A2914" s="64">
        <v>129875</v>
      </c>
      <c r="B2914" t="s">
        <v>3161</v>
      </c>
      <c r="C2914" s="65">
        <v>27</v>
      </c>
      <c r="D2914" s="65">
        <v>2522900</v>
      </c>
      <c r="E2914" s="65">
        <v>2095363.0427000001</v>
      </c>
    </row>
    <row r="2915" spans="1:5" x14ac:dyDescent="0.25">
      <c r="A2915" s="64">
        <v>104513</v>
      </c>
      <c r="B2915" t="s">
        <v>783</v>
      </c>
      <c r="C2915" s="65">
        <v>27</v>
      </c>
      <c r="D2915" s="65">
        <v>1948000</v>
      </c>
      <c r="E2915" s="65">
        <v>1576871.7666000002</v>
      </c>
    </row>
    <row r="2916" spans="1:5" x14ac:dyDescent="0.25">
      <c r="A2916" s="64">
        <v>202278</v>
      </c>
      <c r="B2916" t="s">
        <v>1533</v>
      </c>
      <c r="C2916" s="65">
        <v>26.79</v>
      </c>
      <c r="D2916" s="65">
        <v>2380600</v>
      </c>
      <c r="E2916" s="65">
        <v>1994680.5454000002</v>
      </c>
    </row>
    <row r="2917" spans="1:5" x14ac:dyDescent="0.25">
      <c r="A2917" s="64">
        <v>127124</v>
      </c>
      <c r="B2917" t="s">
        <v>1440</v>
      </c>
      <c r="C2917" s="65">
        <v>26.79</v>
      </c>
      <c r="D2917" s="65">
        <v>2416600</v>
      </c>
      <c r="E2917" s="65">
        <v>2005362.5682000001</v>
      </c>
    </row>
    <row r="2918" spans="1:5" x14ac:dyDescent="0.25">
      <c r="A2918" s="64">
        <v>118648</v>
      </c>
      <c r="B2918" t="s">
        <v>915</v>
      </c>
      <c r="C2918" s="65">
        <v>26.689999999999998</v>
      </c>
      <c r="D2918" s="65">
        <v>2586483</v>
      </c>
      <c r="E2918" s="65">
        <v>2087156.1490000002</v>
      </c>
    </row>
    <row r="2919" spans="1:5" x14ac:dyDescent="0.25">
      <c r="A2919" s="64">
        <v>142743</v>
      </c>
      <c r="B2919" t="s">
        <v>3427</v>
      </c>
      <c r="C2919" s="65">
        <v>26.619999999999997</v>
      </c>
      <c r="D2919" s="65">
        <v>2088519</v>
      </c>
      <c r="E2919" s="65">
        <v>1718538.2195000001</v>
      </c>
    </row>
    <row r="2920" spans="1:5" x14ac:dyDescent="0.25">
      <c r="A2920" s="64">
        <v>121641</v>
      </c>
      <c r="B2920" t="s">
        <v>858</v>
      </c>
      <c r="C2920" s="65">
        <v>26.190000000000005</v>
      </c>
      <c r="D2920" s="65">
        <v>2499300</v>
      </c>
      <c r="E2920" s="65">
        <v>2090915.8954</v>
      </c>
    </row>
    <row r="2921" spans="1:5" x14ac:dyDescent="0.25">
      <c r="A2921" s="64">
        <v>137861</v>
      </c>
      <c r="B2921" t="s">
        <v>2314</v>
      </c>
      <c r="C2921" s="65">
        <v>26.189999999999998</v>
      </c>
      <c r="D2921" s="65">
        <v>2349300</v>
      </c>
      <c r="E2921" s="65">
        <v>1935926.5422</v>
      </c>
    </row>
    <row r="2922" spans="1:5" x14ac:dyDescent="0.25">
      <c r="A2922" s="64">
        <v>136112</v>
      </c>
      <c r="B2922" t="s">
        <v>2973</v>
      </c>
      <c r="C2922" s="65">
        <v>26.189999999999998</v>
      </c>
      <c r="D2922" s="65">
        <v>2396800</v>
      </c>
      <c r="E2922" s="65">
        <v>2045564.9668000001</v>
      </c>
    </row>
    <row r="2923" spans="1:5" x14ac:dyDescent="0.25">
      <c r="A2923" s="64">
        <v>133688</v>
      </c>
      <c r="B2923" t="s">
        <v>4592</v>
      </c>
      <c r="C2923" s="65">
        <v>26.189999999999998</v>
      </c>
      <c r="D2923" s="65">
        <v>2337000</v>
      </c>
      <c r="E2923" s="65">
        <v>1956207.3111</v>
      </c>
    </row>
    <row r="2924" spans="1:5" x14ac:dyDescent="0.25">
      <c r="A2924" s="64">
        <v>130426</v>
      </c>
      <c r="B2924" t="s">
        <v>928</v>
      </c>
      <c r="C2924" s="65">
        <v>26.17</v>
      </c>
      <c r="D2924" s="65">
        <v>3176000</v>
      </c>
      <c r="E2924" s="65">
        <v>2572488.7679999997</v>
      </c>
    </row>
    <row r="2925" spans="1:5" x14ac:dyDescent="0.25">
      <c r="A2925" s="64">
        <v>122813</v>
      </c>
      <c r="B2925" t="s">
        <v>1807</v>
      </c>
      <c r="C2925" s="65">
        <v>26.17</v>
      </c>
      <c r="D2925" s="65">
        <v>1715534</v>
      </c>
      <c r="E2925" s="65">
        <v>1399408.5559000003</v>
      </c>
    </row>
    <row r="2926" spans="1:5" x14ac:dyDescent="0.25">
      <c r="A2926" s="64">
        <v>143145</v>
      </c>
      <c r="B2926" t="s">
        <v>3566</v>
      </c>
      <c r="C2926" s="65">
        <v>26.02</v>
      </c>
      <c r="D2926" s="65">
        <v>2505400</v>
      </c>
      <c r="E2926" s="65">
        <v>2128808.8551000003</v>
      </c>
    </row>
    <row r="2927" spans="1:5" x14ac:dyDescent="0.25">
      <c r="A2927" s="64">
        <v>142610</v>
      </c>
      <c r="B2927" t="s">
        <v>3517</v>
      </c>
      <c r="C2927" s="65">
        <v>26</v>
      </c>
      <c r="D2927" s="65">
        <v>2057000</v>
      </c>
      <c r="E2927" s="65">
        <v>1644624.5758999994</v>
      </c>
    </row>
    <row r="2928" spans="1:5" x14ac:dyDescent="0.25">
      <c r="A2928" s="64">
        <v>130558</v>
      </c>
      <c r="B2928" t="s">
        <v>834</v>
      </c>
      <c r="C2928" s="65">
        <v>26</v>
      </c>
      <c r="D2928" s="65">
        <v>2264983</v>
      </c>
      <c r="E2928" s="65">
        <v>1793563.6691000001</v>
      </c>
    </row>
    <row r="2929" spans="1:5" x14ac:dyDescent="0.25">
      <c r="A2929" s="64">
        <v>123449</v>
      </c>
      <c r="B2929" t="s">
        <v>1011</v>
      </c>
      <c r="C2929" s="65">
        <v>26</v>
      </c>
      <c r="D2929" s="65">
        <v>1972137</v>
      </c>
      <c r="E2929" s="65">
        <v>1583538.6256000001</v>
      </c>
    </row>
    <row r="2930" spans="1:5" x14ac:dyDescent="0.25">
      <c r="A2930" s="64">
        <v>116085</v>
      </c>
      <c r="B2930" t="s">
        <v>1039</v>
      </c>
      <c r="C2930" s="65">
        <v>25.840000000000003</v>
      </c>
      <c r="D2930" s="65">
        <v>2697300</v>
      </c>
      <c r="E2930" s="65">
        <v>2202004.1943000001</v>
      </c>
    </row>
    <row r="2931" spans="1:5" x14ac:dyDescent="0.25">
      <c r="A2931" s="64">
        <v>142510</v>
      </c>
      <c r="B2931" t="s">
        <v>3763</v>
      </c>
      <c r="C2931" s="65">
        <v>25.680000000000007</v>
      </c>
      <c r="D2931" s="65">
        <v>2305500</v>
      </c>
      <c r="E2931" s="65">
        <v>1922325.811</v>
      </c>
    </row>
    <row r="2932" spans="1:5" x14ac:dyDescent="0.25">
      <c r="A2932" s="64">
        <v>134529</v>
      </c>
      <c r="B2932" t="s">
        <v>1765</v>
      </c>
      <c r="C2932" s="65">
        <v>25.68</v>
      </c>
      <c r="D2932" s="65">
        <v>2644200</v>
      </c>
      <c r="E2932" s="65">
        <v>2183499.4368000003</v>
      </c>
    </row>
    <row r="2933" spans="1:5" x14ac:dyDescent="0.25">
      <c r="A2933" s="64">
        <v>111883</v>
      </c>
      <c r="B2933" t="s">
        <v>493</v>
      </c>
      <c r="C2933" s="65">
        <v>25.68</v>
      </c>
      <c r="D2933" s="65">
        <v>2356600</v>
      </c>
      <c r="E2933" s="65">
        <v>1972496.1273000001</v>
      </c>
    </row>
    <row r="2934" spans="1:5" x14ac:dyDescent="0.25">
      <c r="A2934" s="64">
        <v>131410</v>
      </c>
      <c r="B2934" t="s">
        <v>1293</v>
      </c>
      <c r="C2934" s="65">
        <v>25.619999999999997</v>
      </c>
      <c r="D2934" s="65">
        <v>2373200</v>
      </c>
      <c r="E2934" s="65">
        <v>1956127.5699</v>
      </c>
    </row>
    <row r="2935" spans="1:5" x14ac:dyDescent="0.25">
      <c r="A2935" s="64">
        <v>134948</v>
      </c>
      <c r="B2935" t="s">
        <v>2881</v>
      </c>
      <c r="C2935" s="65">
        <v>25.509999999999998</v>
      </c>
      <c r="D2935" s="65">
        <v>2053200</v>
      </c>
      <c r="E2935" s="65">
        <v>1925145.8184</v>
      </c>
    </row>
    <row r="2936" spans="1:5" x14ac:dyDescent="0.25">
      <c r="A2936" s="64">
        <v>142080</v>
      </c>
      <c r="B2936" t="s">
        <v>2711</v>
      </c>
      <c r="C2936" s="65">
        <v>25.45</v>
      </c>
      <c r="D2936" s="65">
        <v>2082800</v>
      </c>
      <c r="E2936" s="65">
        <v>1692612.0463999999</v>
      </c>
    </row>
    <row r="2937" spans="1:5" x14ac:dyDescent="0.25">
      <c r="A2937" s="64">
        <v>144063</v>
      </c>
      <c r="B2937" t="s">
        <v>4593</v>
      </c>
      <c r="C2937" s="65">
        <v>25.36</v>
      </c>
      <c r="D2937" s="65">
        <v>2265800</v>
      </c>
      <c r="E2937" s="65">
        <v>1945261.8106</v>
      </c>
    </row>
    <row r="2938" spans="1:5" x14ac:dyDescent="0.25">
      <c r="A2938" s="64">
        <v>126035</v>
      </c>
      <c r="B2938" t="s">
        <v>3626</v>
      </c>
      <c r="C2938" s="65">
        <v>25.36</v>
      </c>
      <c r="D2938" s="65">
        <v>2324600</v>
      </c>
      <c r="E2938" s="65">
        <v>1988494.3256000001</v>
      </c>
    </row>
    <row r="2939" spans="1:5" x14ac:dyDescent="0.25">
      <c r="A2939" s="64">
        <v>143454</v>
      </c>
      <c r="B2939" t="s">
        <v>3910</v>
      </c>
      <c r="C2939" s="65">
        <v>25.36</v>
      </c>
      <c r="D2939" s="65">
        <v>2291200</v>
      </c>
      <c r="E2939" s="65">
        <v>1988494.3256000001</v>
      </c>
    </row>
    <row r="2940" spans="1:5" x14ac:dyDescent="0.25">
      <c r="A2940" s="64">
        <v>143189</v>
      </c>
      <c r="B2940" t="s">
        <v>3752</v>
      </c>
      <c r="C2940" s="65">
        <v>25.36</v>
      </c>
      <c r="D2940" s="65">
        <v>2324600</v>
      </c>
      <c r="E2940" s="65">
        <v>1988494.3256000001</v>
      </c>
    </row>
    <row r="2941" spans="1:5" x14ac:dyDescent="0.25">
      <c r="A2941" s="64">
        <v>128569</v>
      </c>
      <c r="B2941" t="s">
        <v>4392</v>
      </c>
      <c r="C2941" s="65">
        <v>25.36</v>
      </c>
      <c r="D2941" s="65">
        <v>2326400</v>
      </c>
      <c r="E2941" s="65">
        <v>1979037.6936000001</v>
      </c>
    </row>
    <row r="2942" spans="1:5" x14ac:dyDescent="0.25">
      <c r="A2942" s="64">
        <v>142798</v>
      </c>
      <c r="B2942" t="s">
        <v>3362</v>
      </c>
      <c r="C2942" s="65">
        <v>25.36</v>
      </c>
      <c r="D2942" s="65">
        <v>2324600</v>
      </c>
      <c r="E2942" s="65">
        <v>1988494.3256000001</v>
      </c>
    </row>
    <row r="2943" spans="1:5" x14ac:dyDescent="0.25">
      <c r="A2943" s="64">
        <v>143242</v>
      </c>
      <c r="B2943" t="s">
        <v>3975</v>
      </c>
      <c r="C2943" s="65">
        <v>25.36</v>
      </c>
      <c r="D2943" s="65">
        <v>2240400</v>
      </c>
      <c r="E2943" s="65">
        <v>1919140.0514000002</v>
      </c>
    </row>
    <row r="2944" spans="1:5" x14ac:dyDescent="0.25">
      <c r="A2944" s="64">
        <v>104383</v>
      </c>
      <c r="B2944" t="s">
        <v>4233</v>
      </c>
      <c r="C2944" s="65">
        <v>25.36</v>
      </c>
      <c r="D2944" s="65">
        <v>2291200</v>
      </c>
      <c r="E2944" s="65">
        <v>1988494.3256000001</v>
      </c>
    </row>
    <row r="2945" spans="1:5" x14ac:dyDescent="0.25">
      <c r="A2945" s="64">
        <v>143280</v>
      </c>
      <c r="B2945" t="s">
        <v>3941</v>
      </c>
      <c r="C2945" s="65">
        <v>25.36</v>
      </c>
      <c r="D2945" s="65">
        <v>2291200</v>
      </c>
      <c r="E2945" s="65">
        <v>1988494.3256000001</v>
      </c>
    </row>
    <row r="2946" spans="1:5" x14ac:dyDescent="0.25">
      <c r="A2946" s="64">
        <v>142892</v>
      </c>
      <c r="B2946" t="s">
        <v>3406</v>
      </c>
      <c r="C2946" s="65">
        <v>25.36</v>
      </c>
      <c r="D2946" s="65">
        <v>2481000</v>
      </c>
      <c r="E2946" s="65">
        <v>2064155.8409</v>
      </c>
    </row>
    <row r="2947" spans="1:5" x14ac:dyDescent="0.25">
      <c r="A2947" s="64">
        <v>143064</v>
      </c>
      <c r="B2947" t="s">
        <v>3577</v>
      </c>
      <c r="C2947" s="65">
        <v>25.36</v>
      </c>
      <c r="D2947" s="65">
        <v>2253600</v>
      </c>
      <c r="E2947" s="65">
        <v>1910584.6735</v>
      </c>
    </row>
    <row r="2948" spans="1:5" x14ac:dyDescent="0.25">
      <c r="A2948" s="64">
        <v>144070</v>
      </c>
      <c r="B2948" t="s">
        <v>4594</v>
      </c>
      <c r="C2948" s="65">
        <v>25.36</v>
      </c>
      <c r="D2948" s="65">
        <v>2212400</v>
      </c>
      <c r="E2948" s="65">
        <v>1877907.5185000002</v>
      </c>
    </row>
    <row r="2949" spans="1:5" x14ac:dyDescent="0.25">
      <c r="A2949" s="64">
        <v>142472</v>
      </c>
      <c r="B2949" t="s">
        <v>3911</v>
      </c>
      <c r="C2949" s="65">
        <v>25.36</v>
      </c>
      <c r="D2949" s="65">
        <v>2291200</v>
      </c>
      <c r="E2949" s="65">
        <v>1988494.3256000001</v>
      </c>
    </row>
    <row r="2950" spans="1:5" x14ac:dyDescent="0.25">
      <c r="A2950" s="64">
        <v>136361</v>
      </c>
      <c r="B2950" t="s">
        <v>2096</v>
      </c>
      <c r="C2950" s="65">
        <v>25.36</v>
      </c>
      <c r="D2950" s="65">
        <v>2311700</v>
      </c>
      <c r="E2950" s="65">
        <v>1988494.3256000001</v>
      </c>
    </row>
    <row r="2951" spans="1:5" x14ac:dyDescent="0.25">
      <c r="A2951" s="64">
        <v>142258</v>
      </c>
      <c r="B2951" t="s">
        <v>2799</v>
      </c>
      <c r="C2951" s="65">
        <v>25.36</v>
      </c>
      <c r="D2951" s="65">
        <v>2249600</v>
      </c>
      <c r="E2951" s="65">
        <v>1894013.2035999999</v>
      </c>
    </row>
    <row r="2952" spans="1:5" x14ac:dyDescent="0.25">
      <c r="A2952" s="64">
        <v>134172</v>
      </c>
      <c r="B2952" t="s">
        <v>1726</v>
      </c>
      <c r="C2952" s="65">
        <v>25.36</v>
      </c>
      <c r="D2952" s="65">
        <v>2240400</v>
      </c>
      <c r="E2952" s="65">
        <v>1919140.0514</v>
      </c>
    </row>
    <row r="2953" spans="1:5" x14ac:dyDescent="0.25">
      <c r="A2953" s="64">
        <v>137198</v>
      </c>
      <c r="B2953" t="s">
        <v>2244</v>
      </c>
      <c r="C2953" s="65">
        <v>25.36</v>
      </c>
      <c r="D2953" s="65">
        <v>2286300</v>
      </c>
      <c r="E2953" s="65">
        <v>1953817.1884999999</v>
      </c>
    </row>
    <row r="2954" spans="1:5" x14ac:dyDescent="0.25">
      <c r="A2954" s="64">
        <v>141652</v>
      </c>
      <c r="B2954" t="s">
        <v>2616</v>
      </c>
      <c r="C2954" s="65">
        <v>25.36</v>
      </c>
      <c r="D2954" s="65">
        <v>2385200</v>
      </c>
      <c r="E2954" s="65">
        <v>2013714.8307</v>
      </c>
    </row>
    <row r="2955" spans="1:5" x14ac:dyDescent="0.25">
      <c r="A2955" s="64">
        <v>134677</v>
      </c>
      <c r="B2955" t="s">
        <v>1843</v>
      </c>
      <c r="C2955" s="65">
        <v>25.36</v>
      </c>
      <c r="D2955" s="65">
        <v>2324600</v>
      </c>
      <c r="E2955" s="65">
        <v>1988494.3256000001</v>
      </c>
    </row>
    <row r="2956" spans="1:5" x14ac:dyDescent="0.25">
      <c r="A2956" s="64">
        <v>136402</v>
      </c>
      <c r="B2956" t="s">
        <v>3418</v>
      </c>
      <c r="C2956" s="65">
        <v>25.36</v>
      </c>
      <c r="D2956" s="65">
        <v>2237800</v>
      </c>
      <c r="E2956" s="65">
        <v>1921140.0335000001</v>
      </c>
    </row>
    <row r="2957" spans="1:5" x14ac:dyDescent="0.25">
      <c r="A2957" s="64">
        <v>133990</v>
      </c>
      <c r="B2957" t="s">
        <v>2691</v>
      </c>
      <c r="C2957" s="65">
        <v>25.36</v>
      </c>
      <c r="D2957" s="65">
        <v>2299200</v>
      </c>
      <c r="E2957" s="65">
        <v>1953817.1884999999</v>
      </c>
    </row>
    <row r="2958" spans="1:5" x14ac:dyDescent="0.25">
      <c r="A2958" s="64">
        <v>141162</v>
      </c>
      <c r="B2958" t="s">
        <v>2490</v>
      </c>
      <c r="C2958" s="65">
        <v>25.36</v>
      </c>
      <c r="D2958" s="65">
        <v>2341300</v>
      </c>
      <c r="E2958" s="65">
        <v>1988494.3256000001</v>
      </c>
    </row>
    <row r="2959" spans="1:5" x14ac:dyDescent="0.25">
      <c r="A2959" s="64">
        <v>135799</v>
      </c>
      <c r="B2959" t="s">
        <v>2788</v>
      </c>
      <c r="C2959" s="65">
        <v>25.36</v>
      </c>
      <c r="D2959" s="65">
        <v>2291200</v>
      </c>
      <c r="E2959" s="65">
        <v>1988494.3256000001</v>
      </c>
    </row>
    <row r="2960" spans="1:5" x14ac:dyDescent="0.25">
      <c r="A2960" s="64">
        <v>136195</v>
      </c>
      <c r="B2960" t="s">
        <v>2039</v>
      </c>
      <c r="C2960" s="65">
        <v>25.36</v>
      </c>
      <c r="D2960" s="65">
        <v>2291200</v>
      </c>
      <c r="E2960" s="65">
        <v>1988494.3256000001</v>
      </c>
    </row>
    <row r="2961" spans="1:5" x14ac:dyDescent="0.25">
      <c r="A2961" s="64">
        <v>141419</v>
      </c>
      <c r="B2961" t="s">
        <v>2672</v>
      </c>
      <c r="C2961" s="65">
        <v>25.36</v>
      </c>
      <c r="D2961" s="65">
        <v>2307900</v>
      </c>
      <c r="E2961" s="65">
        <v>1988494.3256000001</v>
      </c>
    </row>
    <row r="2962" spans="1:5" x14ac:dyDescent="0.25">
      <c r="A2962" s="64">
        <v>136203</v>
      </c>
      <c r="B2962" t="s">
        <v>2062</v>
      </c>
      <c r="C2962" s="65">
        <v>25.36</v>
      </c>
      <c r="D2962" s="65">
        <v>2131000</v>
      </c>
      <c r="E2962" s="65">
        <v>1809082.3709</v>
      </c>
    </row>
    <row r="2963" spans="1:5" x14ac:dyDescent="0.25">
      <c r="A2963" s="64">
        <v>135966</v>
      </c>
      <c r="B2963" t="s">
        <v>2025</v>
      </c>
      <c r="C2963" s="65">
        <v>25.36</v>
      </c>
      <c r="D2963" s="65">
        <v>2332200</v>
      </c>
      <c r="E2963" s="65">
        <v>1988494.3256000001</v>
      </c>
    </row>
    <row r="2964" spans="1:5" x14ac:dyDescent="0.25">
      <c r="A2964" s="64">
        <v>135708</v>
      </c>
      <c r="B2964" t="s">
        <v>1986</v>
      </c>
      <c r="C2964" s="65">
        <v>25.36</v>
      </c>
      <c r="D2964" s="65">
        <v>2298400</v>
      </c>
      <c r="E2964" s="65">
        <v>1953910.8458000002</v>
      </c>
    </row>
    <row r="2965" spans="1:5" x14ac:dyDescent="0.25">
      <c r="A2965" s="64">
        <v>141322</v>
      </c>
      <c r="B2965" t="s">
        <v>2548</v>
      </c>
      <c r="C2965" s="65">
        <v>25.36</v>
      </c>
      <c r="D2965" s="65">
        <v>2215000</v>
      </c>
      <c r="E2965" s="65">
        <v>1875907.5364000001</v>
      </c>
    </row>
    <row r="2966" spans="1:5" x14ac:dyDescent="0.25">
      <c r="A2966" s="64">
        <v>137893</v>
      </c>
      <c r="B2966" t="s">
        <v>2407</v>
      </c>
      <c r="C2966" s="65">
        <v>25.36</v>
      </c>
      <c r="D2966" s="65">
        <v>2265800</v>
      </c>
      <c r="E2966" s="65">
        <v>1953817.1885000002</v>
      </c>
    </row>
    <row r="2967" spans="1:5" x14ac:dyDescent="0.25">
      <c r="A2967" s="64">
        <v>140927</v>
      </c>
      <c r="B2967" t="s">
        <v>3945</v>
      </c>
      <c r="C2967" s="65">
        <v>25.36</v>
      </c>
      <c r="D2967" s="65">
        <v>2265800</v>
      </c>
      <c r="E2967" s="65">
        <v>1953817.1885000002</v>
      </c>
    </row>
    <row r="2968" spans="1:5" x14ac:dyDescent="0.25">
      <c r="A2968" s="64">
        <v>134052</v>
      </c>
      <c r="B2968" t="s">
        <v>2066</v>
      </c>
      <c r="C2968" s="65">
        <v>25.36</v>
      </c>
      <c r="D2968" s="65">
        <v>2286300</v>
      </c>
      <c r="E2968" s="65">
        <v>1945261.8106000002</v>
      </c>
    </row>
    <row r="2969" spans="1:5" x14ac:dyDescent="0.25">
      <c r="A2969" s="64">
        <v>136770</v>
      </c>
      <c r="B2969" t="s">
        <v>2164</v>
      </c>
      <c r="C2969" s="65">
        <v>25.36</v>
      </c>
      <c r="D2969" s="65">
        <v>2117200</v>
      </c>
      <c r="E2969" s="65">
        <v>1730177.8074</v>
      </c>
    </row>
    <row r="2970" spans="1:5" x14ac:dyDescent="0.25">
      <c r="A2970" s="64">
        <v>134342</v>
      </c>
      <c r="B2970" t="s">
        <v>1780</v>
      </c>
      <c r="C2970" s="65">
        <v>25.36</v>
      </c>
      <c r="D2970" s="65">
        <v>2358000</v>
      </c>
      <c r="E2970" s="65">
        <v>1988494.3256000001</v>
      </c>
    </row>
    <row r="2971" spans="1:5" x14ac:dyDescent="0.25">
      <c r="A2971" s="64">
        <v>135224</v>
      </c>
      <c r="B2971" t="s">
        <v>3981</v>
      </c>
      <c r="C2971" s="65">
        <v>25.36</v>
      </c>
      <c r="D2971" s="65">
        <v>2291200</v>
      </c>
      <c r="E2971" s="65">
        <v>1988494.3256000001</v>
      </c>
    </row>
    <row r="2972" spans="1:5" x14ac:dyDescent="0.25">
      <c r="A2972" s="64">
        <v>132895</v>
      </c>
      <c r="B2972" t="s">
        <v>3537</v>
      </c>
      <c r="C2972" s="65">
        <v>25.36</v>
      </c>
      <c r="D2972" s="65">
        <v>2265800</v>
      </c>
      <c r="E2972" s="65">
        <v>1945261.8106</v>
      </c>
    </row>
    <row r="2973" spans="1:5" x14ac:dyDescent="0.25">
      <c r="A2973" s="64">
        <v>133124</v>
      </c>
      <c r="B2973" t="s">
        <v>4041</v>
      </c>
      <c r="C2973" s="65">
        <v>25.36</v>
      </c>
      <c r="D2973" s="65">
        <v>2291200</v>
      </c>
      <c r="E2973" s="65">
        <v>1988494.3256000001</v>
      </c>
    </row>
    <row r="2974" spans="1:5" x14ac:dyDescent="0.25">
      <c r="A2974" s="64">
        <v>131474</v>
      </c>
      <c r="B2974" t="s">
        <v>1300</v>
      </c>
      <c r="C2974" s="65">
        <v>25.36</v>
      </c>
      <c r="D2974" s="65">
        <v>2290500</v>
      </c>
      <c r="E2974" s="65">
        <v>1919140.0514</v>
      </c>
    </row>
    <row r="2975" spans="1:5" x14ac:dyDescent="0.25">
      <c r="A2975" s="64">
        <v>131338</v>
      </c>
      <c r="B2975" t="s">
        <v>2142</v>
      </c>
      <c r="C2975" s="65">
        <v>25.36</v>
      </c>
      <c r="D2975" s="65">
        <v>2094300</v>
      </c>
      <c r="E2975" s="65">
        <v>1741728.0788</v>
      </c>
    </row>
    <row r="2976" spans="1:5" x14ac:dyDescent="0.25">
      <c r="A2976" s="64">
        <v>130911</v>
      </c>
      <c r="B2976" t="s">
        <v>1142</v>
      </c>
      <c r="C2976" s="65">
        <v>25.36</v>
      </c>
      <c r="D2976" s="65">
        <v>2358000</v>
      </c>
      <c r="E2976" s="65">
        <v>1988494.3256000001</v>
      </c>
    </row>
    <row r="2977" spans="1:5" x14ac:dyDescent="0.25">
      <c r="A2977" s="64">
        <v>132509</v>
      </c>
      <c r="B2977" t="s">
        <v>1520</v>
      </c>
      <c r="C2977" s="65">
        <v>25.36</v>
      </c>
      <c r="D2977" s="65">
        <v>2324600</v>
      </c>
      <c r="E2977" s="65">
        <v>1988494.3256000001</v>
      </c>
    </row>
    <row r="2978" spans="1:5" x14ac:dyDescent="0.25">
      <c r="A2978" s="64">
        <v>127755</v>
      </c>
      <c r="B2978" t="s">
        <v>1212</v>
      </c>
      <c r="C2978" s="65">
        <v>25.36</v>
      </c>
      <c r="D2978" s="65">
        <v>2324600</v>
      </c>
      <c r="E2978" s="65">
        <v>1988494.3256000001</v>
      </c>
    </row>
    <row r="2979" spans="1:5" x14ac:dyDescent="0.25">
      <c r="A2979" s="64">
        <v>133042</v>
      </c>
      <c r="B2979" t="s">
        <v>1580</v>
      </c>
      <c r="C2979" s="65">
        <v>25.36</v>
      </c>
      <c r="D2979" s="65">
        <v>2240400</v>
      </c>
      <c r="E2979" s="65">
        <v>1910584.6735</v>
      </c>
    </row>
    <row r="2980" spans="1:5" x14ac:dyDescent="0.25">
      <c r="A2980" s="64">
        <v>129230</v>
      </c>
      <c r="B2980" t="s">
        <v>1149</v>
      </c>
      <c r="C2980" s="65">
        <v>25.36</v>
      </c>
      <c r="D2980" s="65">
        <v>2332200</v>
      </c>
      <c r="E2980" s="65">
        <v>1988494.3256000001</v>
      </c>
    </row>
    <row r="2981" spans="1:5" x14ac:dyDescent="0.25">
      <c r="A2981" s="64">
        <v>128651</v>
      </c>
      <c r="B2981" t="s">
        <v>942</v>
      </c>
      <c r="C2981" s="65">
        <v>25.36</v>
      </c>
      <c r="D2981" s="65">
        <v>2291200</v>
      </c>
      <c r="E2981" s="65">
        <v>1988494.3256000001</v>
      </c>
    </row>
    <row r="2982" spans="1:5" x14ac:dyDescent="0.25">
      <c r="A2982" s="64">
        <v>126600</v>
      </c>
      <c r="B2982" t="s">
        <v>940</v>
      </c>
      <c r="C2982" s="65">
        <v>25.36</v>
      </c>
      <c r="D2982" s="65">
        <v>2229100</v>
      </c>
      <c r="E2982" s="65">
        <v>1894013.2036000001</v>
      </c>
    </row>
    <row r="2983" spans="1:5" x14ac:dyDescent="0.25">
      <c r="A2983" s="64">
        <v>131582</v>
      </c>
      <c r="B2983" t="s">
        <v>1457</v>
      </c>
      <c r="C2983" s="65">
        <v>25.36</v>
      </c>
      <c r="D2983" s="65">
        <v>2237800</v>
      </c>
      <c r="E2983" s="65">
        <v>1928690.3407000001</v>
      </c>
    </row>
    <row r="2984" spans="1:5" x14ac:dyDescent="0.25">
      <c r="A2984" s="64">
        <v>121859</v>
      </c>
      <c r="B2984" t="s">
        <v>1061</v>
      </c>
      <c r="C2984" s="65">
        <v>25.36</v>
      </c>
      <c r="D2984" s="65">
        <v>2307900</v>
      </c>
      <c r="E2984" s="65">
        <v>1988494.3256000001</v>
      </c>
    </row>
    <row r="2985" spans="1:5" x14ac:dyDescent="0.25">
      <c r="A2985" s="64">
        <v>116564</v>
      </c>
      <c r="B2985" t="s">
        <v>1425</v>
      </c>
      <c r="C2985" s="65">
        <v>25.36</v>
      </c>
      <c r="D2985" s="65">
        <v>2346900</v>
      </c>
      <c r="E2985" s="65">
        <v>1979037.6936000001</v>
      </c>
    </row>
    <row r="2986" spans="1:5" x14ac:dyDescent="0.25">
      <c r="A2986" s="64">
        <v>103774</v>
      </c>
      <c r="B2986" t="s">
        <v>1069</v>
      </c>
      <c r="C2986" s="65">
        <v>25.36</v>
      </c>
      <c r="D2986" s="65">
        <v>2372300</v>
      </c>
      <c r="E2986" s="65">
        <v>2013714.8307</v>
      </c>
    </row>
    <row r="2987" spans="1:5" x14ac:dyDescent="0.25">
      <c r="A2987" s="64">
        <v>123148</v>
      </c>
      <c r="B2987" t="s">
        <v>1273</v>
      </c>
      <c r="C2987" s="65">
        <v>25.36</v>
      </c>
      <c r="D2987" s="65">
        <v>2307900</v>
      </c>
      <c r="E2987" s="65">
        <v>1988494.3256000001</v>
      </c>
    </row>
    <row r="2988" spans="1:5" x14ac:dyDescent="0.25">
      <c r="A2988" s="64">
        <v>122955</v>
      </c>
      <c r="B2988" t="s">
        <v>4202</v>
      </c>
      <c r="C2988" s="65">
        <v>25.36</v>
      </c>
      <c r="D2988" s="65">
        <v>2291200</v>
      </c>
      <c r="E2988" s="65">
        <v>1988494.3256000001</v>
      </c>
    </row>
    <row r="2989" spans="1:5" x14ac:dyDescent="0.25">
      <c r="A2989" s="64">
        <v>124544</v>
      </c>
      <c r="B2989" t="s">
        <v>996</v>
      </c>
      <c r="C2989" s="65">
        <v>25.36</v>
      </c>
      <c r="D2989" s="65">
        <v>2324600</v>
      </c>
      <c r="E2989" s="65">
        <v>1988494.3256000001</v>
      </c>
    </row>
    <row r="2990" spans="1:5" x14ac:dyDescent="0.25">
      <c r="A2990" s="64">
        <v>120097</v>
      </c>
      <c r="B2990" t="s">
        <v>2261</v>
      </c>
      <c r="C2990" s="65">
        <v>25.36</v>
      </c>
      <c r="D2990" s="65">
        <v>2174600</v>
      </c>
      <c r="E2990" s="65">
        <v>1799532.0816000002</v>
      </c>
    </row>
    <row r="2991" spans="1:5" x14ac:dyDescent="0.25">
      <c r="A2991" s="64">
        <v>122379</v>
      </c>
      <c r="B2991" t="s">
        <v>925</v>
      </c>
      <c r="C2991" s="65">
        <v>25.36</v>
      </c>
      <c r="D2991" s="65">
        <v>2341300</v>
      </c>
      <c r="E2991" s="65">
        <v>1988494.3256000001</v>
      </c>
    </row>
    <row r="2992" spans="1:5" x14ac:dyDescent="0.25">
      <c r="A2992" s="64">
        <v>122899</v>
      </c>
      <c r="B2992" t="s">
        <v>1134</v>
      </c>
      <c r="C2992" s="65">
        <v>25.36</v>
      </c>
      <c r="D2992" s="65">
        <v>2341300</v>
      </c>
      <c r="E2992" s="65">
        <v>1988494.3256000001</v>
      </c>
    </row>
    <row r="2993" spans="1:5" x14ac:dyDescent="0.25">
      <c r="A2993" s="64">
        <v>103717</v>
      </c>
      <c r="B2993" t="s">
        <v>2037</v>
      </c>
      <c r="C2993" s="65">
        <v>25.36</v>
      </c>
      <c r="D2993" s="65">
        <v>2393700</v>
      </c>
      <c r="E2993" s="65">
        <v>1988494.3256000001</v>
      </c>
    </row>
    <row r="2994" spans="1:5" x14ac:dyDescent="0.25">
      <c r="A2994" s="64">
        <v>124021</v>
      </c>
      <c r="B2994" t="s">
        <v>1424</v>
      </c>
      <c r="C2994" s="65">
        <v>25.36</v>
      </c>
      <c r="D2994" s="65">
        <v>2024200</v>
      </c>
      <c r="E2994" s="65">
        <v>1681924.0939</v>
      </c>
    </row>
    <row r="2995" spans="1:5" x14ac:dyDescent="0.25">
      <c r="A2995" s="64">
        <v>122814</v>
      </c>
      <c r="B2995" t="s">
        <v>2849</v>
      </c>
      <c r="C2995" s="65">
        <v>25.36</v>
      </c>
      <c r="D2995" s="65">
        <v>2212400</v>
      </c>
      <c r="E2995" s="65">
        <v>1894013.2035999999</v>
      </c>
    </row>
    <row r="2996" spans="1:5" x14ac:dyDescent="0.25">
      <c r="A2996" s="64">
        <v>118078</v>
      </c>
      <c r="B2996" t="s">
        <v>879</v>
      </c>
      <c r="C2996" s="65">
        <v>25.36</v>
      </c>
      <c r="D2996" s="65">
        <v>2368500</v>
      </c>
      <c r="E2996" s="65">
        <v>2013714.8307</v>
      </c>
    </row>
    <row r="2997" spans="1:5" x14ac:dyDescent="0.25">
      <c r="A2997" s="64">
        <v>111417</v>
      </c>
      <c r="B2997" t="s">
        <v>3772</v>
      </c>
      <c r="C2997" s="65">
        <v>25.36</v>
      </c>
      <c r="D2997" s="65">
        <v>2324600</v>
      </c>
      <c r="E2997" s="65">
        <v>1988494.3256000001</v>
      </c>
    </row>
    <row r="2998" spans="1:5" x14ac:dyDescent="0.25">
      <c r="A2998" s="64">
        <v>123145</v>
      </c>
      <c r="B2998" t="s">
        <v>869</v>
      </c>
      <c r="C2998" s="65">
        <v>25.36</v>
      </c>
      <c r="D2998" s="65">
        <v>2235500</v>
      </c>
      <c r="E2998" s="65">
        <v>1884462.9143000001</v>
      </c>
    </row>
    <row r="2999" spans="1:5" x14ac:dyDescent="0.25">
      <c r="A2999" s="64">
        <v>124214</v>
      </c>
      <c r="B2999" t="s">
        <v>1086</v>
      </c>
      <c r="C2999" s="65">
        <v>25.36</v>
      </c>
      <c r="D2999" s="65">
        <v>2341300</v>
      </c>
      <c r="E2999" s="65">
        <v>1988494.3256000001</v>
      </c>
    </row>
    <row r="3000" spans="1:5" x14ac:dyDescent="0.25">
      <c r="A3000" s="64">
        <v>112028</v>
      </c>
      <c r="B3000" t="s">
        <v>955</v>
      </c>
      <c r="C3000" s="65">
        <v>25.36</v>
      </c>
      <c r="D3000" s="65">
        <v>2225400</v>
      </c>
      <c r="E3000" s="65">
        <v>1868886.3558</v>
      </c>
    </row>
    <row r="3001" spans="1:5" x14ac:dyDescent="0.25">
      <c r="A3001" s="64">
        <v>143598</v>
      </c>
      <c r="B3001" t="s">
        <v>4198</v>
      </c>
      <c r="C3001" s="65">
        <v>25.190000000000005</v>
      </c>
      <c r="D3001" s="65">
        <v>2062783</v>
      </c>
      <c r="E3001" s="65">
        <v>1784693.0375000001</v>
      </c>
    </row>
    <row r="3002" spans="1:5" x14ac:dyDescent="0.25">
      <c r="A3002" s="64">
        <v>144219</v>
      </c>
      <c r="B3002" t="s">
        <v>4595</v>
      </c>
      <c r="C3002" s="65">
        <v>25.190000000000005</v>
      </c>
      <c r="D3002" s="65">
        <v>2044583</v>
      </c>
      <c r="E3002" s="65">
        <v>1699326.7355</v>
      </c>
    </row>
    <row r="3003" spans="1:5" x14ac:dyDescent="0.25">
      <c r="A3003" s="64">
        <v>141894</v>
      </c>
      <c r="B3003" t="s">
        <v>2697</v>
      </c>
      <c r="C3003" s="65">
        <v>25.190000000000005</v>
      </c>
      <c r="D3003" s="65">
        <v>2028683</v>
      </c>
      <c r="E3003" s="65">
        <v>1706783.0786000001</v>
      </c>
    </row>
    <row r="3004" spans="1:5" x14ac:dyDescent="0.25">
      <c r="A3004" s="64">
        <v>132849</v>
      </c>
      <c r="B3004" t="s">
        <v>2809</v>
      </c>
      <c r="C3004" s="65">
        <v>25.190000000000005</v>
      </c>
      <c r="D3004" s="65">
        <v>1980300</v>
      </c>
      <c r="E3004" s="65">
        <v>1654035.4586</v>
      </c>
    </row>
    <row r="3005" spans="1:5" x14ac:dyDescent="0.25">
      <c r="A3005" s="64">
        <v>123807</v>
      </c>
      <c r="B3005" t="s">
        <v>670</v>
      </c>
      <c r="C3005" s="65">
        <v>25.190000000000005</v>
      </c>
      <c r="D3005" s="65">
        <v>2301500</v>
      </c>
      <c r="E3005" s="65">
        <v>1966648.0787000002</v>
      </c>
    </row>
    <row r="3006" spans="1:5" x14ac:dyDescent="0.25">
      <c r="A3006" s="64">
        <v>141811</v>
      </c>
      <c r="B3006" t="s">
        <v>2660</v>
      </c>
      <c r="C3006" s="65">
        <v>25.19</v>
      </c>
      <c r="D3006" s="65">
        <v>2286400</v>
      </c>
      <c r="E3006" s="65">
        <v>1920341.5655</v>
      </c>
    </row>
    <row r="3007" spans="1:5" x14ac:dyDescent="0.25">
      <c r="A3007" s="64">
        <v>130470</v>
      </c>
      <c r="B3007" t="s">
        <v>641</v>
      </c>
      <c r="C3007" s="65">
        <v>25.19</v>
      </c>
      <c r="D3007" s="65">
        <v>2312000</v>
      </c>
      <c r="E3007" s="65">
        <v>1915604.0331000001</v>
      </c>
    </row>
    <row r="3008" spans="1:5" x14ac:dyDescent="0.25">
      <c r="A3008" s="64">
        <v>141517</v>
      </c>
      <c r="B3008" t="s">
        <v>2678</v>
      </c>
      <c r="C3008" s="65">
        <v>25.189999999999998</v>
      </c>
      <c r="D3008" s="65">
        <v>2260400</v>
      </c>
      <c r="E3008" s="65">
        <v>1922880.2901000001</v>
      </c>
    </row>
    <row r="3009" spans="1:5" x14ac:dyDescent="0.25">
      <c r="A3009" s="64">
        <v>135927</v>
      </c>
      <c r="B3009" t="s">
        <v>3351</v>
      </c>
      <c r="C3009" s="65">
        <v>25.189999999999998</v>
      </c>
      <c r="D3009" s="65">
        <v>2062783</v>
      </c>
      <c r="E3009" s="65">
        <v>1784692.7307000002</v>
      </c>
    </row>
    <row r="3010" spans="1:5" x14ac:dyDescent="0.25">
      <c r="A3010" s="64">
        <v>141222</v>
      </c>
      <c r="B3010" t="s">
        <v>3954</v>
      </c>
      <c r="C3010" s="65">
        <v>25.189999999999998</v>
      </c>
      <c r="D3010" s="65">
        <v>2284800</v>
      </c>
      <c r="E3010" s="65">
        <v>1966648.0787000002</v>
      </c>
    </row>
    <row r="3011" spans="1:5" x14ac:dyDescent="0.25">
      <c r="A3011" s="64">
        <v>134016</v>
      </c>
      <c r="B3011" t="s">
        <v>1733</v>
      </c>
      <c r="C3011" s="65">
        <v>25.189999999999998</v>
      </c>
      <c r="D3011" s="65">
        <v>2291300</v>
      </c>
      <c r="E3011" s="65">
        <v>1955018.7026000002</v>
      </c>
    </row>
    <row r="3012" spans="1:5" x14ac:dyDescent="0.25">
      <c r="A3012" s="64">
        <v>130858</v>
      </c>
      <c r="B3012" t="s">
        <v>958</v>
      </c>
      <c r="C3012" s="65">
        <v>25.189999999999998</v>
      </c>
      <c r="D3012" s="65">
        <v>2277100</v>
      </c>
      <c r="E3012" s="65">
        <v>1922880.2901000001</v>
      </c>
    </row>
    <row r="3013" spans="1:5" x14ac:dyDescent="0.25">
      <c r="A3013" s="64">
        <v>133382</v>
      </c>
      <c r="B3013" t="s">
        <v>1602</v>
      </c>
      <c r="C3013" s="65">
        <v>25.189999999999998</v>
      </c>
      <c r="D3013" s="65">
        <v>2126000</v>
      </c>
      <c r="E3013" s="65">
        <v>1805475.8909999998</v>
      </c>
    </row>
    <row r="3014" spans="1:5" x14ac:dyDescent="0.25">
      <c r="A3014" s="64">
        <v>131363</v>
      </c>
      <c r="B3014" t="s">
        <v>1327</v>
      </c>
      <c r="C3014" s="65">
        <v>25.189999999999998</v>
      </c>
      <c r="D3014" s="65">
        <v>2370100</v>
      </c>
      <c r="E3014" s="65">
        <v>1998730.7719000001</v>
      </c>
    </row>
    <row r="3015" spans="1:5" x14ac:dyDescent="0.25">
      <c r="A3015" s="64">
        <v>122883</v>
      </c>
      <c r="B3015" t="s">
        <v>3430</v>
      </c>
      <c r="C3015" s="65">
        <v>25.189999999999998</v>
      </c>
      <c r="D3015" s="65">
        <v>2294300</v>
      </c>
      <c r="E3015" s="65">
        <v>1955018.7026</v>
      </c>
    </row>
    <row r="3016" spans="1:5" x14ac:dyDescent="0.25">
      <c r="A3016" s="64">
        <v>144249</v>
      </c>
      <c r="B3016" t="s">
        <v>4596</v>
      </c>
      <c r="C3016" s="65">
        <v>25.17</v>
      </c>
      <c r="D3016" s="65">
        <v>2512736</v>
      </c>
      <c r="E3016" s="65">
        <v>2006290.7916999999</v>
      </c>
    </row>
    <row r="3017" spans="1:5" x14ac:dyDescent="0.25">
      <c r="A3017" s="64">
        <v>134020</v>
      </c>
      <c r="B3017" t="s">
        <v>1712</v>
      </c>
      <c r="C3017" s="65">
        <v>25.17</v>
      </c>
      <c r="D3017" s="65">
        <v>1969400</v>
      </c>
      <c r="E3017" s="65">
        <v>1588418.284</v>
      </c>
    </row>
    <row r="3018" spans="1:5" x14ac:dyDescent="0.25">
      <c r="A3018" s="64">
        <v>134534</v>
      </c>
      <c r="B3018" t="s">
        <v>1751</v>
      </c>
      <c r="C3018" s="65">
        <v>25.17</v>
      </c>
      <c r="D3018" s="65">
        <v>2486400</v>
      </c>
      <c r="E3018" s="65">
        <v>1997899.7683000001</v>
      </c>
    </row>
    <row r="3019" spans="1:5" x14ac:dyDescent="0.25">
      <c r="A3019" s="64">
        <v>142803</v>
      </c>
      <c r="B3019" t="s">
        <v>3374</v>
      </c>
      <c r="C3019" s="65">
        <v>25.099999999999998</v>
      </c>
      <c r="D3019" s="65">
        <v>2080000</v>
      </c>
      <c r="E3019" s="65">
        <v>1677080.7795000002</v>
      </c>
    </row>
    <row r="3020" spans="1:5" x14ac:dyDescent="0.25">
      <c r="A3020" s="64">
        <v>121926</v>
      </c>
      <c r="B3020" t="s">
        <v>2355</v>
      </c>
      <c r="C3020" s="65">
        <v>25.060000000000002</v>
      </c>
      <c r="D3020" s="65">
        <v>2380000</v>
      </c>
      <c r="E3020" s="65">
        <v>1913925.7394999999</v>
      </c>
    </row>
    <row r="3021" spans="1:5" x14ac:dyDescent="0.25">
      <c r="A3021" s="64">
        <v>143263</v>
      </c>
      <c r="B3021" t="s">
        <v>3681</v>
      </c>
      <c r="C3021" s="65">
        <v>25.020000000000003</v>
      </c>
      <c r="D3021" s="65">
        <v>2433200</v>
      </c>
      <c r="E3021" s="65">
        <v>1935085.3869999999</v>
      </c>
    </row>
    <row r="3022" spans="1:5" x14ac:dyDescent="0.25">
      <c r="A3022" s="64">
        <v>143969</v>
      </c>
      <c r="B3022" t="s">
        <v>4597</v>
      </c>
      <c r="C3022" s="65">
        <v>25.020000000000003</v>
      </c>
      <c r="D3022" s="65">
        <v>2404000</v>
      </c>
      <c r="E3022" s="65">
        <v>1896988.0559</v>
      </c>
    </row>
    <row r="3023" spans="1:5" x14ac:dyDescent="0.25">
      <c r="A3023" s="64">
        <v>143385</v>
      </c>
      <c r="B3023" t="s">
        <v>3926</v>
      </c>
      <c r="C3023" s="65">
        <v>25.020000000000003</v>
      </c>
      <c r="D3023" s="65">
        <v>2173000</v>
      </c>
      <c r="E3023" s="65">
        <v>1842761.9808999998</v>
      </c>
    </row>
    <row r="3024" spans="1:5" x14ac:dyDescent="0.25">
      <c r="A3024" s="64">
        <v>136923</v>
      </c>
      <c r="B3024" t="s">
        <v>2251</v>
      </c>
      <c r="C3024" s="65">
        <v>25.020000000000003</v>
      </c>
      <c r="D3024" s="65">
        <v>2241100</v>
      </c>
      <c r="E3024" s="65">
        <v>1886865.9425000001</v>
      </c>
    </row>
    <row r="3025" spans="1:5" x14ac:dyDescent="0.25">
      <c r="A3025" s="64">
        <v>133527</v>
      </c>
      <c r="B3025" t="s">
        <v>2569</v>
      </c>
      <c r="C3025" s="65">
        <v>25.020000000000003</v>
      </c>
      <c r="D3025" s="65">
        <v>2194400</v>
      </c>
      <c r="E3025" s="65">
        <v>1876762.5194000001</v>
      </c>
    </row>
    <row r="3026" spans="1:5" x14ac:dyDescent="0.25">
      <c r="A3026" s="64">
        <v>142953</v>
      </c>
      <c r="B3026" t="s">
        <v>3724</v>
      </c>
      <c r="C3026" s="65">
        <v>25.02</v>
      </c>
      <c r="D3026" s="65">
        <v>2313800</v>
      </c>
      <c r="E3026" s="65">
        <v>1951664.0199000002</v>
      </c>
    </row>
    <row r="3027" spans="1:5" x14ac:dyDescent="0.25">
      <c r="A3027" s="64">
        <v>143320</v>
      </c>
      <c r="B3027" t="s">
        <v>3765</v>
      </c>
      <c r="C3027" s="65">
        <v>25.02</v>
      </c>
      <c r="D3027" s="65">
        <v>2258000</v>
      </c>
      <c r="E3027" s="65">
        <v>1958751.1338</v>
      </c>
    </row>
    <row r="3028" spans="1:5" x14ac:dyDescent="0.25">
      <c r="A3028" s="64">
        <v>131014</v>
      </c>
      <c r="B3028" t="s">
        <v>900</v>
      </c>
      <c r="C3028" s="65">
        <v>25.02</v>
      </c>
      <c r="D3028" s="65">
        <v>2377000</v>
      </c>
      <c r="E3028" s="65">
        <v>1992016.2342000001</v>
      </c>
    </row>
    <row r="3029" spans="1:5" x14ac:dyDescent="0.25">
      <c r="A3029" s="64">
        <v>130562</v>
      </c>
      <c r="B3029" t="s">
        <v>4124</v>
      </c>
      <c r="C3029" s="65">
        <v>25.02</v>
      </c>
      <c r="D3029" s="65">
        <v>2272400</v>
      </c>
      <c r="E3029" s="65">
        <v>1940034.6438000002</v>
      </c>
    </row>
    <row r="3030" spans="1:5" x14ac:dyDescent="0.25">
      <c r="A3030" s="64">
        <v>132146</v>
      </c>
      <c r="B3030" t="s">
        <v>1469</v>
      </c>
      <c r="C3030" s="65">
        <v>25.02</v>
      </c>
      <c r="D3030" s="65">
        <v>2286400</v>
      </c>
      <c r="E3030" s="65">
        <v>1951664.0199000002</v>
      </c>
    </row>
    <row r="3031" spans="1:5" x14ac:dyDescent="0.25">
      <c r="A3031" s="64">
        <v>120797</v>
      </c>
      <c r="B3031" t="s">
        <v>4207</v>
      </c>
      <c r="C3031" s="65">
        <v>25.02</v>
      </c>
      <c r="D3031" s="65">
        <v>2328400</v>
      </c>
      <c r="E3031" s="65">
        <v>2221385.9463</v>
      </c>
    </row>
    <row r="3032" spans="1:5" x14ac:dyDescent="0.25">
      <c r="A3032" s="64">
        <v>142585</v>
      </c>
      <c r="B3032" t="s">
        <v>3233</v>
      </c>
      <c r="C3032" s="65">
        <v>25</v>
      </c>
      <c r="D3032" s="65">
        <v>3380000</v>
      </c>
      <c r="E3032" s="65">
        <v>2710981.5537999999</v>
      </c>
    </row>
    <row r="3033" spans="1:5" x14ac:dyDescent="0.25">
      <c r="A3033" s="64">
        <v>202664</v>
      </c>
      <c r="B3033" t="s">
        <v>2337</v>
      </c>
      <c r="C3033" s="65">
        <v>25</v>
      </c>
      <c r="D3033" s="65">
        <v>1945000</v>
      </c>
      <c r="E3033" s="65">
        <v>1570739.4248000002</v>
      </c>
    </row>
    <row r="3034" spans="1:5" x14ac:dyDescent="0.25">
      <c r="A3034" s="64">
        <v>140537</v>
      </c>
      <c r="B3034" t="s">
        <v>2399</v>
      </c>
      <c r="C3034" s="65">
        <v>25</v>
      </c>
      <c r="D3034" s="65">
        <v>2188000</v>
      </c>
      <c r="E3034" s="65">
        <v>1766900.9809000001</v>
      </c>
    </row>
    <row r="3035" spans="1:5" x14ac:dyDescent="0.25">
      <c r="A3035" s="64">
        <v>136470</v>
      </c>
      <c r="B3035" t="s">
        <v>2112</v>
      </c>
      <c r="C3035" s="65">
        <v>25</v>
      </c>
      <c r="D3035" s="65">
        <v>2649000</v>
      </c>
      <c r="E3035" s="65">
        <v>2143283.3536</v>
      </c>
    </row>
    <row r="3036" spans="1:5" x14ac:dyDescent="0.25">
      <c r="A3036" s="64">
        <v>125563</v>
      </c>
      <c r="B3036" t="s">
        <v>3131</v>
      </c>
      <c r="C3036" s="65">
        <v>25</v>
      </c>
      <c r="D3036" s="65">
        <v>6865000</v>
      </c>
      <c r="E3036" s="65">
        <v>5428922.4440000001</v>
      </c>
    </row>
    <row r="3037" spans="1:5" x14ac:dyDescent="0.25">
      <c r="A3037" s="64">
        <v>131790</v>
      </c>
      <c r="B3037" t="s">
        <v>3112</v>
      </c>
      <c r="C3037" s="65">
        <v>25</v>
      </c>
      <c r="D3037" s="65">
        <v>2093000</v>
      </c>
      <c r="E3037" s="65">
        <v>1692353.5962</v>
      </c>
    </row>
    <row r="3038" spans="1:5" x14ac:dyDescent="0.25">
      <c r="A3038" s="64">
        <v>120213</v>
      </c>
      <c r="B3038" t="s">
        <v>1068</v>
      </c>
      <c r="C3038" s="65">
        <v>25</v>
      </c>
      <c r="D3038" s="65">
        <v>2426000</v>
      </c>
      <c r="E3038" s="65">
        <v>1920600.8781000001</v>
      </c>
    </row>
    <row r="3039" spans="1:5" x14ac:dyDescent="0.25">
      <c r="A3039" s="64">
        <v>142998</v>
      </c>
      <c r="B3039" t="s">
        <v>3625</v>
      </c>
      <c r="C3039" s="65">
        <v>24.959999999999997</v>
      </c>
      <c r="D3039" s="65">
        <v>2311400</v>
      </c>
      <c r="E3039" s="65">
        <v>1904469.5033</v>
      </c>
    </row>
    <row r="3040" spans="1:5" x14ac:dyDescent="0.25">
      <c r="A3040" s="64">
        <v>142615</v>
      </c>
      <c r="B3040" t="s">
        <v>3159</v>
      </c>
      <c r="C3040" s="65">
        <v>24.85</v>
      </c>
      <c r="D3040" s="65">
        <v>2041683</v>
      </c>
      <c r="E3040" s="65">
        <v>1709570.6608</v>
      </c>
    </row>
    <row r="3041" spans="1:5" x14ac:dyDescent="0.25">
      <c r="A3041" s="64">
        <v>143490</v>
      </c>
      <c r="B3041" t="s">
        <v>3997</v>
      </c>
      <c r="C3041" s="65">
        <v>24.85</v>
      </c>
      <c r="D3041" s="65">
        <v>2338000</v>
      </c>
      <c r="E3041" s="65">
        <v>1967742.4711000002</v>
      </c>
    </row>
    <row r="3042" spans="1:5" x14ac:dyDescent="0.25">
      <c r="A3042" s="64">
        <v>129031</v>
      </c>
      <c r="B3042" t="s">
        <v>1263</v>
      </c>
      <c r="C3042" s="65">
        <v>24.85</v>
      </c>
      <c r="D3042" s="65">
        <v>2489300</v>
      </c>
      <c r="E3042" s="65">
        <v>2004459.1051</v>
      </c>
    </row>
    <row r="3043" spans="1:5" x14ac:dyDescent="0.25">
      <c r="A3043" s="64">
        <v>132623</v>
      </c>
      <c r="B3043" t="s">
        <v>1628</v>
      </c>
      <c r="C3043" s="65">
        <v>24.85</v>
      </c>
      <c r="D3043" s="65">
        <v>2312000</v>
      </c>
      <c r="E3043" s="65">
        <v>1949250.9068999998</v>
      </c>
    </row>
    <row r="3044" spans="1:5" x14ac:dyDescent="0.25">
      <c r="A3044" s="64">
        <v>126653</v>
      </c>
      <c r="B3044" t="s">
        <v>1940</v>
      </c>
      <c r="C3044" s="65">
        <v>24.85</v>
      </c>
      <c r="D3044" s="65">
        <v>2236200</v>
      </c>
      <c r="E3044" s="65">
        <v>1834809.7117000001</v>
      </c>
    </row>
    <row r="3045" spans="1:5" x14ac:dyDescent="0.25">
      <c r="A3045" s="64">
        <v>103888</v>
      </c>
      <c r="B3045" t="s">
        <v>1359</v>
      </c>
      <c r="C3045" s="65">
        <v>24.85</v>
      </c>
      <c r="D3045" s="65">
        <v>2014083</v>
      </c>
      <c r="E3045" s="65">
        <v>1681121.0222999998</v>
      </c>
    </row>
    <row r="3046" spans="1:5" x14ac:dyDescent="0.25">
      <c r="A3046" s="64">
        <v>142527</v>
      </c>
      <c r="B3046" t="s">
        <v>3702</v>
      </c>
      <c r="C3046" s="65">
        <v>24.849999999999998</v>
      </c>
      <c r="D3046" s="65">
        <v>2000800</v>
      </c>
      <c r="E3046" s="65">
        <v>1672956.4105000002</v>
      </c>
    </row>
    <row r="3047" spans="1:5" x14ac:dyDescent="0.25">
      <c r="A3047" s="64">
        <v>126717</v>
      </c>
      <c r="B3047" t="s">
        <v>2794</v>
      </c>
      <c r="C3047" s="65">
        <v>24.839999999999996</v>
      </c>
      <c r="D3047" s="65">
        <v>2314700</v>
      </c>
      <c r="E3047" s="65">
        <v>1887201.0893000001</v>
      </c>
    </row>
    <row r="3048" spans="1:5" x14ac:dyDescent="0.25">
      <c r="A3048" s="64">
        <v>142569</v>
      </c>
      <c r="B3048" t="s">
        <v>3281</v>
      </c>
      <c r="C3048" s="65">
        <v>24.68</v>
      </c>
      <c r="D3048" s="65">
        <v>2214300</v>
      </c>
      <c r="E3048" s="65">
        <v>1829845.5726000001</v>
      </c>
    </row>
    <row r="3049" spans="1:5" x14ac:dyDescent="0.25">
      <c r="A3049" s="64">
        <v>143047</v>
      </c>
      <c r="B3049" t="s">
        <v>3559</v>
      </c>
      <c r="C3049" s="65">
        <v>24.68</v>
      </c>
      <c r="D3049" s="65">
        <v>2284600</v>
      </c>
      <c r="E3049" s="65">
        <v>1898971.9915000002</v>
      </c>
    </row>
    <row r="3050" spans="1:5" x14ac:dyDescent="0.25">
      <c r="A3050" s="64">
        <v>142578</v>
      </c>
      <c r="B3050" t="s">
        <v>3220</v>
      </c>
      <c r="C3050" s="65">
        <v>24.68</v>
      </c>
      <c r="D3050" s="65">
        <v>2317300</v>
      </c>
      <c r="E3050" s="65">
        <v>1921695.9023000002</v>
      </c>
    </row>
    <row r="3051" spans="1:5" x14ac:dyDescent="0.25">
      <c r="A3051" s="64">
        <v>137297</v>
      </c>
      <c r="B3051" t="s">
        <v>4397</v>
      </c>
      <c r="C3051" s="65">
        <v>24.68</v>
      </c>
      <c r="D3051" s="65">
        <v>2306000</v>
      </c>
      <c r="E3051" s="65">
        <v>1835179.6388000003</v>
      </c>
    </row>
    <row r="3052" spans="1:5" x14ac:dyDescent="0.25">
      <c r="A3052" s="64">
        <v>123320</v>
      </c>
      <c r="B3052" t="s">
        <v>934</v>
      </c>
      <c r="C3052" s="65">
        <v>24.68</v>
      </c>
      <c r="D3052" s="65">
        <v>2585900</v>
      </c>
      <c r="E3052" s="65">
        <v>2124135.6567000002</v>
      </c>
    </row>
    <row r="3053" spans="1:5" x14ac:dyDescent="0.25">
      <c r="A3053" s="64">
        <v>110500</v>
      </c>
      <c r="B3053" t="s">
        <v>1137</v>
      </c>
      <c r="C3053" s="65">
        <v>24.68</v>
      </c>
      <c r="D3053" s="65">
        <v>2308600</v>
      </c>
      <c r="E3053" s="65">
        <v>1918093.5405000001</v>
      </c>
    </row>
    <row r="3054" spans="1:5" x14ac:dyDescent="0.25">
      <c r="A3054" s="64">
        <v>200468</v>
      </c>
      <c r="B3054" t="s">
        <v>3127</v>
      </c>
      <c r="C3054" s="65">
        <v>24.65</v>
      </c>
      <c r="D3054" s="65">
        <v>2561000</v>
      </c>
      <c r="E3054" s="65">
        <v>2030444.3474000001</v>
      </c>
    </row>
    <row r="3055" spans="1:5" x14ac:dyDescent="0.25">
      <c r="A3055" s="64">
        <v>137370</v>
      </c>
      <c r="B3055" t="s">
        <v>2248</v>
      </c>
      <c r="C3055" s="65">
        <v>24.509999999999998</v>
      </c>
      <c r="D3055" s="65">
        <v>2229800</v>
      </c>
      <c r="E3055" s="65">
        <v>1807877.0312000001</v>
      </c>
    </row>
    <row r="3056" spans="1:5" x14ac:dyDescent="0.25">
      <c r="A3056" s="64">
        <v>128485</v>
      </c>
      <c r="B3056" t="s">
        <v>1155</v>
      </c>
      <c r="C3056" s="65">
        <v>24.509999999999998</v>
      </c>
      <c r="D3056" s="65">
        <v>2177800</v>
      </c>
      <c r="E3056" s="65">
        <v>1740559.5446000001</v>
      </c>
    </row>
    <row r="3057" spans="1:5" x14ac:dyDescent="0.25">
      <c r="A3057" s="64">
        <v>142468</v>
      </c>
      <c r="B3057" t="s">
        <v>2939</v>
      </c>
      <c r="C3057" s="65">
        <v>24.34</v>
      </c>
      <c r="D3057" s="65">
        <v>1763500</v>
      </c>
      <c r="E3057" s="65">
        <v>1443487.0820000002</v>
      </c>
    </row>
    <row r="3058" spans="1:5" x14ac:dyDescent="0.25">
      <c r="A3058" s="64">
        <v>143930</v>
      </c>
      <c r="B3058" t="s">
        <v>4378</v>
      </c>
      <c r="C3058" s="65">
        <v>24.34</v>
      </c>
      <c r="D3058" s="65">
        <v>2113800</v>
      </c>
      <c r="E3058" s="65">
        <v>1723630.9700000002</v>
      </c>
    </row>
    <row r="3059" spans="1:5" x14ac:dyDescent="0.25">
      <c r="A3059" s="64">
        <v>202418</v>
      </c>
      <c r="B3059" t="s">
        <v>2289</v>
      </c>
      <c r="C3059" s="65">
        <v>24.34</v>
      </c>
      <c r="D3059" s="65">
        <v>2320800</v>
      </c>
      <c r="E3059" s="65">
        <v>1911409.3454999998</v>
      </c>
    </row>
    <row r="3060" spans="1:5" x14ac:dyDescent="0.25">
      <c r="A3060" s="64">
        <v>104136</v>
      </c>
      <c r="B3060" t="s">
        <v>733</v>
      </c>
      <c r="C3060" s="65">
        <v>24.34</v>
      </c>
      <c r="D3060" s="65">
        <v>2307200</v>
      </c>
      <c r="E3060" s="65">
        <v>1875330.3511000001</v>
      </c>
    </row>
    <row r="3061" spans="1:5" x14ac:dyDescent="0.25">
      <c r="A3061" s="64">
        <v>118338</v>
      </c>
      <c r="B3061" t="s">
        <v>2847</v>
      </c>
      <c r="C3061" s="65">
        <v>24.300000000000004</v>
      </c>
      <c r="D3061" s="65">
        <v>2278100</v>
      </c>
      <c r="E3061" s="65">
        <v>1924169.1702000001</v>
      </c>
    </row>
    <row r="3062" spans="1:5" x14ac:dyDescent="0.25">
      <c r="A3062" s="64">
        <v>131869</v>
      </c>
      <c r="B3062" t="s">
        <v>2143</v>
      </c>
      <c r="C3062" s="65">
        <v>24.22</v>
      </c>
      <c r="D3062" s="65">
        <v>2283000</v>
      </c>
      <c r="E3062" s="65">
        <v>1786952.7055000002</v>
      </c>
    </row>
    <row r="3063" spans="1:5" x14ac:dyDescent="0.25">
      <c r="A3063" s="64">
        <v>141369</v>
      </c>
      <c r="B3063" t="s">
        <v>2534</v>
      </c>
      <c r="C3063" s="65">
        <v>24.17</v>
      </c>
      <c r="D3063" s="65">
        <v>1958383</v>
      </c>
      <c r="E3063" s="65">
        <v>1583838.9928000001</v>
      </c>
    </row>
    <row r="3064" spans="1:5" x14ac:dyDescent="0.25">
      <c r="A3064" s="64">
        <v>137590</v>
      </c>
      <c r="B3064" t="s">
        <v>2285</v>
      </c>
      <c r="C3064" s="65">
        <v>24.17</v>
      </c>
      <c r="D3064" s="65">
        <v>2105500</v>
      </c>
      <c r="E3064" s="65">
        <v>1678359.3572000002</v>
      </c>
    </row>
    <row r="3065" spans="1:5" x14ac:dyDescent="0.25">
      <c r="A3065" s="64">
        <v>136868</v>
      </c>
      <c r="B3065" t="s">
        <v>2932</v>
      </c>
      <c r="C3065" s="65">
        <v>24.130000000000003</v>
      </c>
      <c r="D3065" s="65">
        <v>2239800</v>
      </c>
      <c r="E3065" s="65">
        <v>1883964.6063000001</v>
      </c>
    </row>
    <row r="3066" spans="1:5" x14ac:dyDescent="0.25">
      <c r="A3066" s="64">
        <v>118909</v>
      </c>
      <c r="B3066" t="s">
        <v>2201</v>
      </c>
      <c r="C3066" s="65">
        <v>24.04</v>
      </c>
      <c r="D3066" s="65">
        <v>2075000</v>
      </c>
      <c r="E3066" s="65">
        <v>1692030.5193</v>
      </c>
    </row>
    <row r="3067" spans="1:5" x14ac:dyDescent="0.25">
      <c r="A3067" s="64">
        <v>143340</v>
      </c>
      <c r="B3067" t="s">
        <v>3964</v>
      </c>
      <c r="C3067" s="65">
        <v>24</v>
      </c>
      <c r="D3067" s="65">
        <v>1843000</v>
      </c>
      <c r="E3067" s="65">
        <v>1487258.8818999999</v>
      </c>
    </row>
    <row r="3068" spans="1:5" x14ac:dyDescent="0.25">
      <c r="A3068" s="64">
        <v>202420</v>
      </c>
      <c r="B3068" t="s">
        <v>640</v>
      </c>
      <c r="C3068" s="65">
        <v>24</v>
      </c>
      <c r="D3068" s="65">
        <v>2822600</v>
      </c>
      <c r="E3068" s="65">
        <v>2275228.4007999999</v>
      </c>
    </row>
    <row r="3069" spans="1:5" x14ac:dyDescent="0.25">
      <c r="A3069" s="64">
        <v>143241</v>
      </c>
      <c r="B3069" t="s">
        <v>3917</v>
      </c>
      <c r="C3069" s="65">
        <v>24</v>
      </c>
      <c r="D3069" s="65">
        <v>2304426</v>
      </c>
      <c r="E3069" s="65">
        <v>1860993.2628000001</v>
      </c>
    </row>
    <row r="3070" spans="1:5" x14ac:dyDescent="0.25">
      <c r="A3070" s="64">
        <v>141310</v>
      </c>
      <c r="B3070" t="s">
        <v>2528</v>
      </c>
      <c r="C3070" s="65">
        <v>24</v>
      </c>
      <c r="D3070" s="65">
        <v>2157000</v>
      </c>
      <c r="E3070" s="65">
        <v>1739180.9059000001</v>
      </c>
    </row>
    <row r="3071" spans="1:5" x14ac:dyDescent="0.25">
      <c r="A3071" s="64">
        <v>133343</v>
      </c>
      <c r="B3071" t="s">
        <v>1597</v>
      </c>
      <c r="C3071" s="65">
        <v>24</v>
      </c>
      <c r="D3071" s="65">
        <v>1904000</v>
      </c>
      <c r="E3071" s="65">
        <v>1539510.0021000002</v>
      </c>
    </row>
    <row r="3072" spans="1:5" x14ac:dyDescent="0.25">
      <c r="A3072" s="64">
        <v>133670</v>
      </c>
      <c r="B3072" t="s">
        <v>3526</v>
      </c>
      <c r="C3072" s="65">
        <v>24</v>
      </c>
      <c r="D3072" s="65">
        <v>1752134</v>
      </c>
      <c r="E3072" s="65">
        <v>1394266.8019999999</v>
      </c>
    </row>
    <row r="3073" spans="1:5" x14ac:dyDescent="0.25">
      <c r="A3073" s="64">
        <v>132827</v>
      </c>
      <c r="B3073" t="s">
        <v>3232</v>
      </c>
      <c r="C3073" s="65">
        <v>24</v>
      </c>
      <c r="D3073" s="65">
        <v>1507050</v>
      </c>
      <c r="E3073" s="65">
        <v>1330137.3116000001</v>
      </c>
    </row>
    <row r="3074" spans="1:5" x14ac:dyDescent="0.25">
      <c r="A3074" s="64">
        <v>120187</v>
      </c>
      <c r="B3074" t="s">
        <v>1399</v>
      </c>
      <c r="C3074" s="65">
        <v>24</v>
      </c>
      <c r="D3074" s="65">
        <v>2277000</v>
      </c>
      <c r="E3074" s="65">
        <v>1828364.5987</v>
      </c>
    </row>
    <row r="3075" spans="1:5" x14ac:dyDescent="0.25">
      <c r="A3075" s="64">
        <v>123873</v>
      </c>
      <c r="B3075" t="s">
        <v>3904</v>
      </c>
      <c r="C3075" s="65">
        <v>24</v>
      </c>
      <c r="D3075" s="65">
        <v>1641000</v>
      </c>
      <c r="E3075" s="65">
        <v>1328888.6793</v>
      </c>
    </row>
    <row r="3076" spans="1:5" x14ac:dyDescent="0.25">
      <c r="A3076" s="64">
        <v>103685</v>
      </c>
      <c r="B3076" t="s">
        <v>4598</v>
      </c>
      <c r="C3076" s="65">
        <v>24</v>
      </c>
      <c r="D3076" s="65">
        <v>2281000</v>
      </c>
      <c r="E3076" s="65">
        <v>2106711.3279999997</v>
      </c>
    </row>
    <row r="3077" spans="1:5" x14ac:dyDescent="0.25">
      <c r="A3077" s="64">
        <v>116159</v>
      </c>
      <c r="B3077" t="s">
        <v>2170</v>
      </c>
      <c r="C3077" s="65">
        <v>24</v>
      </c>
      <c r="D3077" s="65">
        <v>2304000</v>
      </c>
      <c r="E3077" s="65">
        <v>1868621.8551</v>
      </c>
    </row>
    <row r="3078" spans="1:5" x14ac:dyDescent="0.25">
      <c r="A3078" s="64">
        <v>133471</v>
      </c>
      <c r="B3078" t="s">
        <v>1664</v>
      </c>
      <c r="C3078" s="65">
        <v>23.86</v>
      </c>
      <c r="D3078" s="65">
        <v>2149200</v>
      </c>
      <c r="E3078" s="65">
        <v>1749522.6034000001</v>
      </c>
    </row>
    <row r="3079" spans="1:5" x14ac:dyDescent="0.25">
      <c r="A3079" s="64">
        <v>130720</v>
      </c>
      <c r="B3079" t="s">
        <v>3743</v>
      </c>
      <c r="C3079" s="65">
        <v>23.85</v>
      </c>
      <c r="D3079" s="65">
        <v>1733927</v>
      </c>
      <c r="E3079" s="65">
        <v>1419666.1428</v>
      </c>
    </row>
    <row r="3080" spans="1:5" x14ac:dyDescent="0.25">
      <c r="A3080" s="64">
        <v>128900</v>
      </c>
      <c r="B3080" t="s">
        <v>2374</v>
      </c>
      <c r="C3080" s="65">
        <v>23.79</v>
      </c>
      <c r="D3080" s="65">
        <v>2177800</v>
      </c>
      <c r="E3080" s="65">
        <v>1793006.4576000001</v>
      </c>
    </row>
    <row r="3081" spans="1:5" x14ac:dyDescent="0.25">
      <c r="A3081" s="64">
        <v>141889</v>
      </c>
      <c r="B3081" t="s">
        <v>2693</v>
      </c>
      <c r="C3081" s="65">
        <v>23.68</v>
      </c>
      <c r="D3081" s="65">
        <v>2036600</v>
      </c>
      <c r="E3081" s="65">
        <v>1716389.9566000002</v>
      </c>
    </row>
    <row r="3082" spans="1:5" x14ac:dyDescent="0.25">
      <c r="A3082" s="64">
        <v>135462</v>
      </c>
      <c r="B3082" t="s">
        <v>1931</v>
      </c>
      <c r="C3082" s="65">
        <v>23.68</v>
      </c>
      <c r="D3082" s="65">
        <v>2173283</v>
      </c>
      <c r="E3082" s="65">
        <v>1756234.5759000001</v>
      </c>
    </row>
    <row r="3083" spans="1:5" x14ac:dyDescent="0.25">
      <c r="A3083" s="64">
        <v>141707</v>
      </c>
      <c r="B3083" t="s">
        <v>2588</v>
      </c>
      <c r="C3083" s="65">
        <v>23.68</v>
      </c>
      <c r="D3083" s="65">
        <v>2116600</v>
      </c>
      <c r="E3083" s="65">
        <v>1736097.0715999999</v>
      </c>
    </row>
    <row r="3084" spans="1:5" x14ac:dyDescent="0.25">
      <c r="A3084" s="64">
        <v>121485</v>
      </c>
      <c r="B3084" t="s">
        <v>523</v>
      </c>
      <c r="C3084" s="65">
        <v>23.450000000000003</v>
      </c>
      <c r="D3084" s="65">
        <v>1902800</v>
      </c>
      <c r="E3084" s="65">
        <v>1558319.3207</v>
      </c>
    </row>
    <row r="3085" spans="1:5" x14ac:dyDescent="0.25">
      <c r="A3085" s="64">
        <v>131141</v>
      </c>
      <c r="B3085" t="s">
        <v>1372</v>
      </c>
      <c r="C3085" s="65">
        <v>23.35</v>
      </c>
      <c r="D3085" s="65">
        <v>2252436</v>
      </c>
      <c r="E3085" s="65">
        <v>1861630.8103</v>
      </c>
    </row>
    <row r="3086" spans="1:5" x14ac:dyDescent="0.25">
      <c r="A3086" s="64">
        <v>133502</v>
      </c>
      <c r="B3086" t="s">
        <v>1633</v>
      </c>
      <c r="C3086" s="65">
        <v>23.35</v>
      </c>
      <c r="D3086" s="65">
        <v>2301000</v>
      </c>
      <c r="E3086" s="65">
        <v>1943495.2612000001</v>
      </c>
    </row>
    <row r="3087" spans="1:5" x14ac:dyDescent="0.25">
      <c r="A3087" s="64">
        <v>127859</v>
      </c>
      <c r="B3087" t="s">
        <v>4380</v>
      </c>
      <c r="C3087" s="65">
        <v>23.340000000000003</v>
      </c>
      <c r="D3087" s="65">
        <v>2412143</v>
      </c>
      <c r="E3087" s="65">
        <v>1954204.5301000001</v>
      </c>
    </row>
    <row r="3088" spans="1:5" x14ac:dyDescent="0.25">
      <c r="A3088" s="64">
        <v>144033</v>
      </c>
      <c r="B3088" t="s">
        <v>4478</v>
      </c>
      <c r="C3088" s="65">
        <v>23.34</v>
      </c>
      <c r="D3088" s="65">
        <v>2252400</v>
      </c>
      <c r="E3088" s="65">
        <v>1832209.6825000001</v>
      </c>
    </row>
    <row r="3089" spans="1:5" x14ac:dyDescent="0.25">
      <c r="A3089" s="64">
        <v>104688</v>
      </c>
      <c r="B3089" t="s">
        <v>2996</v>
      </c>
      <c r="C3089" s="65">
        <v>23.309000000000005</v>
      </c>
      <c r="D3089" s="65">
        <v>8812500</v>
      </c>
      <c r="E3089" s="65">
        <v>7177778.1550000003</v>
      </c>
    </row>
    <row r="3090" spans="1:5" x14ac:dyDescent="0.25">
      <c r="A3090" s="64">
        <v>143264</v>
      </c>
      <c r="B3090" t="s">
        <v>3688</v>
      </c>
      <c r="C3090" s="65">
        <v>23.24</v>
      </c>
      <c r="D3090" s="65">
        <v>2356000</v>
      </c>
      <c r="E3090" s="65">
        <v>1937500.3100999999</v>
      </c>
    </row>
    <row r="3091" spans="1:5" x14ac:dyDescent="0.25">
      <c r="A3091" s="64">
        <v>104640</v>
      </c>
      <c r="B3091" t="s">
        <v>4381</v>
      </c>
      <c r="C3091" s="65">
        <v>23.17</v>
      </c>
      <c r="D3091" s="65">
        <v>2064000</v>
      </c>
      <c r="E3091" s="65">
        <v>1671561.2844000002</v>
      </c>
    </row>
    <row r="3092" spans="1:5" x14ac:dyDescent="0.25">
      <c r="A3092" s="64">
        <v>118041</v>
      </c>
      <c r="B3092" t="s">
        <v>1241</v>
      </c>
      <c r="C3092" s="65">
        <v>23.17</v>
      </c>
      <c r="D3092" s="65">
        <v>2931000</v>
      </c>
      <c r="E3092" s="65">
        <v>2339483.4750999999</v>
      </c>
    </row>
    <row r="3093" spans="1:5" x14ac:dyDescent="0.25">
      <c r="A3093" s="64">
        <v>130242</v>
      </c>
      <c r="B3093" t="s">
        <v>1243</v>
      </c>
      <c r="C3093" s="65">
        <v>23.020000000000003</v>
      </c>
      <c r="D3093" s="65">
        <v>1983544</v>
      </c>
      <c r="E3093" s="65">
        <v>1613753.0034999999</v>
      </c>
    </row>
    <row r="3094" spans="1:5" x14ac:dyDescent="0.25">
      <c r="A3094" s="64">
        <v>142308</v>
      </c>
      <c r="B3094" t="s">
        <v>3553</v>
      </c>
      <c r="C3094" s="65">
        <v>23.02</v>
      </c>
      <c r="D3094" s="65">
        <v>1963400</v>
      </c>
      <c r="E3094" s="65">
        <v>1687364.7515</v>
      </c>
    </row>
    <row r="3095" spans="1:5" x14ac:dyDescent="0.25">
      <c r="A3095" s="64">
        <v>132782</v>
      </c>
      <c r="B3095" t="s">
        <v>1624</v>
      </c>
      <c r="C3095" s="65">
        <v>23.009999999999998</v>
      </c>
      <c r="D3095" s="65">
        <v>2106000</v>
      </c>
      <c r="E3095" s="65">
        <v>1666440.7003000001</v>
      </c>
    </row>
    <row r="3096" spans="1:5" x14ac:dyDescent="0.25">
      <c r="A3096" s="64">
        <v>112882</v>
      </c>
      <c r="B3096" t="s">
        <v>4403</v>
      </c>
      <c r="C3096" s="65">
        <v>23</v>
      </c>
      <c r="D3096" s="65">
        <v>2033000</v>
      </c>
      <c r="E3096" s="65">
        <v>1611283.7899000002</v>
      </c>
    </row>
    <row r="3097" spans="1:5" x14ac:dyDescent="0.25">
      <c r="A3097" s="64">
        <v>142304</v>
      </c>
      <c r="B3097" t="s">
        <v>2768</v>
      </c>
      <c r="C3097" s="65">
        <v>23</v>
      </c>
      <c r="D3097" s="65">
        <v>1521134</v>
      </c>
      <c r="E3097" s="65">
        <v>1217978.1294</v>
      </c>
    </row>
    <row r="3098" spans="1:5" x14ac:dyDescent="0.25">
      <c r="A3098" s="64">
        <v>123567</v>
      </c>
      <c r="B3098" t="s">
        <v>1194</v>
      </c>
      <c r="C3098" s="65">
        <v>23</v>
      </c>
      <c r="D3098" s="65">
        <v>2061000</v>
      </c>
      <c r="E3098" s="65">
        <v>1640741.5115</v>
      </c>
    </row>
    <row r="3099" spans="1:5" x14ac:dyDescent="0.25">
      <c r="A3099" s="64">
        <v>135337</v>
      </c>
      <c r="B3099" t="s">
        <v>1961</v>
      </c>
      <c r="C3099" s="65">
        <v>22.9</v>
      </c>
      <c r="D3099" s="65">
        <v>2010800</v>
      </c>
      <c r="E3099" s="65">
        <v>1652276.61</v>
      </c>
    </row>
    <row r="3100" spans="1:5" x14ac:dyDescent="0.25">
      <c r="A3100" s="64">
        <v>104489</v>
      </c>
      <c r="B3100" t="s">
        <v>4174</v>
      </c>
      <c r="C3100" s="65">
        <v>22.85</v>
      </c>
      <c r="D3100" s="65">
        <v>2222600</v>
      </c>
      <c r="E3100" s="65">
        <v>1859312.7916999999</v>
      </c>
    </row>
    <row r="3101" spans="1:5" x14ac:dyDescent="0.25">
      <c r="A3101" s="64">
        <v>143259</v>
      </c>
      <c r="B3101" t="s">
        <v>3794</v>
      </c>
      <c r="C3101" s="65">
        <v>22.68</v>
      </c>
      <c r="D3101" s="65">
        <v>1483350</v>
      </c>
      <c r="E3101" s="65">
        <v>1249112.3658</v>
      </c>
    </row>
    <row r="3102" spans="1:5" x14ac:dyDescent="0.25">
      <c r="A3102" s="64">
        <v>143738</v>
      </c>
      <c r="B3102" t="s">
        <v>4129</v>
      </c>
      <c r="C3102" s="65">
        <v>22.6</v>
      </c>
      <c r="D3102" s="65">
        <v>7281000</v>
      </c>
      <c r="E3102" s="65">
        <v>5824565.5422</v>
      </c>
    </row>
    <row r="3103" spans="1:5" x14ac:dyDescent="0.25">
      <c r="A3103" s="64">
        <v>104881</v>
      </c>
      <c r="B3103" t="s">
        <v>533</v>
      </c>
      <c r="C3103" s="65">
        <v>22.509999999999998</v>
      </c>
      <c r="D3103" s="65">
        <v>1914200</v>
      </c>
      <c r="E3103" s="65">
        <v>1530667.4097000002</v>
      </c>
    </row>
    <row r="3104" spans="1:5" x14ac:dyDescent="0.25">
      <c r="A3104" s="64">
        <v>134238</v>
      </c>
      <c r="B3104" t="s">
        <v>4599</v>
      </c>
      <c r="C3104" s="65">
        <v>22.5</v>
      </c>
      <c r="D3104" s="65">
        <v>2888000</v>
      </c>
      <c r="E3104" s="65">
        <v>2328434.9901999999</v>
      </c>
    </row>
    <row r="3105" spans="1:5" x14ac:dyDescent="0.25">
      <c r="A3105" s="64">
        <v>131902</v>
      </c>
      <c r="B3105" t="s">
        <v>1395</v>
      </c>
      <c r="C3105" s="65">
        <v>22.340000000000003</v>
      </c>
      <c r="D3105" s="65">
        <v>2293500</v>
      </c>
      <c r="E3105" s="65">
        <v>1877756.3263000001</v>
      </c>
    </row>
    <row r="3106" spans="1:5" x14ac:dyDescent="0.25">
      <c r="A3106" s="64">
        <v>135977</v>
      </c>
      <c r="B3106" t="s">
        <v>1982</v>
      </c>
      <c r="C3106" s="65">
        <v>22.34</v>
      </c>
      <c r="D3106" s="65">
        <v>2042800</v>
      </c>
      <c r="E3106" s="65">
        <v>1671694.5688</v>
      </c>
    </row>
    <row r="3107" spans="1:5" x14ac:dyDescent="0.25">
      <c r="A3107" s="64">
        <v>126342</v>
      </c>
      <c r="B3107" t="s">
        <v>4382</v>
      </c>
      <c r="C3107" s="65">
        <v>22.19</v>
      </c>
      <c r="D3107" s="65">
        <v>2004800</v>
      </c>
      <c r="E3107" s="65">
        <v>1739932.5349000001</v>
      </c>
    </row>
    <row r="3108" spans="1:5" x14ac:dyDescent="0.25">
      <c r="A3108" s="64">
        <v>144090</v>
      </c>
      <c r="B3108" t="s">
        <v>4600</v>
      </c>
      <c r="C3108" s="65">
        <v>22.189999999999998</v>
      </c>
      <c r="D3108" s="65">
        <v>1898000</v>
      </c>
      <c r="E3108" s="65">
        <v>1804689.6486999998</v>
      </c>
    </row>
    <row r="3109" spans="1:5" x14ac:dyDescent="0.25">
      <c r="A3109" s="64">
        <v>143641</v>
      </c>
      <c r="B3109" t="s">
        <v>4234</v>
      </c>
      <c r="C3109" s="65">
        <v>22.189999999999998</v>
      </c>
      <c r="D3109" s="65">
        <v>2004800</v>
      </c>
      <c r="E3109" s="65">
        <v>1739932.5349000001</v>
      </c>
    </row>
    <row r="3110" spans="1:5" x14ac:dyDescent="0.25">
      <c r="A3110" s="64">
        <v>142674</v>
      </c>
      <c r="B3110" t="s">
        <v>3447</v>
      </c>
      <c r="C3110" s="65">
        <v>22.189999999999998</v>
      </c>
      <c r="D3110" s="65">
        <v>2021500</v>
      </c>
      <c r="E3110" s="65">
        <v>1739932.5349000001</v>
      </c>
    </row>
    <row r="3111" spans="1:5" x14ac:dyDescent="0.25">
      <c r="A3111" s="64">
        <v>143577</v>
      </c>
      <c r="B3111" t="s">
        <v>4031</v>
      </c>
      <c r="C3111" s="65">
        <v>22.189999999999998</v>
      </c>
      <c r="D3111" s="65">
        <v>2004800</v>
      </c>
      <c r="E3111" s="65">
        <v>1770818.9113</v>
      </c>
    </row>
    <row r="3112" spans="1:5" x14ac:dyDescent="0.25">
      <c r="A3112" s="64">
        <v>142668</v>
      </c>
      <c r="B3112" t="s">
        <v>3401</v>
      </c>
      <c r="C3112" s="65">
        <v>22.189999999999998</v>
      </c>
      <c r="D3112" s="65">
        <v>2020400</v>
      </c>
      <c r="E3112" s="65">
        <v>1705255.3978000002</v>
      </c>
    </row>
    <row r="3113" spans="1:5" x14ac:dyDescent="0.25">
      <c r="A3113" s="64">
        <v>143474</v>
      </c>
      <c r="B3113" t="s">
        <v>4016</v>
      </c>
      <c r="C3113" s="65">
        <v>22.189999999999998</v>
      </c>
      <c r="D3113" s="65">
        <v>2004800</v>
      </c>
      <c r="E3113" s="65">
        <v>1739932.5349000001</v>
      </c>
    </row>
    <row r="3114" spans="1:5" x14ac:dyDescent="0.25">
      <c r="A3114" s="64">
        <v>143962</v>
      </c>
      <c r="B3114" t="s">
        <v>4408</v>
      </c>
      <c r="C3114" s="65">
        <v>22.189999999999998</v>
      </c>
      <c r="D3114" s="65">
        <v>1979400</v>
      </c>
      <c r="E3114" s="65">
        <v>1705255.3977999999</v>
      </c>
    </row>
    <row r="3115" spans="1:5" x14ac:dyDescent="0.25">
      <c r="A3115" s="64">
        <v>144015</v>
      </c>
      <c r="B3115" t="s">
        <v>4383</v>
      </c>
      <c r="C3115" s="65">
        <v>22.189999999999998</v>
      </c>
      <c r="D3115" s="65">
        <v>1793400</v>
      </c>
      <c r="E3115" s="65">
        <v>1476509.3071000001</v>
      </c>
    </row>
    <row r="3116" spans="1:5" x14ac:dyDescent="0.25">
      <c r="A3116" s="64">
        <v>143290</v>
      </c>
      <c r="B3116" t="s">
        <v>3793</v>
      </c>
      <c r="C3116" s="65">
        <v>22.189999999999998</v>
      </c>
      <c r="D3116" s="65">
        <v>2021500</v>
      </c>
      <c r="E3116" s="65">
        <v>1739932.5349000001</v>
      </c>
    </row>
    <row r="3117" spans="1:5" x14ac:dyDescent="0.25">
      <c r="A3117" s="64">
        <v>142768</v>
      </c>
      <c r="B3117" t="s">
        <v>3398</v>
      </c>
      <c r="C3117" s="65">
        <v>22.189999999999998</v>
      </c>
      <c r="D3117" s="65">
        <v>2082100</v>
      </c>
      <c r="E3117" s="65">
        <v>1765153.04</v>
      </c>
    </row>
    <row r="3118" spans="1:5" x14ac:dyDescent="0.25">
      <c r="A3118" s="64">
        <v>121383</v>
      </c>
      <c r="B3118" t="s">
        <v>3974</v>
      </c>
      <c r="C3118" s="65">
        <v>22.189999999999998</v>
      </c>
      <c r="D3118" s="65">
        <v>1979400</v>
      </c>
      <c r="E3118" s="65">
        <v>1696700.0199000002</v>
      </c>
    </row>
    <row r="3119" spans="1:5" x14ac:dyDescent="0.25">
      <c r="A3119" s="64">
        <v>143590</v>
      </c>
      <c r="B3119" t="s">
        <v>4189</v>
      </c>
      <c r="C3119" s="65">
        <v>22.189999999999998</v>
      </c>
      <c r="D3119" s="65">
        <v>2004800</v>
      </c>
      <c r="E3119" s="65">
        <v>1739932.5349000001</v>
      </c>
    </row>
    <row r="3120" spans="1:5" x14ac:dyDescent="0.25">
      <c r="A3120" s="64">
        <v>143092</v>
      </c>
      <c r="B3120" t="s">
        <v>3737</v>
      </c>
      <c r="C3120" s="65">
        <v>22.189999999999998</v>
      </c>
      <c r="D3120" s="65">
        <v>2012800</v>
      </c>
      <c r="E3120" s="65">
        <v>1705255.3978000002</v>
      </c>
    </row>
    <row r="3121" spans="1:5" x14ac:dyDescent="0.25">
      <c r="A3121" s="64">
        <v>143833</v>
      </c>
      <c r="B3121" t="s">
        <v>4406</v>
      </c>
      <c r="C3121" s="65">
        <v>22.189999999999998</v>
      </c>
      <c r="D3121" s="65">
        <v>2004800</v>
      </c>
      <c r="E3121" s="65">
        <v>1739932.5349000001</v>
      </c>
    </row>
    <row r="3122" spans="1:5" x14ac:dyDescent="0.25">
      <c r="A3122" s="64">
        <v>143091</v>
      </c>
      <c r="B3122" t="s">
        <v>3803</v>
      </c>
      <c r="C3122" s="65">
        <v>22.189999999999998</v>
      </c>
      <c r="D3122" s="65">
        <v>1999700</v>
      </c>
      <c r="E3122" s="65">
        <v>1691415.1579</v>
      </c>
    </row>
    <row r="3123" spans="1:5" x14ac:dyDescent="0.25">
      <c r="A3123" s="64">
        <v>143479</v>
      </c>
      <c r="B3123" t="s">
        <v>3967</v>
      </c>
      <c r="C3123" s="65">
        <v>22.189999999999998</v>
      </c>
      <c r="D3123" s="65">
        <v>1928600</v>
      </c>
      <c r="E3123" s="65">
        <v>1635901.1236</v>
      </c>
    </row>
    <row r="3124" spans="1:5" x14ac:dyDescent="0.25">
      <c r="A3124" s="64">
        <v>142720</v>
      </c>
      <c r="B3124" t="s">
        <v>3402</v>
      </c>
      <c r="C3124" s="65">
        <v>22.189999999999998</v>
      </c>
      <c r="D3124" s="65">
        <v>1979400</v>
      </c>
      <c r="E3124" s="65">
        <v>1705255.3977999999</v>
      </c>
    </row>
    <row r="3125" spans="1:5" x14ac:dyDescent="0.25">
      <c r="A3125" s="64">
        <v>142542</v>
      </c>
      <c r="B3125" t="s">
        <v>3612</v>
      </c>
      <c r="C3125" s="65">
        <v>22.189999999999998</v>
      </c>
      <c r="D3125" s="65">
        <v>1903200</v>
      </c>
      <c r="E3125" s="65">
        <v>1592668.6085999999</v>
      </c>
    </row>
    <row r="3126" spans="1:5" x14ac:dyDescent="0.25">
      <c r="A3126" s="64">
        <v>143103</v>
      </c>
      <c r="B3126" t="s">
        <v>3551</v>
      </c>
      <c r="C3126" s="65">
        <v>22.189999999999998</v>
      </c>
      <c r="D3126" s="65">
        <v>2004800</v>
      </c>
      <c r="E3126" s="65">
        <v>1739932.5349000001</v>
      </c>
    </row>
    <row r="3127" spans="1:5" x14ac:dyDescent="0.25">
      <c r="A3127" s="64">
        <v>143270</v>
      </c>
      <c r="B3127" t="s">
        <v>3755</v>
      </c>
      <c r="C3127" s="65">
        <v>22.189999999999998</v>
      </c>
      <c r="D3127" s="65">
        <v>2021500</v>
      </c>
      <c r="E3127" s="65">
        <v>1739932.5349000001</v>
      </c>
    </row>
    <row r="3128" spans="1:5" x14ac:dyDescent="0.25">
      <c r="A3128" s="64">
        <v>144038</v>
      </c>
      <c r="B3128" t="s">
        <v>4391</v>
      </c>
      <c r="C3128" s="65">
        <v>22.189999999999998</v>
      </c>
      <c r="D3128" s="65">
        <v>1954000</v>
      </c>
      <c r="E3128" s="65">
        <v>1704496.0822000001</v>
      </c>
    </row>
    <row r="3129" spans="1:5" x14ac:dyDescent="0.25">
      <c r="A3129" s="64">
        <v>134814</v>
      </c>
      <c r="B3129" t="s">
        <v>3346</v>
      </c>
      <c r="C3129" s="65">
        <v>22.189999999999998</v>
      </c>
      <c r="D3129" s="65">
        <v>2086800</v>
      </c>
      <c r="E3129" s="65">
        <v>1739932.5349000001</v>
      </c>
    </row>
    <row r="3130" spans="1:5" x14ac:dyDescent="0.25">
      <c r="A3130" s="64">
        <v>135134</v>
      </c>
      <c r="B3130" t="s">
        <v>1879</v>
      </c>
      <c r="C3130" s="65">
        <v>22.189999999999998</v>
      </c>
      <c r="D3130" s="65">
        <v>2085900</v>
      </c>
      <c r="E3130" s="65">
        <v>1765153.04</v>
      </c>
    </row>
    <row r="3131" spans="1:5" x14ac:dyDescent="0.25">
      <c r="A3131" s="64">
        <v>134273</v>
      </c>
      <c r="B3131" t="s">
        <v>1738</v>
      </c>
      <c r="C3131" s="65">
        <v>22.189999999999998</v>
      </c>
      <c r="D3131" s="65">
        <v>2004800</v>
      </c>
      <c r="E3131" s="65">
        <v>1739932.5349000001</v>
      </c>
    </row>
    <row r="3132" spans="1:5" x14ac:dyDescent="0.25">
      <c r="A3132" s="64">
        <v>134427</v>
      </c>
      <c r="B3132" t="s">
        <v>1805</v>
      </c>
      <c r="C3132" s="65">
        <v>22.189999999999998</v>
      </c>
      <c r="D3132" s="65">
        <v>2025300</v>
      </c>
      <c r="E3132" s="65">
        <v>1739932.5349000001</v>
      </c>
    </row>
    <row r="3133" spans="1:5" x14ac:dyDescent="0.25">
      <c r="A3133" s="64">
        <v>141914</v>
      </c>
      <c r="B3133" t="s">
        <v>2855</v>
      </c>
      <c r="C3133" s="65">
        <v>22.189999999999998</v>
      </c>
      <c r="D3133" s="65">
        <v>2025300</v>
      </c>
      <c r="E3133" s="65">
        <v>1739932.5349000001</v>
      </c>
    </row>
    <row r="3134" spans="1:5" x14ac:dyDescent="0.25">
      <c r="A3134" s="64">
        <v>135595</v>
      </c>
      <c r="B3134" t="s">
        <v>1946</v>
      </c>
      <c r="C3134" s="65">
        <v>22.189999999999998</v>
      </c>
      <c r="D3134" s="65">
        <v>2025300</v>
      </c>
      <c r="E3134" s="65">
        <v>1739932.5349000001</v>
      </c>
    </row>
    <row r="3135" spans="1:5" x14ac:dyDescent="0.25">
      <c r="A3135" s="64">
        <v>141272</v>
      </c>
      <c r="B3135" t="s">
        <v>3623</v>
      </c>
      <c r="C3135" s="65">
        <v>22.189999999999998</v>
      </c>
      <c r="D3135" s="65">
        <v>2045800</v>
      </c>
      <c r="E3135" s="65">
        <v>1739932.5349000001</v>
      </c>
    </row>
    <row r="3136" spans="1:5" x14ac:dyDescent="0.25">
      <c r="A3136" s="64">
        <v>141454</v>
      </c>
      <c r="B3136" t="s">
        <v>2632</v>
      </c>
      <c r="C3136" s="65">
        <v>22.189999999999998</v>
      </c>
      <c r="D3136" s="65">
        <v>1996100</v>
      </c>
      <c r="E3136" s="65">
        <v>1705255.3978000002</v>
      </c>
    </row>
    <row r="3137" spans="1:5" x14ac:dyDescent="0.25">
      <c r="A3137" s="64">
        <v>142286</v>
      </c>
      <c r="B3137" t="s">
        <v>2830</v>
      </c>
      <c r="C3137" s="65">
        <v>22.189999999999998</v>
      </c>
      <c r="D3137" s="65">
        <v>1954000</v>
      </c>
      <c r="E3137" s="65">
        <v>1670578.2607</v>
      </c>
    </row>
    <row r="3138" spans="1:5" x14ac:dyDescent="0.25">
      <c r="A3138" s="64">
        <v>142293</v>
      </c>
      <c r="B3138" t="s">
        <v>2924</v>
      </c>
      <c r="C3138" s="65">
        <v>22.189999999999998</v>
      </c>
      <c r="D3138" s="65">
        <v>1712400</v>
      </c>
      <c r="E3138" s="65">
        <v>1397680.0954</v>
      </c>
    </row>
    <row r="3139" spans="1:5" x14ac:dyDescent="0.25">
      <c r="A3139" s="64">
        <v>136881</v>
      </c>
      <c r="B3139" t="s">
        <v>2182</v>
      </c>
      <c r="C3139" s="65">
        <v>22.189999999999998</v>
      </c>
      <c r="D3139" s="65">
        <v>1979400</v>
      </c>
      <c r="E3139" s="65">
        <v>1705255.3978000002</v>
      </c>
    </row>
    <row r="3140" spans="1:5" x14ac:dyDescent="0.25">
      <c r="A3140" s="64">
        <v>136680</v>
      </c>
      <c r="B3140" t="s">
        <v>2158</v>
      </c>
      <c r="C3140" s="65">
        <v>22.189999999999998</v>
      </c>
      <c r="D3140" s="65">
        <v>1999900</v>
      </c>
      <c r="E3140" s="65">
        <v>1696700.0199000002</v>
      </c>
    </row>
    <row r="3141" spans="1:5" x14ac:dyDescent="0.25">
      <c r="A3141" s="64">
        <v>135436</v>
      </c>
      <c r="B3141" t="s">
        <v>1925</v>
      </c>
      <c r="C3141" s="65">
        <v>22.189999999999998</v>
      </c>
      <c r="D3141" s="65">
        <v>2004800</v>
      </c>
      <c r="E3141" s="65">
        <v>1739932.5349000001</v>
      </c>
    </row>
    <row r="3142" spans="1:5" x14ac:dyDescent="0.25">
      <c r="A3142" s="64">
        <v>136883</v>
      </c>
      <c r="B3142" t="s">
        <v>2424</v>
      </c>
      <c r="C3142" s="65">
        <v>22.189999999999998</v>
      </c>
      <c r="D3142" s="65">
        <v>2021500</v>
      </c>
      <c r="E3142" s="65">
        <v>1739932.5349000001</v>
      </c>
    </row>
    <row r="3143" spans="1:5" x14ac:dyDescent="0.25">
      <c r="A3143" s="64">
        <v>132377</v>
      </c>
      <c r="B3143" t="s">
        <v>1529</v>
      </c>
      <c r="C3143" s="65">
        <v>22.189999999999998</v>
      </c>
      <c r="D3143" s="65">
        <v>1951400</v>
      </c>
      <c r="E3143" s="65">
        <v>1865446.8083000001</v>
      </c>
    </row>
    <row r="3144" spans="1:5" x14ac:dyDescent="0.25">
      <c r="A3144" s="64">
        <v>130804</v>
      </c>
      <c r="B3144" t="s">
        <v>1943</v>
      </c>
      <c r="C3144" s="65">
        <v>22.189999999999998</v>
      </c>
      <c r="D3144" s="65">
        <v>2025300</v>
      </c>
      <c r="E3144" s="65">
        <v>1739932.5349000001</v>
      </c>
    </row>
    <row r="3145" spans="1:5" x14ac:dyDescent="0.25">
      <c r="A3145" s="64">
        <v>131640</v>
      </c>
      <c r="B3145" t="s">
        <v>3747</v>
      </c>
      <c r="C3145" s="65">
        <v>22.189999999999998</v>
      </c>
      <c r="D3145" s="65">
        <v>2043500</v>
      </c>
      <c r="E3145" s="65">
        <v>1739932.5349000001</v>
      </c>
    </row>
    <row r="3146" spans="1:5" x14ac:dyDescent="0.25">
      <c r="A3146" s="64">
        <v>127826</v>
      </c>
      <c r="B3146" t="s">
        <v>865</v>
      </c>
      <c r="C3146" s="65">
        <v>22.189999999999998</v>
      </c>
      <c r="D3146" s="65">
        <v>1768400</v>
      </c>
      <c r="E3146" s="65">
        <v>1432833.1766000001</v>
      </c>
    </row>
    <row r="3147" spans="1:5" x14ac:dyDescent="0.25">
      <c r="A3147" s="64">
        <v>131969</v>
      </c>
      <c r="B3147" t="s">
        <v>1489</v>
      </c>
      <c r="C3147" s="65">
        <v>22.189999999999998</v>
      </c>
      <c r="D3147" s="65">
        <v>1974500</v>
      </c>
      <c r="E3147" s="65">
        <v>1670578.2607</v>
      </c>
    </row>
    <row r="3148" spans="1:5" x14ac:dyDescent="0.25">
      <c r="A3148" s="64">
        <v>131284</v>
      </c>
      <c r="B3148" t="s">
        <v>3380</v>
      </c>
      <c r="C3148" s="65">
        <v>22.189999999999998</v>
      </c>
      <c r="D3148" s="65">
        <v>2054900</v>
      </c>
      <c r="E3148" s="65">
        <v>1739932.5349000001</v>
      </c>
    </row>
    <row r="3149" spans="1:5" x14ac:dyDescent="0.25">
      <c r="A3149" s="64">
        <v>132016</v>
      </c>
      <c r="B3149" t="s">
        <v>1472</v>
      </c>
      <c r="C3149" s="65">
        <v>22.189999999999998</v>
      </c>
      <c r="D3149" s="65">
        <v>2021500</v>
      </c>
      <c r="E3149" s="65">
        <v>1739932.5349000001</v>
      </c>
    </row>
    <row r="3150" spans="1:5" x14ac:dyDescent="0.25">
      <c r="A3150" s="64">
        <v>128190</v>
      </c>
      <c r="B3150" t="s">
        <v>1048</v>
      </c>
      <c r="C3150" s="65">
        <v>22.189999999999998</v>
      </c>
      <c r="D3150" s="65">
        <v>2004800</v>
      </c>
      <c r="E3150" s="65">
        <v>1739932.5349000001</v>
      </c>
    </row>
    <row r="3151" spans="1:5" x14ac:dyDescent="0.25">
      <c r="A3151" s="64">
        <v>132198</v>
      </c>
      <c r="B3151" t="s">
        <v>1484</v>
      </c>
      <c r="C3151" s="65">
        <v>22.189999999999998</v>
      </c>
      <c r="D3151" s="65">
        <v>2086800</v>
      </c>
      <c r="E3151" s="65">
        <v>1739932.5349000001</v>
      </c>
    </row>
    <row r="3152" spans="1:5" x14ac:dyDescent="0.25">
      <c r="A3152" s="64">
        <v>125639</v>
      </c>
      <c r="B3152" t="s">
        <v>1102</v>
      </c>
      <c r="C3152" s="65">
        <v>22.189999999999998</v>
      </c>
      <c r="D3152" s="65">
        <v>2076600</v>
      </c>
      <c r="E3152" s="65">
        <v>1723019.253</v>
      </c>
    </row>
    <row r="3153" spans="1:5" x14ac:dyDescent="0.25">
      <c r="A3153" s="64">
        <v>131111</v>
      </c>
      <c r="B3153" t="s">
        <v>1379</v>
      </c>
      <c r="C3153" s="65">
        <v>22.189999999999998</v>
      </c>
      <c r="D3153" s="65">
        <v>1928600</v>
      </c>
      <c r="E3153" s="65">
        <v>1627345.7457000001</v>
      </c>
    </row>
    <row r="3154" spans="1:5" x14ac:dyDescent="0.25">
      <c r="A3154" s="64">
        <v>131979</v>
      </c>
      <c r="B3154" t="s">
        <v>1953</v>
      </c>
      <c r="C3154" s="65">
        <v>22.189999999999998</v>
      </c>
      <c r="D3154" s="65">
        <v>2004800</v>
      </c>
      <c r="E3154" s="65">
        <v>1739932.5349000001</v>
      </c>
    </row>
    <row r="3155" spans="1:5" x14ac:dyDescent="0.25">
      <c r="A3155" s="64">
        <v>130077</v>
      </c>
      <c r="B3155" t="s">
        <v>959</v>
      </c>
      <c r="C3155" s="65">
        <v>22.189999999999998</v>
      </c>
      <c r="D3155" s="65">
        <v>2038200</v>
      </c>
      <c r="E3155" s="65">
        <v>1739932.5349000001</v>
      </c>
    </row>
    <row r="3156" spans="1:5" x14ac:dyDescent="0.25">
      <c r="A3156" s="64">
        <v>132594</v>
      </c>
      <c r="B3156" t="s">
        <v>3191</v>
      </c>
      <c r="C3156" s="65">
        <v>22.189999999999998</v>
      </c>
      <c r="D3156" s="65">
        <v>2004800</v>
      </c>
      <c r="E3156" s="65">
        <v>1739932.5349000001</v>
      </c>
    </row>
    <row r="3157" spans="1:5" x14ac:dyDescent="0.25">
      <c r="A3157" s="64">
        <v>133364</v>
      </c>
      <c r="B3157" t="s">
        <v>1600</v>
      </c>
      <c r="C3157" s="65">
        <v>22.189999999999998</v>
      </c>
      <c r="D3157" s="65">
        <v>1949100</v>
      </c>
      <c r="E3157" s="65">
        <v>1627345.7457000001</v>
      </c>
    </row>
    <row r="3158" spans="1:5" x14ac:dyDescent="0.25">
      <c r="A3158" s="64">
        <v>132881</v>
      </c>
      <c r="B3158" t="s">
        <v>1646</v>
      </c>
      <c r="C3158" s="65">
        <v>22.189999999999998</v>
      </c>
      <c r="D3158" s="65">
        <v>2045800</v>
      </c>
      <c r="E3158" s="65">
        <v>1739932.5349000001</v>
      </c>
    </row>
    <row r="3159" spans="1:5" x14ac:dyDescent="0.25">
      <c r="A3159" s="64">
        <v>133636</v>
      </c>
      <c r="B3159" t="s">
        <v>4296</v>
      </c>
      <c r="C3159" s="65">
        <v>22.189999999999998</v>
      </c>
      <c r="D3159" s="65">
        <v>1928600</v>
      </c>
      <c r="E3159" s="65">
        <v>1618790.3677000001</v>
      </c>
    </row>
    <row r="3160" spans="1:5" x14ac:dyDescent="0.25">
      <c r="A3160" s="64">
        <v>127231</v>
      </c>
      <c r="B3160" t="s">
        <v>1342</v>
      </c>
      <c r="C3160" s="65">
        <v>22.189999999999998</v>
      </c>
      <c r="D3160" s="65">
        <v>1893600</v>
      </c>
      <c r="E3160" s="65">
        <v>1580853.4983000001</v>
      </c>
    </row>
    <row r="3161" spans="1:5" x14ac:dyDescent="0.25">
      <c r="A3161" s="64">
        <v>132416</v>
      </c>
      <c r="B3161" t="s">
        <v>1538</v>
      </c>
      <c r="C3161" s="65">
        <v>22.189999999999998</v>
      </c>
      <c r="D3161" s="65">
        <v>1987400</v>
      </c>
      <c r="E3161" s="65">
        <v>1704671.6944999998</v>
      </c>
    </row>
    <row r="3162" spans="1:5" x14ac:dyDescent="0.25">
      <c r="A3162" s="64">
        <v>128241</v>
      </c>
      <c r="B3162" t="s">
        <v>1253</v>
      </c>
      <c r="C3162" s="65">
        <v>22.189999999999998</v>
      </c>
      <c r="D3162" s="65">
        <v>2021500</v>
      </c>
      <c r="E3162" s="65">
        <v>1739932.5349000001</v>
      </c>
    </row>
    <row r="3163" spans="1:5" x14ac:dyDescent="0.25">
      <c r="A3163" s="64">
        <v>130852</v>
      </c>
      <c r="B3163" t="s">
        <v>3419</v>
      </c>
      <c r="C3163" s="65">
        <v>22.189999999999998</v>
      </c>
      <c r="D3163" s="65">
        <v>2072000</v>
      </c>
      <c r="E3163" s="65">
        <v>1739932.5349000001</v>
      </c>
    </row>
    <row r="3164" spans="1:5" x14ac:dyDescent="0.25">
      <c r="A3164" s="64">
        <v>128653</v>
      </c>
      <c r="B3164" t="s">
        <v>1256</v>
      </c>
      <c r="C3164" s="65">
        <v>22.189999999999998</v>
      </c>
      <c r="D3164" s="65">
        <v>1999900</v>
      </c>
      <c r="E3164" s="65">
        <v>1705255.3977999999</v>
      </c>
    </row>
    <row r="3165" spans="1:5" x14ac:dyDescent="0.25">
      <c r="A3165" s="64">
        <v>128789</v>
      </c>
      <c r="B3165" t="s">
        <v>801</v>
      </c>
      <c r="C3165" s="65">
        <v>22.189999999999998</v>
      </c>
      <c r="D3165" s="65">
        <v>2040900</v>
      </c>
      <c r="E3165" s="65">
        <v>1705255.3977999999</v>
      </c>
    </row>
    <row r="3166" spans="1:5" x14ac:dyDescent="0.25">
      <c r="A3166" s="64">
        <v>131268</v>
      </c>
      <c r="B3166" t="s">
        <v>922</v>
      </c>
      <c r="C3166" s="65">
        <v>22.189999999999998</v>
      </c>
      <c r="D3166" s="65">
        <v>1919000</v>
      </c>
      <c r="E3166" s="65">
        <v>1631417.1710000001</v>
      </c>
    </row>
    <row r="3167" spans="1:5" x14ac:dyDescent="0.25">
      <c r="A3167" s="64">
        <v>125745</v>
      </c>
      <c r="B3167" t="s">
        <v>1030</v>
      </c>
      <c r="C3167" s="65">
        <v>22.189999999999998</v>
      </c>
      <c r="D3167" s="65">
        <v>2038200</v>
      </c>
      <c r="E3167" s="65">
        <v>1739932.5349000001</v>
      </c>
    </row>
    <row r="3168" spans="1:5" x14ac:dyDescent="0.25">
      <c r="A3168" s="64">
        <v>126372</v>
      </c>
      <c r="B3168" t="s">
        <v>961</v>
      </c>
      <c r="C3168" s="65">
        <v>22.189999999999998</v>
      </c>
      <c r="D3168" s="65">
        <v>1937300</v>
      </c>
      <c r="E3168" s="65">
        <v>1662022.8828</v>
      </c>
    </row>
    <row r="3169" spans="1:5" x14ac:dyDescent="0.25">
      <c r="A3169" s="64">
        <v>128562</v>
      </c>
      <c r="B3169" t="s">
        <v>1217</v>
      </c>
      <c r="C3169" s="65">
        <v>22.189999999999998</v>
      </c>
      <c r="D3169" s="65">
        <v>2004800</v>
      </c>
      <c r="E3169" s="65">
        <v>1739932.5349000001</v>
      </c>
    </row>
    <row r="3170" spans="1:5" x14ac:dyDescent="0.25">
      <c r="A3170" s="64">
        <v>132521</v>
      </c>
      <c r="B3170" t="s">
        <v>1552</v>
      </c>
      <c r="C3170" s="65">
        <v>22.189999999999998</v>
      </c>
      <c r="D3170" s="65">
        <v>2004800</v>
      </c>
      <c r="E3170" s="65">
        <v>1739932.5349000001</v>
      </c>
    </row>
    <row r="3171" spans="1:5" x14ac:dyDescent="0.25">
      <c r="A3171" s="64">
        <v>133087</v>
      </c>
      <c r="B3171" t="s">
        <v>1667</v>
      </c>
      <c r="C3171" s="65">
        <v>22.189999999999998</v>
      </c>
      <c r="D3171" s="65">
        <v>2004800</v>
      </c>
      <c r="E3171" s="65">
        <v>1739932.5349000001</v>
      </c>
    </row>
    <row r="3172" spans="1:5" x14ac:dyDescent="0.25">
      <c r="A3172" s="64">
        <v>131602</v>
      </c>
      <c r="B3172" t="s">
        <v>2909</v>
      </c>
      <c r="C3172" s="65">
        <v>22.189999999999998</v>
      </c>
      <c r="D3172" s="65">
        <v>2086800</v>
      </c>
      <c r="E3172" s="65">
        <v>1739932.5349000001</v>
      </c>
    </row>
    <row r="3173" spans="1:5" x14ac:dyDescent="0.25">
      <c r="A3173" s="64">
        <v>103617</v>
      </c>
      <c r="B3173" t="s">
        <v>2029</v>
      </c>
      <c r="C3173" s="65">
        <v>22.189999999999998</v>
      </c>
      <c r="D3173" s="65">
        <v>2004800</v>
      </c>
      <c r="E3173" s="65">
        <v>1739932.5349000001</v>
      </c>
    </row>
    <row r="3174" spans="1:5" x14ac:dyDescent="0.25">
      <c r="A3174" s="64">
        <v>123031</v>
      </c>
      <c r="B3174" t="s">
        <v>1446</v>
      </c>
      <c r="C3174" s="65">
        <v>22.189999999999998</v>
      </c>
      <c r="D3174" s="65">
        <v>2054900</v>
      </c>
      <c r="E3174" s="65">
        <v>1739932.5349000001</v>
      </c>
    </row>
    <row r="3175" spans="1:5" x14ac:dyDescent="0.25">
      <c r="A3175" s="64">
        <v>123219</v>
      </c>
      <c r="B3175" t="s">
        <v>997</v>
      </c>
      <c r="C3175" s="65">
        <v>22.189999999999998</v>
      </c>
      <c r="D3175" s="65">
        <v>2062900</v>
      </c>
      <c r="E3175" s="65">
        <v>1696700.0199000002</v>
      </c>
    </row>
    <row r="3176" spans="1:5" x14ac:dyDescent="0.25">
      <c r="A3176" s="64">
        <v>120107</v>
      </c>
      <c r="B3176" t="s">
        <v>1391</v>
      </c>
      <c r="C3176" s="65">
        <v>22.189999999999998</v>
      </c>
      <c r="D3176" s="65">
        <v>1946500</v>
      </c>
      <c r="E3176" s="65">
        <v>1831808.8063999999</v>
      </c>
    </row>
    <row r="3177" spans="1:5" x14ac:dyDescent="0.25">
      <c r="A3177" s="64">
        <v>122839</v>
      </c>
      <c r="B3177" t="s">
        <v>968</v>
      </c>
      <c r="C3177" s="65">
        <v>22.189999999999998</v>
      </c>
      <c r="D3177" s="65">
        <v>1954000</v>
      </c>
      <c r="E3177" s="65">
        <v>1670578.2607000002</v>
      </c>
    </row>
    <row r="3178" spans="1:5" x14ac:dyDescent="0.25">
      <c r="A3178" s="64">
        <v>123365</v>
      </c>
      <c r="B3178" t="s">
        <v>623</v>
      </c>
      <c r="C3178" s="65">
        <v>22.189999999999998</v>
      </c>
      <c r="D3178" s="65">
        <v>2038200</v>
      </c>
      <c r="E3178" s="65">
        <v>1739932.5349000001</v>
      </c>
    </row>
    <row r="3179" spans="1:5" x14ac:dyDescent="0.25">
      <c r="A3179" s="64">
        <v>123345</v>
      </c>
      <c r="B3179" t="s">
        <v>999</v>
      </c>
      <c r="C3179" s="65">
        <v>22.189999999999998</v>
      </c>
      <c r="D3179" s="65">
        <v>2045800</v>
      </c>
      <c r="E3179" s="65">
        <v>1739932.5349000001</v>
      </c>
    </row>
    <row r="3180" spans="1:5" x14ac:dyDescent="0.25">
      <c r="A3180" s="64">
        <v>124730</v>
      </c>
      <c r="B3180" t="s">
        <v>1794</v>
      </c>
      <c r="C3180" s="65">
        <v>22.189999999999998</v>
      </c>
      <c r="D3180" s="65">
        <v>1928600</v>
      </c>
      <c r="E3180" s="65">
        <v>1635901.1236</v>
      </c>
    </row>
    <row r="3181" spans="1:5" x14ac:dyDescent="0.25">
      <c r="A3181" s="64">
        <v>111516</v>
      </c>
      <c r="B3181" t="s">
        <v>1427</v>
      </c>
      <c r="C3181" s="65">
        <v>22.189999999999998</v>
      </c>
      <c r="D3181" s="65">
        <v>2038200</v>
      </c>
      <c r="E3181" s="65">
        <v>1739932.5349000001</v>
      </c>
    </row>
    <row r="3182" spans="1:5" x14ac:dyDescent="0.25">
      <c r="A3182" s="64">
        <v>120220</v>
      </c>
      <c r="B3182" t="s">
        <v>816</v>
      </c>
      <c r="C3182" s="65">
        <v>22.189999999999998</v>
      </c>
      <c r="D3182" s="65">
        <v>1992400</v>
      </c>
      <c r="E3182" s="65">
        <v>1680128.55</v>
      </c>
    </row>
    <row r="3183" spans="1:5" x14ac:dyDescent="0.25">
      <c r="A3183" s="64">
        <v>133407</v>
      </c>
      <c r="B3183" t="s">
        <v>1641</v>
      </c>
      <c r="C3183" s="65">
        <v>22.17</v>
      </c>
      <c r="D3183" s="65">
        <v>2372400</v>
      </c>
      <c r="E3183" s="65">
        <v>1938949.9830999998</v>
      </c>
    </row>
    <row r="3184" spans="1:5" x14ac:dyDescent="0.25">
      <c r="A3184" s="64">
        <v>143560</v>
      </c>
      <c r="B3184" t="s">
        <v>3900</v>
      </c>
      <c r="C3184" s="65">
        <v>22.04</v>
      </c>
      <c r="D3184" s="65">
        <v>1997000</v>
      </c>
      <c r="E3184" s="65">
        <v>1549668.5469</v>
      </c>
    </row>
    <row r="3185" spans="1:5" x14ac:dyDescent="0.25">
      <c r="A3185" s="64">
        <v>143856</v>
      </c>
      <c r="B3185" t="s">
        <v>4407</v>
      </c>
      <c r="C3185" s="65">
        <v>22.020000000000003</v>
      </c>
      <c r="D3185" s="65">
        <v>2045200</v>
      </c>
      <c r="E3185" s="65">
        <v>1691615.0732</v>
      </c>
    </row>
    <row r="3186" spans="1:5" x14ac:dyDescent="0.25">
      <c r="A3186" s="64">
        <v>140912</v>
      </c>
      <c r="B3186" t="s">
        <v>2433</v>
      </c>
      <c r="C3186" s="65">
        <v>22.020000000000003</v>
      </c>
      <c r="D3186" s="65">
        <v>1851300</v>
      </c>
      <c r="E3186" s="65">
        <v>1554616.8723000002</v>
      </c>
    </row>
    <row r="3187" spans="1:5" x14ac:dyDescent="0.25">
      <c r="A3187" s="64">
        <v>141028</v>
      </c>
      <c r="B3187" t="s">
        <v>2561</v>
      </c>
      <c r="C3187" s="65">
        <v>22.020000000000003</v>
      </c>
      <c r="D3187" s="65">
        <v>1974000</v>
      </c>
      <c r="E3187" s="65">
        <v>1674318.4994000001</v>
      </c>
    </row>
    <row r="3188" spans="1:5" x14ac:dyDescent="0.25">
      <c r="A3188" s="64">
        <v>136141</v>
      </c>
      <c r="B3188" t="s">
        <v>2055</v>
      </c>
      <c r="C3188" s="65">
        <v>22.020000000000003</v>
      </c>
      <c r="D3188" s="65">
        <v>2006400</v>
      </c>
      <c r="E3188" s="65">
        <v>1724948.4761000001</v>
      </c>
    </row>
    <row r="3189" spans="1:5" x14ac:dyDescent="0.25">
      <c r="A3189" s="64">
        <v>137633</v>
      </c>
      <c r="B3189" t="s">
        <v>3465</v>
      </c>
      <c r="C3189" s="65">
        <v>22.020000000000003</v>
      </c>
      <c r="D3189" s="65">
        <v>2015100</v>
      </c>
      <c r="E3189" s="65">
        <v>1718086.2880000002</v>
      </c>
    </row>
    <row r="3190" spans="1:5" x14ac:dyDescent="0.25">
      <c r="A3190" s="64">
        <v>136391</v>
      </c>
      <c r="B3190" t="s">
        <v>2094</v>
      </c>
      <c r="C3190" s="65">
        <v>22.020000000000003</v>
      </c>
      <c r="D3190" s="65">
        <v>2071900</v>
      </c>
      <c r="E3190" s="65">
        <v>1724948.4761000001</v>
      </c>
    </row>
    <row r="3191" spans="1:5" x14ac:dyDescent="0.25">
      <c r="A3191" s="64">
        <v>131376</v>
      </c>
      <c r="B3191" t="s">
        <v>1411</v>
      </c>
      <c r="C3191" s="65">
        <v>22.020000000000003</v>
      </c>
      <c r="D3191" s="65">
        <v>2044400</v>
      </c>
      <c r="E3191" s="65">
        <v>1749148.798</v>
      </c>
    </row>
    <row r="3192" spans="1:5" x14ac:dyDescent="0.25">
      <c r="A3192" s="64">
        <v>133121</v>
      </c>
      <c r="B3192" t="s">
        <v>1583</v>
      </c>
      <c r="C3192" s="65">
        <v>22.020000000000003</v>
      </c>
      <c r="D3192" s="65">
        <v>2040100</v>
      </c>
      <c r="E3192" s="65">
        <v>1688444.9020000002</v>
      </c>
    </row>
    <row r="3193" spans="1:5" x14ac:dyDescent="0.25">
      <c r="A3193" s="64">
        <v>127514</v>
      </c>
      <c r="B3193" t="s">
        <v>2572</v>
      </c>
      <c r="C3193" s="65">
        <v>22.020000000000003</v>
      </c>
      <c r="D3193" s="65">
        <v>2028900</v>
      </c>
      <c r="E3193" s="65">
        <v>1665769.2955000002</v>
      </c>
    </row>
    <row r="3194" spans="1:5" x14ac:dyDescent="0.25">
      <c r="A3194" s="64">
        <v>131818</v>
      </c>
      <c r="B3194" t="s">
        <v>3262</v>
      </c>
      <c r="C3194" s="65">
        <v>22.020000000000003</v>
      </c>
      <c r="D3194" s="65">
        <v>2072400</v>
      </c>
      <c r="E3194" s="65">
        <v>1777825.4946000001</v>
      </c>
    </row>
    <row r="3195" spans="1:5" x14ac:dyDescent="0.25">
      <c r="A3195" s="64">
        <v>133773</v>
      </c>
      <c r="B3195" t="s">
        <v>2351</v>
      </c>
      <c r="C3195" s="65">
        <v>22.020000000000003</v>
      </c>
      <c r="D3195" s="65">
        <v>1754583</v>
      </c>
      <c r="E3195" s="65">
        <v>1487613.5630000001</v>
      </c>
    </row>
    <row r="3196" spans="1:5" x14ac:dyDescent="0.25">
      <c r="A3196" s="64">
        <v>118064</v>
      </c>
      <c r="B3196" t="s">
        <v>2230</v>
      </c>
      <c r="C3196" s="65">
        <v>22.020000000000003</v>
      </c>
      <c r="D3196" s="65">
        <v>2044400</v>
      </c>
      <c r="E3196" s="65">
        <v>1749148.798</v>
      </c>
    </row>
    <row r="3197" spans="1:5" x14ac:dyDescent="0.25">
      <c r="A3197" s="64">
        <v>124912</v>
      </c>
      <c r="B3197" t="s">
        <v>3828</v>
      </c>
      <c r="C3197" s="65">
        <v>22.020000000000003</v>
      </c>
      <c r="D3197" s="65">
        <v>1767683</v>
      </c>
      <c r="E3197" s="65">
        <v>1492898.425</v>
      </c>
    </row>
    <row r="3198" spans="1:5" x14ac:dyDescent="0.25">
      <c r="A3198" s="64">
        <v>118077</v>
      </c>
      <c r="B3198" t="s">
        <v>1006</v>
      </c>
      <c r="C3198" s="65">
        <v>22.020000000000003</v>
      </c>
      <c r="D3198" s="65">
        <v>1875436</v>
      </c>
      <c r="E3198" s="65">
        <v>1599372.2708000001</v>
      </c>
    </row>
    <row r="3199" spans="1:5" x14ac:dyDescent="0.25">
      <c r="A3199" s="64">
        <v>112970</v>
      </c>
      <c r="B3199" t="s">
        <v>2715</v>
      </c>
      <c r="C3199" s="65">
        <v>22.020000000000003</v>
      </c>
      <c r="D3199" s="65">
        <v>1840983</v>
      </c>
      <c r="E3199" s="65">
        <v>1561351.4451000001</v>
      </c>
    </row>
    <row r="3200" spans="1:5" x14ac:dyDescent="0.25">
      <c r="A3200" s="64">
        <v>120750</v>
      </c>
      <c r="B3200" t="s">
        <v>1028</v>
      </c>
      <c r="C3200" s="65">
        <v>22.020000000000003</v>
      </c>
      <c r="D3200" s="65">
        <v>1994700</v>
      </c>
      <c r="E3200" s="65">
        <v>1674318.4994000001</v>
      </c>
    </row>
    <row r="3201" spans="1:5" x14ac:dyDescent="0.25">
      <c r="A3201" s="64">
        <v>142529</v>
      </c>
      <c r="B3201" t="s">
        <v>3168</v>
      </c>
      <c r="C3201" s="65">
        <v>22.02</v>
      </c>
      <c r="D3201" s="65">
        <v>2039800</v>
      </c>
      <c r="E3201" s="65">
        <v>1724948.4761000001</v>
      </c>
    </row>
    <row r="3202" spans="1:5" x14ac:dyDescent="0.25">
      <c r="A3202" s="64">
        <v>202633</v>
      </c>
      <c r="B3202" t="s">
        <v>184</v>
      </c>
      <c r="C3202" s="65">
        <v>22.02</v>
      </c>
      <c r="D3202" s="65">
        <v>2105900</v>
      </c>
      <c r="E3202" s="65">
        <v>1749148.798</v>
      </c>
    </row>
    <row r="3203" spans="1:5" x14ac:dyDescent="0.25">
      <c r="A3203" s="64">
        <v>142941</v>
      </c>
      <c r="B3203" t="s">
        <v>3532</v>
      </c>
      <c r="C3203" s="65">
        <v>22.02</v>
      </c>
      <c r="D3203" s="65">
        <v>1750983</v>
      </c>
      <c r="E3203" s="65">
        <v>1501453.8029</v>
      </c>
    </row>
    <row r="3204" spans="1:5" x14ac:dyDescent="0.25">
      <c r="A3204" s="64">
        <v>144107</v>
      </c>
      <c r="B3204" t="s">
        <v>4601</v>
      </c>
      <c r="C3204" s="65">
        <v>22.02</v>
      </c>
      <c r="D3204" s="65">
        <v>2044400</v>
      </c>
      <c r="E3204" s="65">
        <v>1749148.798</v>
      </c>
    </row>
    <row r="3205" spans="1:5" x14ac:dyDescent="0.25">
      <c r="A3205" s="64">
        <v>142673</v>
      </c>
      <c r="B3205" t="s">
        <v>3210</v>
      </c>
      <c r="C3205" s="65">
        <v>22.02</v>
      </c>
      <c r="D3205" s="65">
        <v>1915400</v>
      </c>
      <c r="E3205" s="65">
        <v>1649097.9943000001</v>
      </c>
    </row>
    <row r="3206" spans="1:5" x14ac:dyDescent="0.25">
      <c r="A3206" s="64">
        <v>142626</v>
      </c>
      <c r="B3206" t="s">
        <v>3207</v>
      </c>
      <c r="C3206" s="65">
        <v>22.02</v>
      </c>
      <c r="D3206" s="65">
        <v>1960400</v>
      </c>
      <c r="E3206" s="65">
        <v>1687479.7981</v>
      </c>
    </row>
    <row r="3207" spans="1:5" x14ac:dyDescent="0.25">
      <c r="A3207" s="64">
        <v>142213</v>
      </c>
      <c r="B3207" t="s">
        <v>4126</v>
      </c>
      <c r="C3207" s="65">
        <v>22.02</v>
      </c>
      <c r="D3207" s="65">
        <v>1984400</v>
      </c>
      <c r="E3207" s="65">
        <v>1706456.9119000002</v>
      </c>
    </row>
    <row r="3208" spans="1:5" x14ac:dyDescent="0.25">
      <c r="A3208" s="64">
        <v>134672</v>
      </c>
      <c r="B3208" t="s">
        <v>1806</v>
      </c>
      <c r="C3208" s="65">
        <v>22.02</v>
      </c>
      <c r="D3208" s="65">
        <v>2044400</v>
      </c>
      <c r="E3208" s="65">
        <v>1749148.798</v>
      </c>
    </row>
    <row r="3209" spans="1:5" x14ac:dyDescent="0.25">
      <c r="A3209" s="64">
        <v>141872</v>
      </c>
      <c r="B3209" t="s">
        <v>2670</v>
      </c>
      <c r="C3209" s="65">
        <v>22.02</v>
      </c>
      <c r="D3209" s="65">
        <v>1931600</v>
      </c>
      <c r="E3209" s="65">
        <v>1621911.9761999999</v>
      </c>
    </row>
    <row r="3210" spans="1:5" x14ac:dyDescent="0.25">
      <c r="A3210" s="64">
        <v>141598</v>
      </c>
      <c r="B3210" t="s">
        <v>2591</v>
      </c>
      <c r="C3210" s="65">
        <v>22.02</v>
      </c>
      <c r="D3210" s="65">
        <v>1998400</v>
      </c>
      <c r="E3210" s="65">
        <v>1718086.2880000002</v>
      </c>
    </row>
    <row r="3211" spans="1:5" x14ac:dyDescent="0.25">
      <c r="A3211" s="64">
        <v>141152</v>
      </c>
      <c r="B3211" t="s">
        <v>2472</v>
      </c>
      <c r="C3211" s="65">
        <v>22.02</v>
      </c>
      <c r="D3211" s="65">
        <v>1959600</v>
      </c>
      <c r="E3211" s="65">
        <v>1655594.2019</v>
      </c>
    </row>
    <row r="3212" spans="1:5" x14ac:dyDescent="0.25">
      <c r="A3212" s="64">
        <v>140549</v>
      </c>
      <c r="B3212" t="s">
        <v>2377</v>
      </c>
      <c r="C3212" s="65">
        <v>22.02</v>
      </c>
      <c r="D3212" s="65">
        <v>1993600</v>
      </c>
      <c r="E3212" s="65">
        <v>1662683.7679000001</v>
      </c>
    </row>
    <row r="3213" spans="1:5" x14ac:dyDescent="0.25">
      <c r="A3213" s="64">
        <v>142227</v>
      </c>
      <c r="B3213" t="s">
        <v>2802</v>
      </c>
      <c r="C3213" s="65">
        <v>22.02</v>
      </c>
      <c r="D3213" s="65">
        <v>2039800</v>
      </c>
      <c r="E3213" s="65">
        <v>1724948.4761000001</v>
      </c>
    </row>
    <row r="3214" spans="1:5" x14ac:dyDescent="0.25">
      <c r="A3214" s="64">
        <v>142380</v>
      </c>
      <c r="B3214" t="s">
        <v>2920</v>
      </c>
      <c r="C3214" s="65">
        <v>22.02</v>
      </c>
      <c r="D3214" s="65">
        <v>2005000</v>
      </c>
      <c r="E3214" s="65">
        <v>1672727.1759000001</v>
      </c>
    </row>
    <row r="3215" spans="1:5" x14ac:dyDescent="0.25">
      <c r="A3215" s="64">
        <v>127791</v>
      </c>
      <c r="B3215" t="s">
        <v>1709</v>
      </c>
      <c r="C3215" s="65">
        <v>22.02</v>
      </c>
      <c r="D3215" s="65">
        <v>2006400</v>
      </c>
      <c r="E3215" s="65">
        <v>1724948.4761000001</v>
      </c>
    </row>
    <row r="3216" spans="1:5" x14ac:dyDescent="0.25">
      <c r="A3216" s="64">
        <v>128734</v>
      </c>
      <c r="B3216" t="s">
        <v>3352</v>
      </c>
      <c r="C3216" s="65">
        <v>22.02</v>
      </c>
      <c r="D3216" s="65">
        <v>1998400</v>
      </c>
      <c r="E3216" s="65">
        <v>1718086.2880000002</v>
      </c>
    </row>
    <row r="3217" spans="1:5" x14ac:dyDescent="0.25">
      <c r="A3217" s="64">
        <v>131438</v>
      </c>
      <c r="B3217" t="s">
        <v>2944</v>
      </c>
      <c r="C3217" s="65">
        <v>22.02</v>
      </c>
      <c r="D3217" s="65">
        <v>2047800</v>
      </c>
      <c r="E3217" s="65">
        <v>1690271.3390000002</v>
      </c>
    </row>
    <row r="3218" spans="1:5" x14ac:dyDescent="0.25">
      <c r="A3218" s="64">
        <v>120928</v>
      </c>
      <c r="B3218" t="s">
        <v>1388</v>
      </c>
      <c r="C3218" s="65">
        <v>22.02</v>
      </c>
      <c r="D3218" s="65">
        <v>1995400</v>
      </c>
      <c r="E3218" s="65">
        <v>1715602.4309</v>
      </c>
    </row>
    <row r="3219" spans="1:5" x14ac:dyDescent="0.25">
      <c r="A3219" s="64">
        <v>118252</v>
      </c>
      <c r="B3219" t="s">
        <v>1165</v>
      </c>
      <c r="C3219" s="65">
        <v>22.02</v>
      </c>
      <c r="D3219" s="65">
        <v>1985400</v>
      </c>
      <c r="E3219" s="65">
        <v>1715602.4309</v>
      </c>
    </row>
    <row r="3220" spans="1:5" x14ac:dyDescent="0.25">
      <c r="A3220" s="64">
        <v>119490</v>
      </c>
      <c r="B3220" t="s">
        <v>4602</v>
      </c>
      <c r="C3220" s="65">
        <v>22.02</v>
      </c>
      <c r="D3220" s="65">
        <v>2006400</v>
      </c>
      <c r="E3220" s="65">
        <v>1724948.4761000001</v>
      </c>
    </row>
    <row r="3221" spans="1:5" x14ac:dyDescent="0.25">
      <c r="A3221" s="64">
        <v>143905</v>
      </c>
      <c r="B3221" t="s">
        <v>4400</v>
      </c>
      <c r="C3221" s="65">
        <v>22</v>
      </c>
      <c r="D3221" s="65">
        <v>1959000</v>
      </c>
      <c r="E3221" s="65">
        <v>1571212.3388</v>
      </c>
    </row>
    <row r="3222" spans="1:5" x14ac:dyDescent="0.25">
      <c r="A3222" s="64">
        <v>137233</v>
      </c>
      <c r="B3222" t="s">
        <v>2229</v>
      </c>
      <c r="C3222" s="65">
        <v>22</v>
      </c>
      <c r="D3222" s="65">
        <v>2491000</v>
      </c>
      <c r="E3222" s="65">
        <v>2045986.7154000001</v>
      </c>
    </row>
    <row r="3223" spans="1:5" x14ac:dyDescent="0.25">
      <c r="A3223" s="64">
        <v>136360</v>
      </c>
      <c r="B3223" t="s">
        <v>2463</v>
      </c>
      <c r="C3223" s="65">
        <v>22</v>
      </c>
      <c r="D3223" s="65">
        <v>2196000</v>
      </c>
      <c r="E3223" s="65">
        <v>1772928.6416000002</v>
      </c>
    </row>
    <row r="3224" spans="1:5" x14ac:dyDescent="0.25">
      <c r="A3224" s="64">
        <v>130420</v>
      </c>
      <c r="B3224" t="s">
        <v>1236</v>
      </c>
      <c r="C3224" s="65">
        <v>22</v>
      </c>
      <c r="D3224" s="65">
        <v>2570000</v>
      </c>
      <c r="E3224" s="65">
        <v>2055981.6102</v>
      </c>
    </row>
    <row r="3225" spans="1:5" x14ac:dyDescent="0.25">
      <c r="A3225" s="64">
        <v>103695</v>
      </c>
      <c r="B3225" t="s">
        <v>861</v>
      </c>
      <c r="C3225" s="65">
        <v>22</v>
      </c>
      <c r="D3225" s="65">
        <v>2334600</v>
      </c>
      <c r="E3225" s="65">
        <v>1869944.0281000002</v>
      </c>
    </row>
    <row r="3226" spans="1:5" x14ac:dyDescent="0.25">
      <c r="A3226" s="64">
        <v>143820</v>
      </c>
      <c r="B3226" t="s">
        <v>4396</v>
      </c>
      <c r="C3226" s="65">
        <v>21.85</v>
      </c>
      <c r="D3226" s="65">
        <v>1882600</v>
      </c>
      <c r="E3226" s="65">
        <v>1593523.5916000002</v>
      </c>
    </row>
    <row r="3227" spans="1:5" x14ac:dyDescent="0.25">
      <c r="A3227" s="64">
        <v>137898</v>
      </c>
      <c r="B3227" t="s">
        <v>4603</v>
      </c>
      <c r="C3227" s="65">
        <v>21.85</v>
      </c>
      <c r="D3227" s="65">
        <v>1967200</v>
      </c>
      <c r="E3227" s="65">
        <v>1623577.9320999999</v>
      </c>
    </row>
    <row r="3228" spans="1:5" x14ac:dyDescent="0.25">
      <c r="A3228" s="64">
        <v>137965</v>
      </c>
      <c r="B3228" t="s">
        <v>2359</v>
      </c>
      <c r="C3228" s="65">
        <v>21.85</v>
      </c>
      <c r="D3228" s="65">
        <v>2046000</v>
      </c>
      <c r="E3228" s="65">
        <v>1734164.7392000002</v>
      </c>
    </row>
    <row r="3229" spans="1:5" x14ac:dyDescent="0.25">
      <c r="A3229" s="64">
        <v>141802</v>
      </c>
      <c r="B3229" t="s">
        <v>3511</v>
      </c>
      <c r="C3229" s="65">
        <v>21.85</v>
      </c>
      <c r="D3229" s="65">
        <v>1954000</v>
      </c>
      <c r="E3229" s="65">
        <v>1665633.5512000001</v>
      </c>
    </row>
    <row r="3230" spans="1:5" x14ac:dyDescent="0.25">
      <c r="A3230" s="64">
        <v>136302</v>
      </c>
      <c r="B3230" t="s">
        <v>3227</v>
      </c>
      <c r="C3230" s="65">
        <v>21.85</v>
      </c>
      <c r="D3230" s="65">
        <v>2007000</v>
      </c>
      <c r="E3230" s="65">
        <v>1691472.8530999999</v>
      </c>
    </row>
    <row r="3231" spans="1:5" x14ac:dyDescent="0.25">
      <c r="A3231" s="64">
        <v>129430</v>
      </c>
      <c r="B3231" t="s">
        <v>1222</v>
      </c>
      <c r="C3231" s="65">
        <v>21.85</v>
      </c>
      <c r="D3231" s="65">
        <v>1984700</v>
      </c>
      <c r="E3231" s="65">
        <v>1671529.2499000002</v>
      </c>
    </row>
    <row r="3232" spans="1:5" x14ac:dyDescent="0.25">
      <c r="A3232" s="64">
        <v>129177</v>
      </c>
      <c r="B3232" t="s">
        <v>1338</v>
      </c>
      <c r="C3232" s="65">
        <v>21.85</v>
      </c>
      <c r="D3232" s="65">
        <v>1899600</v>
      </c>
      <c r="E3232" s="65">
        <v>1598510.2725</v>
      </c>
    </row>
    <row r="3233" spans="1:5" x14ac:dyDescent="0.25">
      <c r="A3233" s="64">
        <v>143801</v>
      </c>
      <c r="B3233" t="s">
        <v>4249</v>
      </c>
      <c r="C3233" s="65">
        <v>21.68</v>
      </c>
      <c r="D3233" s="65">
        <v>1965600</v>
      </c>
      <c r="E3233" s="65">
        <v>1657997.2301</v>
      </c>
    </row>
    <row r="3234" spans="1:5" x14ac:dyDescent="0.25">
      <c r="A3234" s="64">
        <v>143690</v>
      </c>
      <c r="B3234" t="s">
        <v>4131</v>
      </c>
      <c r="C3234" s="65">
        <v>21.68</v>
      </c>
      <c r="D3234" s="65">
        <v>2026200</v>
      </c>
      <c r="E3234" s="65">
        <v>1683217.7352</v>
      </c>
    </row>
    <row r="3235" spans="1:5" x14ac:dyDescent="0.25">
      <c r="A3235" s="64">
        <v>135176</v>
      </c>
      <c r="B3235" t="s">
        <v>1861</v>
      </c>
      <c r="C3235" s="65">
        <v>21.68</v>
      </c>
      <c r="D3235" s="65">
        <v>1880900</v>
      </c>
      <c r="E3235" s="65">
        <v>1533284.0204</v>
      </c>
    </row>
    <row r="3236" spans="1:5" x14ac:dyDescent="0.25">
      <c r="A3236" s="64">
        <v>135274</v>
      </c>
      <c r="B3236" t="s">
        <v>1889</v>
      </c>
      <c r="C3236" s="65">
        <v>21.68</v>
      </c>
      <c r="D3236" s="65">
        <v>1862400</v>
      </c>
      <c r="E3236" s="65">
        <v>1520541.2718</v>
      </c>
    </row>
    <row r="3237" spans="1:5" x14ac:dyDescent="0.25">
      <c r="A3237" s="64">
        <v>132130</v>
      </c>
      <c r="B3237" t="s">
        <v>1459</v>
      </c>
      <c r="C3237" s="65">
        <v>21.68</v>
      </c>
      <c r="D3237" s="65">
        <v>2096800</v>
      </c>
      <c r="E3237" s="65">
        <v>1700861.2776000001</v>
      </c>
    </row>
    <row r="3238" spans="1:5" x14ac:dyDescent="0.25">
      <c r="A3238" s="64">
        <v>119876</v>
      </c>
      <c r="B3238" t="s">
        <v>1065</v>
      </c>
      <c r="C3238" s="65">
        <v>21.68</v>
      </c>
      <c r="D3238" s="65">
        <v>1790583</v>
      </c>
      <c r="E3238" s="65">
        <v>1506163.1292000001</v>
      </c>
    </row>
    <row r="3239" spans="1:5" x14ac:dyDescent="0.25">
      <c r="A3239" s="64">
        <v>109379</v>
      </c>
      <c r="B3239" t="s">
        <v>876</v>
      </c>
      <c r="C3239" s="65">
        <v>21.68</v>
      </c>
      <c r="D3239" s="65">
        <v>2010600</v>
      </c>
      <c r="E3239" s="65">
        <v>1669626.6062000003</v>
      </c>
    </row>
    <row r="3240" spans="1:5" x14ac:dyDescent="0.25">
      <c r="A3240" s="64">
        <v>134394</v>
      </c>
      <c r="B3240" t="s">
        <v>3783</v>
      </c>
      <c r="C3240" s="65">
        <v>21.509999999999998</v>
      </c>
      <c r="D3240" s="65">
        <v>1926800</v>
      </c>
      <c r="E3240" s="65">
        <v>1586876.0797999999</v>
      </c>
    </row>
    <row r="3241" spans="1:5" x14ac:dyDescent="0.25">
      <c r="A3241" s="64">
        <v>126732</v>
      </c>
      <c r="B3241" t="s">
        <v>1417</v>
      </c>
      <c r="C3241" s="65">
        <v>21.509999999999998</v>
      </c>
      <c r="D3241" s="65">
        <v>1854000</v>
      </c>
      <c r="E3241" s="65">
        <v>1489884.4839999999</v>
      </c>
    </row>
    <row r="3242" spans="1:5" x14ac:dyDescent="0.25">
      <c r="A3242" s="64">
        <v>128275</v>
      </c>
      <c r="B3242" t="s">
        <v>341</v>
      </c>
      <c r="C3242" s="65">
        <v>21.509999999999998</v>
      </c>
      <c r="D3242" s="65">
        <v>2000400</v>
      </c>
      <c r="E3242" s="65">
        <v>1874382.0338000001</v>
      </c>
    </row>
    <row r="3243" spans="1:5" x14ac:dyDescent="0.25">
      <c r="A3243" s="64">
        <v>125002</v>
      </c>
      <c r="B3243" t="s">
        <v>2342</v>
      </c>
      <c r="C3243" s="65">
        <v>21.509999999999998</v>
      </c>
      <c r="D3243" s="65">
        <v>2204700</v>
      </c>
      <c r="E3243" s="65">
        <v>1815133.4863</v>
      </c>
    </row>
    <row r="3244" spans="1:5" x14ac:dyDescent="0.25">
      <c r="A3244" s="64">
        <v>137419</v>
      </c>
      <c r="B3244" t="s">
        <v>2252</v>
      </c>
      <c r="C3244" s="65">
        <v>21.5</v>
      </c>
      <c r="D3244" s="65">
        <v>1989000</v>
      </c>
      <c r="E3244" s="65">
        <v>1597381.4335999999</v>
      </c>
    </row>
    <row r="3245" spans="1:5" x14ac:dyDescent="0.25">
      <c r="A3245" s="64">
        <v>133597</v>
      </c>
      <c r="B3245" t="s">
        <v>3918</v>
      </c>
      <c r="C3245" s="65">
        <v>21.5</v>
      </c>
      <c r="D3245" s="65">
        <v>2615000</v>
      </c>
      <c r="E3245" s="65">
        <v>2088615.2733999998</v>
      </c>
    </row>
    <row r="3246" spans="1:5" x14ac:dyDescent="0.25">
      <c r="A3246" s="64">
        <v>142513</v>
      </c>
      <c r="B3246" t="s">
        <v>3175</v>
      </c>
      <c r="C3246" s="65">
        <v>21.17</v>
      </c>
      <c r="D3246" s="65">
        <v>2503900</v>
      </c>
      <c r="E3246" s="65">
        <v>2047510.1521000001</v>
      </c>
    </row>
    <row r="3247" spans="1:5" x14ac:dyDescent="0.25">
      <c r="A3247" s="64">
        <v>144062</v>
      </c>
      <c r="B3247" t="s">
        <v>4604</v>
      </c>
      <c r="C3247" s="65">
        <v>21.17</v>
      </c>
      <c r="D3247" s="65">
        <v>1816400</v>
      </c>
      <c r="E3247" s="65">
        <v>1464592.0220999999</v>
      </c>
    </row>
    <row r="3248" spans="1:5" x14ac:dyDescent="0.25">
      <c r="A3248" s="64">
        <v>143250</v>
      </c>
      <c r="B3248" t="s">
        <v>3725</v>
      </c>
      <c r="C3248" s="65">
        <v>21.17</v>
      </c>
      <c r="D3248" s="65">
        <v>1802083</v>
      </c>
      <c r="E3248" s="65">
        <v>1448427.8395</v>
      </c>
    </row>
    <row r="3249" spans="1:5" x14ac:dyDescent="0.25">
      <c r="A3249" s="64">
        <v>142605</v>
      </c>
      <c r="B3249" t="s">
        <v>3275</v>
      </c>
      <c r="C3249" s="65">
        <v>21.17</v>
      </c>
      <c r="D3249" s="65">
        <v>1957400</v>
      </c>
      <c r="E3249" s="65">
        <v>1576061.9253000002</v>
      </c>
    </row>
    <row r="3250" spans="1:5" x14ac:dyDescent="0.25">
      <c r="A3250" s="64">
        <v>125962</v>
      </c>
      <c r="B3250" t="s">
        <v>4162</v>
      </c>
      <c r="C3250" s="65">
        <v>21.17</v>
      </c>
      <c r="D3250" s="65">
        <v>2086400</v>
      </c>
      <c r="E3250" s="65">
        <v>1688113.0874000001</v>
      </c>
    </row>
    <row r="3251" spans="1:5" x14ac:dyDescent="0.25">
      <c r="A3251" s="64">
        <v>125336</v>
      </c>
      <c r="B3251" t="s">
        <v>846</v>
      </c>
      <c r="C3251" s="65">
        <v>21.17</v>
      </c>
      <c r="D3251" s="65">
        <v>1969400</v>
      </c>
      <c r="E3251" s="65">
        <v>1594553.4895000001</v>
      </c>
    </row>
    <row r="3252" spans="1:5" x14ac:dyDescent="0.25">
      <c r="A3252" s="64">
        <v>104794</v>
      </c>
      <c r="B3252" t="s">
        <v>4605</v>
      </c>
      <c r="C3252" s="65">
        <v>21.15</v>
      </c>
      <c r="D3252" s="65">
        <v>8250000</v>
      </c>
      <c r="E3252" s="65">
        <v>6606098.8633000003</v>
      </c>
    </row>
    <row r="3253" spans="1:5" x14ac:dyDescent="0.25">
      <c r="A3253" s="64">
        <v>135612</v>
      </c>
      <c r="B3253" t="s">
        <v>1906</v>
      </c>
      <c r="C3253" s="65">
        <v>21.130000000000003</v>
      </c>
      <c r="D3253" s="65">
        <v>1857300</v>
      </c>
      <c r="E3253" s="65">
        <v>1555905.7524000001</v>
      </c>
    </row>
    <row r="3254" spans="1:5" x14ac:dyDescent="0.25">
      <c r="A3254" s="64">
        <v>119613</v>
      </c>
      <c r="B3254" t="s">
        <v>1123</v>
      </c>
      <c r="C3254" s="65">
        <v>21.13</v>
      </c>
      <c r="D3254" s="65">
        <v>1950800</v>
      </c>
      <c r="E3254" s="65">
        <v>1650386.8744000001</v>
      </c>
    </row>
    <row r="3255" spans="1:5" x14ac:dyDescent="0.25">
      <c r="A3255" s="64">
        <v>143764</v>
      </c>
      <c r="B3255" t="s">
        <v>4209</v>
      </c>
      <c r="C3255" s="65">
        <v>21.02</v>
      </c>
      <c r="D3255" s="65">
        <v>1713000</v>
      </c>
      <c r="E3255" s="65">
        <v>1378467.8663000003</v>
      </c>
    </row>
    <row r="3256" spans="1:5" x14ac:dyDescent="0.25">
      <c r="A3256" s="64">
        <v>143981</v>
      </c>
      <c r="B3256" t="s">
        <v>4606</v>
      </c>
      <c r="C3256" s="65">
        <v>21</v>
      </c>
      <c r="D3256" s="65">
        <v>2166000</v>
      </c>
      <c r="E3256" s="65">
        <v>1724227.6915000002</v>
      </c>
    </row>
    <row r="3257" spans="1:5" x14ac:dyDescent="0.25">
      <c r="A3257" s="64">
        <v>143821</v>
      </c>
      <c r="B3257" t="s">
        <v>4376</v>
      </c>
      <c r="C3257" s="65">
        <v>21</v>
      </c>
      <c r="D3257" s="65">
        <v>1742000</v>
      </c>
      <c r="E3257" s="65">
        <v>1390273.7624000001</v>
      </c>
    </row>
    <row r="3258" spans="1:5" x14ac:dyDescent="0.25">
      <c r="A3258" s="64">
        <v>141307</v>
      </c>
      <c r="B3258" t="s">
        <v>2556</v>
      </c>
      <c r="C3258" s="65">
        <v>21</v>
      </c>
      <c r="D3258" s="65">
        <v>1911000</v>
      </c>
      <c r="E3258" s="65">
        <v>1546898.2736</v>
      </c>
    </row>
    <row r="3259" spans="1:5" x14ac:dyDescent="0.25">
      <c r="A3259" s="64">
        <v>126851</v>
      </c>
      <c r="B3259" t="s">
        <v>917</v>
      </c>
      <c r="C3259" s="65">
        <v>21</v>
      </c>
      <c r="D3259" s="65">
        <v>1557000</v>
      </c>
      <c r="E3259" s="65">
        <v>1232440.8528</v>
      </c>
    </row>
    <row r="3260" spans="1:5" x14ac:dyDescent="0.25">
      <c r="A3260" s="64">
        <v>141037</v>
      </c>
      <c r="B3260" t="s">
        <v>2475</v>
      </c>
      <c r="C3260" s="65">
        <v>20.96</v>
      </c>
      <c r="D3260" s="65">
        <v>1836200</v>
      </c>
      <c r="E3260" s="65">
        <v>1534431.6600000001</v>
      </c>
    </row>
    <row r="3261" spans="1:5" x14ac:dyDescent="0.25">
      <c r="A3261" s="64">
        <v>144092</v>
      </c>
      <c r="B3261" t="s">
        <v>4607</v>
      </c>
      <c r="C3261" s="65">
        <v>20.68</v>
      </c>
      <c r="D3261" s="65">
        <v>1646667</v>
      </c>
      <c r="E3261" s="65">
        <v>1397608.0139000001</v>
      </c>
    </row>
    <row r="3262" spans="1:5" x14ac:dyDescent="0.25">
      <c r="A3262" s="64">
        <v>137413</v>
      </c>
      <c r="B3262" t="s">
        <v>2257</v>
      </c>
      <c r="C3262" s="65">
        <v>20.520000000000003</v>
      </c>
      <c r="D3262" s="65">
        <v>2062800</v>
      </c>
      <c r="E3262" s="65">
        <v>1743393.1523000002</v>
      </c>
    </row>
    <row r="3263" spans="1:5" x14ac:dyDescent="0.25">
      <c r="A3263" s="64">
        <v>123042</v>
      </c>
      <c r="B3263" t="s">
        <v>4111</v>
      </c>
      <c r="C3263" s="65">
        <v>20.52</v>
      </c>
      <c r="D3263" s="65">
        <v>2029400</v>
      </c>
      <c r="E3263" s="65">
        <v>1743393.1523000002</v>
      </c>
    </row>
    <row r="3264" spans="1:5" x14ac:dyDescent="0.25">
      <c r="A3264" s="64">
        <v>119414</v>
      </c>
      <c r="B3264" t="s">
        <v>1363</v>
      </c>
      <c r="C3264" s="65">
        <v>20.509999999999998</v>
      </c>
      <c r="D3264" s="65">
        <v>2003400</v>
      </c>
      <c r="E3264" s="65">
        <v>1618806.7047999999</v>
      </c>
    </row>
    <row r="3265" spans="1:5" x14ac:dyDescent="0.25">
      <c r="A3265" s="64">
        <v>144161</v>
      </c>
      <c r="B3265" t="s">
        <v>4608</v>
      </c>
      <c r="C3265" s="65">
        <v>20.450000000000003</v>
      </c>
      <c r="D3265" s="65">
        <v>1889400</v>
      </c>
      <c r="E3265" s="65">
        <v>1705821.6813999999</v>
      </c>
    </row>
    <row r="3266" spans="1:5" x14ac:dyDescent="0.25">
      <c r="A3266" s="64">
        <v>121267</v>
      </c>
      <c r="B3266" t="s">
        <v>529</v>
      </c>
      <c r="C3266" s="65">
        <v>20.45</v>
      </c>
      <c r="D3266" s="65">
        <v>1964800</v>
      </c>
      <c r="E3266" s="65">
        <v>1621267.3202</v>
      </c>
    </row>
    <row r="3267" spans="1:5" x14ac:dyDescent="0.25">
      <c r="A3267" s="64">
        <v>128615</v>
      </c>
      <c r="B3267" t="s">
        <v>3996</v>
      </c>
      <c r="C3267" s="65">
        <v>20.350000000000001</v>
      </c>
      <c r="D3267" s="65">
        <v>2091200</v>
      </c>
      <c r="E3267" s="65">
        <v>1781286.1120000002</v>
      </c>
    </row>
    <row r="3268" spans="1:5" x14ac:dyDescent="0.25">
      <c r="A3268" s="64">
        <v>133614</v>
      </c>
      <c r="B3268" t="s">
        <v>3154</v>
      </c>
      <c r="C3268" s="65">
        <v>20.04</v>
      </c>
      <c r="D3268" s="65">
        <v>1717000</v>
      </c>
      <c r="E3268" s="65">
        <v>1393703.6324</v>
      </c>
    </row>
    <row r="3269" spans="1:5" x14ac:dyDescent="0.25">
      <c r="A3269" s="64">
        <v>143549</v>
      </c>
      <c r="B3269" t="s">
        <v>4007</v>
      </c>
      <c r="C3269" s="65">
        <v>20</v>
      </c>
      <c r="D3269" s="65">
        <v>2357000</v>
      </c>
      <c r="E3269" s="65">
        <v>1910070.5244</v>
      </c>
    </row>
    <row r="3270" spans="1:5" x14ac:dyDescent="0.25">
      <c r="A3270" s="64">
        <v>143233</v>
      </c>
      <c r="B3270" t="s">
        <v>3695</v>
      </c>
      <c r="C3270" s="65">
        <v>20</v>
      </c>
      <c r="D3270" s="65">
        <v>1636000</v>
      </c>
      <c r="E3270" s="65">
        <v>1291419.2275</v>
      </c>
    </row>
    <row r="3271" spans="1:5" x14ac:dyDescent="0.25">
      <c r="A3271" s="64">
        <v>202644</v>
      </c>
      <c r="B3271" t="s">
        <v>2402</v>
      </c>
      <c r="C3271" s="65">
        <v>20</v>
      </c>
      <c r="D3271" s="65">
        <v>2195000</v>
      </c>
      <c r="E3271" s="65">
        <v>1754916.8023000001</v>
      </c>
    </row>
    <row r="3272" spans="1:5" x14ac:dyDescent="0.25">
      <c r="A3272" s="64">
        <v>142831</v>
      </c>
      <c r="B3272" t="s">
        <v>3604</v>
      </c>
      <c r="C3272" s="65">
        <v>20</v>
      </c>
      <c r="D3272" s="65">
        <v>1448000</v>
      </c>
      <c r="E3272" s="65">
        <v>1174442.5736999998</v>
      </c>
    </row>
    <row r="3273" spans="1:5" x14ac:dyDescent="0.25">
      <c r="A3273" s="64">
        <v>144127</v>
      </c>
      <c r="B3273" t="s">
        <v>4609</v>
      </c>
      <c r="C3273" s="65">
        <v>20</v>
      </c>
      <c r="D3273" s="65">
        <v>268908</v>
      </c>
      <c r="E3273" s="65">
        <v>206063.99</v>
      </c>
    </row>
    <row r="3274" spans="1:5" x14ac:dyDescent="0.25">
      <c r="A3274" s="64">
        <v>143305</v>
      </c>
      <c r="B3274" t="s">
        <v>3727</v>
      </c>
      <c r="C3274" s="65">
        <v>20</v>
      </c>
      <c r="D3274" s="65">
        <v>2040000</v>
      </c>
      <c r="E3274" s="65">
        <v>1653903.2039000001</v>
      </c>
    </row>
    <row r="3275" spans="1:5" x14ac:dyDescent="0.25">
      <c r="A3275" s="64">
        <v>141680</v>
      </c>
      <c r="B3275" t="s">
        <v>4385</v>
      </c>
      <c r="C3275" s="65">
        <v>20</v>
      </c>
      <c r="D3275" s="65">
        <v>2100000</v>
      </c>
      <c r="E3275" s="65">
        <v>1714314.1136</v>
      </c>
    </row>
    <row r="3276" spans="1:5" x14ac:dyDescent="0.25">
      <c r="A3276" s="64">
        <v>134865</v>
      </c>
      <c r="B3276" t="s">
        <v>1826</v>
      </c>
      <c r="C3276" s="65">
        <v>20</v>
      </c>
      <c r="D3276" s="65">
        <v>1159134</v>
      </c>
      <c r="E3276" s="65">
        <v>932649.78230000008</v>
      </c>
    </row>
    <row r="3277" spans="1:5" x14ac:dyDescent="0.25">
      <c r="A3277" s="64">
        <v>142060</v>
      </c>
      <c r="B3277" t="s">
        <v>3139</v>
      </c>
      <c r="C3277" s="65">
        <v>20</v>
      </c>
      <c r="D3277" s="65">
        <v>1744000</v>
      </c>
      <c r="E3277" s="65">
        <v>1429430.1104000001</v>
      </c>
    </row>
    <row r="3278" spans="1:5" x14ac:dyDescent="0.25">
      <c r="A3278" s="64">
        <v>136172</v>
      </c>
      <c r="B3278" t="s">
        <v>2048</v>
      </c>
      <c r="C3278" s="65">
        <v>20</v>
      </c>
      <c r="D3278" s="65">
        <v>1928067</v>
      </c>
      <c r="E3278" s="65">
        <v>1559747.0137</v>
      </c>
    </row>
    <row r="3279" spans="1:5" x14ac:dyDescent="0.25">
      <c r="A3279" s="64">
        <v>142205</v>
      </c>
      <c r="B3279" t="s">
        <v>2965</v>
      </c>
      <c r="C3279" s="65">
        <v>20</v>
      </c>
      <c r="D3279" s="65">
        <v>1553000</v>
      </c>
      <c r="E3279" s="65">
        <v>1250221.7042</v>
      </c>
    </row>
    <row r="3280" spans="1:5" x14ac:dyDescent="0.25">
      <c r="A3280" s="64">
        <v>136807</v>
      </c>
      <c r="B3280" t="s">
        <v>2138</v>
      </c>
      <c r="C3280" s="65">
        <v>20</v>
      </c>
      <c r="D3280" s="65">
        <v>2248000</v>
      </c>
      <c r="E3280" s="65">
        <v>1803960.7903</v>
      </c>
    </row>
    <row r="3281" spans="1:5" x14ac:dyDescent="0.25">
      <c r="A3281" s="64">
        <v>132191</v>
      </c>
      <c r="B3281" t="s">
        <v>3357</v>
      </c>
      <c r="C3281" s="65">
        <v>20</v>
      </c>
      <c r="D3281" s="65">
        <v>1208000</v>
      </c>
      <c r="E3281" s="65">
        <v>977905.31880000001</v>
      </c>
    </row>
    <row r="3282" spans="1:5" x14ac:dyDescent="0.25">
      <c r="A3282" s="64">
        <v>116510</v>
      </c>
      <c r="B3282" t="s">
        <v>1367</v>
      </c>
      <c r="C3282" s="65">
        <v>20</v>
      </c>
      <c r="D3282" s="65">
        <v>2365700</v>
      </c>
      <c r="E3282" s="65">
        <v>1895092.7302000001</v>
      </c>
    </row>
    <row r="3283" spans="1:5" x14ac:dyDescent="0.25">
      <c r="A3283" s="64">
        <v>142712</v>
      </c>
      <c r="B3283" t="s">
        <v>3372</v>
      </c>
      <c r="C3283" s="65">
        <v>19.850000000000001</v>
      </c>
      <c r="D3283" s="65">
        <v>1825700</v>
      </c>
      <c r="E3283" s="65">
        <v>1509832.4001000002</v>
      </c>
    </row>
    <row r="3284" spans="1:5" x14ac:dyDescent="0.25">
      <c r="A3284" s="64">
        <v>141612</v>
      </c>
      <c r="B3284" t="s">
        <v>2624</v>
      </c>
      <c r="C3284" s="65">
        <v>19.850000000000001</v>
      </c>
      <c r="D3284" s="65">
        <v>1748700</v>
      </c>
      <c r="E3284" s="65">
        <v>1485615.1962000001</v>
      </c>
    </row>
    <row r="3285" spans="1:5" x14ac:dyDescent="0.25">
      <c r="A3285" s="64">
        <v>141634</v>
      </c>
      <c r="B3285" t="s">
        <v>2629</v>
      </c>
      <c r="C3285" s="65">
        <v>19.68</v>
      </c>
      <c r="D3285" s="65">
        <v>1778600</v>
      </c>
      <c r="E3285" s="65">
        <v>1497784.0358000002</v>
      </c>
    </row>
    <row r="3286" spans="1:5" x14ac:dyDescent="0.25">
      <c r="A3286" s="64">
        <v>136078</v>
      </c>
      <c r="B3286" t="s">
        <v>2912</v>
      </c>
      <c r="C3286" s="65">
        <v>19.68</v>
      </c>
      <c r="D3286" s="65">
        <v>1847200</v>
      </c>
      <c r="E3286" s="65">
        <v>1535575.7402000001</v>
      </c>
    </row>
    <row r="3287" spans="1:5" x14ac:dyDescent="0.25">
      <c r="A3287" s="64">
        <v>133038</v>
      </c>
      <c r="B3287" t="s">
        <v>3213</v>
      </c>
      <c r="C3287" s="65">
        <v>19.509999999999998</v>
      </c>
      <c r="D3287" s="65">
        <v>1569683</v>
      </c>
      <c r="E3287" s="65">
        <v>1299165.2686000001</v>
      </c>
    </row>
    <row r="3288" spans="1:5" x14ac:dyDescent="0.25">
      <c r="A3288" s="64">
        <v>127065</v>
      </c>
      <c r="B3288" t="s">
        <v>763</v>
      </c>
      <c r="C3288" s="65">
        <v>19.39</v>
      </c>
      <c r="D3288" s="65">
        <v>1625083</v>
      </c>
      <c r="E3288" s="65">
        <v>1312087.4426000002</v>
      </c>
    </row>
    <row r="3289" spans="1:5" x14ac:dyDescent="0.25">
      <c r="A3289" s="64">
        <v>143935</v>
      </c>
      <c r="B3289" t="s">
        <v>4437</v>
      </c>
      <c r="C3289" s="65">
        <v>19.340000000000003</v>
      </c>
      <c r="D3289" s="65">
        <v>1809800</v>
      </c>
      <c r="E3289" s="65">
        <v>1678931.5655</v>
      </c>
    </row>
    <row r="3290" spans="1:5" x14ac:dyDescent="0.25">
      <c r="A3290" s="64">
        <v>134319</v>
      </c>
      <c r="B3290" t="s">
        <v>1791</v>
      </c>
      <c r="C3290" s="65">
        <v>19.34</v>
      </c>
      <c r="D3290" s="65">
        <v>1725800</v>
      </c>
      <c r="E3290" s="65">
        <v>1417328.4196000001</v>
      </c>
    </row>
    <row r="3291" spans="1:5" x14ac:dyDescent="0.25">
      <c r="A3291" s="64">
        <v>137155</v>
      </c>
      <c r="B3291" t="s">
        <v>2281</v>
      </c>
      <c r="C3291" s="65">
        <v>19.34</v>
      </c>
      <c r="D3291" s="65">
        <v>1799100</v>
      </c>
      <c r="E3291" s="65">
        <v>1467034.1438000002</v>
      </c>
    </row>
    <row r="3292" spans="1:5" x14ac:dyDescent="0.25">
      <c r="A3292" s="64">
        <v>143161</v>
      </c>
      <c r="B3292" t="s">
        <v>3698</v>
      </c>
      <c r="C3292" s="65">
        <v>19.170000000000002</v>
      </c>
      <c r="D3292" s="65">
        <v>1692100</v>
      </c>
      <c r="E3292" s="65">
        <v>1360474.9073999999</v>
      </c>
    </row>
    <row r="3293" spans="1:5" x14ac:dyDescent="0.25">
      <c r="A3293" s="64">
        <v>144166</v>
      </c>
      <c r="B3293" t="s">
        <v>4610</v>
      </c>
      <c r="C3293" s="65">
        <v>19.170000000000002</v>
      </c>
      <c r="D3293" s="65">
        <v>1500400</v>
      </c>
      <c r="E3293" s="65">
        <v>1200752.331</v>
      </c>
    </row>
    <row r="3294" spans="1:5" x14ac:dyDescent="0.25">
      <c r="A3294" s="64">
        <v>143253</v>
      </c>
      <c r="B3294" t="s">
        <v>4192</v>
      </c>
      <c r="C3294" s="65">
        <v>19.02</v>
      </c>
      <c r="D3294" s="65">
        <v>1667600</v>
      </c>
      <c r="E3294" s="65">
        <v>1413461.0921</v>
      </c>
    </row>
    <row r="3295" spans="1:5" x14ac:dyDescent="0.25">
      <c r="A3295" s="64">
        <v>142735</v>
      </c>
      <c r="B3295" t="s">
        <v>3448</v>
      </c>
      <c r="C3295" s="65">
        <v>19.02</v>
      </c>
      <c r="D3295" s="65">
        <v>1735100</v>
      </c>
      <c r="E3295" s="65">
        <v>1491370.7442000001</v>
      </c>
    </row>
    <row r="3296" spans="1:5" x14ac:dyDescent="0.25">
      <c r="A3296" s="64">
        <v>143655</v>
      </c>
      <c r="B3296" t="s">
        <v>4290</v>
      </c>
      <c r="C3296" s="65">
        <v>19.02</v>
      </c>
      <c r="D3296" s="65">
        <v>1718400</v>
      </c>
      <c r="E3296" s="65">
        <v>1491370.7442000001</v>
      </c>
    </row>
    <row r="3297" spans="1:5" x14ac:dyDescent="0.25">
      <c r="A3297" s="64">
        <v>127592</v>
      </c>
      <c r="B3297" t="s">
        <v>4217</v>
      </c>
      <c r="C3297" s="65">
        <v>19.02</v>
      </c>
      <c r="D3297" s="65">
        <v>1718400</v>
      </c>
      <c r="E3297" s="65">
        <v>1491370.7442000001</v>
      </c>
    </row>
    <row r="3298" spans="1:5" x14ac:dyDescent="0.25">
      <c r="A3298" s="64">
        <v>144065</v>
      </c>
      <c r="B3298" t="s">
        <v>4611</v>
      </c>
      <c r="C3298" s="65">
        <v>19.02</v>
      </c>
      <c r="D3298" s="65">
        <v>1693000</v>
      </c>
      <c r="E3298" s="65">
        <v>1628084.3997</v>
      </c>
    </row>
    <row r="3299" spans="1:5" x14ac:dyDescent="0.25">
      <c r="A3299" s="64">
        <v>143706</v>
      </c>
      <c r="B3299" t="s">
        <v>4221</v>
      </c>
      <c r="C3299" s="65">
        <v>19.02</v>
      </c>
      <c r="D3299" s="65">
        <v>1718400</v>
      </c>
      <c r="E3299" s="65">
        <v>1491370.7442000001</v>
      </c>
    </row>
    <row r="3300" spans="1:5" x14ac:dyDescent="0.25">
      <c r="A3300" s="64">
        <v>143610</v>
      </c>
      <c r="B3300" t="s">
        <v>4193</v>
      </c>
      <c r="C3300" s="65">
        <v>19.02</v>
      </c>
      <c r="D3300" s="65">
        <v>1642200</v>
      </c>
      <c r="E3300" s="65">
        <v>1387339.3329</v>
      </c>
    </row>
    <row r="3301" spans="1:5" x14ac:dyDescent="0.25">
      <c r="A3301" s="64">
        <v>142830</v>
      </c>
      <c r="B3301" t="s">
        <v>3399</v>
      </c>
      <c r="C3301" s="65">
        <v>19.02</v>
      </c>
      <c r="D3301" s="65">
        <v>1642200</v>
      </c>
      <c r="E3301" s="65">
        <v>1415652.3803999999</v>
      </c>
    </row>
    <row r="3302" spans="1:5" x14ac:dyDescent="0.25">
      <c r="A3302" s="64">
        <v>122364</v>
      </c>
      <c r="B3302" t="s">
        <v>3574</v>
      </c>
      <c r="C3302" s="65">
        <v>19.02</v>
      </c>
      <c r="D3302" s="65">
        <v>1759400</v>
      </c>
      <c r="E3302" s="65">
        <v>1491370.7442000001</v>
      </c>
    </row>
    <row r="3303" spans="1:5" x14ac:dyDescent="0.25">
      <c r="A3303" s="64">
        <v>143561</v>
      </c>
      <c r="B3303" t="s">
        <v>4138</v>
      </c>
      <c r="C3303" s="65">
        <v>19.02</v>
      </c>
      <c r="D3303" s="65">
        <v>1718400</v>
      </c>
      <c r="E3303" s="65">
        <v>1491370.7442000001</v>
      </c>
    </row>
    <row r="3304" spans="1:5" x14ac:dyDescent="0.25">
      <c r="A3304" s="64">
        <v>142546</v>
      </c>
      <c r="B3304" t="s">
        <v>3253</v>
      </c>
      <c r="C3304" s="65">
        <v>19.02</v>
      </c>
      <c r="D3304" s="65">
        <v>1709700</v>
      </c>
      <c r="E3304" s="65">
        <v>1456693.6070999999</v>
      </c>
    </row>
    <row r="3305" spans="1:5" x14ac:dyDescent="0.25">
      <c r="A3305" s="64">
        <v>143907</v>
      </c>
      <c r="B3305" t="s">
        <v>4418</v>
      </c>
      <c r="C3305" s="65">
        <v>19.02</v>
      </c>
      <c r="D3305" s="65">
        <v>1614200</v>
      </c>
      <c r="E3305" s="65">
        <v>1362212.4850999999</v>
      </c>
    </row>
    <row r="3306" spans="1:5" x14ac:dyDescent="0.25">
      <c r="A3306" s="64">
        <v>142550</v>
      </c>
      <c r="B3306" t="s">
        <v>3179</v>
      </c>
      <c r="C3306" s="65">
        <v>19.02</v>
      </c>
      <c r="D3306" s="65">
        <v>1693000</v>
      </c>
      <c r="E3306" s="65">
        <v>1456693.6071000001</v>
      </c>
    </row>
    <row r="3307" spans="1:5" x14ac:dyDescent="0.25">
      <c r="A3307" s="64">
        <v>143498</v>
      </c>
      <c r="B3307" t="s">
        <v>3906</v>
      </c>
      <c r="C3307" s="65">
        <v>19.02</v>
      </c>
      <c r="D3307" s="65">
        <v>1718400</v>
      </c>
      <c r="E3307" s="65">
        <v>1491370.7442000001</v>
      </c>
    </row>
    <row r="3308" spans="1:5" x14ac:dyDescent="0.25">
      <c r="A3308" s="64">
        <v>120337</v>
      </c>
      <c r="B3308" t="s">
        <v>3552</v>
      </c>
      <c r="C3308" s="65">
        <v>19.02</v>
      </c>
      <c r="D3308" s="65">
        <v>1718400</v>
      </c>
      <c r="E3308" s="65">
        <v>1491370.7442000001</v>
      </c>
    </row>
    <row r="3309" spans="1:5" x14ac:dyDescent="0.25">
      <c r="A3309" s="64">
        <v>143958</v>
      </c>
      <c r="B3309" t="s">
        <v>4420</v>
      </c>
      <c r="C3309" s="65">
        <v>19.02</v>
      </c>
      <c r="D3309" s="65">
        <v>1639600</v>
      </c>
      <c r="E3309" s="65">
        <v>1396889.6222000001</v>
      </c>
    </row>
    <row r="3310" spans="1:5" x14ac:dyDescent="0.25">
      <c r="A3310" s="64">
        <v>143352</v>
      </c>
      <c r="B3310" t="s">
        <v>3814</v>
      </c>
      <c r="C3310" s="65">
        <v>19.02</v>
      </c>
      <c r="D3310" s="65">
        <v>1718400</v>
      </c>
      <c r="E3310" s="65">
        <v>1491370.7442000001</v>
      </c>
    </row>
    <row r="3311" spans="1:5" x14ac:dyDescent="0.25">
      <c r="A3311" s="64">
        <v>143368</v>
      </c>
      <c r="B3311" t="s">
        <v>3972</v>
      </c>
      <c r="C3311" s="65">
        <v>19.02</v>
      </c>
      <c r="D3311" s="65">
        <v>1718400</v>
      </c>
      <c r="E3311" s="65">
        <v>1491370.7442000001</v>
      </c>
    </row>
    <row r="3312" spans="1:5" x14ac:dyDescent="0.25">
      <c r="A3312" s="64">
        <v>143262</v>
      </c>
      <c r="B3312" t="s">
        <v>3815</v>
      </c>
      <c r="C3312" s="65">
        <v>19.02</v>
      </c>
      <c r="D3312" s="65">
        <v>1558200</v>
      </c>
      <c r="E3312" s="65">
        <v>1304408.4823</v>
      </c>
    </row>
    <row r="3313" spans="1:5" x14ac:dyDescent="0.25">
      <c r="A3313" s="64">
        <v>135987</v>
      </c>
      <c r="B3313" t="s">
        <v>4018</v>
      </c>
      <c r="C3313" s="65">
        <v>19.02</v>
      </c>
      <c r="D3313" s="65">
        <v>1753600</v>
      </c>
      <c r="E3313" s="65">
        <v>1481914.1122000001</v>
      </c>
    </row>
    <row r="3314" spans="1:5" x14ac:dyDescent="0.25">
      <c r="A3314" s="64">
        <v>143575</v>
      </c>
      <c r="B3314" t="s">
        <v>4169</v>
      </c>
      <c r="C3314" s="65">
        <v>19.02</v>
      </c>
      <c r="D3314" s="65">
        <v>1718400</v>
      </c>
      <c r="E3314" s="65">
        <v>1491370.7442000001</v>
      </c>
    </row>
    <row r="3315" spans="1:5" x14ac:dyDescent="0.25">
      <c r="A3315" s="64">
        <v>118759</v>
      </c>
      <c r="B3315" t="s">
        <v>4419</v>
      </c>
      <c r="C3315" s="65">
        <v>19.02</v>
      </c>
      <c r="D3315" s="65">
        <v>1718400</v>
      </c>
      <c r="E3315" s="65">
        <v>1491370.7442000001</v>
      </c>
    </row>
    <row r="3316" spans="1:5" x14ac:dyDescent="0.25">
      <c r="A3316" s="64">
        <v>143952</v>
      </c>
      <c r="B3316" t="s">
        <v>4446</v>
      </c>
      <c r="C3316" s="65">
        <v>19.02</v>
      </c>
      <c r="D3316" s="65">
        <v>1718400</v>
      </c>
      <c r="E3316" s="65">
        <v>1491370.7442000001</v>
      </c>
    </row>
    <row r="3317" spans="1:5" x14ac:dyDescent="0.25">
      <c r="A3317" s="64">
        <v>140965</v>
      </c>
      <c r="B3317" t="s">
        <v>2435</v>
      </c>
      <c r="C3317" s="65">
        <v>19.02</v>
      </c>
      <c r="D3317" s="65">
        <v>1856300</v>
      </c>
      <c r="E3317" s="65">
        <v>1541811.7544</v>
      </c>
    </row>
    <row r="3318" spans="1:5" x14ac:dyDescent="0.25">
      <c r="A3318" s="64">
        <v>141484</v>
      </c>
      <c r="B3318" t="s">
        <v>2618</v>
      </c>
      <c r="C3318" s="65">
        <v>19.02</v>
      </c>
      <c r="D3318" s="65">
        <v>1856300</v>
      </c>
      <c r="E3318" s="65">
        <v>1541811.7544</v>
      </c>
    </row>
    <row r="3319" spans="1:5" x14ac:dyDescent="0.25">
      <c r="A3319" s="64">
        <v>135341</v>
      </c>
      <c r="B3319" t="s">
        <v>1934</v>
      </c>
      <c r="C3319" s="65">
        <v>19.02</v>
      </c>
      <c r="D3319" s="65">
        <v>1858400</v>
      </c>
      <c r="E3319" s="65">
        <v>1493388.0347000002</v>
      </c>
    </row>
    <row r="3320" spans="1:5" x14ac:dyDescent="0.25">
      <c r="A3320" s="64">
        <v>135711</v>
      </c>
      <c r="B3320" t="s">
        <v>1949</v>
      </c>
      <c r="C3320" s="65">
        <v>19.02</v>
      </c>
      <c r="D3320" s="65">
        <v>1718400</v>
      </c>
      <c r="E3320" s="65">
        <v>1491370.7442000001</v>
      </c>
    </row>
    <row r="3321" spans="1:5" x14ac:dyDescent="0.25">
      <c r="A3321" s="64">
        <v>136384</v>
      </c>
      <c r="B3321" t="s">
        <v>2069</v>
      </c>
      <c r="C3321" s="65">
        <v>19.02</v>
      </c>
      <c r="D3321" s="65">
        <v>1602900</v>
      </c>
      <c r="E3321" s="65">
        <v>1337085.6373000001</v>
      </c>
    </row>
    <row r="3322" spans="1:5" x14ac:dyDescent="0.25">
      <c r="A3322" s="64">
        <v>135129</v>
      </c>
      <c r="B3322" t="s">
        <v>2034</v>
      </c>
      <c r="C3322" s="65">
        <v>19.02</v>
      </c>
      <c r="D3322" s="65">
        <v>1738900</v>
      </c>
      <c r="E3322" s="65">
        <v>1491370.7442000001</v>
      </c>
    </row>
    <row r="3323" spans="1:5" x14ac:dyDescent="0.25">
      <c r="A3323" s="64">
        <v>142062</v>
      </c>
      <c r="B3323" t="s">
        <v>2798</v>
      </c>
      <c r="C3323" s="65">
        <v>19.02</v>
      </c>
      <c r="D3323" s="65">
        <v>1751800</v>
      </c>
      <c r="E3323" s="65">
        <v>1491370.7442000001</v>
      </c>
    </row>
    <row r="3324" spans="1:5" x14ac:dyDescent="0.25">
      <c r="A3324" s="64">
        <v>135914</v>
      </c>
      <c r="B3324" t="s">
        <v>2003</v>
      </c>
      <c r="C3324" s="65">
        <v>19.02</v>
      </c>
      <c r="D3324" s="65">
        <v>1662700</v>
      </c>
      <c r="E3324" s="65">
        <v>1387339.3329</v>
      </c>
    </row>
    <row r="3325" spans="1:5" x14ac:dyDescent="0.25">
      <c r="A3325" s="64">
        <v>141635</v>
      </c>
      <c r="B3325" t="s">
        <v>3458</v>
      </c>
      <c r="C3325" s="65">
        <v>19.02</v>
      </c>
      <c r="D3325" s="65">
        <v>1532800</v>
      </c>
      <c r="E3325" s="65">
        <v>1262181.0380000002</v>
      </c>
    </row>
    <row r="3326" spans="1:5" x14ac:dyDescent="0.25">
      <c r="A3326" s="64">
        <v>137942</v>
      </c>
      <c r="B3326" t="s">
        <v>2420</v>
      </c>
      <c r="C3326" s="65">
        <v>19.02</v>
      </c>
      <c r="D3326" s="65">
        <v>1814200</v>
      </c>
      <c r="E3326" s="65">
        <v>1507134.6173000003</v>
      </c>
    </row>
    <row r="3327" spans="1:5" x14ac:dyDescent="0.25">
      <c r="A3327" s="64">
        <v>133979</v>
      </c>
      <c r="B3327" t="s">
        <v>3502</v>
      </c>
      <c r="C3327" s="65">
        <v>19.02</v>
      </c>
      <c r="D3327" s="65">
        <v>1718400</v>
      </c>
      <c r="E3327" s="65">
        <v>1491370.7442000001</v>
      </c>
    </row>
    <row r="3328" spans="1:5" x14ac:dyDescent="0.25">
      <c r="A3328" s="64">
        <v>142257</v>
      </c>
      <c r="B3328" t="s">
        <v>2771</v>
      </c>
      <c r="C3328" s="65">
        <v>19.02</v>
      </c>
      <c r="D3328" s="65">
        <v>1713500</v>
      </c>
      <c r="E3328" s="65">
        <v>1456693.6070999999</v>
      </c>
    </row>
    <row r="3329" spans="1:5" x14ac:dyDescent="0.25">
      <c r="A3329" s="64">
        <v>135895</v>
      </c>
      <c r="B3329" t="s">
        <v>2032</v>
      </c>
      <c r="C3329" s="65">
        <v>19.02</v>
      </c>
      <c r="D3329" s="65">
        <v>1718400</v>
      </c>
      <c r="E3329" s="65">
        <v>1491370.7442000001</v>
      </c>
    </row>
    <row r="3330" spans="1:5" x14ac:dyDescent="0.25">
      <c r="A3330" s="64">
        <v>135653</v>
      </c>
      <c r="B3330" t="s">
        <v>1944</v>
      </c>
      <c r="C3330" s="65">
        <v>19.02</v>
      </c>
      <c r="D3330" s="65">
        <v>1759400</v>
      </c>
      <c r="E3330" s="65">
        <v>1491370.7442000001</v>
      </c>
    </row>
    <row r="3331" spans="1:5" x14ac:dyDescent="0.25">
      <c r="A3331" s="64">
        <v>134231</v>
      </c>
      <c r="B3331" t="s">
        <v>1828</v>
      </c>
      <c r="C3331" s="65">
        <v>19.02</v>
      </c>
      <c r="D3331" s="65">
        <v>1786200</v>
      </c>
      <c r="E3331" s="65">
        <v>1482007.7694999999</v>
      </c>
    </row>
    <row r="3332" spans="1:5" x14ac:dyDescent="0.25">
      <c r="A3332" s="64">
        <v>136196</v>
      </c>
      <c r="B3332" t="s">
        <v>2056</v>
      </c>
      <c r="C3332" s="65">
        <v>19.02</v>
      </c>
      <c r="D3332" s="65">
        <v>1606700</v>
      </c>
      <c r="E3332" s="65">
        <v>1337085.6373000001</v>
      </c>
    </row>
    <row r="3333" spans="1:5" x14ac:dyDescent="0.25">
      <c r="A3333" s="64">
        <v>134137</v>
      </c>
      <c r="B3333" t="s">
        <v>1731</v>
      </c>
      <c r="C3333" s="65">
        <v>19.02</v>
      </c>
      <c r="D3333" s="65">
        <v>1693000</v>
      </c>
      <c r="E3333" s="65">
        <v>1456693.6071000001</v>
      </c>
    </row>
    <row r="3334" spans="1:5" x14ac:dyDescent="0.25">
      <c r="A3334" s="64">
        <v>140886</v>
      </c>
      <c r="B3334" t="s">
        <v>2796</v>
      </c>
      <c r="C3334" s="65">
        <v>19.02</v>
      </c>
      <c r="D3334" s="65">
        <v>1665000</v>
      </c>
      <c r="E3334" s="65">
        <v>1431566.7593</v>
      </c>
    </row>
    <row r="3335" spans="1:5" x14ac:dyDescent="0.25">
      <c r="A3335" s="64">
        <v>136864</v>
      </c>
      <c r="B3335" t="s">
        <v>3822</v>
      </c>
      <c r="C3335" s="65">
        <v>19.02</v>
      </c>
      <c r="D3335" s="65">
        <v>1738900</v>
      </c>
      <c r="E3335" s="65">
        <v>1491370.7442000001</v>
      </c>
    </row>
    <row r="3336" spans="1:5" x14ac:dyDescent="0.25">
      <c r="A3336" s="64">
        <v>137057</v>
      </c>
      <c r="B3336" t="s">
        <v>2197</v>
      </c>
      <c r="C3336" s="65">
        <v>19.02</v>
      </c>
      <c r="D3336" s="65">
        <v>1726400</v>
      </c>
      <c r="E3336" s="65">
        <v>1448138.2292000002</v>
      </c>
    </row>
    <row r="3337" spans="1:5" x14ac:dyDescent="0.25">
      <c r="A3337" s="64">
        <v>141201</v>
      </c>
      <c r="B3337" t="s">
        <v>2480</v>
      </c>
      <c r="C3337" s="65">
        <v>19.02</v>
      </c>
      <c r="D3337" s="65">
        <v>1701000</v>
      </c>
      <c r="E3337" s="65">
        <v>1422016.47</v>
      </c>
    </row>
    <row r="3338" spans="1:5" x14ac:dyDescent="0.25">
      <c r="A3338" s="64">
        <v>136959</v>
      </c>
      <c r="B3338" t="s">
        <v>2203</v>
      </c>
      <c r="C3338" s="65">
        <v>19.02</v>
      </c>
      <c r="D3338" s="65">
        <v>1751800</v>
      </c>
      <c r="E3338" s="65">
        <v>1491370.7442000001</v>
      </c>
    </row>
    <row r="3339" spans="1:5" x14ac:dyDescent="0.25">
      <c r="A3339" s="64">
        <v>135965</v>
      </c>
      <c r="B3339" t="s">
        <v>2023</v>
      </c>
      <c r="C3339" s="65">
        <v>19.02</v>
      </c>
      <c r="D3339" s="65">
        <v>1642200</v>
      </c>
      <c r="E3339" s="65">
        <v>1387339.3329</v>
      </c>
    </row>
    <row r="3340" spans="1:5" x14ac:dyDescent="0.25">
      <c r="A3340" s="64">
        <v>134378</v>
      </c>
      <c r="B3340" t="s">
        <v>3379</v>
      </c>
      <c r="C3340" s="65">
        <v>19.02</v>
      </c>
      <c r="D3340" s="65">
        <v>1759400</v>
      </c>
      <c r="E3340" s="65">
        <v>1491370.7442000001</v>
      </c>
    </row>
    <row r="3341" spans="1:5" x14ac:dyDescent="0.25">
      <c r="A3341" s="64">
        <v>141994</v>
      </c>
      <c r="B3341" t="s">
        <v>2685</v>
      </c>
      <c r="C3341" s="65">
        <v>19.02</v>
      </c>
      <c r="D3341" s="65">
        <v>1689500</v>
      </c>
      <c r="E3341" s="65">
        <v>1456693.6070999999</v>
      </c>
    </row>
    <row r="3342" spans="1:5" x14ac:dyDescent="0.25">
      <c r="A3342" s="64">
        <v>133842</v>
      </c>
      <c r="B3342" t="s">
        <v>4201</v>
      </c>
      <c r="C3342" s="65">
        <v>19.02</v>
      </c>
      <c r="D3342" s="65">
        <v>1665000</v>
      </c>
      <c r="E3342" s="65">
        <v>1431566.7593</v>
      </c>
    </row>
    <row r="3343" spans="1:5" x14ac:dyDescent="0.25">
      <c r="A3343" s="64">
        <v>137379</v>
      </c>
      <c r="B3343" t="s">
        <v>2250</v>
      </c>
      <c r="C3343" s="65">
        <v>19.02</v>
      </c>
      <c r="D3343" s="65">
        <v>1751800</v>
      </c>
      <c r="E3343" s="65">
        <v>1491370.7442000001</v>
      </c>
    </row>
    <row r="3344" spans="1:5" x14ac:dyDescent="0.25">
      <c r="A3344" s="64">
        <v>141321</v>
      </c>
      <c r="B3344" t="s">
        <v>3944</v>
      </c>
      <c r="C3344" s="65">
        <v>19.02</v>
      </c>
      <c r="D3344" s="65">
        <v>1718400</v>
      </c>
      <c r="E3344" s="65">
        <v>1491370.7442000001</v>
      </c>
    </row>
    <row r="3345" spans="1:5" x14ac:dyDescent="0.25">
      <c r="A3345" s="64">
        <v>127821</v>
      </c>
      <c r="B3345" t="s">
        <v>1862</v>
      </c>
      <c r="C3345" s="65">
        <v>19.02</v>
      </c>
      <c r="D3345" s="65">
        <v>1693000</v>
      </c>
      <c r="E3345" s="65">
        <v>1456693.6071000001</v>
      </c>
    </row>
    <row r="3346" spans="1:5" x14ac:dyDescent="0.25">
      <c r="A3346" s="64">
        <v>131509</v>
      </c>
      <c r="B3346" t="s">
        <v>1413</v>
      </c>
      <c r="C3346" s="65">
        <v>19.02</v>
      </c>
      <c r="D3346" s="65">
        <v>1718400</v>
      </c>
      <c r="E3346" s="65">
        <v>1491370.7442000001</v>
      </c>
    </row>
    <row r="3347" spans="1:5" x14ac:dyDescent="0.25">
      <c r="A3347" s="64">
        <v>130894</v>
      </c>
      <c r="B3347" t="s">
        <v>1140</v>
      </c>
      <c r="C3347" s="65">
        <v>19.02</v>
      </c>
      <c r="D3347" s="65">
        <v>1667600</v>
      </c>
      <c r="E3347" s="65">
        <v>1413461.0921</v>
      </c>
    </row>
    <row r="3348" spans="1:5" x14ac:dyDescent="0.25">
      <c r="A3348" s="64">
        <v>131010</v>
      </c>
      <c r="B3348" t="s">
        <v>2811</v>
      </c>
      <c r="C3348" s="65">
        <v>19.02</v>
      </c>
      <c r="D3348" s="65">
        <v>1667600</v>
      </c>
      <c r="E3348" s="65">
        <v>1422016.47</v>
      </c>
    </row>
    <row r="3349" spans="1:5" x14ac:dyDescent="0.25">
      <c r="A3349" s="64">
        <v>129953</v>
      </c>
      <c r="B3349" t="s">
        <v>1403</v>
      </c>
      <c r="C3349" s="65">
        <v>19.02</v>
      </c>
      <c r="D3349" s="65">
        <v>1738900</v>
      </c>
      <c r="E3349" s="65">
        <v>1491370.7442000001</v>
      </c>
    </row>
    <row r="3350" spans="1:5" x14ac:dyDescent="0.25">
      <c r="A3350" s="64">
        <v>132499</v>
      </c>
      <c r="B3350" t="s">
        <v>2837</v>
      </c>
      <c r="C3350" s="65">
        <v>19.02</v>
      </c>
      <c r="D3350" s="65">
        <v>1642200</v>
      </c>
      <c r="E3350" s="65">
        <v>1370228.577</v>
      </c>
    </row>
    <row r="3351" spans="1:5" x14ac:dyDescent="0.25">
      <c r="A3351" s="64">
        <v>127848</v>
      </c>
      <c r="B3351" t="s">
        <v>1183</v>
      </c>
      <c r="C3351" s="65">
        <v>19.02</v>
      </c>
      <c r="D3351" s="65">
        <v>1708600</v>
      </c>
      <c r="E3351" s="65">
        <v>1422016.47</v>
      </c>
    </row>
    <row r="3352" spans="1:5" x14ac:dyDescent="0.25">
      <c r="A3352" s="64">
        <v>126514</v>
      </c>
      <c r="B3352" t="s">
        <v>1337</v>
      </c>
      <c r="C3352" s="65">
        <v>19.02</v>
      </c>
      <c r="D3352" s="65">
        <v>1658900</v>
      </c>
      <c r="E3352" s="65">
        <v>1387339.3329</v>
      </c>
    </row>
    <row r="3353" spans="1:5" x14ac:dyDescent="0.25">
      <c r="A3353" s="64">
        <v>127693</v>
      </c>
      <c r="B3353" t="s">
        <v>1702</v>
      </c>
      <c r="C3353" s="65">
        <v>19.02</v>
      </c>
      <c r="D3353" s="65">
        <v>1912200</v>
      </c>
      <c r="E3353" s="65">
        <v>1532355.1224</v>
      </c>
    </row>
    <row r="3354" spans="1:5" x14ac:dyDescent="0.25">
      <c r="A3354" s="64">
        <v>125917</v>
      </c>
      <c r="B3354" t="s">
        <v>1159</v>
      </c>
      <c r="C3354" s="65">
        <v>19.02</v>
      </c>
      <c r="D3354" s="65">
        <v>1709700</v>
      </c>
      <c r="E3354" s="65">
        <v>1448138.2292000002</v>
      </c>
    </row>
    <row r="3355" spans="1:5" x14ac:dyDescent="0.25">
      <c r="A3355" s="64">
        <v>125705</v>
      </c>
      <c r="B3355" t="s">
        <v>3586</v>
      </c>
      <c r="C3355" s="65">
        <v>19.02</v>
      </c>
      <c r="D3355" s="65">
        <v>1693000</v>
      </c>
      <c r="E3355" s="65">
        <v>1456693.6071000001</v>
      </c>
    </row>
    <row r="3356" spans="1:5" x14ac:dyDescent="0.25">
      <c r="A3356" s="64">
        <v>125844</v>
      </c>
      <c r="B3356" t="s">
        <v>1004</v>
      </c>
      <c r="C3356" s="65">
        <v>19.02</v>
      </c>
      <c r="D3356" s="65">
        <v>1759400</v>
      </c>
      <c r="E3356" s="65">
        <v>1491370.7442000001</v>
      </c>
    </row>
    <row r="3357" spans="1:5" x14ac:dyDescent="0.25">
      <c r="A3357" s="64">
        <v>131510</v>
      </c>
      <c r="B3357" t="s">
        <v>1374</v>
      </c>
      <c r="C3357" s="65">
        <v>19.02</v>
      </c>
      <c r="D3357" s="65">
        <v>1718400</v>
      </c>
      <c r="E3357" s="65">
        <v>1491370.7442000001</v>
      </c>
    </row>
    <row r="3358" spans="1:5" x14ac:dyDescent="0.25">
      <c r="A3358" s="64">
        <v>128327</v>
      </c>
      <c r="B3358" t="s">
        <v>1258</v>
      </c>
      <c r="C3358" s="65">
        <v>19.02</v>
      </c>
      <c r="D3358" s="65">
        <v>1665000</v>
      </c>
      <c r="E3358" s="65">
        <v>1431566.7593</v>
      </c>
    </row>
    <row r="3359" spans="1:5" x14ac:dyDescent="0.25">
      <c r="A3359" s="64">
        <v>126760</v>
      </c>
      <c r="B3359" t="s">
        <v>2769</v>
      </c>
      <c r="C3359" s="65">
        <v>19.02</v>
      </c>
      <c r="D3359" s="65">
        <v>1776500</v>
      </c>
      <c r="E3359" s="65">
        <v>1456693.6071000001</v>
      </c>
    </row>
    <row r="3360" spans="1:5" x14ac:dyDescent="0.25">
      <c r="A3360" s="64">
        <v>128328</v>
      </c>
      <c r="B3360" t="s">
        <v>1185</v>
      </c>
      <c r="C3360" s="65">
        <v>19.02</v>
      </c>
      <c r="D3360" s="65">
        <v>1759400</v>
      </c>
      <c r="E3360" s="65">
        <v>1491370.7442000001</v>
      </c>
    </row>
    <row r="3361" spans="1:5" x14ac:dyDescent="0.25">
      <c r="A3361" s="64">
        <v>127275</v>
      </c>
      <c r="B3361" t="s">
        <v>1213</v>
      </c>
      <c r="C3361" s="65">
        <v>19.02</v>
      </c>
      <c r="D3361" s="65">
        <v>1779900</v>
      </c>
      <c r="E3361" s="65">
        <v>1491370.7442000001</v>
      </c>
    </row>
    <row r="3362" spans="1:5" x14ac:dyDescent="0.25">
      <c r="A3362" s="64">
        <v>128148</v>
      </c>
      <c r="B3362" t="s">
        <v>1047</v>
      </c>
      <c r="C3362" s="65">
        <v>19.02</v>
      </c>
      <c r="D3362" s="65">
        <v>1735100</v>
      </c>
      <c r="E3362" s="65">
        <v>1491370.7442000001</v>
      </c>
    </row>
    <row r="3363" spans="1:5" x14ac:dyDescent="0.25">
      <c r="A3363" s="64">
        <v>130987</v>
      </c>
      <c r="B3363" t="s">
        <v>609</v>
      </c>
      <c r="C3363" s="65">
        <v>19.02</v>
      </c>
      <c r="D3363" s="65">
        <v>1768500</v>
      </c>
      <c r="E3363" s="65">
        <v>1491370.7442000001</v>
      </c>
    </row>
    <row r="3364" spans="1:5" x14ac:dyDescent="0.25">
      <c r="A3364" s="64">
        <v>133059</v>
      </c>
      <c r="B3364" t="s">
        <v>3545</v>
      </c>
      <c r="C3364" s="65">
        <v>19.02</v>
      </c>
      <c r="D3364" s="65">
        <v>1667600</v>
      </c>
      <c r="E3364" s="65">
        <v>1422016.47</v>
      </c>
    </row>
    <row r="3365" spans="1:5" x14ac:dyDescent="0.25">
      <c r="A3365" s="64">
        <v>128169</v>
      </c>
      <c r="B3365" t="s">
        <v>1079</v>
      </c>
      <c r="C3365" s="65">
        <v>19.02</v>
      </c>
      <c r="D3365" s="65">
        <v>1718400</v>
      </c>
      <c r="E3365" s="65">
        <v>1491370.7442000001</v>
      </c>
    </row>
    <row r="3366" spans="1:5" x14ac:dyDescent="0.25">
      <c r="A3366" s="64">
        <v>124796</v>
      </c>
      <c r="B3366" t="s">
        <v>1729</v>
      </c>
      <c r="C3366" s="65">
        <v>19.02</v>
      </c>
      <c r="D3366" s="65">
        <v>1521500</v>
      </c>
      <c r="E3366" s="65">
        <v>1237054.1902000001</v>
      </c>
    </row>
    <row r="3367" spans="1:5" x14ac:dyDescent="0.25">
      <c r="A3367" s="64">
        <v>117928</v>
      </c>
      <c r="B3367" t="s">
        <v>1812</v>
      </c>
      <c r="C3367" s="65">
        <v>19.02</v>
      </c>
      <c r="D3367" s="65">
        <v>1722000</v>
      </c>
      <c r="E3367" s="65">
        <v>1477530.5042999999</v>
      </c>
    </row>
    <row r="3368" spans="1:5" x14ac:dyDescent="0.25">
      <c r="A3368" s="64">
        <v>123850</v>
      </c>
      <c r="B3368" t="s">
        <v>306</v>
      </c>
      <c r="C3368" s="65">
        <v>19.02</v>
      </c>
      <c r="D3368" s="65">
        <v>1753600</v>
      </c>
      <c r="E3368" s="65">
        <v>1473358.7343000001</v>
      </c>
    </row>
    <row r="3369" spans="1:5" x14ac:dyDescent="0.25">
      <c r="A3369" s="64">
        <v>122660</v>
      </c>
      <c r="B3369" t="s">
        <v>682</v>
      </c>
      <c r="C3369" s="65">
        <v>19.02</v>
      </c>
      <c r="D3369" s="65">
        <v>1718400</v>
      </c>
      <c r="E3369" s="65">
        <v>1491370.7442000001</v>
      </c>
    </row>
    <row r="3370" spans="1:5" x14ac:dyDescent="0.25">
      <c r="A3370" s="64">
        <v>112519</v>
      </c>
      <c r="B3370" t="s">
        <v>2157</v>
      </c>
      <c r="C3370" s="65">
        <v>19.02</v>
      </c>
      <c r="D3370" s="65">
        <v>1751800</v>
      </c>
      <c r="E3370" s="65">
        <v>1491370.7442000001</v>
      </c>
    </row>
    <row r="3371" spans="1:5" x14ac:dyDescent="0.25">
      <c r="A3371" s="64">
        <v>120148</v>
      </c>
      <c r="B3371" t="s">
        <v>4612</v>
      </c>
      <c r="C3371" s="65">
        <v>19.02</v>
      </c>
      <c r="D3371" s="65">
        <v>1779000</v>
      </c>
      <c r="E3371" s="65">
        <v>1516591.2493</v>
      </c>
    </row>
    <row r="3372" spans="1:5" x14ac:dyDescent="0.25">
      <c r="A3372" s="64">
        <v>119562</v>
      </c>
      <c r="B3372" t="s">
        <v>1357</v>
      </c>
      <c r="C3372" s="65">
        <v>19.02</v>
      </c>
      <c r="D3372" s="65">
        <v>1751800</v>
      </c>
      <c r="E3372" s="65">
        <v>1491370.7442000001</v>
      </c>
    </row>
    <row r="3373" spans="1:5" x14ac:dyDescent="0.25">
      <c r="A3373" s="64">
        <v>121774</v>
      </c>
      <c r="B3373" t="s">
        <v>720</v>
      </c>
      <c r="C3373" s="65">
        <v>19.02</v>
      </c>
      <c r="D3373" s="65">
        <v>1718400</v>
      </c>
      <c r="E3373" s="65">
        <v>1491370.7442000001</v>
      </c>
    </row>
    <row r="3374" spans="1:5" x14ac:dyDescent="0.25">
      <c r="A3374" s="64">
        <v>119143</v>
      </c>
      <c r="B3374" t="s">
        <v>3923</v>
      </c>
      <c r="C3374" s="65">
        <v>19.02</v>
      </c>
      <c r="D3374" s="65">
        <v>1718400</v>
      </c>
      <c r="E3374" s="65">
        <v>1491370.7442000001</v>
      </c>
    </row>
    <row r="3375" spans="1:5" x14ac:dyDescent="0.25">
      <c r="A3375" s="64">
        <v>122657</v>
      </c>
      <c r="B3375" t="s">
        <v>2843</v>
      </c>
      <c r="C3375" s="65">
        <v>19.02</v>
      </c>
      <c r="D3375" s="65">
        <v>1718400</v>
      </c>
      <c r="E3375" s="65">
        <v>1491370.7442000001</v>
      </c>
    </row>
    <row r="3376" spans="1:5" x14ac:dyDescent="0.25">
      <c r="A3376" s="64">
        <v>103463</v>
      </c>
      <c r="B3376" t="s">
        <v>976</v>
      </c>
      <c r="C3376" s="65">
        <v>19.02</v>
      </c>
      <c r="D3376" s="65">
        <v>1738900</v>
      </c>
      <c r="E3376" s="65">
        <v>1491370.7442000001</v>
      </c>
    </row>
    <row r="3377" spans="1:5" x14ac:dyDescent="0.25">
      <c r="A3377" s="64">
        <v>118044</v>
      </c>
      <c r="B3377" t="s">
        <v>1229</v>
      </c>
      <c r="C3377" s="65">
        <v>19.02</v>
      </c>
      <c r="D3377" s="65">
        <v>1718400</v>
      </c>
      <c r="E3377" s="65">
        <v>1491370.7442000001</v>
      </c>
    </row>
    <row r="3378" spans="1:5" x14ac:dyDescent="0.25">
      <c r="A3378" s="64">
        <v>121713</v>
      </c>
      <c r="B3378" t="s">
        <v>1190</v>
      </c>
      <c r="C3378" s="65">
        <v>19.02</v>
      </c>
      <c r="D3378" s="65">
        <v>1735100</v>
      </c>
      <c r="E3378" s="65">
        <v>1491370.7442000001</v>
      </c>
    </row>
    <row r="3379" spans="1:5" x14ac:dyDescent="0.25">
      <c r="A3379" s="64">
        <v>122197</v>
      </c>
      <c r="B3379" t="s">
        <v>3951</v>
      </c>
      <c r="C3379" s="65">
        <v>19.02</v>
      </c>
      <c r="D3379" s="65">
        <v>1718400</v>
      </c>
      <c r="E3379" s="65">
        <v>1491370.7442000001</v>
      </c>
    </row>
    <row r="3380" spans="1:5" x14ac:dyDescent="0.25">
      <c r="A3380" s="64">
        <v>125007</v>
      </c>
      <c r="B3380" t="s">
        <v>2841</v>
      </c>
      <c r="C3380" s="65">
        <v>19.02</v>
      </c>
      <c r="D3380" s="65">
        <v>1504800</v>
      </c>
      <c r="E3380" s="65">
        <v>1283964.4140000001</v>
      </c>
    </row>
    <row r="3381" spans="1:5" x14ac:dyDescent="0.25">
      <c r="A3381" s="64">
        <v>122963</v>
      </c>
      <c r="B3381" t="s">
        <v>3218</v>
      </c>
      <c r="C3381" s="65">
        <v>19.02</v>
      </c>
      <c r="D3381" s="65">
        <v>1768500</v>
      </c>
      <c r="E3381" s="65">
        <v>1491370.7442000001</v>
      </c>
    </row>
    <row r="3382" spans="1:5" x14ac:dyDescent="0.25">
      <c r="A3382" s="64">
        <v>111452</v>
      </c>
      <c r="B3382" t="s">
        <v>982</v>
      </c>
      <c r="C3382" s="65">
        <v>19.02</v>
      </c>
      <c r="D3382" s="65">
        <v>1735100</v>
      </c>
      <c r="E3382" s="65">
        <v>1491370.7442000001</v>
      </c>
    </row>
    <row r="3383" spans="1:5" x14ac:dyDescent="0.25">
      <c r="A3383" s="64">
        <v>124703</v>
      </c>
      <c r="B3383" t="s">
        <v>3510</v>
      </c>
      <c r="C3383" s="65">
        <v>19.02</v>
      </c>
      <c r="D3383" s="65">
        <v>1779000</v>
      </c>
      <c r="E3383" s="65">
        <v>1516591.2493</v>
      </c>
    </row>
    <row r="3384" spans="1:5" x14ac:dyDescent="0.25">
      <c r="A3384" s="64">
        <v>144012</v>
      </c>
      <c r="B3384" t="s">
        <v>4441</v>
      </c>
      <c r="C3384" s="65">
        <v>19</v>
      </c>
      <c r="D3384" s="65">
        <v>2060000</v>
      </c>
      <c r="E3384" s="65">
        <v>1639714.1622000001</v>
      </c>
    </row>
    <row r="3385" spans="1:5" x14ac:dyDescent="0.25">
      <c r="A3385" s="64">
        <v>137954</v>
      </c>
      <c r="B3385" t="s">
        <v>2915</v>
      </c>
      <c r="C3385" s="65">
        <v>19</v>
      </c>
      <c r="D3385" s="65">
        <v>2074000</v>
      </c>
      <c r="E3385" s="65">
        <v>1670737.5168999999</v>
      </c>
    </row>
    <row r="3386" spans="1:5" x14ac:dyDescent="0.25">
      <c r="A3386" s="64">
        <v>131179</v>
      </c>
      <c r="B3386" t="s">
        <v>2026</v>
      </c>
      <c r="C3386" s="65">
        <v>19</v>
      </c>
      <c r="D3386" s="65">
        <v>728201</v>
      </c>
      <c r="E3386" s="65">
        <v>582111.57219999994</v>
      </c>
    </row>
    <row r="3387" spans="1:5" x14ac:dyDescent="0.25">
      <c r="A3387" s="64">
        <v>103856</v>
      </c>
      <c r="B3387" t="s">
        <v>578</v>
      </c>
      <c r="C3387" s="65">
        <v>19</v>
      </c>
      <c r="D3387" s="65">
        <v>2010500</v>
      </c>
      <c r="E3387" s="65">
        <v>1621960.9408</v>
      </c>
    </row>
    <row r="3388" spans="1:5" x14ac:dyDescent="0.25">
      <c r="A3388" s="64">
        <v>144165</v>
      </c>
      <c r="B3388" t="s">
        <v>4613</v>
      </c>
      <c r="C3388" s="65">
        <v>18.850000000000001</v>
      </c>
      <c r="D3388" s="65">
        <v>1712000</v>
      </c>
      <c r="E3388" s="65">
        <v>1460455.8846</v>
      </c>
    </row>
    <row r="3389" spans="1:5" x14ac:dyDescent="0.25">
      <c r="A3389" s="64">
        <v>143954</v>
      </c>
      <c r="B3389" t="s">
        <v>4425</v>
      </c>
      <c r="C3389" s="65">
        <v>18.850000000000001</v>
      </c>
      <c r="D3389" s="65">
        <v>1629000</v>
      </c>
      <c r="E3389" s="65">
        <v>1493195.3327000001</v>
      </c>
    </row>
    <row r="3390" spans="1:5" x14ac:dyDescent="0.25">
      <c r="A3390" s="64">
        <v>143727</v>
      </c>
      <c r="B3390" t="s">
        <v>4251</v>
      </c>
      <c r="C3390" s="65">
        <v>18.850000000000001</v>
      </c>
      <c r="D3390" s="65">
        <v>1694600</v>
      </c>
      <c r="E3390" s="65">
        <v>1433154.1703999999</v>
      </c>
    </row>
    <row r="3391" spans="1:5" x14ac:dyDescent="0.25">
      <c r="A3391" s="64">
        <v>142686</v>
      </c>
      <c r="B3391" t="s">
        <v>3404</v>
      </c>
      <c r="C3391" s="65">
        <v>18.850000000000001</v>
      </c>
      <c r="D3391" s="65">
        <v>1587300</v>
      </c>
      <c r="E3391" s="65">
        <v>1312755.5333</v>
      </c>
    </row>
    <row r="3392" spans="1:5" x14ac:dyDescent="0.25">
      <c r="A3392" s="64">
        <v>143351</v>
      </c>
      <c r="B3392" t="s">
        <v>3705</v>
      </c>
      <c r="C3392" s="65">
        <v>18.850000000000001</v>
      </c>
      <c r="D3392" s="65">
        <v>1762000</v>
      </c>
      <c r="E3392" s="65">
        <v>1500587.0073000002</v>
      </c>
    </row>
    <row r="3393" spans="1:5" x14ac:dyDescent="0.25">
      <c r="A3393" s="64">
        <v>143597</v>
      </c>
      <c r="B3393" t="s">
        <v>4173</v>
      </c>
      <c r="C3393" s="65">
        <v>18.850000000000001</v>
      </c>
      <c r="D3393" s="65">
        <v>1758000</v>
      </c>
      <c r="E3393" s="65">
        <v>1500587.0072999999</v>
      </c>
    </row>
    <row r="3394" spans="1:5" x14ac:dyDescent="0.25">
      <c r="A3394" s="64">
        <v>142491</v>
      </c>
      <c r="B3394" t="s">
        <v>3258</v>
      </c>
      <c r="C3394" s="65">
        <v>18.850000000000001</v>
      </c>
      <c r="D3394" s="65">
        <v>1774700</v>
      </c>
      <c r="E3394" s="65">
        <v>1516591.2493</v>
      </c>
    </row>
    <row r="3395" spans="1:5" x14ac:dyDescent="0.25">
      <c r="A3395" s="64">
        <v>142301</v>
      </c>
      <c r="B3395" t="s">
        <v>2919</v>
      </c>
      <c r="C3395" s="65">
        <v>18.850000000000001</v>
      </c>
      <c r="D3395" s="65">
        <v>1713100</v>
      </c>
      <c r="E3395" s="65">
        <v>1432032.3837000001</v>
      </c>
    </row>
    <row r="3396" spans="1:5" x14ac:dyDescent="0.25">
      <c r="A3396" s="64">
        <v>134488</v>
      </c>
      <c r="B3396" t="s">
        <v>1799</v>
      </c>
      <c r="C3396" s="65">
        <v>18.850000000000001</v>
      </c>
      <c r="D3396" s="65">
        <v>1732600</v>
      </c>
      <c r="E3396" s="65">
        <v>1457354.4923</v>
      </c>
    </row>
    <row r="3397" spans="1:5" x14ac:dyDescent="0.25">
      <c r="A3397" s="64">
        <v>134961</v>
      </c>
      <c r="B3397" t="s">
        <v>2114</v>
      </c>
      <c r="C3397" s="65">
        <v>18.850000000000001</v>
      </c>
      <c r="D3397" s="65">
        <v>1735500</v>
      </c>
      <c r="E3397" s="65">
        <v>1463482.1089000001</v>
      </c>
    </row>
    <row r="3398" spans="1:5" x14ac:dyDescent="0.25">
      <c r="A3398" s="64">
        <v>136915</v>
      </c>
      <c r="B3398" t="s">
        <v>2241</v>
      </c>
      <c r="C3398" s="65">
        <v>18.850000000000001</v>
      </c>
      <c r="D3398" s="65">
        <v>1740700</v>
      </c>
      <c r="E3398" s="65">
        <v>1476386.6854000001</v>
      </c>
    </row>
    <row r="3399" spans="1:5" x14ac:dyDescent="0.25">
      <c r="A3399" s="64">
        <v>136803</v>
      </c>
      <c r="B3399" t="s">
        <v>2204</v>
      </c>
      <c r="C3399" s="65">
        <v>18.850000000000001</v>
      </c>
      <c r="D3399" s="65">
        <v>1522200</v>
      </c>
      <c r="E3399" s="65">
        <v>1273377.9265999999</v>
      </c>
    </row>
    <row r="3400" spans="1:5" x14ac:dyDescent="0.25">
      <c r="A3400" s="64">
        <v>136160</v>
      </c>
      <c r="B3400" t="s">
        <v>4046</v>
      </c>
      <c r="C3400" s="65">
        <v>18.850000000000001</v>
      </c>
      <c r="D3400" s="65">
        <v>1720000</v>
      </c>
      <c r="E3400" s="65">
        <v>1476386.6854000001</v>
      </c>
    </row>
    <row r="3401" spans="1:5" x14ac:dyDescent="0.25">
      <c r="A3401" s="64">
        <v>128001</v>
      </c>
      <c r="B3401" t="s">
        <v>1476</v>
      </c>
      <c r="C3401" s="65">
        <v>18.850000000000001</v>
      </c>
      <c r="D3401" s="65">
        <v>1655600</v>
      </c>
      <c r="E3401" s="65">
        <v>1396572.6787</v>
      </c>
    </row>
    <row r="3402" spans="1:5" x14ac:dyDescent="0.25">
      <c r="A3402" s="64">
        <v>133542</v>
      </c>
      <c r="B3402" t="s">
        <v>1685</v>
      </c>
      <c r="C3402" s="65">
        <v>18.850000000000001</v>
      </c>
      <c r="D3402" s="65">
        <v>1732500</v>
      </c>
      <c r="E3402" s="65">
        <v>1469524.4973000002</v>
      </c>
    </row>
    <row r="3403" spans="1:5" x14ac:dyDescent="0.25">
      <c r="A3403" s="64">
        <v>128829</v>
      </c>
      <c r="B3403" t="s">
        <v>1381</v>
      </c>
      <c r="C3403" s="65">
        <v>18.850000000000001</v>
      </c>
      <c r="D3403" s="65">
        <v>1661400</v>
      </c>
      <c r="E3403" s="65">
        <v>1386969.6762000001</v>
      </c>
    </row>
    <row r="3404" spans="1:5" x14ac:dyDescent="0.25">
      <c r="A3404" s="64">
        <v>130491</v>
      </c>
      <c r="B3404" t="s">
        <v>3215</v>
      </c>
      <c r="C3404" s="65">
        <v>18.850000000000001</v>
      </c>
      <c r="D3404" s="65">
        <v>1687300</v>
      </c>
      <c r="E3404" s="65">
        <v>1416582.7005</v>
      </c>
    </row>
    <row r="3405" spans="1:5" x14ac:dyDescent="0.25">
      <c r="A3405" s="64">
        <v>129830</v>
      </c>
      <c r="B3405" t="s">
        <v>888</v>
      </c>
      <c r="C3405" s="65">
        <v>18.850000000000001</v>
      </c>
      <c r="D3405" s="65">
        <v>1672600</v>
      </c>
      <c r="E3405" s="65">
        <v>1423217.9841000002</v>
      </c>
    </row>
    <row r="3406" spans="1:5" x14ac:dyDescent="0.25">
      <c r="A3406" s="64">
        <v>116952</v>
      </c>
      <c r="B3406" t="s">
        <v>450</v>
      </c>
      <c r="C3406" s="65">
        <v>18.850000000000001</v>
      </c>
      <c r="D3406" s="65">
        <v>1826600</v>
      </c>
      <c r="E3406" s="65">
        <v>1525807.5123999999</v>
      </c>
    </row>
    <row r="3407" spans="1:5" x14ac:dyDescent="0.25">
      <c r="A3407" s="64">
        <v>108310</v>
      </c>
      <c r="B3407" t="s">
        <v>1497</v>
      </c>
      <c r="C3407" s="65">
        <v>18.850000000000001</v>
      </c>
      <c r="D3407" s="65">
        <v>2023000</v>
      </c>
      <c r="E3407" s="65">
        <v>1602489.2109000001</v>
      </c>
    </row>
    <row r="3408" spans="1:5" x14ac:dyDescent="0.25">
      <c r="A3408" s="64">
        <v>122792</v>
      </c>
      <c r="B3408" t="s">
        <v>1160</v>
      </c>
      <c r="C3408" s="65">
        <v>18.850000000000001</v>
      </c>
      <c r="D3408" s="65">
        <v>1784600</v>
      </c>
      <c r="E3408" s="65">
        <v>1501607.1905</v>
      </c>
    </row>
    <row r="3409" spans="1:5" x14ac:dyDescent="0.25">
      <c r="A3409" s="64">
        <v>123201</v>
      </c>
      <c r="B3409" t="s">
        <v>1445</v>
      </c>
      <c r="C3409" s="65">
        <v>18.850000000000001</v>
      </c>
      <c r="D3409" s="65">
        <v>1780600</v>
      </c>
      <c r="E3409" s="65">
        <v>1501607.1905</v>
      </c>
    </row>
    <row r="3410" spans="1:5" x14ac:dyDescent="0.25">
      <c r="A3410" s="64">
        <v>125397</v>
      </c>
      <c r="B3410" t="s">
        <v>141</v>
      </c>
      <c r="C3410" s="65">
        <v>18.850000000000001</v>
      </c>
      <c r="D3410" s="65">
        <v>1941000</v>
      </c>
      <c r="E3410" s="65">
        <v>1542591.5687000002</v>
      </c>
    </row>
    <row r="3411" spans="1:5" x14ac:dyDescent="0.25">
      <c r="A3411" s="64">
        <v>110661</v>
      </c>
      <c r="B3411" t="s">
        <v>1005</v>
      </c>
      <c r="C3411" s="65">
        <v>18.850000000000001</v>
      </c>
      <c r="D3411" s="65">
        <v>1762900</v>
      </c>
      <c r="E3411" s="65">
        <v>1466282.0247000002</v>
      </c>
    </row>
    <row r="3412" spans="1:5" x14ac:dyDescent="0.25">
      <c r="A3412" s="64">
        <v>142576</v>
      </c>
      <c r="B3412" t="s">
        <v>3206</v>
      </c>
      <c r="C3412" s="65">
        <v>18.68</v>
      </c>
      <c r="D3412" s="65">
        <v>1671600</v>
      </c>
      <c r="E3412" s="65">
        <v>1363579.5309000001</v>
      </c>
    </row>
    <row r="3413" spans="1:5" x14ac:dyDescent="0.25">
      <c r="A3413" s="64">
        <v>143191</v>
      </c>
      <c r="B3413" t="s">
        <v>3800</v>
      </c>
      <c r="C3413" s="65">
        <v>18.68</v>
      </c>
      <c r="D3413" s="65">
        <v>1736300</v>
      </c>
      <c r="E3413" s="65">
        <v>1450822.5166</v>
      </c>
    </row>
    <row r="3414" spans="1:5" x14ac:dyDescent="0.25">
      <c r="A3414" s="64">
        <v>143072</v>
      </c>
      <c r="B3414" t="s">
        <v>3757</v>
      </c>
      <c r="C3414" s="65">
        <v>18.68</v>
      </c>
      <c r="D3414" s="65">
        <v>1716900</v>
      </c>
      <c r="E3414" s="65">
        <v>1426725.4895000001</v>
      </c>
    </row>
    <row r="3415" spans="1:5" x14ac:dyDescent="0.25">
      <c r="A3415" s="64">
        <v>135284</v>
      </c>
      <c r="B3415" t="s">
        <v>1894</v>
      </c>
      <c r="C3415" s="65">
        <v>18.68</v>
      </c>
      <c r="D3415" s="65">
        <v>1602400</v>
      </c>
      <c r="E3415" s="65">
        <v>1309294.3951999999</v>
      </c>
    </row>
    <row r="3416" spans="1:5" x14ac:dyDescent="0.25">
      <c r="A3416" s="64">
        <v>134332</v>
      </c>
      <c r="B3416" t="s">
        <v>1790</v>
      </c>
      <c r="C3416" s="65">
        <v>18.68</v>
      </c>
      <c r="D3416" s="65">
        <v>1680600</v>
      </c>
      <c r="E3416" s="65">
        <v>1424419.4982000003</v>
      </c>
    </row>
    <row r="3417" spans="1:5" x14ac:dyDescent="0.25">
      <c r="A3417" s="64">
        <v>137621</v>
      </c>
      <c r="B3417" t="s">
        <v>4145</v>
      </c>
      <c r="C3417" s="65">
        <v>18.68</v>
      </c>
      <c r="D3417" s="65">
        <v>1648800</v>
      </c>
      <c r="E3417" s="65">
        <v>1357142.0279000001</v>
      </c>
    </row>
    <row r="3418" spans="1:5" x14ac:dyDescent="0.25">
      <c r="A3418" s="64">
        <v>141675</v>
      </c>
      <c r="B3418" t="s">
        <v>2595</v>
      </c>
      <c r="C3418" s="65">
        <v>18.68</v>
      </c>
      <c r="D3418" s="65">
        <v>1607600</v>
      </c>
      <c r="E3418" s="65">
        <v>1365125.0859000001</v>
      </c>
    </row>
    <row r="3419" spans="1:5" x14ac:dyDescent="0.25">
      <c r="A3419" s="64">
        <v>135599</v>
      </c>
      <c r="B3419" t="s">
        <v>1941</v>
      </c>
      <c r="C3419" s="65">
        <v>18.68</v>
      </c>
      <c r="D3419" s="65">
        <v>1743600</v>
      </c>
      <c r="E3419" s="65">
        <v>1461402.6266000001</v>
      </c>
    </row>
    <row r="3420" spans="1:5" x14ac:dyDescent="0.25">
      <c r="A3420" s="64">
        <v>142144</v>
      </c>
      <c r="B3420" t="s">
        <v>2706</v>
      </c>
      <c r="C3420" s="65">
        <v>18.68</v>
      </c>
      <c r="D3420" s="65">
        <v>1653200</v>
      </c>
      <c r="E3420" s="65">
        <v>1383107.0775000001</v>
      </c>
    </row>
    <row r="3421" spans="1:5" x14ac:dyDescent="0.25">
      <c r="A3421" s="64">
        <v>126068</v>
      </c>
      <c r="B3421" t="s">
        <v>2949</v>
      </c>
      <c r="C3421" s="65">
        <v>18.68</v>
      </c>
      <c r="D3421" s="65">
        <v>1720600</v>
      </c>
      <c r="E3421" s="65">
        <v>1442911.0624000002</v>
      </c>
    </row>
    <row r="3422" spans="1:5" x14ac:dyDescent="0.25">
      <c r="A3422" s="64">
        <v>133784</v>
      </c>
      <c r="B3422" t="s">
        <v>1682</v>
      </c>
      <c r="C3422" s="65">
        <v>18.68</v>
      </c>
      <c r="D3422" s="65">
        <v>1782900</v>
      </c>
      <c r="E3422" s="65">
        <v>1479974.6625000001</v>
      </c>
    </row>
    <row r="3423" spans="1:5" x14ac:dyDescent="0.25">
      <c r="A3423" s="64">
        <v>132506</v>
      </c>
      <c r="B3423" t="s">
        <v>4303</v>
      </c>
      <c r="C3423" s="65">
        <v>18.68</v>
      </c>
      <c r="D3423" s="65">
        <v>1556183</v>
      </c>
      <c r="E3423" s="65">
        <v>1363230.9714000002</v>
      </c>
    </row>
    <row r="3424" spans="1:5" x14ac:dyDescent="0.25">
      <c r="A3424" s="64">
        <v>125794</v>
      </c>
      <c r="B3424" t="s">
        <v>1087</v>
      </c>
      <c r="C3424" s="65">
        <v>18.68</v>
      </c>
      <c r="D3424" s="65">
        <v>1484800</v>
      </c>
      <c r="E3424" s="65">
        <v>1240347.3888000001</v>
      </c>
    </row>
    <row r="3425" spans="1:5" x14ac:dyDescent="0.25">
      <c r="A3425" s="64">
        <v>121976</v>
      </c>
      <c r="B3425" t="s">
        <v>995</v>
      </c>
      <c r="C3425" s="65">
        <v>18.68</v>
      </c>
      <c r="D3425" s="65">
        <v>1720100</v>
      </c>
      <c r="E3425" s="65">
        <v>1442911.0623999999</v>
      </c>
    </row>
    <row r="3426" spans="1:5" x14ac:dyDescent="0.25">
      <c r="A3426" s="64">
        <v>142517</v>
      </c>
      <c r="B3426" t="s">
        <v>3223</v>
      </c>
      <c r="C3426" s="65">
        <v>18.509999999999998</v>
      </c>
      <c r="D3426" s="65">
        <v>1734800</v>
      </c>
      <c r="E3426" s="65">
        <v>1421485.8324000002</v>
      </c>
    </row>
    <row r="3427" spans="1:5" x14ac:dyDescent="0.25">
      <c r="A3427" s="64">
        <v>143953</v>
      </c>
      <c r="B3427" t="s">
        <v>4388</v>
      </c>
      <c r="C3427" s="65">
        <v>18.509999999999998</v>
      </c>
      <c r="D3427" s="65">
        <v>1762800</v>
      </c>
      <c r="E3427" s="65">
        <v>1451713.8726999999</v>
      </c>
    </row>
    <row r="3428" spans="1:5" x14ac:dyDescent="0.25">
      <c r="A3428" s="64">
        <v>141202</v>
      </c>
      <c r="B3428" t="s">
        <v>2496</v>
      </c>
      <c r="C3428" s="65">
        <v>18.509999999999998</v>
      </c>
      <c r="D3428" s="65">
        <v>1701200</v>
      </c>
      <c r="E3428" s="65">
        <v>1427927.0036000002</v>
      </c>
    </row>
    <row r="3429" spans="1:5" x14ac:dyDescent="0.25">
      <c r="A3429" s="64">
        <v>137999</v>
      </c>
      <c r="B3429" t="s">
        <v>2379</v>
      </c>
      <c r="C3429" s="65">
        <v>18.509999999999998</v>
      </c>
      <c r="D3429" s="65">
        <v>1679200</v>
      </c>
      <c r="E3429" s="65">
        <v>1409435.4394</v>
      </c>
    </row>
    <row r="3430" spans="1:5" x14ac:dyDescent="0.25">
      <c r="A3430" s="64">
        <v>121925</v>
      </c>
      <c r="B3430" t="s">
        <v>1315</v>
      </c>
      <c r="C3430" s="65">
        <v>18.509999999999998</v>
      </c>
      <c r="D3430" s="65">
        <v>1681900</v>
      </c>
      <c r="E3430" s="65">
        <v>1350017.3515000001</v>
      </c>
    </row>
    <row r="3431" spans="1:5" x14ac:dyDescent="0.25">
      <c r="A3431" s="64">
        <v>142310</v>
      </c>
      <c r="B3431" t="s">
        <v>2856</v>
      </c>
      <c r="C3431" s="65">
        <v>18.5</v>
      </c>
      <c r="D3431" s="65">
        <v>2453000</v>
      </c>
      <c r="E3431" s="65">
        <v>1971743.8340000003</v>
      </c>
    </row>
    <row r="3432" spans="1:5" x14ac:dyDescent="0.25">
      <c r="A3432" s="64">
        <v>143303</v>
      </c>
      <c r="B3432" t="s">
        <v>3761</v>
      </c>
      <c r="C3432" s="65">
        <v>18.34</v>
      </c>
      <c r="D3432" s="65">
        <v>1256067</v>
      </c>
      <c r="E3432" s="65">
        <v>1016450.8134999999</v>
      </c>
    </row>
    <row r="3433" spans="1:5" x14ac:dyDescent="0.25">
      <c r="A3433" s="64">
        <v>143364</v>
      </c>
      <c r="B3433" t="s">
        <v>3929</v>
      </c>
      <c r="C3433" s="65">
        <v>18.34</v>
      </c>
      <c r="D3433" s="65">
        <v>1805800</v>
      </c>
      <c r="E3433" s="65">
        <v>1487124.0025000002</v>
      </c>
    </row>
    <row r="3434" spans="1:5" x14ac:dyDescent="0.25">
      <c r="A3434" s="64">
        <v>141301</v>
      </c>
      <c r="B3434" t="s">
        <v>2551</v>
      </c>
      <c r="C3434" s="65">
        <v>18.34</v>
      </c>
      <c r="D3434" s="65">
        <v>1552800</v>
      </c>
      <c r="E3434" s="65">
        <v>1270537.8105000001</v>
      </c>
    </row>
    <row r="3435" spans="1:5" x14ac:dyDescent="0.25">
      <c r="A3435" s="64">
        <v>135434</v>
      </c>
      <c r="B3435" t="s">
        <v>1937</v>
      </c>
      <c r="C3435" s="65">
        <v>18.34</v>
      </c>
      <c r="D3435" s="65">
        <v>1740300</v>
      </c>
      <c r="E3435" s="65">
        <v>1417710.1328</v>
      </c>
    </row>
    <row r="3436" spans="1:5" x14ac:dyDescent="0.25">
      <c r="A3436" s="64">
        <v>120368</v>
      </c>
      <c r="B3436" t="s">
        <v>724</v>
      </c>
      <c r="C3436" s="65">
        <v>18.34</v>
      </c>
      <c r="D3436" s="65">
        <v>2058800</v>
      </c>
      <c r="E3436" s="65">
        <v>1700348.1062</v>
      </c>
    </row>
    <row r="3437" spans="1:5" x14ac:dyDescent="0.25">
      <c r="A3437" s="64">
        <v>122052</v>
      </c>
      <c r="B3437" t="s">
        <v>1264</v>
      </c>
      <c r="C3437" s="65">
        <v>18.34</v>
      </c>
      <c r="D3437" s="65">
        <v>1678500</v>
      </c>
      <c r="E3437" s="65">
        <v>1375959.8164000001</v>
      </c>
    </row>
    <row r="3438" spans="1:5" x14ac:dyDescent="0.25">
      <c r="A3438" s="64">
        <v>125443</v>
      </c>
      <c r="B3438" t="s">
        <v>539</v>
      </c>
      <c r="C3438" s="65">
        <v>18.34</v>
      </c>
      <c r="D3438" s="65">
        <v>836949</v>
      </c>
      <c r="E3438" s="65">
        <v>669523.44910000009</v>
      </c>
    </row>
    <row r="3439" spans="1:5" x14ac:dyDescent="0.25">
      <c r="A3439" s="64">
        <v>110509</v>
      </c>
      <c r="B3439" t="s">
        <v>3238</v>
      </c>
      <c r="C3439" s="65">
        <v>18.329999999999998</v>
      </c>
      <c r="D3439" s="65">
        <v>7001000</v>
      </c>
      <c r="E3439" s="65">
        <v>5597809.4313000003</v>
      </c>
    </row>
    <row r="3440" spans="1:5" x14ac:dyDescent="0.25">
      <c r="A3440" s="64">
        <v>143079</v>
      </c>
      <c r="B3440" t="s">
        <v>3726</v>
      </c>
      <c r="C3440" s="65">
        <v>18.170000000000002</v>
      </c>
      <c r="D3440" s="65">
        <v>1710100</v>
      </c>
      <c r="E3440" s="65">
        <v>1354113.5695000002</v>
      </c>
    </row>
    <row r="3441" spans="1:5" x14ac:dyDescent="0.25">
      <c r="A3441" s="64">
        <v>143671</v>
      </c>
      <c r="B3441" t="s">
        <v>4256</v>
      </c>
      <c r="C3441" s="65">
        <v>18.170000000000002</v>
      </c>
      <c r="D3441" s="65">
        <v>1660400</v>
      </c>
      <c r="E3441" s="65">
        <v>1360975.7576000001</v>
      </c>
    </row>
    <row r="3442" spans="1:5" x14ac:dyDescent="0.25">
      <c r="A3442" s="64">
        <v>137690</v>
      </c>
      <c r="B3442" t="s">
        <v>4259</v>
      </c>
      <c r="C3442" s="65">
        <v>18.170000000000002</v>
      </c>
      <c r="D3442" s="65">
        <v>1719400</v>
      </c>
      <c r="E3442" s="65">
        <v>1390763.0671999999</v>
      </c>
    </row>
    <row r="3443" spans="1:5" x14ac:dyDescent="0.25">
      <c r="A3443" s="64">
        <v>126711</v>
      </c>
      <c r="B3443" t="s">
        <v>1514</v>
      </c>
      <c r="C3443" s="65">
        <v>18.170000000000002</v>
      </c>
      <c r="D3443" s="65">
        <v>1989400</v>
      </c>
      <c r="E3443" s="65">
        <v>1627984.5892</v>
      </c>
    </row>
    <row r="3444" spans="1:5" x14ac:dyDescent="0.25">
      <c r="A3444" s="64">
        <v>133526</v>
      </c>
      <c r="B3444" t="s">
        <v>3930</v>
      </c>
      <c r="C3444" s="65">
        <v>18.170000000000002</v>
      </c>
      <c r="D3444" s="65">
        <v>1745400</v>
      </c>
      <c r="E3444" s="65">
        <v>1403667.6436999999</v>
      </c>
    </row>
    <row r="3445" spans="1:5" x14ac:dyDescent="0.25">
      <c r="A3445" s="64">
        <v>126451</v>
      </c>
      <c r="B3445" t="s">
        <v>3170</v>
      </c>
      <c r="C3445" s="65">
        <v>18.006</v>
      </c>
      <c r="D3445" s="65">
        <v>3936000</v>
      </c>
      <c r="E3445" s="65">
        <v>3210806.9182000002</v>
      </c>
    </row>
    <row r="3446" spans="1:5" x14ac:dyDescent="0.25">
      <c r="A3446" s="64">
        <v>143805</v>
      </c>
      <c r="B3446" t="s">
        <v>4178</v>
      </c>
      <c r="C3446" s="65">
        <v>18</v>
      </c>
      <c r="D3446" s="65">
        <v>1662000</v>
      </c>
      <c r="E3446" s="65">
        <v>1345991.6987999999</v>
      </c>
    </row>
    <row r="3447" spans="1:5" x14ac:dyDescent="0.25">
      <c r="A3447" s="64">
        <v>143055</v>
      </c>
      <c r="B3447" t="s">
        <v>3602</v>
      </c>
      <c r="C3447" s="65">
        <v>18</v>
      </c>
      <c r="D3447" s="65">
        <v>1418319</v>
      </c>
      <c r="E3447" s="65">
        <v>1103909.4598000001</v>
      </c>
    </row>
    <row r="3448" spans="1:5" x14ac:dyDescent="0.25">
      <c r="A3448" s="64">
        <v>143266</v>
      </c>
      <c r="B3448" t="s">
        <v>3782</v>
      </c>
      <c r="C3448" s="65">
        <v>18</v>
      </c>
      <c r="D3448" s="65">
        <v>1631000</v>
      </c>
      <c r="E3448" s="65">
        <v>1309008.5704000001</v>
      </c>
    </row>
    <row r="3449" spans="1:5" x14ac:dyDescent="0.25">
      <c r="A3449" s="64">
        <v>201882</v>
      </c>
      <c r="B3449" t="s">
        <v>31</v>
      </c>
      <c r="C3449" s="65">
        <v>18</v>
      </c>
      <c r="D3449" s="65">
        <v>1676208</v>
      </c>
      <c r="E3449" s="65">
        <v>1327500.1347000001</v>
      </c>
    </row>
    <row r="3450" spans="1:5" x14ac:dyDescent="0.25">
      <c r="A3450" s="64">
        <v>143429</v>
      </c>
      <c r="B3450" t="s">
        <v>3916</v>
      </c>
      <c r="C3450" s="65">
        <v>18</v>
      </c>
      <c r="D3450" s="65">
        <v>1840000</v>
      </c>
      <c r="E3450" s="65">
        <v>1507682.7243999999</v>
      </c>
    </row>
    <row r="3451" spans="1:5" x14ac:dyDescent="0.25">
      <c r="A3451" s="64">
        <v>132773</v>
      </c>
      <c r="B3451" t="s">
        <v>1565</v>
      </c>
      <c r="C3451" s="65">
        <v>18</v>
      </c>
      <c r="D3451" s="65">
        <v>2068000</v>
      </c>
      <c r="E3451" s="65">
        <v>1665373.3995000001</v>
      </c>
    </row>
    <row r="3452" spans="1:5" x14ac:dyDescent="0.25">
      <c r="A3452" s="64">
        <v>133524</v>
      </c>
      <c r="B3452" t="s">
        <v>1640</v>
      </c>
      <c r="C3452" s="65">
        <v>18</v>
      </c>
      <c r="D3452" s="65">
        <v>1682000</v>
      </c>
      <c r="E3452" s="65">
        <v>1327500.1346</v>
      </c>
    </row>
    <row r="3453" spans="1:5" x14ac:dyDescent="0.25">
      <c r="A3453" s="64">
        <v>132938</v>
      </c>
      <c r="B3453" t="s">
        <v>2362</v>
      </c>
      <c r="C3453" s="65">
        <v>18</v>
      </c>
      <c r="D3453" s="65">
        <v>1611000</v>
      </c>
      <c r="E3453" s="65">
        <v>1292160.8265</v>
      </c>
    </row>
    <row r="3454" spans="1:5" x14ac:dyDescent="0.25">
      <c r="A3454" s="64">
        <v>117814</v>
      </c>
      <c r="B3454" t="s">
        <v>2289</v>
      </c>
      <c r="C3454" s="65">
        <v>18</v>
      </c>
      <c r="D3454" s="65">
        <v>1200966</v>
      </c>
      <c r="E3454" s="65">
        <v>963874.72750000004</v>
      </c>
    </row>
    <row r="3455" spans="1:5" x14ac:dyDescent="0.25">
      <c r="A3455" s="64">
        <v>104462</v>
      </c>
      <c r="B3455" t="s">
        <v>177</v>
      </c>
      <c r="C3455" s="65">
        <v>18</v>
      </c>
      <c r="D3455" s="65">
        <v>1970400</v>
      </c>
      <c r="E3455" s="65">
        <v>1577765.2890000001</v>
      </c>
    </row>
    <row r="3456" spans="1:5" x14ac:dyDescent="0.25">
      <c r="A3456" s="64">
        <v>124723</v>
      </c>
      <c r="B3456" t="s">
        <v>2559</v>
      </c>
      <c r="C3456" s="65">
        <v>18</v>
      </c>
      <c r="D3456" s="65">
        <v>1242000</v>
      </c>
      <c r="E3456" s="65">
        <v>1012050.5289</v>
      </c>
    </row>
    <row r="3457" spans="1:5" x14ac:dyDescent="0.25">
      <c r="A3457" s="64">
        <v>143746</v>
      </c>
      <c r="B3457" t="s">
        <v>4179</v>
      </c>
      <c r="C3457" s="65">
        <v>17.96</v>
      </c>
      <c r="D3457" s="65">
        <v>1628000</v>
      </c>
      <c r="E3457" s="65">
        <v>1401825.0837000001</v>
      </c>
    </row>
    <row r="3458" spans="1:5" x14ac:dyDescent="0.25">
      <c r="A3458" s="64">
        <v>135126</v>
      </c>
      <c r="B3458" t="s">
        <v>1873</v>
      </c>
      <c r="C3458" s="65">
        <v>17.96</v>
      </c>
      <c r="D3458" s="65">
        <v>1601300</v>
      </c>
      <c r="E3458" s="65">
        <v>1285769.7863999999</v>
      </c>
    </row>
    <row r="3459" spans="1:5" x14ac:dyDescent="0.25">
      <c r="A3459" s="64">
        <v>120202</v>
      </c>
      <c r="B3459" t="s">
        <v>875</v>
      </c>
      <c r="C3459" s="65">
        <v>17.79</v>
      </c>
      <c r="D3459" s="65">
        <v>1616600</v>
      </c>
      <c r="E3459" s="65">
        <v>1371987.6612</v>
      </c>
    </row>
    <row r="3460" spans="1:5" x14ac:dyDescent="0.25">
      <c r="A3460" s="64">
        <v>135686</v>
      </c>
      <c r="B3460" t="s">
        <v>2263</v>
      </c>
      <c r="C3460" s="65">
        <v>17.7</v>
      </c>
      <c r="D3460" s="65">
        <v>1623600</v>
      </c>
      <c r="E3460" s="65">
        <v>1377032.3107</v>
      </c>
    </row>
    <row r="3461" spans="1:5" x14ac:dyDescent="0.25">
      <c r="A3461" s="64">
        <v>143770</v>
      </c>
      <c r="B3461" t="s">
        <v>4270</v>
      </c>
      <c r="C3461" s="65">
        <v>17.68</v>
      </c>
      <c r="D3461" s="65">
        <v>1510600</v>
      </c>
      <c r="E3461" s="65">
        <v>1277858.1239</v>
      </c>
    </row>
    <row r="3462" spans="1:5" x14ac:dyDescent="0.25">
      <c r="A3462" s="64">
        <v>131426</v>
      </c>
      <c r="B3462" t="s">
        <v>1301</v>
      </c>
      <c r="C3462" s="65">
        <v>17.68</v>
      </c>
      <c r="D3462" s="65">
        <v>1451600</v>
      </c>
      <c r="E3462" s="65">
        <v>1269102.2080000001</v>
      </c>
    </row>
    <row r="3463" spans="1:5" x14ac:dyDescent="0.25">
      <c r="A3463" s="64">
        <v>143843</v>
      </c>
      <c r="B3463" t="s">
        <v>4389</v>
      </c>
      <c r="C3463" s="65">
        <v>17.62</v>
      </c>
      <c r="D3463" s="65">
        <v>1630800</v>
      </c>
      <c r="E3463" s="65">
        <v>1342888.5866999999</v>
      </c>
    </row>
    <row r="3464" spans="1:5" x14ac:dyDescent="0.25">
      <c r="A3464" s="64">
        <v>143624</v>
      </c>
      <c r="B3464" t="s">
        <v>4210</v>
      </c>
      <c r="C3464" s="65">
        <v>17.619999999999997</v>
      </c>
      <c r="D3464" s="65">
        <v>1497200</v>
      </c>
      <c r="E3464" s="65">
        <v>1258537.8063000001</v>
      </c>
    </row>
    <row r="3465" spans="1:5" x14ac:dyDescent="0.25">
      <c r="A3465" s="64">
        <v>143824</v>
      </c>
      <c r="B3465" t="s">
        <v>4257</v>
      </c>
      <c r="C3465" s="65">
        <v>17.45</v>
      </c>
      <c r="D3465" s="65">
        <v>1549000</v>
      </c>
      <c r="E3465" s="65">
        <v>1243775.0822000001</v>
      </c>
    </row>
    <row r="3466" spans="1:5" x14ac:dyDescent="0.25">
      <c r="A3466" s="64">
        <v>144025</v>
      </c>
      <c r="B3466" t="s">
        <v>4401</v>
      </c>
      <c r="C3466" s="65">
        <v>17.45</v>
      </c>
      <c r="D3466" s="65">
        <v>1612400</v>
      </c>
      <c r="E3466" s="65">
        <v>1318558.4827000001</v>
      </c>
    </row>
    <row r="3467" spans="1:5" x14ac:dyDescent="0.25">
      <c r="A3467" s="64">
        <v>142583</v>
      </c>
      <c r="B3467" t="s">
        <v>3196</v>
      </c>
      <c r="C3467" s="65">
        <v>17.45</v>
      </c>
      <c r="D3467" s="65">
        <v>1645500</v>
      </c>
      <c r="E3467" s="65">
        <v>1331519.1550000003</v>
      </c>
    </row>
    <row r="3468" spans="1:5" x14ac:dyDescent="0.25">
      <c r="A3468" s="64">
        <v>133988</v>
      </c>
      <c r="B3468" t="s">
        <v>1874</v>
      </c>
      <c r="C3468" s="65">
        <v>17.34</v>
      </c>
      <c r="D3468" s="65">
        <v>1480800</v>
      </c>
      <c r="E3468" s="65">
        <v>1229555.1813000001</v>
      </c>
    </row>
    <row r="3469" spans="1:5" x14ac:dyDescent="0.25">
      <c r="A3469" s="64">
        <v>143921</v>
      </c>
      <c r="B3469" t="s">
        <v>4431</v>
      </c>
      <c r="C3469" s="65">
        <v>17.18</v>
      </c>
      <c r="D3469" s="65">
        <v>1744600</v>
      </c>
      <c r="E3469" s="65">
        <v>1479847.3028000002</v>
      </c>
    </row>
    <row r="3470" spans="1:5" x14ac:dyDescent="0.25">
      <c r="A3470" s="64">
        <v>134437</v>
      </c>
      <c r="B3470" t="s">
        <v>1804</v>
      </c>
      <c r="C3470" s="65">
        <v>17.170000000000002</v>
      </c>
      <c r="D3470" s="65">
        <v>1572000</v>
      </c>
      <c r="E3470" s="65">
        <v>1247846.1927</v>
      </c>
    </row>
    <row r="3471" spans="1:5" x14ac:dyDescent="0.25">
      <c r="A3471" s="64">
        <v>136147</v>
      </c>
      <c r="B3471" t="s">
        <v>4110</v>
      </c>
      <c r="C3471" s="65">
        <v>17.170000000000002</v>
      </c>
      <c r="D3471" s="65">
        <v>1353400</v>
      </c>
      <c r="E3471" s="65">
        <v>1117360.7777</v>
      </c>
    </row>
    <row r="3472" spans="1:5" x14ac:dyDescent="0.25">
      <c r="A3472" s="64">
        <v>133413</v>
      </c>
      <c r="B3472" t="s">
        <v>4390</v>
      </c>
      <c r="C3472" s="65">
        <v>17.170000000000002</v>
      </c>
      <c r="D3472" s="65">
        <v>1171050</v>
      </c>
      <c r="E3472" s="65">
        <v>931348.76659999997</v>
      </c>
    </row>
    <row r="3473" spans="1:5" x14ac:dyDescent="0.25">
      <c r="A3473" s="64">
        <v>103493</v>
      </c>
      <c r="B3473" t="s">
        <v>654</v>
      </c>
      <c r="C3473" s="65">
        <v>17.170000000000002</v>
      </c>
      <c r="D3473" s="65">
        <v>1545400</v>
      </c>
      <c r="E3473" s="65">
        <v>1257241.6936999999</v>
      </c>
    </row>
    <row r="3474" spans="1:5" x14ac:dyDescent="0.25">
      <c r="A3474" s="64">
        <v>132417</v>
      </c>
      <c r="B3474" t="s">
        <v>1541</v>
      </c>
      <c r="C3474" s="65">
        <v>17.009999999999998</v>
      </c>
      <c r="D3474" s="65">
        <v>1495000</v>
      </c>
      <c r="E3474" s="65">
        <v>1159326.0290999999</v>
      </c>
    </row>
    <row r="3475" spans="1:5" x14ac:dyDescent="0.25">
      <c r="A3475" s="64">
        <v>142452</v>
      </c>
      <c r="B3475" t="s">
        <v>2906</v>
      </c>
      <c r="C3475" s="65">
        <v>17</v>
      </c>
      <c r="D3475" s="65">
        <v>1409160</v>
      </c>
      <c r="E3475" s="65">
        <v>1118065.9464</v>
      </c>
    </row>
    <row r="3476" spans="1:5" x14ac:dyDescent="0.25">
      <c r="A3476" s="64">
        <v>142532</v>
      </c>
      <c r="B3476" t="s">
        <v>3282</v>
      </c>
      <c r="C3476" s="65">
        <v>17</v>
      </c>
      <c r="D3476" s="65">
        <v>1168050</v>
      </c>
      <c r="E3476" s="65">
        <v>959065.01570000011</v>
      </c>
    </row>
    <row r="3477" spans="1:5" x14ac:dyDescent="0.25">
      <c r="A3477" s="64">
        <v>136896</v>
      </c>
      <c r="B3477" t="s">
        <v>2192</v>
      </c>
      <c r="C3477" s="65">
        <v>17</v>
      </c>
      <c r="D3477" s="65">
        <v>1280336</v>
      </c>
      <c r="E3477" s="65">
        <v>1030127.4503</v>
      </c>
    </row>
    <row r="3478" spans="1:5" x14ac:dyDescent="0.25">
      <c r="A3478" s="64">
        <v>141192</v>
      </c>
      <c r="B3478" t="s">
        <v>2464</v>
      </c>
      <c r="C3478" s="65">
        <v>17</v>
      </c>
      <c r="D3478" s="65">
        <v>1182050</v>
      </c>
      <c r="E3478" s="65">
        <v>936580.81640000013</v>
      </c>
    </row>
    <row r="3479" spans="1:5" x14ac:dyDescent="0.25">
      <c r="A3479" s="64">
        <v>132431</v>
      </c>
      <c r="B3479" t="s">
        <v>3714</v>
      </c>
      <c r="C3479" s="65">
        <v>16.34</v>
      </c>
      <c r="D3479" s="65">
        <v>1449100</v>
      </c>
      <c r="E3479" s="65">
        <v>1161909.9415</v>
      </c>
    </row>
    <row r="3480" spans="1:5" x14ac:dyDescent="0.25">
      <c r="A3480" s="64">
        <v>123268</v>
      </c>
      <c r="B3480" t="s">
        <v>1268</v>
      </c>
      <c r="C3480" s="65">
        <v>16.34</v>
      </c>
      <c r="D3480" s="65">
        <v>1729300</v>
      </c>
      <c r="E3480" s="65">
        <v>1382808.1927999998</v>
      </c>
    </row>
    <row r="3481" spans="1:5" x14ac:dyDescent="0.25">
      <c r="A3481" s="64">
        <v>143122</v>
      </c>
      <c r="B3481" t="s">
        <v>3542</v>
      </c>
      <c r="C3481" s="65">
        <v>16.260199999999998</v>
      </c>
      <c r="D3481" s="65">
        <v>1845800</v>
      </c>
      <c r="E3481" s="65">
        <v>1525467.1044000001</v>
      </c>
    </row>
    <row r="3482" spans="1:5" x14ac:dyDescent="0.25">
      <c r="A3482" s="64">
        <v>143623</v>
      </c>
      <c r="B3482" t="s">
        <v>4180</v>
      </c>
      <c r="C3482" s="65">
        <v>16.170000000000002</v>
      </c>
      <c r="D3482" s="65">
        <v>1343400</v>
      </c>
      <c r="E3482" s="65">
        <v>1118994.8059</v>
      </c>
    </row>
    <row r="3483" spans="1:5" x14ac:dyDescent="0.25">
      <c r="A3483" s="64">
        <v>137912</v>
      </c>
      <c r="B3483" t="s">
        <v>2354</v>
      </c>
      <c r="C3483" s="65">
        <v>16.170000000000002</v>
      </c>
      <c r="D3483" s="65">
        <v>1602900</v>
      </c>
      <c r="E3483" s="65">
        <v>1274507.0709000002</v>
      </c>
    </row>
    <row r="3484" spans="1:5" x14ac:dyDescent="0.25">
      <c r="A3484" s="64">
        <v>133948</v>
      </c>
      <c r="B3484" t="s">
        <v>2897</v>
      </c>
      <c r="C3484" s="65">
        <v>16.170000000000002</v>
      </c>
      <c r="D3484" s="65">
        <v>1334383</v>
      </c>
      <c r="E3484" s="65">
        <v>1078237.3544000001</v>
      </c>
    </row>
    <row r="3485" spans="1:5" x14ac:dyDescent="0.25">
      <c r="A3485" s="64">
        <v>119448</v>
      </c>
      <c r="B3485" t="s">
        <v>2214</v>
      </c>
      <c r="C3485" s="65">
        <v>16.170000000000002</v>
      </c>
      <c r="D3485" s="65">
        <v>874450</v>
      </c>
      <c r="E3485" s="65">
        <v>724146.60400000005</v>
      </c>
    </row>
    <row r="3486" spans="1:5" x14ac:dyDescent="0.25">
      <c r="A3486" s="64">
        <v>111110</v>
      </c>
      <c r="B3486" t="s">
        <v>689</v>
      </c>
      <c r="C3486" s="65">
        <v>16.04</v>
      </c>
      <c r="D3486" s="65">
        <v>1387000</v>
      </c>
      <c r="E3486" s="65">
        <v>1119496.2113999999</v>
      </c>
    </row>
    <row r="3487" spans="1:5" x14ac:dyDescent="0.25">
      <c r="A3487" s="64">
        <v>201358</v>
      </c>
      <c r="B3487" t="s">
        <v>23</v>
      </c>
      <c r="C3487" s="65">
        <v>16</v>
      </c>
      <c r="D3487" s="65">
        <v>1317000</v>
      </c>
      <c r="E3487" s="65">
        <v>1065733.3128</v>
      </c>
    </row>
    <row r="3488" spans="1:5" x14ac:dyDescent="0.25">
      <c r="A3488" s="64">
        <v>143073</v>
      </c>
      <c r="B3488" t="s">
        <v>3568</v>
      </c>
      <c r="C3488" s="65">
        <v>16</v>
      </c>
      <c r="D3488" s="65">
        <v>1796000</v>
      </c>
      <c r="E3488" s="65">
        <v>1455651.3492999999</v>
      </c>
    </row>
    <row r="3489" spans="1:5" x14ac:dyDescent="0.25">
      <c r="A3489" s="64">
        <v>135538</v>
      </c>
      <c r="B3489" t="s">
        <v>1922</v>
      </c>
      <c r="C3489" s="65">
        <v>16</v>
      </c>
      <c r="D3489" s="65">
        <v>1796000</v>
      </c>
      <c r="E3489" s="65">
        <v>1455651.3492999999</v>
      </c>
    </row>
    <row r="3490" spans="1:5" x14ac:dyDescent="0.25">
      <c r="A3490" s="64">
        <v>141275</v>
      </c>
      <c r="B3490" t="s">
        <v>2566</v>
      </c>
      <c r="C3490" s="65">
        <v>16</v>
      </c>
      <c r="D3490" s="65">
        <v>1351000</v>
      </c>
      <c r="E3490" s="65">
        <v>1059044.6731</v>
      </c>
    </row>
    <row r="3491" spans="1:5" x14ac:dyDescent="0.25">
      <c r="A3491" s="64">
        <v>128438</v>
      </c>
      <c r="B3491" t="s">
        <v>263</v>
      </c>
      <c r="C3491" s="65">
        <v>16</v>
      </c>
      <c r="D3491" s="65">
        <v>1569000</v>
      </c>
      <c r="E3491" s="65">
        <v>1264000.5086999999</v>
      </c>
    </row>
    <row r="3492" spans="1:5" x14ac:dyDescent="0.25">
      <c r="A3492" s="64">
        <v>143213</v>
      </c>
      <c r="B3492" t="s">
        <v>3798</v>
      </c>
      <c r="C3492" s="65">
        <v>15.85</v>
      </c>
      <c r="D3492" s="65">
        <v>1271800</v>
      </c>
      <c r="E3492" s="65">
        <v>1063396.9987999999</v>
      </c>
    </row>
    <row r="3493" spans="1:5" x14ac:dyDescent="0.25">
      <c r="A3493" s="64">
        <v>144267</v>
      </c>
      <c r="B3493" t="s">
        <v>4615</v>
      </c>
      <c r="C3493" s="65">
        <v>15.85</v>
      </c>
      <c r="D3493" s="65">
        <v>1432000</v>
      </c>
      <c r="E3493" s="65">
        <v>1242808.9535000001</v>
      </c>
    </row>
    <row r="3494" spans="1:5" x14ac:dyDescent="0.25">
      <c r="A3494" s="64">
        <v>143558</v>
      </c>
      <c r="B3494" t="s">
        <v>4027</v>
      </c>
      <c r="C3494" s="65">
        <v>15.85</v>
      </c>
      <c r="D3494" s="65">
        <v>1432000</v>
      </c>
      <c r="E3494" s="65">
        <v>1242808.9535000001</v>
      </c>
    </row>
    <row r="3495" spans="1:5" x14ac:dyDescent="0.25">
      <c r="A3495" s="64">
        <v>143033</v>
      </c>
      <c r="B3495" t="s">
        <v>3567</v>
      </c>
      <c r="C3495" s="65">
        <v>15.85</v>
      </c>
      <c r="D3495" s="65">
        <v>1509300</v>
      </c>
      <c r="E3495" s="65">
        <v>1268029.4586</v>
      </c>
    </row>
    <row r="3496" spans="1:5" x14ac:dyDescent="0.25">
      <c r="A3496" s="64">
        <v>143612</v>
      </c>
      <c r="B3496" t="s">
        <v>4223</v>
      </c>
      <c r="C3496" s="65">
        <v>15.85</v>
      </c>
      <c r="D3496" s="65">
        <v>1406600</v>
      </c>
      <c r="E3496" s="65">
        <v>1208131.8163999999</v>
      </c>
    </row>
    <row r="3497" spans="1:5" x14ac:dyDescent="0.25">
      <c r="A3497" s="64">
        <v>142469</v>
      </c>
      <c r="B3497" t="s">
        <v>2967</v>
      </c>
      <c r="C3497" s="65">
        <v>15.85</v>
      </c>
      <c r="D3497" s="65">
        <v>1395300</v>
      </c>
      <c r="E3497" s="65">
        <v>1183004.9686</v>
      </c>
    </row>
    <row r="3498" spans="1:5" x14ac:dyDescent="0.25">
      <c r="A3498" s="64">
        <v>142742</v>
      </c>
      <c r="B3498" t="s">
        <v>3409</v>
      </c>
      <c r="C3498" s="65">
        <v>15.85</v>
      </c>
      <c r="D3498" s="65">
        <v>1473000</v>
      </c>
      <c r="E3498" s="65">
        <v>1242808.9535000001</v>
      </c>
    </row>
    <row r="3499" spans="1:5" x14ac:dyDescent="0.25">
      <c r="A3499" s="64">
        <v>143493</v>
      </c>
      <c r="B3499" t="s">
        <v>4279</v>
      </c>
      <c r="C3499" s="65">
        <v>15.85</v>
      </c>
      <c r="D3499" s="65">
        <v>1406600</v>
      </c>
      <c r="E3499" s="65">
        <v>1199576.4385000002</v>
      </c>
    </row>
    <row r="3500" spans="1:5" x14ac:dyDescent="0.25">
      <c r="A3500" s="64">
        <v>142660</v>
      </c>
      <c r="B3500" t="s">
        <v>3610</v>
      </c>
      <c r="C3500" s="65">
        <v>15.85</v>
      </c>
      <c r="D3500" s="65">
        <v>1406600</v>
      </c>
      <c r="E3500" s="65">
        <v>1208131.8163999999</v>
      </c>
    </row>
    <row r="3501" spans="1:5" x14ac:dyDescent="0.25">
      <c r="A3501" s="64">
        <v>142773</v>
      </c>
      <c r="B3501" t="s">
        <v>3508</v>
      </c>
      <c r="C3501" s="65">
        <v>15.85</v>
      </c>
      <c r="D3501" s="65">
        <v>1432000</v>
      </c>
      <c r="E3501" s="65">
        <v>1242808.9535000001</v>
      </c>
    </row>
    <row r="3502" spans="1:5" x14ac:dyDescent="0.25">
      <c r="A3502" s="64">
        <v>143021</v>
      </c>
      <c r="B3502" t="s">
        <v>3557</v>
      </c>
      <c r="C3502" s="65">
        <v>15.85</v>
      </c>
      <c r="D3502" s="65">
        <v>1471200</v>
      </c>
      <c r="E3502" s="65">
        <v>1233352.3215000001</v>
      </c>
    </row>
    <row r="3503" spans="1:5" x14ac:dyDescent="0.25">
      <c r="A3503" s="64">
        <v>142404</v>
      </c>
      <c r="B3503" t="s">
        <v>3706</v>
      </c>
      <c r="C3503" s="65">
        <v>15.85</v>
      </c>
      <c r="D3503" s="65">
        <v>1515500</v>
      </c>
      <c r="E3503" s="65">
        <v>1242808.9535000001</v>
      </c>
    </row>
    <row r="3504" spans="1:5" x14ac:dyDescent="0.25">
      <c r="A3504" s="64">
        <v>142454</v>
      </c>
      <c r="B3504" t="s">
        <v>3576</v>
      </c>
      <c r="C3504" s="65">
        <v>15.85</v>
      </c>
      <c r="D3504" s="65">
        <v>1432000</v>
      </c>
      <c r="E3504" s="65">
        <v>1242808.9535000001</v>
      </c>
    </row>
    <row r="3505" spans="1:5" x14ac:dyDescent="0.25">
      <c r="A3505" s="64">
        <v>143688</v>
      </c>
      <c r="B3505" t="s">
        <v>4423</v>
      </c>
      <c r="C3505" s="65">
        <v>15.85</v>
      </c>
      <c r="D3505" s="65">
        <v>1432000</v>
      </c>
      <c r="E3505" s="65">
        <v>1242808.9535000001</v>
      </c>
    </row>
    <row r="3506" spans="1:5" x14ac:dyDescent="0.25">
      <c r="A3506" s="64">
        <v>143730</v>
      </c>
      <c r="B3506" t="s">
        <v>4151</v>
      </c>
      <c r="C3506" s="65">
        <v>15.85</v>
      </c>
      <c r="D3506" s="65">
        <v>1432000</v>
      </c>
      <c r="E3506" s="65">
        <v>1242808.9535000001</v>
      </c>
    </row>
    <row r="3507" spans="1:5" x14ac:dyDescent="0.25">
      <c r="A3507" s="64">
        <v>143437</v>
      </c>
      <c r="B3507" t="s">
        <v>4224</v>
      </c>
      <c r="C3507" s="65">
        <v>15.85</v>
      </c>
      <c r="D3507" s="65">
        <v>1432000</v>
      </c>
      <c r="E3507" s="65">
        <v>1242808.9535000001</v>
      </c>
    </row>
    <row r="3508" spans="1:5" x14ac:dyDescent="0.25">
      <c r="A3508" s="64">
        <v>142713</v>
      </c>
      <c r="B3508" t="s">
        <v>4225</v>
      </c>
      <c r="C3508" s="65">
        <v>15.85</v>
      </c>
      <c r="D3508" s="65">
        <v>1406600</v>
      </c>
      <c r="E3508" s="65">
        <v>1199576.4385000002</v>
      </c>
    </row>
    <row r="3509" spans="1:5" x14ac:dyDescent="0.25">
      <c r="A3509" s="64">
        <v>144150</v>
      </c>
      <c r="B3509" t="s">
        <v>4614</v>
      </c>
      <c r="C3509" s="65">
        <v>15.85</v>
      </c>
      <c r="D3509" s="65">
        <v>1432000</v>
      </c>
      <c r="E3509" s="65">
        <v>1242808.9535000001</v>
      </c>
    </row>
    <row r="3510" spans="1:5" x14ac:dyDescent="0.25">
      <c r="A3510" s="64">
        <v>142683</v>
      </c>
      <c r="B3510" t="s">
        <v>3753</v>
      </c>
      <c r="C3510" s="65">
        <v>15.85</v>
      </c>
      <c r="D3510" s="65">
        <v>1412000</v>
      </c>
      <c r="E3510" s="65">
        <v>1183004.9686</v>
      </c>
    </row>
    <row r="3511" spans="1:5" x14ac:dyDescent="0.25">
      <c r="A3511" s="64">
        <v>143710</v>
      </c>
      <c r="B3511" t="s">
        <v>4190</v>
      </c>
      <c r="C3511" s="65">
        <v>15.85</v>
      </c>
      <c r="D3511" s="65">
        <v>1432000</v>
      </c>
      <c r="E3511" s="65">
        <v>1242808.9535000001</v>
      </c>
    </row>
    <row r="3512" spans="1:5" x14ac:dyDescent="0.25">
      <c r="A3512" s="64">
        <v>143018</v>
      </c>
      <c r="B3512" t="s">
        <v>3966</v>
      </c>
      <c r="C3512" s="65">
        <v>15.85</v>
      </c>
      <c r="D3512" s="65">
        <v>1432000</v>
      </c>
      <c r="E3512" s="65">
        <v>1242808.9535000001</v>
      </c>
    </row>
    <row r="3513" spans="1:5" x14ac:dyDescent="0.25">
      <c r="A3513" s="64">
        <v>142450</v>
      </c>
      <c r="B3513" t="s">
        <v>2960</v>
      </c>
      <c r="C3513" s="65">
        <v>15.85</v>
      </c>
      <c r="D3513" s="65">
        <v>1406600</v>
      </c>
      <c r="E3513" s="65">
        <v>1208131.8164000001</v>
      </c>
    </row>
    <row r="3514" spans="1:5" x14ac:dyDescent="0.25">
      <c r="A3514" s="64">
        <v>120113</v>
      </c>
      <c r="B3514" t="s">
        <v>3804</v>
      </c>
      <c r="C3514" s="65">
        <v>15.85</v>
      </c>
      <c r="D3514" s="65">
        <v>1452500</v>
      </c>
      <c r="E3514" s="65">
        <v>1242808.9535000001</v>
      </c>
    </row>
    <row r="3515" spans="1:5" x14ac:dyDescent="0.25">
      <c r="A3515" s="64">
        <v>202695</v>
      </c>
      <c r="B3515" t="s">
        <v>1871</v>
      </c>
      <c r="C3515" s="65">
        <v>15.85</v>
      </c>
      <c r="D3515" s="65">
        <v>1488600</v>
      </c>
      <c r="E3515" s="65">
        <v>1208131.8164000001</v>
      </c>
    </row>
    <row r="3516" spans="1:5" x14ac:dyDescent="0.25">
      <c r="A3516" s="64">
        <v>142856</v>
      </c>
      <c r="B3516" t="s">
        <v>3354</v>
      </c>
      <c r="C3516" s="65">
        <v>15.85</v>
      </c>
      <c r="D3516" s="65">
        <v>1534500</v>
      </c>
      <c r="E3516" s="65">
        <v>1242808.9535000001</v>
      </c>
    </row>
    <row r="3517" spans="1:5" x14ac:dyDescent="0.25">
      <c r="A3517" s="64">
        <v>143846</v>
      </c>
      <c r="B3517" t="s">
        <v>4450</v>
      </c>
      <c r="C3517" s="65">
        <v>15.85</v>
      </c>
      <c r="D3517" s="65">
        <v>1432000</v>
      </c>
      <c r="E3517" s="65">
        <v>1242808.9535000001</v>
      </c>
    </row>
    <row r="3518" spans="1:5" x14ac:dyDescent="0.25">
      <c r="A3518" s="64">
        <v>143885</v>
      </c>
      <c r="B3518" t="s">
        <v>4501</v>
      </c>
      <c r="C3518" s="65">
        <v>15.85</v>
      </c>
      <c r="D3518" s="65">
        <v>1327800</v>
      </c>
      <c r="E3518" s="65">
        <v>1097545.0093</v>
      </c>
    </row>
    <row r="3519" spans="1:5" x14ac:dyDescent="0.25">
      <c r="A3519" s="64">
        <v>142315</v>
      </c>
      <c r="B3519" t="s">
        <v>2824</v>
      </c>
      <c r="C3519" s="65">
        <v>15.85</v>
      </c>
      <c r="D3519" s="65">
        <v>1432000</v>
      </c>
      <c r="E3519" s="65">
        <v>1242808.9535000001</v>
      </c>
    </row>
    <row r="3520" spans="1:5" x14ac:dyDescent="0.25">
      <c r="A3520" s="64">
        <v>141193</v>
      </c>
      <c r="B3520" t="s">
        <v>3353</v>
      </c>
      <c r="C3520" s="65">
        <v>15.85</v>
      </c>
      <c r="D3520" s="65">
        <v>1432000</v>
      </c>
      <c r="E3520" s="65">
        <v>1242808.9535000001</v>
      </c>
    </row>
    <row r="3521" spans="1:5" x14ac:dyDescent="0.25">
      <c r="A3521" s="64">
        <v>135414</v>
      </c>
      <c r="B3521" t="s">
        <v>1914</v>
      </c>
      <c r="C3521" s="65">
        <v>15.85</v>
      </c>
      <c r="D3521" s="65">
        <v>1432000</v>
      </c>
      <c r="E3521" s="65">
        <v>1242808.9535000001</v>
      </c>
    </row>
    <row r="3522" spans="1:5" x14ac:dyDescent="0.25">
      <c r="A3522" s="64">
        <v>141513</v>
      </c>
      <c r="B3522" t="s">
        <v>4616</v>
      </c>
      <c r="C3522" s="65">
        <v>15.85</v>
      </c>
      <c r="D3522" s="65">
        <v>1432000</v>
      </c>
      <c r="E3522" s="65">
        <v>1242808.9535000001</v>
      </c>
    </row>
    <row r="3523" spans="1:5" x14ac:dyDescent="0.25">
      <c r="A3523" s="64">
        <v>137274</v>
      </c>
      <c r="B3523" t="s">
        <v>2233</v>
      </c>
      <c r="C3523" s="65">
        <v>15.85</v>
      </c>
      <c r="D3523" s="65">
        <v>1426900</v>
      </c>
      <c r="E3523" s="65">
        <v>1194291.5765</v>
      </c>
    </row>
    <row r="3524" spans="1:5" x14ac:dyDescent="0.25">
      <c r="A3524" s="64">
        <v>141789</v>
      </c>
      <c r="B3524" t="s">
        <v>2668</v>
      </c>
      <c r="C3524" s="65">
        <v>15.85</v>
      </c>
      <c r="D3524" s="65">
        <v>1492600</v>
      </c>
      <c r="E3524" s="65">
        <v>1268029.4586</v>
      </c>
    </row>
    <row r="3525" spans="1:5" x14ac:dyDescent="0.25">
      <c r="A3525" s="64">
        <v>137236</v>
      </c>
      <c r="B3525" t="s">
        <v>3212</v>
      </c>
      <c r="C3525" s="65">
        <v>15.85</v>
      </c>
      <c r="D3525" s="65">
        <v>1432000</v>
      </c>
      <c r="E3525" s="65">
        <v>1242808.9535000001</v>
      </c>
    </row>
    <row r="3526" spans="1:5" x14ac:dyDescent="0.25">
      <c r="A3526" s="64">
        <v>136645</v>
      </c>
      <c r="B3526" t="s">
        <v>2136</v>
      </c>
      <c r="C3526" s="65">
        <v>15.85</v>
      </c>
      <c r="D3526" s="65">
        <v>1401700</v>
      </c>
      <c r="E3526" s="65">
        <v>1173454.6793</v>
      </c>
    </row>
    <row r="3527" spans="1:5" x14ac:dyDescent="0.25">
      <c r="A3527" s="64">
        <v>141597</v>
      </c>
      <c r="B3527" t="s">
        <v>4158</v>
      </c>
      <c r="C3527" s="65">
        <v>15.85</v>
      </c>
      <c r="D3527" s="65">
        <v>1432000</v>
      </c>
      <c r="E3527" s="65">
        <v>1242808.9535000001</v>
      </c>
    </row>
    <row r="3528" spans="1:5" x14ac:dyDescent="0.25">
      <c r="A3528" s="64">
        <v>134464</v>
      </c>
      <c r="B3528" t="s">
        <v>1786</v>
      </c>
      <c r="C3528" s="65">
        <v>15.85</v>
      </c>
      <c r="D3528" s="65">
        <v>1448700</v>
      </c>
      <c r="E3528" s="65">
        <v>1242808.9535000001</v>
      </c>
    </row>
    <row r="3529" spans="1:5" x14ac:dyDescent="0.25">
      <c r="A3529" s="64">
        <v>136693</v>
      </c>
      <c r="B3529" t="s">
        <v>2141</v>
      </c>
      <c r="C3529" s="65">
        <v>15.85</v>
      </c>
      <c r="D3529" s="65">
        <v>1447600</v>
      </c>
      <c r="E3529" s="65">
        <v>1208131.8164000001</v>
      </c>
    </row>
    <row r="3530" spans="1:5" x14ac:dyDescent="0.25">
      <c r="A3530" s="64">
        <v>135347</v>
      </c>
      <c r="B3530" t="s">
        <v>3820</v>
      </c>
      <c r="C3530" s="65">
        <v>15.85</v>
      </c>
      <c r="D3530" s="65">
        <v>1448700</v>
      </c>
      <c r="E3530" s="65">
        <v>1242808.9535000001</v>
      </c>
    </row>
    <row r="3531" spans="1:5" x14ac:dyDescent="0.25">
      <c r="A3531" s="64">
        <v>135994</v>
      </c>
      <c r="B3531" t="s">
        <v>2018</v>
      </c>
      <c r="C3531" s="65">
        <v>15.85</v>
      </c>
      <c r="D3531" s="65">
        <v>1333200</v>
      </c>
      <c r="E3531" s="65">
        <v>1088523.8466</v>
      </c>
    </row>
    <row r="3532" spans="1:5" x14ac:dyDescent="0.25">
      <c r="A3532" s="64">
        <v>137400</v>
      </c>
      <c r="B3532" t="s">
        <v>2255</v>
      </c>
      <c r="C3532" s="65">
        <v>15.85</v>
      </c>
      <c r="D3532" s="65">
        <v>1432000</v>
      </c>
      <c r="E3532" s="65">
        <v>1242808.9535000001</v>
      </c>
    </row>
    <row r="3533" spans="1:5" x14ac:dyDescent="0.25">
      <c r="A3533" s="64">
        <v>142126</v>
      </c>
      <c r="B3533" t="s">
        <v>2814</v>
      </c>
      <c r="C3533" s="65">
        <v>15.85</v>
      </c>
      <c r="D3533" s="65">
        <v>1432000</v>
      </c>
      <c r="E3533" s="65">
        <v>1242808.9535000001</v>
      </c>
    </row>
    <row r="3534" spans="1:5" x14ac:dyDescent="0.25">
      <c r="A3534" s="64">
        <v>141378</v>
      </c>
      <c r="B3534" t="s">
        <v>4153</v>
      </c>
      <c r="C3534" s="65">
        <v>15.85</v>
      </c>
      <c r="D3534" s="65">
        <v>1432000</v>
      </c>
      <c r="E3534" s="65">
        <v>1242808.9535000001</v>
      </c>
    </row>
    <row r="3535" spans="1:5" x14ac:dyDescent="0.25">
      <c r="A3535" s="64">
        <v>137066</v>
      </c>
      <c r="B3535" t="s">
        <v>2245</v>
      </c>
      <c r="C3535" s="65">
        <v>15.85</v>
      </c>
      <c r="D3535" s="65">
        <v>1378600</v>
      </c>
      <c r="E3535" s="65">
        <v>1183004.9686</v>
      </c>
    </row>
    <row r="3536" spans="1:5" x14ac:dyDescent="0.25">
      <c r="A3536" s="64">
        <v>136719</v>
      </c>
      <c r="B3536" t="s">
        <v>2207</v>
      </c>
      <c r="C3536" s="65">
        <v>15.85</v>
      </c>
      <c r="D3536" s="65">
        <v>1452500</v>
      </c>
      <c r="E3536" s="65">
        <v>1242808.9535000001</v>
      </c>
    </row>
    <row r="3537" spans="1:5" x14ac:dyDescent="0.25">
      <c r="A3537" s="64">
        <v>141621</v>
      </c>
      <c r="B3537" t="s">
        <v>2611</v>
      </c>
      <c r="C3537" s="65">
        <v>15.85</v>
      </c>
      <c r="D3537" s="65">
        <v>1476600</v>
      </c>
      <c r="E3537" s="65">
        <v>1228968.7135999999</v>
      </c>
    </row>
    <row r="3538" spans="1:5" x14ac:dyDescent="0.25">
      <c r="A3538" s="64">
        <v>135824</v>
      </c>
      <c r="B3538" t="s">
        <v>2839</v>
      </c>
      <c r="C3538" s="65">
        <v>15.85</v>
      </c>
      <c r="D3538" s="65">
        <v>1482100</v>
      </c>
      <c r="E3538" s="65">
        <v>1242808.9535000001</v>
      </c>
    </row>
    <row r="3539" spans="1:5" x14ac:dyDescent="0.25">
      <c r="A3539" s="64">
        <v>141551</v>
      </c>
      <c r="B3539" t="s">
        <v>2600</v>
      </c>
      <c r="C3539" s="65">
        <v>15.85</v>
      </c>
      <c r="D3539" s="65">
        <v>1482100</v>
      </c>
      <c r="E3539" s="65">
        <v>1242808.9535000001</v>
      </c>
    </row>
    <row r="3540" spans="1:5" x14ac:dyDescent="0.25">
      <c r="A3540" s="64">
        <v>141715</v>
      </c>
      <c r="B3540" t="s">
        <v>3284</v>
      </c>
      <c r="C3540" s="65">
        <v>15.85</v>
      </c>
      <c r="D3540" s="65">
        <v>1369900</v>
      </c>
      <c r="E3540" s="65">
        <v>1132222.1464</v>
      </c>
    </row>
    <row r="3541" spans="1:5" x14ac:dyDescent="0.25">
      <c r="A3541" s="64">
        <v>141605</v>
      </c>
      <c r="B3541" t="s">
        <v>3909</v>
      </c>
      <c r="C3541" s="65">
        <v>15.85</v>
      </c>
      <c r="D3541" s="65">
        <v>1432000</v>
      </c>
      <c r="E3541" s="65">
        <v>1242808.9535000001</v>
      </c>
    </row>
    <row r="3542" spans="1:5" x14ac:dyDescent="0.25">
      <c r="A3542" s="64">
        <v>135602</v>
      </c>
      <c r="B3542" t="s">
        <v>3983</v>
      </c>
      <c r="C3542" s="65">
        <v>15.85</v>
      </c>
      <c r="D3542" s="65">
        <v>1432000</v>
      </c>
      <c r="E3542" s="65">
        <v>1242808.9535000001</v>
      </c>
    </row>
    <row r="3543" spans="1:5" x14ac:dyDescent="0.25">
      <c r="A3543" s="64">
        <v>135193</v>
      </c>
      <c r="B3543" t="s">
        <v>1876</v>
      </c>
      <c r="C3543" s="65">
        <v>15.85</v>
      </c>
      <c r="D3543" s="65">
        <v>1427100</v>
      </c>
      <c r="E3543" s="65">
        <v>1208131.8163999999</v>
      </c>
    </row>
    <row r="3544" spans="1:5" x14ac:dyDescent="0.25">
      <c r="A3544" s="64">
        <v>135730</v>
      </c>
      <c r="B3544" t="s">
        <v>4199</v>
      </c>
      <c r="C3544" s="65">
        <v>15.85</v>
      </c>
      <c r="D3544" s="65">
        <v>1413800</v>
      </c>
      <c r="E3544" s="65">
        <v>1180451.3366</v>
      </c>
    </row>
    <row r="3545" spans="1:5" x14ac:dyDescent="0.25">
      <c r="A3545" s="64">
        <v>141520</v>
      </c>
      <c r="B3545" t="s">
        <v>2519</v>
      </c>
      <c r="C3545" s="65">
        <v>15.85</v>
      </c>
      <c r="D3545" s="65">
        <v>1534500</v>
      </c>
      <c r="E3545" s="65">
        <v>1242808.9535000001</v>
      </c>
    </row>
    <row r="3546" spans="1:5" x14ac:dyDescent="0.25">
      <c r="A3546" s="64">
        <v>142093</v>
      </c>
      <c r="B3546" t="s">
        <v>2717</v>
      </c>
      <c r="C3546" s="65">
        <v>15.85</v>
      </c>
      <c r="D3546" s="65">
        <v>1492600</v>
      </c>
      <c r="E3546" s="65">
        <v>1268029.4586</v>
      </c>
    </row>
    <row r="3547" spans="1:5" x14ac:dyDescent="0.25">
      <c r="A3547" s="64">
        <v>137706</v>
      </c>
      <c r="B3547" t="s">
        <v>2319</v>
      </c>
      <c r="C3547" s="65">
        <v>15.85</v>
      </c>
      <c r="D3547" s="65">
        <v>1465400</v>
      </c>
      <c r="E3547" s="65">
        <v>1242808.9535000001</v>
      </c>
    </row>
    <row r="3548" spans="1:5" x14ac:dyDescent="0.25">
      <c r="A3548" s="64">
        <v>141211</v>
      </c>
      <c r="B3548" t="s">
        <v>3627</v>
      </c>
      <c r="C3548" s="65">
        <v>15.85</v>
      </c>
      <c r="D3548" s="65">
        <v>1458300</v>
      </c>
      <c r="E3548" s="65">
        <v>1242808.9535000001</v>
      </c>
    </row>
    <row r="3549" spans="1:5" x14ac:dyDescent="0.25">
      <c r="A3549" s="64">
        <v>134769</v>
      </c>
      <c r="B3549" t="s">
        <v>2808</v>
      </c>
      <c r="C3549" s="65">
        <v>15.85</v>
      </c>
      <c r="D3549" s="65">
        <v>1271800</v>
      </c>
      <c r="E3549" s="65">
        <v>1063396.9987999999</v>
      </c>
    </row>
    <row r="3550" spans="1:5" x14ac:dyDescent="0.25">
      <c r="A3550" s="64">
        <v>135815</v>
      </c>
      <c r="B3550" t="s">
        <v>3417</v>
      </c>
      <c r="C3550" s="65">
        <v>15.85</v>
      </c>
      <c r="D3550" s="65">
        <v>1432000</v>
      </c>
      <c r="E3550" s="65">
        <v>1242808.9535000001</v>
      </c>
    </row>
    <row r="3551" spans="1:5" x14ac:dyDescent="0.25">
      <c r="A3551" s="64">
        <v>135869</v>
      </c>
      <c r="B3551" t="s">
        <v>2010</v>
      </c>
      <c r="C3551" s="65">
        <v>15.85</v>
      </c>
      <c r="D3551" s="65">
        <v>1432000</v>
      </c>
      <c r="E3551" s="65">
        <v>1242808.9535000001</v>
      </c>
    </row>
    <row r="3552" spans="1:5" x14ac:dyDescent="0.25">
      <c r="A3552" s="64">
        <v>136364</v>
      </c>
      <c r="B3552" t="s">
        <v>2078</v>
      </c>
      <c r="C3552" s="65">
        <v>15.85</v>
      </c>
      <c r="D3552" s="65">
        <v>1492600</v>
      </c>
      <c r="E3552" s="65">
        <v>1268029.4586</v>
      </c>
    </row>
    <row r="3553" spans="1:5" x14ac:dyDescent="0.25">
      <c r="A3553" s="64">
        <v>136859</v>
      </c>
      <c r="B3553" t="s">
        <v>3365</v>
      </c>
      <c r="C3553" s="65">
        <v>15.85</v>
      </c>
      <c r="D3553" s="65">
        <v>1432000</v>
      </c>
      <c r="E3553" s="65">
        <v>1242808.9535000001</v>
      </c>
    </row>
    <row r="3554" spans="1:5" x14ac:dyDescent="0.25">
      <c r="A3554" s="64">
        <v>136259</v>
      </c>
      <c r="B3554" t="s">
        <v>2075</v>
      </c>
      <c r="C3554" s="65">
        <v>15.85</v>
      </c>
      <c r="D3554" s="65">
        <v>1406600</v>
      </c>
      <c r="E3554" s="65">
        <v>1208131.8164000001</v>
      </c>
    </row>
    <row r="3555" spans="1:5" x14ac:dyDescent="0.25">
      <c r="A3555" s="64">
        <v>141336</v>
      </c>
      <c r="B3555" t="s">
        <v>4429</v>
      </c>
      <c r="C3555" s="65">
        <v>15.85</v>
      </c>
      <c r="D3555" s="65">
        <v>1432000</v>
      </c>
      <c r="E3555" s="65">
        <v>1242808.9535000001</v>
      </c>
    </row>
    <row r="3556" spans="1:5" x14ac:dyDescent="0.25">
      <c r="A3556" s="64">
        <v>134207</v>
      </c>
      <c r="B3556" t="s">
        <v>3920</v>
      </c>
      <c r="C3556" s="65">
        <v>15.85</v>
      </c>
      <c r="D3556" s="65">
        <v>1406600</v>
      </c>
      <c r="E3556" s="65">
        <v>1208131.8164000001</v>
      </c>
    </row>
    <row r="3557" spans="1:5" x14ac:dyDescent="0.25">
      <c r="A3557" s="64">
        <v>132880</v>
      </c>
      <c r="B3557" t="s">
        <v>1637</v>
      </c>
      <c r="C3557" s="65">
        <v>15.85</v>
      </c>
      <c r="D3557" s="65">
        <v>1432000</v>
      </c>
      <c r="E3557" s="65">
        <v>1242808.9535000001</v>
      </c>
    </row>
    <row r="3558" spans="1:5" x14ac:dyDescent="0.25">
      <c r="A3558" s="64">
        <v>132840</v>
      </c>
      <c r="B3558" t="s">
        <v>1950</v>
      </c>
      <c r="C3558" s="65">
        <v>15.85</v>
      </c>
      <c r="D3558" s="65">
        <v>1452500</v>
      </c>
      <c r="E3558" s="65">
        <v>1242808.9535000001</v>
      </c>
    </row>
    <row r="3559" spans="1:5" x14ac:dyDescent="0.25">
      <c r="A3559" s="64">
        <v>127015</v>
      </c>
      <c r="B3559" t="s">
        <v>1223</v>
      </c>
      <c r="C3559" s="65">
        <v>15.85</v>
      </c>
      <c r="D3559" s="65">
        <v>1482100</v>
      </c>
      <c r="E3559" s="65">
        <v>1242808.9535000001</v>
      </c>
    </row>
    <row r="3560" spans="1:5" x14ac:dyDescent="0.25">
      <c r="A3560" s="64">
        <v>128097</v>
      </c>
      <c r="B3560" t="s">
        <v>89</v>
      </c>
      <c r="C3560" s="65">
        <v>15.85</v>
      </c>
      <c r="D3560" s="65">
        <v>1467200</v>
      </c>
      <c r="E3560" s="65">
        <v>1233352.3215000001</v>
      </c>
    </row>
    <row r="3561" spans="1:5" x14ac:dyDescent="0.25">
      <c r="A3561" s="64">
        <v>129747</v>
      </c>
      <c r="B3561" t="s">
        <v>1404</v>
      </c>
      <c r="C3561" s="65">
        <v>15.85</v>
      </c>
      <c r="D3561" s="65">
        <v>1432000</v>
      </c>
      <c r="E3561" s="65">
        <v>1242808.9535000001</v>
      </c>
    </row>
    <row r="3562" spans="1:5" x14ac:dyDescent="0.25">
      <c r="A3562" s="64">
        <v>132138</v>
      </c>
      <c r="B3562" t="s">
        <v>2974</v>
      </c>
      <c r="C3562" s="65">
        <v>15.85</v>
      </c>
      <c r="D3562" s="65">
        <v>1432000</v>
      </c>
      <c r="E3562" s="65">
        <v>1242808.9535000001</v>
      </c>
    </row>
    <row r="3563" spans="1:5" x14ac:dyDescent="0.25">
      <c r="A3563" s="64">
        <v>128884</v>
      </c>
      <c r="B3563" t="s">
        <v>1420</v>
      </c>
      <c r="C3563" s="65">
        <v>15.85</v>
      </c>
      <c r="D3563" s="65">
        <v>1325200</v>
      </c>
      <c r="E3563" s="65">
        <v>1123200.9837</v>
      </c>
    </row>
    <row r="3564" spans="1:5" x14ac:dyDescent="0.25">
      <c r="A3564" s="64">
        <v>129729</v>
      </c>
      <c r="B3564" t="s">
        <v>4467</v>
      </c>
      <c r="C3564" s="65">
        <v>15.85</v>
      </c>
      <c r="D3564" s="65">
        <v>1432000</v>
      </c>
      <c r="E3564" s="65">
        <v>1242808.9535000001</v>
      </c>
    </row>
    <row r="3565" spans="1:5" x14ac:dyDescent="0.25">
      <c r="A3565" s="64">
        <v>132984</v>
      </c>
      <c r="B3565" t="s">
        <v>1678</v>
      </c>
      <c r="C3565" s="65">
        <v>15.85</v>
      </c>
      <c r="D3565" s="65">
        <v>1465400</v>
      </c>
      <c r="E3565" s="65">
        <v>1242808.9535000001</v>
      </c>
    </row>
    <row r="3566" spans="1:5" x14ac:dyDescent="0.25">
      <c r="A3566" s="64">
        <v>132290</v>
      </c>
      <c r="B3566" t="s">
        <v>4056</v>
      </c>
      <c r="C3566" s="65">
        <v>15.85</v>
      </c>
      <c r="D3566" s="65">
        <v>1432000</v>
      </c>
      <c r="E3566" s="65">
        <v>1242808.9535000001</v>
      </c>
    </row>
    <row r="3567" spans="1:5" x14ac:dyDescent="0.25">
      <c r="A3567" s="64">
        <v>132900</v>
      </c>
      <c r="B3567" t="s">
        <v>1569</v>
      </c>
      <c r="C3567" s="65">
        <v>15.85</v>
      </c>
      <c r="D3567" s="65">
        <v>1465400</v>
      </c>
      <c r="E3567" s="65">
        <v>1242808.9535000001</v>
      </c>
    </row>
    <row r="3568" spans="1:5" x14ac:dyDescent="0.25">
      <c r="A3568" s="64">
        <v>131044</v>
      </c>
      <c r="B3568" t="s">
        <v>1370</v>
      </c>
      <c r="C3568" s="65">
        <v>15.85</v>
      </c>
      <c r="D3568" s="65">
        <v>1448700</v>
      </c>
      <c r="E3568" s="65">
        <v>1242808.9535000001</v>
      </c>
    </row>
    <row r="3569" spans="1:5" x14ac:dyDescent="0.25">
      <c r="A3569" s="64">
        <v>130307</v>
      </c>
      <c r="B3569" t="s">
        <v>1175</v>
      </c>
      <c r="C3569" s="65">
        <v>15.85</v>
      </c>
      <c r="D3569" s="65">
        <v>1406600</v>
      </c>
      <c r="E3569" s="65">
        <v>1199576.4385000002</v>
      </c>
    </row>
    <row r="3570" spans="1:5" x14ac:dyDescent="0.25">
      <c r="A3570" s="64">
        <v>133810</v>
      </c>
      <c r="B3570" t="s">
        <v>3264</v>
      </c>
      <c r="C3570" s="65">
        <v>15.85</v>
      </c>
      <c r="D3570" s="65">
        <v>1320300</v>
      </c>
      <c r="E3570" s="65">
        <v>1088523.8466</v>
      </c>
    </row>
    <row r="3571" spans="1:5" x14ac:dyDescent="0.25">
      <c r="A3571" s="64">
        <v>128239</v>
      </c>
      <c r="B3571" t="s">
        <v>1250</v>
      </c>
      <c r="C3571" s="65">
        <v>15.85</v>
      </c>
      <c r="D3571" s="65">
        <v>1448700</v>
      </c>
      <c r="E3571" s="65">
        <v>1242808.9535000001</v>
      </c>
    </row>
    <row r="3572" spans="1:5" x14ac:dyDescent="0.25">
      <c r="A3572" s="64">
        <v>128613</v>
      </c>
      <c r="B3572" t="s">
        <v>1260</v>
      </c>
      <c r="C3572" s="65">
        <v>15.85</v>
      </c>
      <c r="D3572" s="65">
        <v>1473000</v>
      </c>
      <c r="E3572" s="65">
        <v>1242808.9535000001</v>
      </c>
    </row>
    <row r="3573" spans="1:5" x14ac:dyDescent="0.25">
      <c r="A3573" s="64">
        <v>130904</v>
      </c>
      <c r="B3573" t="s">
        <v>1409</v>
      </c>
      <c r="C3573" s="65">
        <v>15.85</v>
      </c>
      <c r="D3573" s="65">
        <v>1395300</v>
      </c>
      <c r="E3573" s="65">
        <v>1183004.9686</v>
      </c>
    </row>
    <row r="3574" spans="1:5" x14ac:dyDescent="0.25">
      <c r="A3574" s="64">
        <v>127928</v>
      </c>
      <c r="B3574" t="s">
        <v>3424</v>
      </c>
      <c r="C3574" s="65">
        <v>15.85</v>
      </c>
      <c r="D3574" s="65">
        <v>1535800</v>
      </c>
      <c r="E3574" s="65">
        <v>1258572.8266</v>
      </c>
    </row>
    <row r="3575" spans="1:5" x14ac:dyDescent="0.25">
      <c r="A3575" s="64">
        <v>131405</v>
      </c>
      <c r="B3575" t="s">
        <v>2364</v>
      </c>
      <c r="C3575" s="65">
        <v>15.85</v>
      </c>
      <c r="D3575" s="65">
        <v>1452500</v>
      </c>
      <c r="E3575" s="65">
        <v>1242808.9535000001</v>
      </c>
    </row>
    <row r="3576" spans="1:5" x14ac:dyDescent="0.25">
      <c r="A3576" s="64">
        <v>128350</v>
      </c>
      <c r="B3576" t="s">
        <v>1384</v>
      </c>
      <c r="C3576" s="65">
        <v>15.85</v>
      </c>
      <c r="D3576" s="65">
        <v>1448700</v>
      </c>
      <c r="E3576" s="65">
        <v>1242808.9535000001</v>
      </c>
    </row>
    <row r="3577" spans="1:5" x14ac:dyDescent="0.25">
      <c r="A3577" s="64">
        <v>131019</v>
      </c>
      <c r="B3577" t="s">
        <v>4394</v>
      </c>
      <c r="C3577" s="65">
        <v>15.85</v>
      </c>
      <c r="D3577" s="65">
        <v>1432000</v>
      </c>
      <c r="E3577" s="65">
        <v>1242808.9535000001</v>
      </c>
    </row>
    <row r="3578" spans="1:5" x14ac:dyDescent="0.25">
      <c r="A3578" s="64">
        <v>131845</v>
      </c>
      <c r="B3578" t="s">
        <v>1437</v>
      </c>
      <c r="C3578" s="65">
        <v>15.85</v>
      </c>
      <c r="D3578" s="65">
        <v>1448700</v>
      </c>
      <c r="E3578" s="65">
        <v>1242808.9535000001</v>
      </c>
    </row>
    <row r="3579" spans="1:5" x14ac:dyDescent="0.25">
      <c r="A3579" s="64">
        <v>127371</v>
      </c>
      <c r="B3579" t="s">
        <v>1220</v>
      </c>
      <c r="C3579" s="65">
        <v>15.85</v>
      </c>
      <c r="D3579" s="65">
        <v>1434700</v>
      </c>
      <c r="E3579" s="65">
        <v>1194663.7310000001</v>
      </c>
    </row>
    <row r="3580" spans="1:5" x14ac:dyDescent="0.25">
      <c r="A3580" s="64">
        <v>131554</v>
      </c>
      <c r="B3580" t="s">
        <v>4302</v>
      </c>
      <c r="C3580" s="65">
        <v>15.85</v>
      </c>
      <c r="D3580" s="65">
        <v>1432000</v>
      </c>
      <c r="E3580" s="65">
        <v>1242808.9535000001</v>
      </c>
    </row>
    <row r="3581" spans="1:5" x14ac:dyDescent="0.25">
      <c r="A3581" s="64">
        <v>131273</v>
      </c>
      <c r="B3581" t="s">
        <v>365</v>
      </c>
      <c r="C3581" s="65">
        <v>15.85</v>
      </c>
      <c r="D3581" s="65">
        <v>0</v>
      </c>
      <c r="E3581" s="65">
        <v>1242808.9535000001</v>
      </c>
    </row>
    <row r="3582" spans="1:5" x14ac:dyDescent="0.25">
      <c r="A3582" s="64">
        <v>131589</v>
      </c>
      <c r="B3582" t="s">
        <v>1334</v>
      </c>
      <c r="C3582" s="65">
        <v>15.85</v>
      </c>
      <c r="D3582" s="65">
        <v>1458500</v>
      </c>
      <c r="E3582" s="65">
        <v>1242808.9535000001</v>
      </c>
    </row>
    <row r="3583" spans="1:5" x14ac:dyDescent="0.25">
      <c r="A3583" s="64">
        <v>111895</v>
      </c>
      <c r="B3583" t="s">
        <v>3469</v>
      </c>
      <c r="C3583" s="65">
        <v>15.85</v>
      </c>
      <c r="D3583" s="65">
        <v>1296800</v>
      </c>
      <c r="E3583" s="65">
        <v>1059965.3999000001</v>
      </c>
    </row>
    <row r="3584" spans="1:5" x14ac:dyDescent="0.25">
      <c r="A3584" s="64">
        <v>119929</v>
      </c>
      <c r="B3584" t="s">
        <v>1392</v>
      </c>
      <c r="C3584" s="65">
        <v>15.85</v>
      </c>
      <c r="D3584" s="65">
        <v>1285300</v>
      </c>
      <c r="E3584" s="65">
        <v>1050367.8276</v>
      </c>
    </row>
    <row r="3585" spans="1:5" x14ac:dyDescent="0.25">
      <c r="A3585" s="64">
        <v>120590</v>
      </c>
      <c r="B3585" t="s">
        <v>3639</v>
      </c>
      <c r="C3585" s="65">
        <v>15.85</v>
      </c>
      <c r="D3585" s="65">
        <v>1473000</v>
      </c>
      <c r="E3585" s="65">
        <v>1242808.9535000001</v>
      </c>
    </row>
    <row r="3586" spans="1:5" x14ac:dyDescent="0.25">
      <c r="A3586" s="64">
        <v>120093</v>
      </c>
      <c r="B3586" t="s">
        <v>978</v>
      </c>
      <c r="C3586" s="65">
        <v>15.85</v>
      </c>
      <c r="D3586" s="65">
        <v>1432000</v>
      </c>
      <c r="E3586" s="65">
        <v>1242808.9535000001</v>
      </c>
    </row>
    <row r="3587" spans="1:5" x14ac:dyDescent="0.25">
      <c r="A3587" s="64">
        <v>122974</v>
      </c>
      <c r="B3587" t="s">
        <v>3642</v>
      </c>
      <c r="C3587" s="65">
        <v>15.85</v>
      </c>
      <c r="D3587" s="65">
        <v>1482100</v>
      </c>
      <c r="E3587" s="65">
        <v>1242808.9535000001</v>
      </c>
    </row>
    <row r="3588" spans="1:5" x14ac:dyDescent="0.25">
      <c r="A3588" s="64">
        <v>120177</v>
      </c>
      <c r="B3588" t="s">
        <v>981</v>
      </c>
      <c r="C3588" s="65">
        <v>15.85</v>
      </c>
      <c r="D3588" s="65">
        <v>1448700</v>
      </c>
      <c r="E3588" s="65">
        <v>1242808.9535000001</v>
      </c>
    </row>
    <row r="3589" spans="1:5" x14ac:dyDescent="0.25">
      <c r="A3589" s="64">
        <v>121283</v>
      </c>
      <c r="B3589" t="s">
        <v>1002</v>
      </c>
      <c r="C3589" s="65">
        <v>15.85</v>
      </c>
      <c r="D3589" s="65">
        <v>1427100</v>
      </c>
      <c r="E3589" s="65">
        <v>1208131.8163999999</v>
      </c>
    </row>
    <row r="3590" spans="1:5" x14ac:dyDescent="0.25">
      <c r="A3590" s="64">
        <v>118315</v>
      </c>
      <c r="B3590" t="s">
        <v>1008</v>
      </c>
      <c r="C3590" s="65">
        <v>15.85</v>
      </c>
      <c r="D3590" s="65">
        <v>1406600</v>
      </c>
      <c r="E3590" s="65">
        <v>1208131.8163999999</v>
      </c>
    </row>
    <row r="3591" spans="1:5" x14ac:dyDescent="0.25">
      <c r="A3591" s="64">
        <v>120868</v>
      </c>
      <c r="B3591" t="s">
        <v>1421</v>
      </c>
      <c r="C3591" s="65">
        <v>15.85</v>
      </c>
      <c r="D3591" s="65">
        <v>1654800</v>
      </c>
      <c r="E3591" s="65">
        <v>1318470.4688000001</v>
      </c>
    </row>
    <row r="3592" spans="1:5" x14ac:dyDescent="0.25">
      <c r="A3592" s="64">
        <v>118831</v>
      </c>
      <c r="B3592" t="s">
        <v>1499</v>
      </c>
      <c r="C3592" s="65">
        <v>15.85</v>
      </c>
      <c r="D3592" s="65">
        <v>1448700</v>
      </c>
      <c r="E3592" s="65">
        <v>1242808.9535000001</v>
      </c>
    </row>
    <row r="3593" spans="1:5" x14ac:dyDescent="0.25">
      <c r="A3593" s="64">
        <v>123276</v>
      </c>
      <c r="B3593" t="s">
        <v>868</v>
      </c>
      <c r="C3593" s="65">
        <v>15.85</v>
      </c>
      <c r="D3593" s="65">
        <v>1482100</v>
      </c>
      <c r="E3593" s="65">
        <v>1242808.9535000001</v>
      </c>
    </row>
    <row r="3594" spans="1:5" x14ac:dyDescent="0.25">
      <c r="A3594" s="64">
        <v>123297</v>
      </c>
      <c r="B3594" t="s">
        <v>1122</v>
      </c>
      <c r="C3594" s="65">
        <v>15.85</v>
      </c>
      <c r="D3594" s="65">
        <v>1432000</v>
      </c>
      <c r="E3594" s="65">
        <v>1242808.9535000001</v>
      </c>
    </row>
    <row r="3595" spans="1:5" x14ac:dyDescent="0.25">
      <c r="A3595" s="64">
        <v>123489</v>
      </c>
      <c r="B3595" t="s">
        <v>3192</v>
      </c>
      <c r="C3595" s="65">
        <v>15.85</v>
      </c>
      <c r="D3595" s="65">
        <v>1465400</v>
      </c>
      <c r="E3595" s="65">
        <v>1242808.9535000001</v>
      </c>
    </row>
    <row r="3596" spans="1:5" x14ac:dyDescent="0.25">
      <c r="A3596" s="64">
        <v>122787</v>
      </c>
      <c r="B3596" t="s">
        <v>3228</v>
      </c>
      <c r="C3596" s="65">
        <v>15.85</v>
      </c>
      <c r="D3596" s="65">
        <v>1525200</v>
      </c>
      <c r="E3596" s="65">
        <v>1451614.7951000002</v>
      </c>
    </row>
    <row r="3597" spans="1:5" x14ac:dyDescent="0.25">
      <c r="A3597" s="64">
        <v>123146</v>
      </c>
      <c r="B3597" t="s">
        <v>972</v>
      </c>
      <c r="C3597" s="65">
        <v>15.85</v>
      </c>
      <c r="D3597" s="65">
        <v>1432000</v>
      </c>
      <c r="E3597" s="65">
        <v>1242808.9535000001</v>
      </c>
    </row>
    <row r="3598" spans="1:5" x14ac:dyDescent="0.25">
      <c r="A3598" s="64">
        <v>118791</v>
      </c>
      <c r="B3598" t="s">
        <v>951</v>
      </c>
      <c r="C3598" s="65">
        <v>15.85</v>
      </c>
      <c r="D3598" s="65">
        <v>1448700</v>
      </c>
      <c r="E3598" s="65">
        <v>1242808.9535000001</v>
      </c>
    </row>
    <row r="3599" spans="1:5" x14ac:dyDescent="0.25">
      <c r="A3599" s="64">
        <v>123415</v>
      </c>
      <c r="B3599" t="s">
        <v>2750</v>
      </c>
      <c r="C3599" s="65">
        <v>15.85</v>
      </c>
      <c r="D3599" s="65">
        <v>1432000</v>
      </c>
      <c r="E3599" s="65">
        <v>1242808.9535000001</v>
      </c>
    </row>
    <row r="3600" spans="1:5" x14ac:dyDescent="0.25">
      <c r="A3600" s="64">
        <v>118748</v>
      </c>
      <c r="B3600" t="s">
        <v>1277</v>
      </c>
      <c r="C3600" s="65">
        <v>15.85</v>
      </c>
      <c r="D3600" s="65">
        <v>1432000</v>
      </c>
      <c r="E3600" s="65">
        <v>1242808.9535000001</v>
      </c>
    </row>
    <row r="3601" spans="1:5" x14ac:dyDescent="0.25">
      <c r="A3601" s="64">
        <v>119275</v>
      </c>
      <c r="B3601" t="s">
        <v>1200</v>
      </c>
      <c r="C3601" s="65">
        <v>15.85</v>
      </c>
      <c r="D3601" s="65">
        <v>1378600</v>
      </c>
      <c r="E3601" s="65">
        <v>1183004.9686</v>
      </c>
    </row>
    <row r="3602" spans="1:5" x14ac:dyDescent="0.25">
      <c r="A3602" s="64">
        <v>123079</v>
      </c>
      <c r="B3602" t="s">
        <v>1312</v>
      </c>
      <c r="C3602" s="65">
        <v>15.85</v>
      </c>
      <c r="D3602" s="65">
        <v>1465400</v>
      </c>
      <c r="E3602" s="65">
        <v>1242808.9535000001</v>
      </c>
    </row>
    <row r="3603" spans="1:5" x14ac:dyDescent="0.25">
      <c r="A3603" s="64">
        <v>122889</v>
      </c>
      <c r="B3603" t="s">
        <v>1430</v>
      </c>
      <c r="C3603" s="65">
        <v>15.85</v>
      </c>
      <c r="D3603" s="65">
        <v>1432000</v>
      </c>
      <c r="E3603" s="65">
        <v>1242808.9535000001</v>
      </c>
    </row>
    <row r="3604" spans="1:5" x14ac:dyDescent="0.25">
      <c r="A3604" s="64">
        <v>144243</v>
      </c>
      <c r="B3604" t="s">
        <v>4618</v>
      </c>
      <c r="C3604" s="65">
        <v>15.68</v>
      </c>
      <c r="D3604" s="65">
        <v>1433600</v>
      </c>
      <c r="E3604" s="65">
        <v>1227824.8947000001</v>
      </c>
    </row>
    <row r="3605" spans="1:5" x14ac:dyDescent="0.25">
      <c r="A3605" s="64">
        <v>143529</v>
      </c>
      <c r="B3605" t="s">
        <v>3953</v>
      </c>
      <c r="C3605" s="65">
        <v>15.68</v>
      </c>
      <c r="D3605" s="65">
        <v>1425600</v>
      </c>
      <c r="E3605" s="65">
        <v>1220962.7066000002</v>
      </c>
    </row>
    <row r="3606" spans="1:5" x14ac:dyDescent="0.25">
      <c r="A3606" s="64">
        <v>144024</v>
      </c>
      <c r="B3606" t="s">
        <v>4617</v>
      </c>
      <c r="C3606" s="65">
        <v>15.68</v>
      </c>
      <c r="D3606" s="65">
        <v>1403200</v>
      </c>
      <c r="E3606" s="65">
        <v>1201219.3041000001</v>
      </c>
    </row>
    <row r="3607" spans="1:5" x14ac:dyDescent="0.25">
      <c r="A3607" s="64">
        <v>143306</v>
      </c>
      <c r="B3607" t="s">
        <v>3748</v>
      </c>
      <c r="C3607" s="65">
        <v>15.68</v>
      </c>
      <c r="D3607" s="65">
        <v>1376000</v>
      </c>
      <c r="E3607" s="65">
        <v>1151974.4129000001</v>
      </c>
    </row>
    <row r="3608" spans="1:5" x14ac:dyDescent="0.25">
      <c r="A3608" s="64">
        <v>129257</v>
      </c>
      <c r="B3608" t="s">
        <v>4170</v>
      </c>
      <c r="C3608" s="65">
        <v>15.68</v>
      </c>
      <c r="D3608" s="65">
        <v>1203583</v>
      </c>
      <c r="E3608" s="65">
        <v>1039007.3586</v>
      </c>
    </row>
    <row r="3609" spans="1:5" x14ac:dyDescent="0.25">
      <c r="A3609" s="64">
        <v>143548</v>
      </c>
      <c r="B3609" t="s">
        <v>3943</v>
      </c>
      <c r="C3609" s="65">
        <v>15.68</v>
      </c>
      <c r="D3609" s="65">
        <v>1178183</v>
      </c>
      <c r="E3609" s="65">
        <v>1004330.2215</v>
      </c>
    </row>
    <row r="3610" spans="1:5" x14ac:dyDescent="0.25">
      <c r="A3610" s="64">
        <v>134898</v>
      </c>
      <c r="B3610" t="s">
        <v>3234</v>
      </c>
      <c r="C3610" s="65">
        <v>15.68</v>
      </c>
      <c r="D3610" s="65">
        <v>1203583</v>
      </c>
      <c r="E3610" s="65">
        <v>1039007.3586</v>
      </c>
    </row>
    <row r="3611" spans="1:5" x14ac:dyDescent="0.25">
      <c r="A3611" s="64">
        <v>135376</v>
      </c>
      <c r="B3611" t="s">
        <v>1952</v>
      </c>
      <c r="C3611" s="65">
        <v>15.68</v>
      </c>
      <c r="D3611" s="65">
        <v>1284683</v>
      </c>
      <c r="E3611" s="65">
        <v>1064227.8637000001</v>
      </c>
    </row>
    <row r="3612" spans="1:5" x14ac:dyDescent="0.25">
      <c r="A3612" s="64">
        <v>134522</v>
      </c>
      <c r="B3612" t="s">
        <v>1763</v>
      </c>
      <c r="C3612" s="65">
        <v>15.68</v>
      </c>
      <c r="D3612" s="65">
        <v>1411600</v>
      </c>
      <c r="E3612" s="65">
        <v>1209333.3305000002</v>
      </c>
    </row>
    <row r="3613" spans="1:5" x14ac:dyDescent="0.25">
      <c r="A3613" s="64">
        <v>142191</v>
      </c>
      <c r="B3613" t="s">
        <v>2776</v>
      </c>
      <c r="C3613" s="65">
        <v>15.68</v>
      </c>
      <c r="D3613" s="65">
        <v>1502600</v>
      </c>
      <c r="E3613" s="65">
        <v>1334100.3656000001</v>
      </c>
    </row>
    <row r="3614" spans="1:5" x14ac:dyDescent="0.25">
      <c r="A3614" s="64">
        <v>141960</v>
      </c>
      <c r="B3614" t="s">
        <v>2688</v>
      </c>
      <c r="C3614" s="65">
        <v>15.68</v>
      </c>
      <c r="D3614" s="65">
        <v>1417000</v>
      </c>
      <c r="E3614" s="65">
        <v>1186943.0504000001</v>
      </c>
    </row>
    <row r="3615" spans="1:5" x14ac:dyDescent="0.25">
      <c r="A3615" s="64">
        <v>141263</v>
      </c>
      <c r="B3615" t="s">
        <v>2494</v>
      </c>
      <c r="C3615" s="65">
        <v>15.68</v>
      </c>
      <c r="D3615" s="65">
        <v>1425600</v>
      </c>
      <c r="E3615" s="65">
        <v>1220962.7066000002</v>
      </c>
    </row>
    <row r="3616" spans="1:5" x14ac:dyDescent="0.25">
      <c r="A3616" s="64">
        <v>130770</v>
      </c>
      <c r="B3616" t="s">
        <v>2565</v>
      </c>
      <c r="C3616" s="65">
        <v>15.68</v>
      </c>
      <c r="D3616" s="65">
        <v>1429600</v>
      </c>
      <c r="E3616" s="65">
        <v>1174656.1934</v>
      </c>
    </row>
    <row r="3617" spans="1:5" x14ac:dyDescent="0.25">
      <c r="A3617" s="64">
        <v>132286</v>
      </c>
      <c r="B3617" t="s">
        <v>2805</v>
      </c>
      <c r="C3617" s="65">
        <v>15.68</v>
      </c>
      <c r="D3617" s="65">
        <v>1433600</v>
      </c>
      <c r="E3617" s="65">
        <v>1227824.8947000001</v>
      </c>
    </row>
    <row r="3618" spans="1:5" x14ac:dyDescent="0.25">
      <c r="A3618" s="64">
        <v>129564</v>
      </c>
      <c r="B3618" t="s">
        <v>1350</v>
      </c>
      <c r="C3618" s="65">
        <v>15.68</v>
      </c>
      <c r="D3618" s="65">
        <v>1466600</v>
      </c>
      <c r="E3618" s="65">
        <v>1220962.7066000002</v>
      </c>
    </row>
    <row r="3619" spans="1:5" x14ac:dyDescent="0.25">
      <c r="A3619" s="64">
        <v>126849</v>
      </c>
      <c r="B3619" t="s">
        <v>3771</v>
      </c>
      <c r="C3619" s="65">
        <v>15.68</v>
      </c>
      <c r="D3619" s="65">
        <v>1211583</v>
      </c>
      <c r="E3619" s="65">
        <v>1004330.2215</v>
      </c>
    </row>
    <row r="3620" spans="1:5" x14ac:dyDescent="0.25">
      <c r="A3620" s="64">
        <v>128251</v>
      </c>
      <c r="B3620" t="s">
        <v>2730</v>
      </c>
      <c r="C3620" s="65">
        <v>15.68</v>
      </c>
      <c r="D3620" s="65">
        <v>1342600</v>
      </c>
      <c r="E3620" s="65">
        <v>1151974.4129000001</v>
      </c>
    </row>
    <row r="3621" spans="1:5" x14ac:dyDescent="0.25">
      <c r="A3621" s="64">
        <v>103491</v>
      </c>
      <c r="B3621" t="s">
        <v>1166</v>
      </c>
      <c r="C3621" s="65">
        <v>15.68</v>
      </c>
      <c r="D3621" s="65">
        <v>1425600</v>
      </c>
      <c r="E3621" s="65">
        <v>1220962.7066000002</v>
      </c>
    </row>
    <row r="3622" spans="1:5" x14ac:dyDescent="0.25">
      <c r="A3622" s="64">
        <v>104111</v>
      </c>
      <c r="B3622" t="s">
        <v>1167</v>
      </c>
      <c r="C3622" s="65">
        <v>15.68</v>
      </c>
      <c r="D3622" s="65">
        <v>1468000</v>
      </c>
      <c r="E3622" s="65">
        <v>1252025.2165999999</v>
      </c>
    </row>
    <row r="3623" spans="1:5" x14ac:dyDescent="0.25">
      <c r="A3623" s="64">
        <v>118839</v>
      </c>
      <c r="B3623" t="s">
        <v>1428</v>
      </c>
      <c r="C3623" s="65">
        <v>15.68</v>
      </c>
      <c r="D3623" s="65">
        <v>1505000</v>
      </c>
      <c r="E3623" s="65">
        <v>1252025.2165999999</v>
      </c>
    </row>
    <row r="3624" spans="1:5" x14ac:dyDescent="0.25">
      <c r="A3624" s="64">
        <v>122172</v>
      </c>
      <c r="B3624" t="s">
        <v>3779</v>
      </c>
      <c r="C3624" s="65">
        <v>15.68</v>
      </c>
      <c r="D3624" s="65">
        <v>1462900</v>
      </c>
      <c r="E3624" s="65">
        <v>1217348.0795</v>
      </c>
    </row>
    <row r="3625" spans="1:5" x14ac:dyDescent="0.25">
      <c r="A3625" s="64">
        <v>122852</v>
      </c>
      <c r="B3625" t="s">
        <v>3219</v>
      </c>
      <c r="C3625" s="65">
        <v>15.68</v>
      </c>
      <c r="D3625" s="65">
        <v>1425600</v>
      </c>
      <c r="E3625" s="65">
        <v>1220962.7066000002</v>
      </c>
    </row>
    <row r="3626" spans="1:5" x14ac:dyDescent="0.25">
      <c r="A3626" s="64">
        <v>144211</v>
      </c>
      <c r="B3626" t="s">
        <v>4620</v>
      </c>
      <c r="C3626" s="65">
        <v>15.51</v>
      </c>
      <c r="D3626" s="65">
        <v>1342000</v>
      </c>
      <c r="E3626" s="65">
        <v>1058410.2163</v>
      </c>
    </row>
    <row r="3627" spans="1:5" x14ac:dyDescent="0.25">
      <c r="A3627" s="64">
        <v>142526</v>
      </c>
      <c r="B3627" t="s">
        <v>3279</v>
      </c>
      <c r="C3627" s="65">
        <v>15.51</v>
      </c>
      <c r="D3627" s="65">
        <v>1489300</v>
      </c>
      <c r="E3627" s="65">
        <v>1249851.8319000001</v>
      </c>
    </row>
    <row r="3628" spans="1:5" x14ac:dyDescent="0.25">
      <c r="A3628" s="64">
        <v>143980</v>
      </c>
      <c r="B3628" t="s">
        <v>4619</v>
      </c>
      <c r="C3628" s="65">
        <v>15.51</v>
      </c>
      <c r="D3628" s="65">
        <v>1413200</v>
      </c>
      <c r="E3628" s="65">
        <v>1194349.2716999999</v>
      </c>
    </row>
    <row r="3629" spans="1:5" x14ac:dyDescent="0.25">
      <c r="A3629" s="64">
        <v>143177</v>
      </c>
      <c r="B3629" t="s">
        <v>3999</v>
      </c>
      <c r="C3629" s="65">
        <v>15.51</v>
      </c>
      <c r="D3629" s="65">
        <v>1268800</v>
      </c>
      <c r="E3629" s="65">
        <v>1060467.5815999999</v>
      </c>
    </row>
    <row r="3630" spans="1:5" x14ac:dyDescent="0.25">
      <c r="A3630" s="64">
        <v>134420</v>
      </c>
      <c r="B3630" t="s">
        <v>3473</v>
      </c>
      <c r="C3630" s="65">
        <v>15.51</v>
      </c>
      <c r="D3630" s="65">
        <v>1332400</v>
      </c>
      <c r="E3630" s="65">
        <v>1093232.8661</v>
      </c>
    </row>
    <row r="3631" spans="1:5" x14ac:dyDescent="0.25">
      <c r="A3631" s="64">
        <v>141119</v>
      </c>
      <c r="B3631" t="s">
        <v>2696</v>
      </c>
      <c r="C3631" s="65">
        <v>15.51</v>
      </c>
      <c r="D3631" s="65">
        <v>1423200</v>
      </c>
      <c r="E3631" s="65">
        <v>1194349.2716999999</v>
      </c>
    </row>
    <row r="3632" spans="1:5" x14ac:dyDescent="0.25">
      <c r="A3632" s="64">
        <v>141708</v>
      </c>
      <c r="B3632" t="s">
        <v>2651</v>
      </c>
      <c r="C3632" s="65">
        <v>15.51</v>
      </c>
      <c r="D3632" s="65">
        <v>1450900</v>
      </c>
      <c r="E3632" s="65">
        <v>1194349.2716999999</v>
      </c>
    </row>
    <row r="3633" spans="1:5" x14ac:dyDescent="0.25">
      <c r="A3633" s="64">
        <v>133945</v>
      </c>
      <c r="B3633" t="s">
        <v>1701</v>
      </c>
      <c r="C3633" s="65">
        <v>15.51</v>
      </c>
      <c r="D3633" s="65">
        <v>1435200</v>
      </c>
      <c r="E3633" s="65">
        <v>1212840.8359000001</v>
      </c>
    </row>
    <row r="3634" spans="1:5" x14ac:dyDescent="0.25">
      <c r="A3634" s="64">
        <v>135813</v>
      </c>
      <c r="B3634" t="s">
        <v>1973</v>
      </c>
      <c r="C3634" s="65">
        <v>15.51</v>
      </c>
      <c r="D3634" s="65">
        <v>1655000</v>
      </c>
      <c r="E3634" s="65">
        <v>1312702.6731</v>
      </c>
    </row>
    <row r="3635" spans="1:5" x14ac:dyDescent="0.25">
      <c r="A3635" s="64">
        <v>126410</v>
      </c>
      <c r="B3635" t="s">
        <v>2863</v>
      </c>
      <c r="C3635" s="65">
        <v>15.51</v>
      </c>
      <c r="D3635" s="65">
        <v>1458800</v>
      </c>
      <c r="E3635" s="65">
        <v>1285318.9416</v>
      </c>
    </row>
    <row r="3636" spans="1:5" x14ac:dyDescent="0.25">
      <c r="A3636" s="64">
        <v>132276</v>
      </c>
      <c r="B3636" t="s">
        <v>1530</v>
      </c>
      <c r="C3636" s="65">
        <v>15.51</v>
      </c>
      <c r="D3636" s="65">
        <v>1379900</v>
      </c>
      <c r="E3636" s="65">
        <v>1145759.5965</v>
      </c>
    </row>
    <row r="3637" spans="1:5" x14ac:dyDescent="0.25">
      <c r="A3637" s="64">
        <v>128166</v>
      </c>
      <c r="B3637" t="s">
        <v>1050</v>
      </c>
      <c r="C3637" s="65">
        <v>15.51</v>
      </c>
      <c r="D3637" s="65">
        <v>1413200</v>
      </c>
      <c r="E3637" s="65">
        <v>1280986.7836</v>
      </c>
    </row>
    <row r="3638" spans="1:5" x14ac:dyDescent="0.25">
      <c r="A3638" s="64">
        <v>132434</v>
      </c>
      <c r="B3638" t="s">
        <v>1534</v>
      </c>
      <c r="C3638" s="65">
        <v>15.51</v>
      </c>
      <c r="D3638" s="65">
        <v>1182000</v>
      </c>
      <c r="E3638" s="65">
        <v>950028.09220000007</v>
      </c>
    </row>
    <row r="3639" spans="1:5" x14ac:dyDescent="0.25">
      <c r="A3639" s="64">
        <v>127775</v>
      </c>
      <c r="B3639" t="s">
        <v>2673</v>
      </c>
      <c r="C3639" s="65">
        <v>15.51</v>
      </c>
      <c r="D3639" s="65">
        <v>1194536</v>
      </c>
      <c r="E3639" s="65">
        <v>1011413.8339000001</v>
      </c>
    </row>
    <row r="3640" spans="1:5" x14ac:dyDescent="0.25">
      <c r="A3640" s="64">
        <v>118469</v>
      </c>
      <c r="B3640" t="s">
        <v>781</v>
      </c>
      <c r="C3640" s="65">
        <v>15.51</v>
      </c>
      <c r="D3640" s="65">
        <v>1394200</v>
      </c>
      <c r="E3640" s="65">
        <v>1178686.7108</v>
      </c>
    </row>
    <row r="3641" spans="1:5" x14ac:dyDescent="0.25">
      <c r="A3641" s="64">
        <v>125334</v>
      </c>
      <c r="B3641" t="s">
        <v>637</v>
      </c>
      <c r="C3641" s="65">
        <v>15.51</v>
      </c>
      <c r="D3641" s="65">
        <v>1454200</v>
      </c>
      <c r="E3641" s="65">
        <v>1194349.2716999999</v>
      </c>
    </row>
    <row r="3642" spans="1:5" x14ac:dyDescent="0.25">
      <c r="A3642" s="64">
        <v>122888</v>
      </c>
      <c r="B3642" t="s">
        <v>515</v>
      </c>
      <c r="C3642" s="65">
        <v>15.51</v>
      </c>
      <c r="D3642" s="65">
        <v>1776200</v>
      </c>
      <c r="E3642" s="65">
        <v>1479136.3605000002</v>
      </c>
    </row>
    <row r="3643" spans="1:5" x14ac:dyDescent="0.25">
      <c r="A3643" s="64">
        <v>118663</v>
      </c>
      <c r="B3643" t="s">
        <v>895</v>
      </c>
      <c r="C3643" s="65">
        <v>15.51</v>
      </c>
      <c r="D3643" s="65">
        <v>1370400</v>
      </c>
      <c r="E3643" s="65">
        <v>1149694.8773000001</v>
      </c>
    </row>
    <row r="3644" spans="1:5" x14ac:dyDescent="0.25">
      <c r="A3644" s="64">
        <v>116339</v>
      </c>
      <c r="B3644" t="s">
        <v>2820</v>
      </c>
      <c r="C3644" s="65">
        <v>15.51</v>
      </c>
      <c r="D3644" s="65">
        <v>1359700</v>
      </c>
      <c r="E3644" s="65">
        <v>1129149.5649999999</v>
      </c>
    </row>
    <row r="3645" spans="1:5" x14ac:dyDescent="0.25">
      <c r="A3645" s="64">
        <v>143917</v>
      </c>
      <c r="B3645" t="s">
        <v>4438</v>
      </c>
      <c r="C3645" s="65">
        <v>15.5</v>
      </c>
      <c r="D3645" s="65">
        <v>793050</v>
      </c>
      <c r="E3645" s="65">
        <v>637674.28899999999</v>
      </c>
    </row>
    <row r="3646" spans="1:5" x14ac:dyDescent="0.25">
      <c r="A3646" s="64">
        <v>133901</v>
      </c>
      <c r="B3646" t="s">
        <v>1698</v>
      </c>
      <c r="C3646" s="65">
        <v>15.5</v>
      </c>
      <c r="D3646" s="65">
        <v>1452000</v>
      </c>
      <c r="E3646" s="65">
        <v>1181219.6569000001</v>
      </c>
    </row>
    <row r="3647" spans="1:5" x14ac:dyDescent="0.25">
      <c r="A3647" s="64">
        <v>143588</v>
      </c>
      <c r="B3647" t="s">
        <v>4161</v>
      </c>
      <c r="C3647" s="65">
        <v>15.34</v>
      </c>
      <c r="D3647" s="65">
        <v>1408800</v>
      </c>
      <c r="E3647" s="65">
        <v>1176908.327</v>
      </c>
    </row>
    <row r="3648" spans="1:5" x14ac:dyDescent="0.25">
      <c r="A3648" s="64">
        <v>143783</v>
      </c>
      <c r="B3648" t="s">
        <v>4430</v>
      </c>
      <c r="C3648" s="65">
        <v>15.34</v>
      </c>
      <c r="D3648" s="65">
        <v>1473400</v>
      </c>
      <c r="E3648" s="65">
        <v>1294829.9838</v>
      </c>
    </row>
    <row r="3649" spans="1:5" x14ac:dyDescent="0.25">
      <c r="A3649" s="64">
        <v>143634</v>
      </c>
      <c r="B3649" t="s">
        <v>4252</v>
      </c>
      <c r="C3649" s="65">
        <v>15.34</v>
      </c>
      <c r="D3649" s="65">
        <v>1414800</v>
      </c>
      <c r="E3649" s="65">
        <v>1179365.2129000002</v>
      </c>
    </row>
    <row r="3650" spans="1:5" x14ac:dyDescent="0.25">
      <c r="A3650" s="64">
        <v>143988</v>
      </c>
      <c r="B3650" t="s">
        <v>4398</v>
      </c>
      <c r="C3650" s="65">
        <v>15.34</v>
      </c>
      <c r="D3650" s="65">
        <v>1382400</v>
      </c>
      <c r="E3650" s="65">
        <v>1115191.9004000002</v>
      </c>
    </row>
    <row r="3651" spans="1:5" x14ac:dyDescent="0.25">
      <c r="A3651" s="64">
        <v>132899</v>
      </c>
      <c r="B3651" t="s">
        <v>1672</v>
      </c>
      <c r="C3651" s="65">
        <v>15.34</v>
      </c>
      <c r="D3651" s="65">
        <v>1575800</v>
      </c>
      <c r="E3651" s="65">
        <v>1291330.6081999999</v>
      </c>
    </row>
    <row r="3652" spans="1:5" x14ac:dyDescent="0.25">
      <c r="A3652" s="64">
        <v>116600</v>
      </c>
      <c r="B3652" t="s">
        <v>1197</v>
      </c>
      <c r="C3652" s="65">
        <v>15.34</v>
      </c>
      <c r="D3652" s="65">
        <v>1477300</v>
      </c>
      <c r="E3652" s="65">
        <v>1203565.5348</v>
      </c>
    </row>
    <row r="3653" spans="1:5" x14ac:dyDescent="0.25">
      <c r="A3653" s="64">
        <v>143789</v>
      </c>
      <c r="B3653" t="s">
        <v>4208</v>
      </c>
      <c r="C3653" s="65">
        <v>15.17</v>
      </c>
      <c r="D3653" s="65">
        <v>1394400</v>
      </c>
      <c r="E3653" s="65">
        <v>1145889.5899</v>
      </c>
    </row>
    <row r="3654" spans="1:5" x14ac:dyDescent="0.25">
      <c r="A3654" s="64">
        <v>143029</v>
      </c>
      <c r="B3654" t="s">
        <v>3601</v>
      </c>
      <c r="C3654" s="65">
        <v>15.17</v>
      </c>
      <c r="D3654" s="65">
        <v>1394400</v>
      </c>
      <c r="E3654" s="65">
        <v>1145889.5899</v>
      </c>
    </row>
    <row r="3655" spans="1:5" x14ac:dyDescent="0.25">
      <c r="A3655" s="64">
        <v>202302</v>
      </c>
      <c r="B3655" t="s">
        <v>235</v>
      </c>
      <c r="C3655" s="65">
        <v>15.17</v>
      </c>
      <c r="D3655" s="65">
        <v>1475000</v>
      </c>
      <c r="E3655" s="65">
        <v>1181742.8613</v>
      </c>
    </row>
    <row r="3656" spans="1:5" x14ac:dyDescent="0.25">
      <c r="A3656" s="64">
        <v>135735</v>
      </c>
      <c r="B3656" t="s">
        <v>1995</v>
      </c>
      <c r="C3656" s="65">
        <v>15.17</v>
      </c>
      <c r="D3656" s="65">
        <v>1362000</v>
      </c>
      <c r="E3656" s="65">
        <v>1086085.605</v>
      </c>
    </row>
    <row r="3657" spans="1:5" x14ac:dyDescent="0.25">
      <c r="A3657" s="64">
        <v>134061</v>
      </c>
      <c r="B3657" t="s">
        <v>3826</v>
      </c>
      <c r="C3657" s="65">
        <v>15.17</v>
      </c>
      <c r="D3657" s="65">
        <v>764949</v>
      </c>
      <c r="E3657" s="65">
        <v>605943.29479999992</v>
      </c>
    </row>
    <row r="3658" spans="1:5" x14ac:dyDescent="0.25">
      <c r="A3658" s="64">
        <v>128869</v>
      </c>
      <c r="B3658" t="s">
        <v>994</v>
      </c>
      <c r="C3658" s="65">
        <v>15.17</v>
      </c>
      <c r="D3658" s="65">
        <v>1594000</v>
      </c>
      <c r="E3658" s="65">
        <v>1262202.6249000002</v>
      </c>
    </row>
    <row r="3659" spans="1:5" x14ac:dyDescent="0.25">
      <c r="A3659" s="64">
        <v>127268</v>
      </c>
      <c r="B3659" t="s">
        <v>655</v>
      </c>
      <c r="C3659" s="65">
        <v>15.17</v>
      </c>
      <c r="D3659" s="65">
        <v>1513400</v>
      </c>
      <c r="E3659" s="65">
        <v>1230313.3864</v>
      </c>
    </row>
    <row r="3660" spans="1:5" x14ac:dyDescent="0.25">
      <c r="A3660" s="64">
        <v>118339</v>
      </c>
      <c r="B3660" t="s">
        <v>1286</v>
      </c>
      <c r="C3660" s="65">
        <v>15.17</v>
      </c>
      <c r="D3660" s="65">
        <v>1370400</v>
      </c>
      <c r="E3660" s="65">
        <v>1115421.6992000001</v>
      </c>
    </row>
    <row r="3661" spans="1:5" x14ac:dyDescent="0.25">
      <c r="A3661" s="64">
        <v>141731</v>
      </c>
      <c r="B3661" t="s">
        <v>3132</v>
      </c>
      <c r="C3661" s="65">
        <v>15.06</v>
      </c>
      <c r="D3661" s="65">
        <v>1404000</v>
      </c>
      <c r="E3661" s="65">
        <v>1148355.4436999999</v>
      </c>
    </row>
    <row r="3662" spans="1:5" x14ac:dyDescent="0.25">
      <c r="A3662" s="64">
        <v>141404</v>
      </c>
      <c r="B3662" t="s">
        <v>2553</v>
      </c>
      <c r="C3662" s="65">
        <v>15.06</v>
      </c>
      <c r="D3662" s="65">
        <v>1257000</v>
      </c>
      <c r="E3662" s="65">
        <v>1026784.1507</v>
      </c>
    </row>
    <row r="3663" spans="1:5" x14ac:dyDescent="0.25">
      <c r="A3663" s="64">
        <v>118068</v>
      </c>
      <c r="B3663" t="s">
        <v>957</v>
      </c>
      <c r="C3663" s="65">
        <v>15.06</v>
      </c>
      <c r="D3663" s="65">
        <v>1368000</v>
      </c>
      <c r="E3663" s="65">
        <v>1148355.4436999999</v>
      </c>
    </row>
    <row r="3664" spans="1:5" x14ac:dyDescent="0.25">
      <c r="A3664" s="64">
        <v>143652</v>
      </c>
      <c r="B3664" t="s">
        <v>4266</v>
      </c>
      <c r="C3664" s="65">
        <v>15</v>
      </c>
      <c r="D3664" s="65">
        <v>1147000</v>
      </c>
      <c r="E3664" s="65">
        <v>912434.16379999998</v>
      </c>
    </row>
    <row r="3665" spans="1:5" x14ac:dyDescent="0.25">
      <c r="A3665" s="64">
        <v>143226</v>
      </c>
      <c r="B3665" t="s">
        <v>3712</v>
      </c>
      <c r="C3665" s="65">
        <v>15</v>
      </c>
      <c r="D3665" s="65">
        <v>1003000</v>
      </c>
      <c r="E3665" s="65">
        <v>808033.19180000003</v>
      </c>
    </row>
    <row r="3666" spans="1:5" x14ac:dyDescent="0.25">
      <c r="A3666" s="64">
        <v>143859</v>
      </c>
      <c r="B3666" t="s">
        <v>4399</v>
      </c>
      <c r="C3666" s="65">
        <v>15</v>
      </c>
      <c r="D3666" s="65">
        <v>1233000</v>
      </c>
      <c r="E3666" s="65">
        <v>974639.78960000002</v>
      </c>
    </row>
    <row r="3667" spans="1:5" x14ac:dyDescent="0.25">
      <c r="A3667" s="64">
        <v>141303</v>
      </c>
      <c r="B3667" t="s">
        <v>2544</v>
      </c>
      <c r="C3667" s="65">
        <v>15</v>
      </c>
      <c r="D3667" s="65">
        <v>1051315</v>
      </c>
      <c r="E3667" s="65">
        <v>837738.69039999996</v>
      </c>
    </row>
    <row r="3668" spans="1:5" x14ac:dyDescent="0.25">
      <c r="A3668" s="64">
        <v>141292</v>
      </c>
      <c r="B3668" t="s">
        <v>4542</v>
      </c>
      <c r="C3668" s="65">
        <v>15</v>
      </c>
      <c r="D3668" s="65">
        <v>425210</v>
      </c>
      <c r="E3668" s="65">
        <v>327136.16779999994</v>
      </c>
    </row>
    <row r="3669" spans="1:5" x14ac:dyDescent="0.25">
      <c r="A3669" s="64">
        <v>140966</v>
      </c>
      <c r="B3669" t="s">
        <v>2421</v>
      </c>
      <c r="C3669" s="65">
        <v>15</v>
      </c>
      <c r="D3669" s="65">
        <v>1395000</v>
      </c>
      <c r="E3669" s="65">
        <v>1112413.9668999999</v>
      </c>
    </row>
    <row r="3670" spans="1:5" x14ac:dyDescent="0.25">
      <c r="A3670" s="64">
        <v>142220</v>
      </c>
      <c r="B3670" t="s">
        <v>4108</v>
      </c>
      <c r="C3670" s="65">
        <v>15</v>
      </c>
      <c r="D3670" s="65">
        <v>1200000</v>
      </c>
      <c r="E3670" s="65">
        <v>968564.42070000002</v>
      </c>
    </row>
    <row r="3671" spans="1:5" x14ac:dyDescent="0.25">
      <c r="A3671" s="64">
        <v>137100</v>
      </c>
      <c r="B3671" t="s">
        <v>3236</v>
      </c>
      <c r="C3671" s="65">
        <v>15</v>
      </c>
      <c r="D3671" s="65">
        <v>5160000</v>
      </c>
      <c r="E3671" s="65">
        <v>4221035.3703000005</v>
      </c>
    </row>
    <row r="3672" spans="1:5" x14ac:dyDescent="0.25">
      <c r="A3672" s="64">
        <v>128563</v>
      </c>
      <c r="B3672" t="s">
        <v>1341</v>
      </c>
      <c r="C3672" s="65">
        <v>15</v>
      </c>
      <c r="D3672" s="65">
        <v>1250000</v>
      </c>
      <c r="E3672" s="65">
        <v>992496.06850000005</v>
      </c>
    </row>
    <row r="3673" spans="1:5" x14ac:dyDescent="0.25">
      <c r="A3673" s="64">
        <v>130824</v>
      </c>
      <c r="B3673" t="s">
        <v>3527</v>
      </c>
      <c r="C3673" s="65">
        <v>15</v>
      </c>
      <c r="D3673" s="65">
        <v>1066000</v>
      </c>
      <c r="E3673" s="65">
        <v>855347.86950000003</v>
      </c>
    </row>
    <row r="3674" spans="1:5" x14ac:dyDescent="0.25">
      <c r="A3674" s="64">
        <v>132926</v>
      </c>
      <c r="B3674" t="s">
        <v>3129</v>
      </c>
      <c r="C3674" s="65">
        <v>15</v>
      </c>
      <c r="D3674" s="65">
        <v>895500</v>
      </c>
      <c r="E3674" s="65">
        <v>733428.98910000001</v>
      </c>
    </row>
    <row r="3675" spans="1:5" x14ac:dyDescent="0.25">
      <c r="A3675" s="64">
        <v>118687</v>
      </c>
      <c r="B3675" t="s">
        <v>4165</v>
      </c>
      <c r="C3675" s="65">
        <v>15</v>
      </c>
      <c r="D3675" s="65">
        <v>1377000</v>
      </c>
      <c r="E3675" s="65">
        <v>1148355.4436999999</v>
      </c>
    </row>
    <row r="3676" spans="1:5" x14ac:dyDescent="0.25">
      <c r="A3676" s="64">
        <v>124726</v>
      </c>
      <c r="B3676" t="s">
        <v>3151</v>
      </c>
      <c r="C3676" s="65">
        <v>15</v>
      </c>
      <c r="D3676" s="65">
        <v>3376000</v>
      </c>
      <c r="E3676" s="65">
        <v>2786485.5593999997</v>
      </c>
    </row>
    <row r="3677" spans="1:5" x14ac:dyDescent="0.25">
      <c r="A3677" s="64">
        <v>104547</v>
      </c>
      <c r="B3677" t="s">
        <v>886</v>
      </c>
      <c r="C3677" s="65">
        <v>15</v>
      </c>
      <c r="D3677" s="65">
        <v>1739800</v>
      </c>
      <c r="E3677" s="65">
        <v>1389869.9123999998</v>
      </c>
    </row>
    <row r="3678" spans="1:5" x14ac:dyDescent="0.25">
      <c r="A3678" s="64">
        <v>103563</v>
      </c>
      <c r="B3678" t="s">
        <v>956</v>
      </c>
      <c r="C3678" s="65">
        <v>15</v>
      </c>
      <c r="D3678" s="65">
        <v>1699000</v>
      </c>
      <c r="E3678" s="65">
        <v>1376144.9450000001</v>
      </c>
    </row>
    <row r="3679" spans="1:5" x14ac:dyDescent="0.25">
      <c r="A3679" s="64">
        <v>125108</v>
      </c>
      <c r="B3679" t="s">
        <v>1508</v>
      </c>
      <c r="C3679" s="65">
        <v>15</v>
      </c>
      <c r="D3679" s="65">
        <v>1333000</v>
      </c>
      <c r="E3679" s="65">
        <v>1075430.8385000001</v>
      </c>
    </row>
    <row r="3680" spans="1:5" x14ac:dyDescent="0.25">
      <c r="A3680" s="64">
        <v>136976</v>
      </c>
      <c r="B3680" t="s">
        <v>2198</v>
      </c>
      <c r="C3680" s="65">
        <v>14.79</v>
      </c>
      <c r="D3680" s="65">
        <v>1435600</v>
      </c>
      <c r="E3680" s="65">
        <v>1178483.7981</v>
      </c>
    </row>
    <row r="3681" spans="1:5" x14ac:dyDescent="0.25">
      <c r="A3681" s="64">
        <v>133647</v>
      </c>
      <c r="B3681" t="s">
        <v>3914</v>
      </c>
      <c r="C3681" s="65">
        <v>14.79</v>
      </c>
      <c r="D3681" s="65">
        <v>1295800</v>
      </c>
      <c r="E3681" s="65">
        <v>1106029.611</v>
      </c>
    </row>
    <row r="3682" spans="1:5" x14ac:dyDescent="0.25">
      <c r="A3682" s="64">
        <v>133274</v>
      </c>
      <c r="B3682" t="s">
        <v>3428</v>
      </c>
      <c r="C3682" s="65">
        <v>14.79</v>
      </c>
      <c r="D3682" s="65">
        <v>1341700</v>
      </c>
      <c r="E3682" s="65">
        <v>1103669.6074000001</v>
      </c>
    </row>
    <row r="3683" spans="1:5" x14ac:dyDescent="0.25">
      <c r="A3683" s="64">
        <v>128500</v>
      </c>
      <c r="B3683" t="s">
        <v>938</v>
      </c>
      <c r="C3683" s="65">
        <v>14.79</v>
      </c>
      <c r="D3683" s="65">
        <v>1293700</v>
      </c>
      <c r="E3683" s="65">
        <v>990179.4445000001</v>
      </c>
    </row>
    <row r="3684" spans="1:5" x14ac:dyDescent="0.25">
      <c r="A3684" s="64">
        <v>122218</v>
      </c>
      <c r="B3684" t="s">
        <v>2156</v>
      </c>
      <c r="C3684" s="65">
        <v>14.79</v>
      </c>
      <c r="D3684" s="65">
        <v>1332900</v>
      </c>
      <c r="E3684" s="65">
        <v>1110030.7779999999</v>
      </c>
    </row>
    <row r="3685" spans="1:5" x14ac:dyDescent="0.25">
      <c r="A3685" s="64">
        <v>120555</v>
      </c>
      <c r="B3685" t="s">
        <v>4181</v>
      </c>
      <c r="C3685" s="65">
        <v>14.639999999999999</v>
      </c>
      <c r="D3685" s="65">
        <v>1809000</v>
      </c>
      <c r="E3685" s="65">
        <v>1509177.4030000002</v>
      </c>
    </row>
    <row r="3686" spans="1:5" x14ac:dyDescent="0.25">
      <c r="A3686" s="64">
        <v>143615</v>
      </c>
      <c r="B3686" t="s">
        <v>4261</v>
      </c>
      <c r="C3686" s="65">
        <v>14.62</v>
      </c>
      <c r="D3686" s="65">
        <v>1317800</v>
      </c>
      <c r="E3686" s="65">
        <v>1103602.0970999999</v>
      </c>
    </row>
    <row r="3687" spans="1:5" x14ac:dyDescent="0.25">
      <c r="A3687" s="64">
        <v>136045</v>
      </c>
      <c r="B3687" t="s">
        <v>2016</v>
      </c>
      <c r="C3687" s="65">
        <v>14.62</v>
      </c>
      <c r="D3687" s="65">
        <v>1308900</v>
      </c>
      <c r="E3687" s="65">
        <v>1062434.9264</v>
      </c>
    </row>
    <row r="3688" spans="1:5" x14ac:dyDescent="0.25">
      <c r="A3688" s="64">
        <v>134334</v>
      </c>
      <c r="B3688" t="s">
        <v>4134</v>
      </c>
      <c r="C3688" s="65">
        <v>14.62</v>
      </c>
      <c r="D3688" s="65">
        <v>1317800</v>
      </c>
      <c r="E3688" s="65">
        <v>1103602.0970999999</v>
      </c>
    </row>
    <row r="3689" spans="1:5" x14ac:dyDescent="0.25">
      <c r="A3689" s="64">
        <v>142459</v>
      </c>
      <c r="B3689" t="s">
        <v>2952</v>
      </c>
      <c r="C3689" s="65">
        <v>14.56</v>
      </c>
      <c r="D3689" s="65">
        <v>2414000</v>
      </c>
      <c r="E3689" s="65">
        <v>1943987.0224000001</v>
      </c>
    </row>
    <row r="3690" spans="1:5" x14ac:dyDescent="0.25">
      <c r="A3690" s="64">
        <v>133634</v>
      </c>
      <c r="B3690" t="s">
        <v>4101</v>
      </c>
      <c r="C3690" s="65">
        <v>14.51</v>
      </c>
      <c r="D3690" s="65">
        <v>1029000</v>
      </c>
      <c r="E3690" s="65">
        <v>835876.59489999991</v>
      </c>
    </row>
    <row r="3691" spans="1:5" x14ac:dyDescent="0.25">
      <c r="A3691" s="64">
        <v>136953</v>
      </c>
      <c r="B3691" t="s">
        <v>2196</v>
      </c>
      <c r="C3691" s="65">
        <v>14.5</v>
      </c>
      <c r="D3691" s="65">
        <v>1503000</v>
      </c>
      <c r="E3691" s="65">
        <v>1212886.1373000001</v>
      </c>
    </row>
    <row r="3692" spans="1:5" x14ac:dyDescent="0.25">
      <c r="A3692" s="64">
        <v>143844</v>
      </c>
      <c r="B3692" t="s">
        <v>4472</v>
      </c>
      <c r="C3692" s="65">
        <v>14.45</v>
      </c>
      <c r="D3692" s="65">
        <v>1323400</v>
      </c>
      <c r="E3692" s="65">
        <v>1052589.5194000001</v>
      </c>
    </row>
    <row r="3693" spans="1:5" x14ac:dyDescent="0.25">
      <c r="A3693" s="64">
        <v>117909</v>
      </c>
      <c r="B3693" t="s">
        <v>1093</v>
      </c>
      <c r="C3693" s="65">
        <v>14.45</v>
      </c>
      <c r="D3693" s="65">
        <v>1290000</v>
      </c>
      <c r="E3693" s="65">
        <v>1047450.8676</v>
      </c>
    </row>
    <row r="3694" spans="1:5" x14ac:dyDescent="0.25">
      <c r="A3694" s="64">
        <v>109632</v>
      </c>
      <c r="B3694" t="s">
        <v>3174</v>
      </c>
      <c r="C3694" s="65">
        <v>14.370000000000001</v>
      </c>
      <c r="D3694" s="65">
        <v>5080000</v>
      </c>
      <c r="E3694" s="65">
        <v>4159573.1897999998</v>
      </c>
    </row>
    <row r="3695" spans="1:5" x14ac:dyDescent="0.25">
      <c r="A3695" s="64">
        <v>133164</v>
      </c>
      <c r="B3695" t="s">
        <v>1587</v>
      </c>
      <c r="C3695" s="65">
        <v>14.34</v>
      </c>
      <c r="D3695" s="65">
        <v>1311800</v>
      </c>
      <c r="E3695" s="65">
        <v>1094994.8970000001</v>
      </c>
    </row>
    <row r="3696" spans="1:5" x14ac:dyDescent="0.25">
      <c r="A3696" s="64">
        <v>108505</v>
      </c>
      <c r="B3696" t="s">
        <v>3991</v>
      </c>
      <c r="C3696" s="65">
        <v>14.34</v>
      </c>
      <c r="D3696" s="65">
        <v>1627400</v>
      </c>
      <c r="E3696" s="65">
        <v>1327746.6220999998</v>
      </c>
    </row>
    <row r="3697" spans="1:5" x14ac:dyDescent="0.25">
      <c r="A3697" s="64">
        <v>104317</v>
      </c>
      <c r="B3697" t="s">
        <v>4116</v>
      </c>
      <c r="C3697" s="65">
        <v>14.34</v>
      </c>
      <c r="D3697" s="65">
        <v>1486400</v>
      </c>
      <c r="E3697" s="65">
        <v>1216503.2271</v>
      </c>
    </row>
    <row r="3698" spans="1:5" x14ac:dyDescent="0.25">
      <c r="A3698" s="64">
        <v>104726</v>
      </c>
      <c r="B3698" t="s">
        <v>3106</v>
      </c>
      <c r="C3698" s="65">
        <v>14.23</v>
      </c>
      <c r="D3698" s="65">
        <v>4360000</v>
      </c>
      <c r="E3698" s="65">
        <v>3304774.6417999999</v>
      </c>
    </row>
    <row r="3699" spans="1:5" x14ac:dyDescent="0.25">
      <c r="A3699" s="64">
        <v>142684</v>
      </c>
      <c r="B3699" t="s">
        <v>3186</v>
      </c>
      <c r="C3699" s="65">
        <v>14.18</v>
      </c>
      <c r="D3699" s="65">
        <v>1279000</v>
      </c>
      <c r="E3699" s="65">
        <v>1029482.9016</v>
      </c>
    </row>
    <row r="3700" spans="1:5" x14ac:dyDescent="0.25">
      <c r="A3700" s="64">
        <v>137957</v>
      </c>
      <c r="B3700" t="s">
        <v>2382</v>
      </c>
      <c r="C3700" s="65">
        <v>14.18</v>
      </c>
      <c r="D3700" s="65">
        <v>1464600</v>
      </c>
      <c r="E3700" s="65">
        <v>1246269.5709000002</v>
      </c>
    </row>
    <row r="3701" spans="1:5" x14ac:dyDescent="0.25">
      <c r="A3701" s="64">
        <v>142148</v>
      </c>
      <c r="B3701" t="s">
        <v>2722</v>
      </c>
      <c r="C3701" s="65">
        <v>14.18</v>
      </c>
      <c r="D3701" s="65">
        <v>1598300</v>
      </c>
      <c r="E3701" s="65">
        <v>1296710.5811000001</v>
      </c>
    </row>
    <row r="3702" spans="1:5" x14ac:dyDescent="0.25">
      <c r="A3702" s="64">
        <v>143860</v>
      </c>
      <c r="B3702" t="s">
        <v>4402</v>
      </c>
      <c r="C3702" s="65">
        <v>14.17</v>
      </c>
      <c r="D3702" s="65">
        <v>444193</v>
      </c>
      <c r="E3702" s="65">
        <v>354920.63899999997</v>
      </c>
    </row>
    <row r="3703" spans="1:5" x14ac:dyDescent="0.25">
      <c r="A3703" s="64">
        <v>141843</v>
      </c>
      <c r="B3703" t="s">
        <v>2658</v>
      </c>
      <c r="C3703" s="65">
        <v>14.17</v>
      </c>
      <c r="D3703" s="65">
        <v>1330000</v>
      </c>
      <c r="E3703" s="65">
        <v>1067512.4336999999</v>
      </c>
    </row>
    <row r="3704" spans="1:5" x14ac:dyDescent="0.25">
      <c r="A3704" s="64">
        <v>129280</v>
      </c>
      <c r="B3704" t="s">
        <v>693</v>
      </c>
      <c r="C3704" s="65">
        <v>14.17</v>
      </c>
      <c r="D3704" s="65">
        <v>906050</v>
      </c>
      <c r="E3704" s="65">
        <v>721903.60920000006</v>
      </c>
    </row>
    <row r="3705" spans="1:5" x14ac:dyDescent="0.25">
      <c r="A3705" s="64">
        <v>128291</v>
      </c>
      <c r="B3705" t="s">
        <v>2987</v>
      </c>
      <c r="C3705" s="65">
        <v>14.11</v>
      </c>
      <c r="D3705" s="65">
        <v>1254000</v>
      </c>
      <c r="E3705" s="65">
        <v>980116.55570000003</v>
      </c>
    </row>
    <row r="3706" spans="1:5" x14ac:dyDescent="0.25">
      <c r="A3706" s="64">
        <v>119786</v>
      </c>
      <c r="B3706" t="s">
        <v>1230</v>
      </c>
      <c r="C3706" s="65">
        <v>14.01</v>
      </c>
      <c r="D3706" s="65">
        <v>1816900</v>
      </c>
      <c r="E3706" s="65">
        <v>1501752.5963999999</v>
      </c>
    </row>
    <row r="3707" spans="1:5" x14ac:dyDescent="0.25">
      <c r="A3707" s="64">
        <v>144119</v>
      </c>
      <c r="B3707" t="s">
        <v>4621</v>
      </c>
      <c r="C3707" s="65">
        <v>14</v>
      </c>
      <c r="D3707" s="65">
        <v>1725000</v>
      </c>
      <c r="E3707" s="65">
        <v>1386881.7862</v>
      </c>
    </row>
    <row r="3708" spans="1:5" x14ac:dyDescent="0.25">
      <c r="A3708" s="64">
        <v>143289</v>
      </c>
      <c r="B3708" t="s">
        <v>3713</v>
      </c>
      <c r="C3708" s="65">
        <v>14</v>
      </c>
      <c r="D3708" s="65">
        <v>1218000</v>
      </c>
      <c r="E3708" s="65">
        <v>986874.93149999995</v>
      </c>
    </row>
    <row r="3709" spans="1:5" x14ac:dyDescent="0.25">
      <c r="A3709" s="64">
        <v>142442</v>
      </c>
      <c r="B3709" t="s">
        <v>2954</v>
      </c>
      <c r="C3709" s="65">
        <v>14</v>
      </c>
      <c r="D3709" s="65">
        <v>1435000</v>
      </c>
      <c r="E3709" s="65">
        <v>1152618.9451000001</v>
      </c>
    </row>
    <row r="3710" spans="1:5" x14ac:dyDescent="0.25">
      <c r="A3710" s="64">
        <v>135171</v>
      </c>
      <c r="B3710" t="s">
        <v>1872</v>
      </c>
      <c r="C3710" s="65">
        <v>14</v>
      </c>
      <c r="D3710" s="65">
        <v>1121000</v>
      </c>
      <c r="E3710" s="65">
        <v>905560.5405</v>
      </c>
    </row>
    <row r="3711" spans="1:5" x14ac:dyDescent="0.25">
      <c r="A3711" s="64">
        <v>135539</v>
      </c>
      <c r="B3711" t="s">
        <v>1910</v>
      </c>
      <c r="C3711" s="65">
        <v>14</v>
      </c>
      <c r="D3711" s="65">
        <v>1461000</v>
      </c>
      <c r="E3711" s="65">
        <v>1160346.7154999999</v>
      </c>
    </row>
    <row r="3712" spans="1:5" x14ac:dyDescent="0.25">
      <c r="A3712" s="64">
        <v>136890</v>
      </c>
      <c r="B3712" t="s">
        <v>3751</v>
      </c>
      <c r="C3712" s="65">
        <v>14</v>
      </c>
      <c r="D3712" s="65">
        <v>1364000</v>
      </c>
      <c r="E3712" s="65">
        <v>1085430.9140000001</v>
      </c>
    </row>
    <row r="3713" spans="1:5" x14ac:dyDescent="0.25">
      <c r="A3713" s="64">
        <v>141975</v>
      </c>
      <c r="B3713" t="s">
        <v>2689</v>
      </c>
      <c r="C3713" s="65">
        <v>14</v>
      </c>
      <c r="D3713" s="65">
        <v>1401000</v>
      </c>
      <c r="E3713" s="65">
        <v>1132139.0564000001</v>
      </c>
    </row>
    <row r="3714" spans="1:5" x14ac:dyDescent="0.25">
      <c r="A3714" s="64">
        <v>132968</v>
      </c>
      <c r="B3714" t="s">
        <v>1572</v>
      </c>
      <c r="C3714" s="65">
        <v>14</v>
      </c>
      <c r="D3714" s="65">
        <v>1673000</v>
      </c>
      <c r="E3714" s="65">
        <v>1355296.8906999999</v>
      </c>
    </row>
    <row r="3715" spans="1:5" x14ac:dyDescent="0.25">
      <c r="A3715" s="64">
        <v>104664</v>
      </c>
      <c r="B3715" t="s">
        <v>3008</v>
      </c>
      <c r="C3715" s="65">
        <v>14</v>
      </c>
      <c r="D3715" s="65">
        <v>3937000</v>
      </c>
      <c r="E3715" s="65">
        <v>3183571.8303</v>
      </c>
    </row>
    <row r="3716" spans="1:5" x14ac:dyDescent="0.25">
      <c r="A3716" s="64">
        <v>125041</v>
      </c>
      <c r="B3716" t="s">
        <v>3507</v>
      </c>
      <c r="C3716" s="65">
        <v>14</v>
      </c>
      <c r="D3716" s="65">
        <v>1339000</v>
      </c>
      <c r="E3716" s="65">
        <v>1059088.3869</v>
      </c>
    </row>
    <row r="3717" spans="1:5" x14ac:dyDescent="0.25">
      <c r="A3717" s="64">
        <v>126564</v>
      </c>
      <c r="B3717" t="s">
        <v>2785</v>
      </c>
      <c r="C3717" s="65">
        <v>13.840000000000003</v>
      </c>
      <c r="D3717" s="65">
        <v>1376000</v>
      </c>
      <c r="E3717" s="65">
        <v>1101575.8621</v>
      </c>
    </row>
    <row r="3718" spans="1:5" x14ac:dyDescent="0.25">
      <c r="A3718" s="64">
        <v>126582</v>
      </c>
      <c r="B3718" t="s">
        <v>4230</v>
      </c>
      <c r="C3718" s="65">
        <v>13.51</v>
      </c>
      <c r="D3718" s="65">
        <v>1362200</v>
      </c>
      <c r="E3718" s="65">
        <v>1148386.6399000001</v>
      </c>
    </row>
    <row r="3719" spans="1:5" x14ac:dyDescent="0.25">
      <c r="A3719" s="64">
        <v>110980</v>
      </c>
      <c r="B3719" t="s">
        <v>1429</v>
      </c>
      <c r="C3719" s="65">
        <v>13.51</v>
      </c>
      <c r="D3719" s="65">
        <v>1152800</v>
      </c>
      <c r="E3719" s="65">
        <v>956018.99880000006</v>
      </c>
    </row>
    <row r="3720" spans="1:5" x14ac:dyDescent="0.25">
      <c r="A3720" s="64">
        <v>144200</v>
      </c>
      <c r="B3720" t="s">
        <v>4622</v>
      </c>
      <c r="C3720" s="65">
        <v>13.34</v>
      </c>
      <c r="D3720" s="65">
        <v>698850</v>
      </c>
      <c r="E3720" s="65">
        <v>594261.57460000005</v>
      </c>
    </row>
    <row r="3721" spans="1:5" x14ac:dyDescent="0.25">
      <c r="A3721" s="64">
        <v>140636</v>
      </c>
      <c r="B3721" t="s">
        <v>2440</v>
      </c>
      <c r="C3721" s="65">
        <v>13.34</v>
      </c>
      <c r="D3721" s="65">
        <v>1264800</v>
      </c>
      <c r="E3721" s="65">
        <v>1057552.0992999999</v>
      </c>
    </row>
    <row r="3722" spans="1:5" x14ac:dyDescent="0.25">
      <c r="A3722" s="64">
        <v>141679</v>
      </c>
      <c r="B3722" t="s">
        <v>2612</v>
      </c>
      <c r="C3722" s="65">
        <v>13.34</v>
      </c>
      <c r="D3722" s="65">
        <v>1123500</v>
      </c>
      <c r="E3722" s="65">
        <v>932105.83080000011</v>
      </c>
    </row>
    <row r="3723" spans="1:5" x14ac:dyDescent="0.25">
      <c r="A3723" s="64">
        <v>125524</v>
      </c>
      <c r="B3723" t="s">
        <v>1202</v>
      </c>
      <c r="C3723" s="65">
        <v>13.34</v>
      </c>
      <c r="D3723" s="65">
        <v>916867</v>
      </c>
      <c r="E3723" s="65">
        <v>764587.50620000006</v>
      </c>
    </row>
    <row r="3724" spans="1:5" x14ac:dyDescent="0.25">
      <c r="A3724" s="64">
        <v>120791</v>
      </c>
      <c r="B3724" t="s">
        <v>945</v>
      </c>
      <c r="C3724" s="65">
        <v>13.34</v>
      </c>
      <c r="D3724" s="65">
        <v>1224000</v>
      </c>
      <c r="E3724" s="65">
        <v>977136.33080000011</v>
      </c>
    </row>
    <row r="3725" spans="1:5" x14ac:dyDescent="0.25">
      <c r="A3725" s="64">
        <v>124846</v>
      </c>
      <c r="B3725" t="s">
        <v>576</v>
      </c>
      <c r="C3725" s="65">
        <v>13.17</v>
      </c>
      <c r="D3725" s="65">
        <v>955167</v>
      </c>
      <c r="E3725" s="65">
        <v>768095.01160000009</v>
      </c>
    </row>
    <row r="3726" spans="1:5" x14ac:dyDescent="0.25">
      <c r="A3726" s="64">
        <v>137907</v>
      </c>
      <c r="B3726" t="s">
        <v>4623</v>
      </c>
      <c r="C3726" s="65">
        <v>13.04</v>
      </c>
      <c r="D3726" s="65">
        <v>1094000</v>
      </c>
      <c r="E3726" s="65">
        <v>885918.47950000002</v>
      </c>
    </row>
    <row r="3727" spans="1:5" x14ac:dyDescent="0.25">
      <c r="A3727" s="64">
        <v>129070</v>
      </c>
      <c r="B3727" t="s">
        <v>3490</v>
      </c>
      <c r="C3727" s="65">
        <v>13.000999999999999</v>
      </c>
      <c r="D3727" s="65">
        <v>1468000</v>
      </c>
      <c r="E3727" s="65">
        <v>1180844.1002000002</v>
      </c>
    </row>
    <row r="3728" spans="1:5" x14ac:dyDescent="0.25">
      <c r="A3728" s="64">
        <v>143803</v>
      </c>
      <c r="B3728" t="s">
        <v>4624</v>
      </c>
      <c r="C3728" s="65">
        <v>13</v>
      </c>
      <c r="D3728" s="65">
        <v>799000</v>
      </c>
      <c r="E3728" s="65">
        <v>646679.90950000007</v>
      </c>
    </row>
    <row r="3729" spans="1:5" x14ac:dyDescent="0.25">
      <c r="A3729" s="64">
        <v>143495</v>
      </c>
      <c r="B3729" t="s">
        <v>3959</v>
      </c>
      <c r="C3729" s="65">
        <v>13</v>
      </c>
      <c r="D3729" s="65">
        <v>898067</v>
      </c>
      <c r="E3729" s="65">
        <v>716127.82440000004</v>
      </c>
    </row>
    <row r="3730" spans="1:5" x14ac:dyDescent="0.25">
      <c r="A3730" s="64">
        <v>132785</v>
      </c>
      <c r="B3730" t="s">
        <v>1566</v>
      </c>
      <c r="C3730" s="65">
        <v>13</v>
      </c>
      <c r="D3730" s="65">
        <v>1176000</v>
      </c>
      <c r="E3730" s="65">
        <v>947822.56569999992</v>
      </c>
    </row>
    <row r="3731" spans="1:5" x14ac:dyDescent="0.25">
      <c r="A3731" s="64">
        <v>131933</v>
      </c>
      <c r="B3731" t="s">
        <v>4405</v>
      </c>
      <c r="C3731" s="65">
        <v>13</v>
      </c>
      <c r="D3731" s="65">
        <v>1252336</v>
      </c>
      <c r="E3731" s="65">
        <v>1008400.2041000001</v>
      </c>
    </row>
    <row r="3732" spans="1:5" x14ac:dyDescent="0.25">
      <c r="A3732" s="64">
        <v>129956</v>
      </c>
      <c r="B3732" t="s">
        <v>749</v>
      </c>
      <c r="C3732" s="65">
        <v>12.85</v>
      </c>
      <c r="D3732" s="65">
        <v>1168700</v>
      </c>
      <c r="E3732" s="65">
        <v>1016093.4097000001</v>
      </c>
    </row>
    <row r="3733" spans="1:5" x14ac:dyDescent="0.25">
      <c r="A3733" s="64">
        <v>143933</v>
      </c>
      <c r="B3733" t="s">
        <v>4424</v>
      </c>
      <c r="C3733" s="65">
        <v>12.68</v>
      </c>
      <c r="D3733" s="65">
        <v>1094800</v>
      </c>
      <c r="E3733" s="65">
        <v>942914.89370000002</v>
      </c>
    </row>
    <row r="3734" spans="1:5" x14ac:dyDescent="0.25">
      <c r="A3734" s="64">
        <v>143767</v>
      </c>
      <c r="B3734" t="s">
        <v>4235</v>
      </c>
      <c r="C3734" s="65">
        <v>12.68</v>
      </c>
      <c r="D3734" s="65">
        <v>1120200</v>
      </c>
      <c r="E3734" s="65">
        <v>959570.0257</v>
      </c>
    </row>
    <row r="3735" spans="1:5" x14ac:dyDescent="0.25">
      <c r="A3735" s="64">
        <v>143052</v>
      </c>
      <c r="B3735" t="s">
        <v>3578</v>
      </c>
      <c r="C3735" s="65">
        <v>12.68</v>
      </c>
      <c r="D3735" s="65">
        <v>1153700</v>
      </c>
      <c r="E3735" s="65">
        <v>934443.17790000001</v>
      </c>
    </row>
    <row r="3736" spans="1:5" x14ac:dyDescent="0.25">
      <c r="A3736" s="64">
        <v>143609</v>
      </c>
      <c r="B3736" t="s">
        <v>4191</v>
      </c>
      <c r="C3736" s="65">
        <v>12.68</v>
      </c>
      <c r="D3736" s="65">
        <v>1180800</v>
      </c>
      <c r="E3736" s="65">
        <v>976235.1529000001</v>
      </c>
    </row>
    <row r="3737" spans="1:5" x14ac:dyDescent="0.25">
      <c r="A3737" s="64">
        <v>142840</v>
      </c>
      <c r="B3737" t="s">
        <v>3340</v>
      </c>
      <c r="C3737" s="65">
        <v>12.68</v>
      </c>
      <c r="D3737" s="65">
        <v>1212400</v>
      </c>
      <c r="E3737" s="65">
        <v>994247.16280000005</v>
      </c>
    </row>
    <row r="3738" spans="1:5" x14ac:dyDescent="0.25">
      <c r="A3738" s="64">
        <v>143809</v>
      </c>
      <c r="B3738" t="s">
        <v>4240</v>
      </c>
      <c r="C3738" s="65">
        <v>12.68</v>
      </c>
      <c r="D3738" s="65">
        <v>1038800</v>
      </c>
      <c r="E3738" s="65">
        <v>867088.88580000005</v>
      </c>
    </row>
    <row r="3739" spans="1:5" x14ac:dyDescent="0.25">
      <c r="A3739" s="64">
        <v>143538</v>
      </c>
      <c r="B3739" t="s">
        <v>4011</v>
      </c>
      <c r="C3739" s="65">
        <v>12.68</v>
      </c>
      <c r="D3739" s="65">
        <v>1145600</v>
      </c>
      <c r="E3739" s="65">
        <v>994247.16280000005</v>
      </c>
    </row>
    <row r="3740" spans="1:5" x14ac:dyDescent="0.25">
      <c r="A3740" s="64">
        <v>143077</v>
      </c>
      <c r="B3740" t="s">
        <v>3590</v>
      </c>
      <c r="C3740" s="65">
        <v>12.68</v>
      </c>
      <c r="D3740" s="65">
        <v>1145600</v>
      </c>
      <c r="E3740" s="65">
        <v>994247.16280000005</v>
      </c>
    </row>
    <row r="3741" spans="1:5" x14ac:dyDescent="0.25">
      <c r="A3741" s="64">
        <v>143729</v>
      </c>
      <c r="B3741" t="s">
        <v>4232</v>
      </c>
      <c r="C3741" s="65">
        <v>12.68</v>
      </c>
      <c r="D3741" s="65">
        <v>1145600</v>
      </c>
      <c r="E3741" s="65">
        <v>994247.16280000005</v>
      </c>
    </row>
    <row r="3742" spans="1:5" x14ac:dyDescent="0.25">
      <c r="A3742" s="64">
        <v>143137</v>
      </c>
      <c r="B3742" t="s">
        <v>3805</v>
      </c>
      <c r="C3742" s="65">
        <v>12.68</v>
      </c>
      <c r="D3742" s="65">
        <v>1120200</v>
      </c>
      <c r="E3742" s="65">
        <v>959570.0257</v>
      </c>
    </row>
    <row r="3743" spans="1:5" x14ac:dyDescent="0.25">
      <c r="A3743" s="64">
        <v>142553</v>
      </c>
      <c r="B3743" t="s">
        <v>3204</v>
      </c>
      <c r="C3743" s="65">
        <v>12.68</v>
      </c>
      <c r="D3743" s="65">
        <v>1162300</v>
      </c>
      <c r="E3743" s="65">
        <v>994247.16280000005</v>
      </c>
    </row>
    <row r="3744" spans="1:5" x14ac:dyDescent="0.25">
      <c r="A3744" s="64">
        <v>143026</v>
      </c>
      <c r="B3744" t="s">
        <v>3613</v>
      </c>
      <c r="C3744" s="65">
        <v>12.68</v>
      </c>
      <c r="D3744" s="65">
        <v>1145600</v>
      </c>
      <c r="E3744" s="65">
        <v>994247.16280000005</v>
      </c>
    </row>
    <row r="3745" spans="1:5" x14ac:dyDescent="0.25">
      <c r="A3745" s="64">
        <v>142453</v>
      </c>
      <c r="B3745" t="s">
        <v>2922</v>
      </c>
      <c r="C3745" s="65">
        <v>12.68</v>
      </c>
      <c r="D3745" s="65">
        <v>1108900</v>
      </c>
      <c r="E3745" s="65">
        <v>934443.17790000001</v>
      </c>
    </row>
    <row r="3746" spans="1:5" x14ac:dyDescent="0.25">
      <c r="A3746" s="64">
        <v>142784</v>
      </c>
      <c r="B3746" t="s">
        <v>3344</v>
      </c>
      <c r="C3746" s="65">
        <v>12.68</v>
      </c>
      <c r="D3746" s="65">
        <v>1266100</v>
      </c>
      <c r="E3746" s="65">
        <v>1010011.0359</v>
      </c>
    </row>
    <row r="3747" spans="1:5" x14ac:dyDescent="0.25">
      <c r="A3747" s="64">
        <v>144135</v>
      </c>
      <c r="B3747" t="s">
        <v>4625</v>
      </c>
      <c r="C3747" s="65">
        <v>12.68</v>
      </c>
      <c r="D3747" s="65">
        <v>1120200</v>
      </c>
      <c r="E3747" s="65">
        <v>951014.64780000004</v>
      </c>
    </row>
    <row r="3748" spans="1:5" x14ac:dyDescent="0.25">
      <c r="A3748" s="64">
        <v>144083</v>
      </c>
      <c r="B3748" t="s">
        <v>4626</v>
      </c>
      <c r="C3748" s="65">
        <v>12.68</v>
      </c>
      <c r="D3748" s="65">
        <v>1206200</v>
      </c>
      <c r="E3748" s="65">
        <v>1146147.0823000001</v>
      </c>
    </row>
    <row r="3749" spans="1:5" x14ac:dyDescent="0.25">
      <c r="A3749" s="64">
        <v>142589</v>
      </c>
      <c r="B3749" t="s">
        <v>3221</v>
      </c>
      <c r="C3749" s="65">
        <v>12.68</v>
      </c>
      <c r="D3749" s="65">
        <v>1162300</v>
      </c>
      <c r="E3749" s="65">
        <v>994247.16280000005</v>
      </c>
    </row>
    <row r="3750" spans="1:5" x14ac:dyDescent="0.25">
      <c r="A3750" s="64">
        <v>143828</v>
      </c>
      <c r="B3750" t="s">
        <v>4287</v>
      </c>
      <c r="C3750" s="65">
        <v>12.68</v>
      </c>
      <c r="D3750" s="65">
        <v>1145600</v>
      </c>
      <c r="E3750" s="65">
        <v>994247.16280000005</v>
      </c>
    </row>
    <row r="3751" spans="1:5" x14ac:dyDescent="0.25">
      <c r="A3751" s="64">
        <v>143056</v>
      </c>
      <c r="B3751" t="s">
        <v>3570</v>
      </c>
      <c r="C3751" s="65">
        <v>12.68</v>
      </c>
      <c r="D3751" s="65">
        <v>1145600</v>
      </c>
      <c r="E3751" s="65">
        <v>994247.16280000005</v>
      </c>
    </row>
    <row r="3752" spans="1:5" x14ac:dyDescent="0.25">
      <c r="A3752" s="64">
        <v>144085</v>
      </c>
      <c r="B3752" t="s">
        <v>4627</v>
      </c>
      <c r="C3752" s="65">
        <v>12.68</v>
      </c>
      <c r="D3752" s="65">
        <v>1120200</v>
      </c>
      <c r="E3752" s="65">
        <v>951014.64780000004</v>
      </c>
    </row>
    <row r="3753" spans="1:5" x14ac:dyDescent="0.25">
      <c r="A3753" s="64">
        <v>142750</v>
      </c>
      <c r="B3753" t="s">
        <v>4029</v>
      </c>
      <c r="C3753" s="65">
        <v>12.68</v>
      </c>
      <c r="D3753" s="65">
        <v>1145600</v>
      </c>
      <c r="E3753" s="65">
        <v>994247.16280000005</v>
      </c>
    </row>
    <row r="3754" spans="1:5" x14ac:dyDescent="0.25">
      <c r="A3754" s="64">
        <v>142622</v>
      </c>
      <c r="B3754" t="s">
        <v>3189</v>
      </c>
      <c r="C3754" s="65">
        <v>12.68</v>
      </c>
      <c r="D3754" s="65">
        <v>1170300</v>
      </c>
      <c r="E3754" s="65">
        <v>959570.0257</v>
      </c>
    </row>
    <row r="3755" spans="1:5" x14ac:dyDescent="0.25">
      <c r="A3755" s="64">
        <v>142932</v>
      </c>
      <c r="B3755" t="s">
        <v>3809</v>
      </c>
      <c r="C3755" s="65">
        <v>12.68</v>
      </c>
      <c r="D3755" s="65">
        <v>1162300</v>
      </c>
      <c r="E3755" s="65">
        <v>994247.16280000005</v>
      </c>
    </row>
    <row r="3756" spans="1:5" x14ac:dyDescent="0.25">
      <c r="A3756" s="64">
        <v>143686</v>
      </c>
      <c r="B3756" t="s">
        <v>4294</v>
      </c>
      <c r="C3756" s="65">
        <v>12.68</v>
      </c>
      <c r="D3756" s="65">
        <v>1145600</v>
      </c>
      <c r="E3756" s="65">
        <v>994247.16280000005</v>
      </c>
    </row>
    <row r="3757" spans="1:5" x14ac:dyDescent="0.25">
      <c r="A3757" s="64">
        <v>143230</v>
      </c>
      <c r="B3757" t="s">
        <v>3802</v>
      </c>
      <c r="C3757" s="65">
        <v>12.68</v>
      </c>
      <c r="D3757" s="65">
        <v>1162300</v>
      </c>
      <c r="E3757" s="65">
        <v>994247.16280000005</v>
      </c>
    </row>
    <row r="3758" spans="1:5" x14ac:dyDescent="0.25">
      <c r="A3758" s="64">
        <v>143648</v>
      </c>
      <c r="B3758" t="s">
        <v>4227</v>
      </c>
      <c r="C3758" s="65">
        <v>12.68</v>
      </c>
      <c r="D3758" s="65">
        <v>1145600</v>
      </c>
      <c r="E3758" s="65">
        <v>994247.16280000005</v>
      </c>
    </row>
    <row r="3759" spans="1:5" x14ac:dyDescent="0.25">
      <c r="A3759" s="64">
        <v>142842</v>
      </c>
      <c r="B3759" t="s">
        <v>3410</v>
      </c>
      <c r="C3759" s="65">
        <v>12.68</v>
      </c>
      <c r="D3759" s="65">
        <v>1145600</v>
      </c>
      <c r="E3759" s="65">
        <v>994247.16280000005</v>
      </c>
    </row>
    <row r="3760" spans="1:5" x14ac:dyDescent="0.25">
      <c r="A3760" s="64">
        <v>143203</v>
      </c>
      <c r="B3760" t="s">
        <v>3976</v>
      </c>
      <c r="C3760" s="65">
        <v>12.68</v>
      </c>
      <c r="D3760" s="65">
        <v>1145600</v>
      </c>
      <c r="E3760" s="65">
        <v>994247.16280000005</v>
      </c>
    </row>
    <row r="3761" spans="1:5" x14ac:dyDescent="0.25">
      <c r="A3761" s="64">
        <v>142574</v>
      </c>
      <c r="B3761" t="s">
        <v>3442</v>
      </c>
      <c r="C3761" s="65">
        <v>12.68</v>
      </c>
      <c r="D3761" s="65">
        <v>1145600</v>
      </c>
      <c r="E3761" s="65">
        <v>994247.16280000005</v>
      </c>
    </row>
    <row r="3762" spans="1:5" x14ac:dyDescent="0.25">
      <c r="A3762" s="64">
        <v>143380</v>
      </c>
      <c r="B3762" t="s">
        <v>3977</v>
      </c>
      <c r="C3762" s="65">
        <v>12.68</v>
      </c>
      <c r="D3762" s="65">
        <v>1145600</v>
      </c>
      <c r="E3762" s="65">
        <v>994247.16280000005</v>
      </c>
    </row>
    <row r="3763" spans="1:5" x14ac:dyDescent="0.25">
      <c r="A3763" s="64">
        <v>142813</v>
      </c>
      <c r="B3763" t="s">
        <v>3440</v>
      </c>
      <c r="C3763" s="65">
        <v>12.68</v>
      </c>
      <c r="D3763" s="65">
        <v>1180800</v>
      </c>
      <c r="E3763" s="65">
        <v>984790.53079999995</v>
      </c>
    </row>
    <row r="3764" spans="1:5" x14ac:dyDescent="0.25">
      <c r="A3764" s="64">
        <v>143914</v>
      </c>
      <c r="B3764" t="s">
        <v>4456</v>
      </c>
      <c r="C3764" s="65">
        <v>12.68</v>
      </c>
      <c r="D3764" s="65">
        <v>1120200</v>
      </c>
      <c r="E3764" s="65">
        <v>959570.0257</v>
      </c>
    </row>
    <row r="3765" spans="1:5" x14ac:dyDescent="0.25">
      <c r="A3765" s="64">
        <v>144162</v>
      </c>
      <c r="B3765" t="s">
        <v>4628</v>
      </c>
      <c r="C3765" s="65">
        <v>12.68</v>
      </c>
      <c r="D3765" s="65">
        <v>1145600</v>
      </c>
      <c r="E3765" s="65">
        <v>994247.16280000005</v>
      </c>
    </row>
    <row r="3766" spans="1:5" x14ac:dyDescent="0.25">
      <c r="A3766" s="64">
        <v>142435</v>
      </c>
      <c r="B3766" t="s">
        <v>2966</v>
      </c>
      <c r="C3766" s="65">
        <v>12.68</v>
      </c>
      <c r="D3766" s="65">
        <v>1138700</v>
      </c>
      <c r="E3766" s="65">
        <v>950113.39370000013</v>
      </c>
    </row>
    <row r="3767" spans="1:5" x14ac:dyDescent="0.25">
      <c r="A3767" s="64">
        <v>142723</v>
      </c>
      <c r="B3767" t="s">
        <v>3453</v>
      </c>
      <c r="C3767" s="65">
        <v>12.68</v>
      </c>
      <c r="D3767" s="65">
        <v>1145600</v>
      </c>
      <c r="E3767" s="65">
        <v>994247.16280000005</v>
      </c>
    </row>
    <row r="3768" spans="1:5" x14ac:dyDescent="0.25">
      <c r="A3768" s="64">
        <v>143574</v>
      </c>
      <c r="B3768" t="s">
        <v>4033</v>
      </c>
      <c r="C3768" s="65">
        <v>12.68</v>
      </c>
      <c r="D3768" s="65">
        <v>1094800</v>
      </c>
      <c r="E3768" s="65">
        <v>947223.88709999993</v>
      </c>
    </row>
    <row r="3769" spans="1:5" x14ac:dyDescent="0.25">
      <c r="A3769" s="64">
        <v>142514</v>
      </c>
      <c r="B3769" t="s">
        <v>3246</v>
      </c>
      <c r="C3769" s="65">
        <v>12.68</v>
      </c>
      <c r="D3769" s="65">
        <v>1145600</v>
      </c>
      <c r="E3769" s="65">
        <v>994247.16280000005</v>
      </c>
    </row>
    <row r="3770" spans="1:5" x14ac:dyDescent="0.25">
      <c r="A3770" s="64">
        <v>143960</v>
      </c>
      <c r="B3770" t="s">
        <v>4515</v>
      </c>
      <c r="C3770" s="65">
        <v>12.68</v>
      </c>
      <c r="D3770" s="65">
        <v>1120200</v>
      </c>
      <c r="E3770" s="65">
        <v>951014.64780000004</v>
      </c>
    </row>
    <row r="3771" spans="1:5" x14ac:dyDescent="0.25">
      <c r="A3771" s="64">
        <v>143852</v>
      </c>
      <c r="B3771" t="s">
        <v>4409</v>
      </c>
      <c r="C3771" s="65">
        <v>12.68</v>
      </c>
      <c r="D3771" s="65">
        <v>1120200</v>
      </c>
      <c r="E3771" s="65">
        <v>951014.64780000004</v>
      </c>
    </row>
    <row r="3772" spans="1:5" x14ac:dyDescent="0.25">
      <c r="A3772" s="64">
        <v>143743</v>
      </c>
      <c r="B3772" t="s">
        <v>4219</v>
      </c>
      <c r="C3772" s="65">
        <v>12.68</v>
      </c>
      <c r="D3772" s="65">
        <v>1120200</v>
      </c>
      <c r="E3772" s="65">
        <v>959570.0257</v>
      </c>
    </row>
    <row r="3773" spans="1:5" x14ac:dyDescent="0.25">
      <c r="A3773" s="64">
        <v>143718</v>
      </c>
      <c r="B3773" t="s">
        <v>4461</v>
      </c>
      <c r="C3773" s="65">
        <v>12.68</v>
      </c>
      <c r="D3773" s="65">
        <v>1145600</v>
      </c>
      <c r="E3773" s="65">
        <v>994247.16280000005</v>
      </c>
    </row>
    <row r="3774" spans="1:5" x14ac:dyDescent="0.25">
      <c r="A3774" s="64">
        <v>143374</v>
      </c>
      <c r="B3774" t="s">
        <v>3919</v>
      </c>
      <c r="C3774" s="65">
        <v>12.68</v>
      </c>
      <c r="D3774" s="65">
        <v>1120200</v>
      </c>
      <c r="E3774" s="65">
        <v>959570.0257</v>
      </c>
    </row>
    <row r="3775" spans="1:5" x14ac:dyDescent="0.25">
      <c r="A3775" s="64">
        <v>143415</v>
      </c>
      <c r="B3775" t="s">
        <v>3969</v>
      </c>
      <c r="C3775" s="65">
        <v>12.68</v>
      </c>
      <c r="D3775" s="65">
        <v>1145600</v>
      </c>
      <c r="E3775" s="65">
        <v>994247.16280000005</v>
      </c>
    </row>
    <row r="3776" spans="1:5" x14ac:dyDescent="0.25">
      <c r="A3776" s="64">
        <v>136140</v>
      </c>
      <c r="B3776" t="s">
        <v>2024</v>
      </c>
      <c r="C3776" s="65">
        <v>12.68</v>
      </c>
      <c r="D3776" s="65">
        <v>1213800</v>
      </c>
      <c r="E3776" s="65">
        <v>1005627.428</v>
      </c>
    </row>
    <row r="3777" spans="1:5" x14ac:dyDescent="0.25">
      <c r="A3777" s="64">
        <v>134850</v>
      </c>
      <c r="B3777" t="s">
        <v>1836</v>
      </c>
      <c r="C3777" s="65">
        <v>12.68</v>
      </c>
      <c r="D3777" s="65">
        <v>1162300</v>
      </c>
      <c r="E3777" s="65">
        <v>994247.16280000005</v>
      </c>
    </row>
    <row r="3778" spans="1:5" x14ac:dyDescent="0.25">
      <c r="A3778" s="64">
        <v>142306</v>
      </c>
      <c r="B3778" t="s">
        <v>2941</v>
      </c>
      <c r="C3778" s="65">
        <v>12.68</v>
      </c>
      <c r="D3778" s="65">
        <v>1089900</v>
      </c>
      <c r="E3778" s="65">
        <v>890215.75150000001</v>
      </c>
    </row>
    <row r="3779" spans="1:5" x14ac:dyDescent="0.25">
      <c r="A3779" s="64">
        <v>137487</v>
      </c>
      <c r="B3779" t="s">
        <v>2273</v>
      </c>
      <c r="C3779" s="65">
        <v>12.68</v>
      </c>
      <c r="D3779" s="65">
        <v>1120200</v>
      </c>
      <c r="E3779" s="65">
        <v>959570.0257</v>
      </c>
    </row>
    <row r="3780" spans="1:5" x14ac:dyDescent="0.25">
      <c r="A3780" s="64">
        <v>141291</v>
      </c>
      <c r="B3780" t="s">
        <v>2497</v>
      </c>
      <c r="C3780" s="65">
        <v>12.68</v>
      </c>
      <c r="D3780" s="65">
        <v>1145600</v>
      </c>
      <c r="E3780" s="65">
        <v>994247.16280000005</v>
      </c>
    </row>
    <row r="3781" spans="1:5" x14ac:dyDescent="0.25">
      <c r="A3781" s="64">
        <v>136162</v>
      </c>
      <c r="B3781" t="s">
        <v>2067</v>
      </c>
      <c r="C3781" s="65">
        <v>12.68</v>
      </c>
      <c r="D3781" s="65">
        <v>1227600</v>
      </c>
      <c r="E3781" s="65">
        <v>994247.16280000005</v>
      </c>
    </row>
    <row r="3782" spans="1:5" x14ac:dyDescent="0.25">
      <c r="A3782" s="64">
        <v>142303</v>
      </c>
      <c r="B3782" t="s">
        <v>2827</v>
      </c>
      <c r="C3782" s="65">
        <v>12.68</v>
      </c>
      <c r="D3782" s="65">
        <v>1145600</v>
      </c>
      <c r="E3782" s="65">
        <v>994247.16280000005</v>
      </c>
    </row>
    <row r="3783" spans="1:5" x14ac:dyDescent="0.25">
      <c r="A3783" s="64">
        <v>142125</v>
      </c>
      <c r="B3783" t="s">
        <v>2902</v>
      </c>
      <c r="C3783" s="65">
        <v>12.68</v>
      </c>
      <c r="D3783" s="65">
        <v>1145600</v>
      </c>
      <c r="E3783" s="65">
        <v>994247.16280000005</v>
      </c>
    </row>
    <row r="3784" spans="1:5" x14ac:dyDescent="0.25">
      <c r="A3784" s="64">
        <v>135968</v>
      </c>
      <c r="B3784" t="s">
        <v>2975</v>
      </c>
      <c r="C3784" s="65">
        <v>12.68</v>
      </c>
      <c r="D3784" s="65">
        <v>1145600</v>
      </c>
      <c r="E3784" s="65">
        <v>994247.16280000005</v>
      </c>
    </row>
    <row r="3785" spans="1:5" x14ac:dyDescent="0.25">
      <c r="A3785" s="64">
        <v>137877</v>
      </c>
      <c r="B3785" t="s">
        <v>2921</v>
      </c>
      <c r="C3785" s="65">
        <v>12.68</v>
      </c>
      <c r="D3785" s="65">
        <v>1166100</v>
      </c>
      <c r="E3785" s="65">
        <v>994247.16280000005</v>
      </c>
    </row>
    <row r="3786" spans="1:5" x14ac:dyDescent="0.25">
      <c r="A3786" s="64">
        <v>135802</v>
      </c>
      <c r="B3786" t="s">
        <v>2014</v>
      </c>
      <c r="C3786" s="65">
        <v>12.68</v>
      </c>
      <c r="D3786" s="65">
        <v>1162300</v>
      </c>
      <c r="E3786" s="65">
        <v>994247.16280000005</v>
      </c>
    </row>
    <row r="3787" spans="1:5" x14ac:dyDescent="0.25">
      <c r="A3787" s="64">
        <v>141671</v>
      </c>
      <c r="B3787" t="s">
        <v>2598</v>
      </c>
      <c r="C3787" s="65">
        <v>12.68</v>
      </c>
      <c r="D3787" s="65">
        <v>1120200</v>
      </c>
      <c r="E3787" s="65">
        <v>959570.0257</v>
      </c>
    </row>
    <row r="3788" spans="1:5" x14ac:dyDescent="0.25">
      <c r="A3788" s="64">
        <v>135814</v>
      </c>
      <c r="B3788" t="s">
        <v>1979</v>
      </c>
      <c r="C3788" s="65">
        <v>12.68</v>
      </c>
      <c r="D3788" s="65">
        <v>1162300</v>
      </c>
      <c r="E3788" s="65">
        <v>994247.16280000005</v>
      </c>
    </row>
    <row r="3789" spans="1:5" x14ac:dyDescent="0.25">
      <c r="A3789" s="64">
        <v>136695</v>
      </c>
      <c r="B3789" t="s">
        <v>3635</v>
      </c>
      <c r="C3789" s="65">
        <v>12.68</v>
      </c>
      <c r="D3789" s="65">
        <v>1136900</v>
      </c>
      <c r="E3789" s="65">
        <v>959570.0257</v>
      </c>
    </row>
    <row r="3790" spans="1:5" x14ac:dyDescent="0.25">
      <c r="A3790" s="64">
        <v>137870</v>
      </c>
      <c r="B3790" t="s">
        <v>4048</v>
      </c>
      <c r="C3790" s="65">
        <v>12.68</v>
      </c>
      <c r="D3790" s="65">
        <v>1145600</v>
      </c>
      <c r="E3790" s="65">
        <v>994247.16280000005</v>
      </c>
    </row>
    <row r="3791" spans="1:5" x14ac:dyDescent="0.25">
      <c r="A3791" s="64">
        <v>142165</v>
      </c>
      <c r="B3791" t="s">
        <v>2767</v>
      </c>
      <c r="C3791" s="65">
        <v>12.68</v>
      </c>
      <c r="D3791" s="65">
        <v>1207100</v>
      </c>
      <c r="E3791" s="65">
        <v>994247.16280000005</v>
      </c>
    </row>
    <row r="3792" spans="1:5" x14ac:dyDescent="0.25">
      <c r="A3792" s="64">
        <v>142228</v>
      </c>
      <c r="B3792" t="s">
        <v>2804</v>
      </c>
      <c r="C3792" s="65">
        <v>12.68</v>
      </c>
      <c r="D3792" s="65">
        <v>1162300</v>
      </c>
      <c r="E3792" s="65">
        <v>994247.16280000005</v>
      </c>
    </row>
    <row r="3793" spans="1:5" x14ac:dyDescent="0.25">
      <c r="A3793" s="64">
        <v>137568</v>
      </c>
      <c r="B3793" t="s">
        <v>2279</v>
      </c>
      <c r="C3793" s="65">
        <v>12.68</v>
      </c>
      <c r="D3793" s="65">
        <v>1120200</v>
      </c>
      <c r="E3793" s="65">
        <v>959570.0257</v>
      </c>
    </row>
    <row r="3794" spans="1:5" x14ac:dyDescent="0.25">
      <c r="A3794" s="64">
        <v>134181</v>
      </c>
      <c r="B3794" t="s">
        <v>2972</v>
      </c>
      <c r="C3794" s="65">
        <v>12.68</v>
      </c>
      <c r="D3794" s="65">
        <v>1115300</v>
      </c>
      <c r="E3794" s="65">
        <v>916337.51069999998</v>
      </c>
    </row>
    <row r="3795" spans="1:5" x14ac:dyDescent="0.25">
      <c r="A3795" s="64">
        <v>134671</v>
      </c>
      <c r="B3795" t="s">
        <v>1792</v>
      </c>
      <c r="C3795" s="65">
        <v>12.68</v>
      </c>
      <c r="D3795" s="65">
        <v>1145600</v>
      </c>
      <c r="E3795" s="65">
        <v>994247.16280000005</v>
      </c>
    </row>
    <row r="3796" spans="1:5" x14ac:dyDescent="0.25">
      <c r="A3796" s="64">
        <v>142145</v>
      </c>
      <c r="B3796" t="s">
        <v>3393</v>
      </c>
      <c r="C3796" s="65">
        <v>12.68</v>
      </c>
      <c r="D3796" s="65">
        <v>1145600</v>
      </c>
      <c r="E3796" s="65">
        <v>994247.16280000005</v>
      </c>
    </row>
    <row r="3797" spans="1:5" x14ac:dyDescent="0.25">
      <c r="A3797" s="64">
        <v>136564</v>
      </c>
      <c r="B3797" t="s">
        <v>3268</v>
      </c>
      <c r="C3797" s="65">
        <v>12.68</v>
      </c>
      <c r="D3797" s="65">
        <v>1162300</v>
      </c>
      <c r="E3797" s="65">
        <v>994247.16280000005</v>
      </c>
    </row>
    <row r="3798" spans="1:5" x14ac:dyDescent="0.25">
      <c r="A3798" s="64">
        <v>135109</v>
      </c>
      <c r="B3798" t="s">
        <v>1880</v>
      </c>
      <c r="C3798" s="65">
        <v>12.68</v>
      </c>
      <c r="D3798" s="65">
        <v>1266800</v>
      </c>
      <c r="E3798" s="65">
        <v>1044688.173</v>
      </c>
    </row>
    <row r="3799" spans="1:5" x14ac:dyDescent="0.25">
      <c r="A3799" s="64">
        <v>134049</v>
      </c>
      <c r="B3799" t="s">
        <v>3823</v>
      </c>
      <c r="C3799" s="65">
        <v>12.68</v>
      </c>
      <c r="D3799" s="65">
        <v>1162300</v>
      </c>
      <c r="E3799" s="65">
        <v>994247.16280000005</v>
      </c>
    </row>
    <row r="3800" spans="1:5" x14ac:dyDescent="0.25">
      <c r="A3800" s="64">
        <v>136665</v>
      </c>
      <c r="B3800" t="s">
        <v>2140</v>
      </c>
      <c r="C3800" s="65">
        <v>12.68</v>
      </c>
      <c r="D3800" s="65">
        <v>1179000</v>
      </c>
      <c r="E3800" s="65">
        <v>994247.16280000005</v>
      </c>
    </row>
    <row r="3801" spans="1:5" x14ac:dyDescent="0.25">
      <c r="A3801" s="64">
        <v>142183</v>
      </c>
      <c r="B3801" t="s">
        <v>2832</v>
      </c>
      <c r="C3801" s="65">
        <v>12.68</v>
      </c>
      <c r="D3801" s="65">
        <v>1162300</v>
      </c>
      <c r="E3801" s="65">
        <v>994247.16280000005</v>
      </c>
    </row>
    <row r="3802" spans="1:5" x14ac:dyDescent="0.25">
      <c r="A3802" s="64">
        <v>136352</v>
      </c>
      <c r="B3802" t="s">
        <v>3946</v>
      </c>
      <c r="C3802" s="65">
        <v>12.68</v>
      </c>
      <c r="D3802" s="65">
        <v>1145600</v>
      </c>
      <c r="E3802" s="65">
        <v>994247.16280000005</v>
      </c>
    </row>
    <row r="3803" spans="1:5" x14ac:dyDescent="0.25">
      <c r="A3803" s="64">
        <v>134348</v>
      </c>
      <c r="B3803" t="s">
        <v>1847</v>
      </c>
      <c r="C3803" s="65">
        <v>12.68</v>
      </c>
      <c r="D3803" s="65">
        <v>1145600</v>
      </c>
      <c r="E3803" s="65">
        <v>994247.16280000005</v>
      </c>
    </row>
    <row r="3804" spans="1:5" x14ac:dyDescent="0.25">
      <c r="A3804" s="64">
        <v>134168</v>
      </c>
      <c r="B3804" t="s">
        <v>1732</v>
      </c>
      <c r="C3804" s="65">
        <v>12.68</v>
      </c>
      <c r="D3804" s="65">
        <v>1092200</v>
      </c>
      <c r="E3804" s="65">
        <v>934443.17790000001</v>
      </c>
    </row>
    <row r="3805" spans="1:5" x14ac:dyDescent="0.25">
      <c r="A3805" s="64">
        <v>137584</v>
      </c>
      <c r="B3805" t="s">
        <v>2303</v>
      </c>
      <c r="C3805" s="65">
        <v>12.68</v>
      </c>
      <c r="D3805" s="65">
        <v>1227600</v>
      </c>
      <c r="E3805" s="65">
        <v>994247.16280000005</v>
      </c>
    </row>
    <row r="3806" spans="1:5" x14ac:dyDescent="0.25">
      <c r="A3806" s="64">
        <v>134184</v>
      </c>
      <c r="B3806" t="s">
        <v>1787</v>
      </c>
      <c r="C3806" s="65">
        <v>12.68</v>
      </c>
      <c r="D3806" s="65">
        <v>1115300</v>
      </c>
      <c r="E3806" s="65">
        <v>924892.88859999995</v>
      </c>
    </row>
    <row r="3807" spans="1:5" x14ac:dyDescent="0.25">
      <c r="A3807" s="64">
        <v>136659</v>
      </c>
      <c r="B3807" t="s">
        <v>3980</v>
      </c>
      <c r="C3807" s="65">
        <v>12.68</v>
      </c>
      <c r="D3807" s="65">
        <v>1145600</v>
      </c>
      <c r="E3807" s="65">
        <v>994247.16280000005</v>
      </c>
    </row>
    <row r="3808" spans="1:5" x14ac:dyDescent="0.25">
      <c r="A3808" s="64">
        <v>134359</v>
      </c>
      <c r="B3808" t="s">
        <v>1776</v>
      </c>
      <c r="C3808" s="65">
        <v>12.68</v>
      </c>
      <c r="D3808" s="65">
        <v>1145600</v>
      </c>
      <c r="E3808" s="65">
        <v>994247.16280000005</v>
      </c>
    </row>
    <row r="3809" spans="1:5" x14ac:dyDescent="0.25">
      <c r="A3809" s="64">
        <v>136477</v>
      </c>
      <c r="B3809" t="s">
        <v>2107</v>
      </c>
      <c r="C3809" s="65">
        <v>12.68</v>
      </c>
      <c r="D3809" s="65">
        <v>1307800</v>
      </c>
      <c r="E3809" s="65">
        <v>1044688.173</v>
      </c>
    </row>
    <row r="3810" spans="1:5" x14ac:dyDescent="0.25">
      <c r="A3810" s="64">
        <v>136793</v>
      </c>
      <c r="B3810" t="s">
        <v>4242</v>
      </c>
      <c r="C3810" s="65">
        <v>12.68</v>
      </c>
      <c r="D3810" s="65">
        <v>1094800</v>
      </c>
      <c r="E3810" s="65">
        <v>907782.13269999996</v>
      </c>
    </row>
    <row r="3811" spans="1:5" x14ac:dyDescent="0.25">
      <c r="A3811" s="64">
        <v>141653</v>
      </c>
      <c r="B3811" t="s">
        <v>2609</v>
      </c>
      <c r="C3811" s="65">
        <v>12.68</v>
      </c>
      <c r="D3811" s="65">
        <v>1179000</v>
      </c>
      <c r="E3811" s="65">
        <v>994247.16280000005</v>
      </c>
    </row>
    <row r="3812" spans="1:5" x14ac:dyDescent="0.25">
      <c r="A3812" s="64">
        <v>130548</v>
      </c>
      <c r="B3812" t="s">
        <v>3769</v>
      </c>
      <c r="C3812" s="65">
        <v>12.68</v>
      </c>
      <c r="D3812" s="65">
        <v>1179000</v>
      </c>
      <c r="E3812" s="65">
        <v>994247.16280000005</v>
      </c>
    </row>
    <row r="3813" spans="1:5" x14ac:dyDescent="0.25">
      <c r="A3813" s="64">
        <v>130705</v>
      </c>
      <c r="B3813" t="s">
        <v>1325</v>
      </c>
      <c r="C3813" s="65">
        <v>12.68</v>
      </c>
      <c r="D3813" s="65">
        <v>1166100</v>
      </c>
      <c r="E3813" s="65">
        <v>994247.16280000005</v>
      </c>
    </row>
    <row r="3814" spans="1:5" x14ac:dyDescent="0.25">
      <c r="A3814" s="64">
        <v>133316</v>
      </c>
      <c r="B3814" t="s">
        <v>1593</v>
      </c>
      <c r="C3814" s="65">
        <v>12.68</v>
      </c>
      <c r="D3814" s="65">
        <v>1145600</v>
      </c>
      <c r="E3814" s="65">
        <v>994247.16280000005</v>
      </c>
    </row>
    <row r="3815" spans="1:5" x14ac:dyDescent="0.25">
      <c r="A3815" s="64">
        <v>132285</v>
      </c>
      <c r="B3815" t="s">
        <v>1531</v>
      </c>
      <c r="C3815" s="65">
        <v>12.68</v>
      </c>
      <c r="D3815" s="65">
        <v>1306000</v>
      </c>
      <c r="E3815" s="65">
        <v>1027033.4231</v>
      </c>
    </row>
    <row r="3816" spans="1:5" x14ac:dyDescent="0.25">
      <c r="A3816" s="64">
        <v>128209</v>
      </c>
      <c r="B3816" t="s">
        <v>3922</v>
      </c>
      <c r="C3816" s="65">
        <v>12.68</v>
      </c>
      <c r="D3816" s="65">
        <v>1145600</v>
      </c>
      <c r="E3816" s="65">
        <v>994247.16280000005</v>
      </c>
    </row>
    <row r="3817" spans="1:5" x14ac:dyDescent="0.25">
      <c r="A3817" s="64">
        <v>130990</v>
      </c>
      <c r="B3817" t="s">
        <v>4629</v>
      </c>
      <c r="C3817" s="65">
        <v>12.68</v>
      </c>
      <c r="D3817" s="65">
        <v>1120200</v>
      </c>
      <c r="E3817" s="65">
        <v>951014.64780000004</v>
      </c>
    </row>
    <row r="3818" spans="1:5" x14ac:dyDescent="0.25">
      <c r="A3818" s="64">
        <v>131729</v>
      </c>
      <c r="B3818" t="s">
        <v>1412</v>
      </c>
      <c r="C3818" s="65">
        <v>12.68</v>
      </c>
      <c r="D3818" s="65">
        <v>1186600</v>
      </c>
      <c r="E3818" s="65">
        <v>994247.16280000005</v>
      </c>
    </row>
    <row r="3819" spans="1:5" x14ac:dyDescent="0.25">
      <c r="A3819" s="64">
        <v>129416</v>
      </c>
      <c r="B3819" t="s">
        <v>1082</v>
      </c>
      <c r="C3819" s="65">
        <v>12.68</v>
      </c>
      <c r="D3819" s="65">
        <v>1134900</v>
      </c>
      <c r="E3819" s="65">
        <v>941558.01579999994</v>
      </c>
    </row>
    <row r="3820" spans="1:5" x14ac:dyDescent="0.25">
      <c r="A3820" s="64">
        <v>131431</v>
      </c>
      <c r="B3820" t="s">
        <v>3990</v>
      </c>
      <c r="C3820" s="65">
        <v>12.68</v>
      </c>
      <c r="D3820" s="65">
        <v>1145600</v>
      </c>
      <c r="E3820" s="65">
        <v>994247.16280000005</v>
      </c>
    </row>
    <row r="3821" spans="1:5" x14ac:dyDescent="0.25">
      <c r="A3821" s="64">
        <v>133339</v>
      </c>
      <c r="B3821" t="s">
        <v>1679</v>
      </c>
      <c r="C3821" s="65">
        <v>12.68</v>
      </c>
      <c r="D3821" s="65">
        <v>1108900</v>
      </c>
      <c r="E3821" s="65">
        <v>934443.17790000001</v>
      </c>
    </row>
    <row r="3822" spans="1:5" x14ac:dyDescent="0.25">
      <c r="A3822" s="64">
        <v>127606</v>
      </c>
      <c r="B3822" t="s">
        <v>3948</v>
      </c>
      <c r="C3822" s="65">
        <v>12.68</v>
      </c>
      <c r="D3822" s="65">
        <v>1092200</v>
      </c>
      <c r="E3822" s="65">
        <v>1050557.4191000001</v>
      </c>
    </row>
    <row r="3823" spans="1:5" x14ac:dyDescent="0.25">
      <c r="A3823" s="64">
        <v>131981</v>
      </c>
      <c r="B3823" t="s">
        <v>3638</v>
      </c>
      <c r="C3823" s="65">
        <v>12.68</v>
      </c>
      <c r="D3823" s="65">
        <v>1135800</v>
      </c>
      <c r="E3823" s="65">
        <v>924892.88859999995</v>
      </c>
    </row>
    <row r="3824" spans="1:5" x14ac:dyDescent="0.25">
      <c r="A3824" s="64">
        <v>133702</v>
      </c>
      <c r="B3824" t="s">
        <v>1684</v>
      </c>
      <c r="C3824" s="65">
        <v>12.68</v>
      </c>
      <c r="D3824" s="65">
        <v>1195700</v>
      </c>
      <c r="E3824" s="65">
        <v>994247.16280000005</v>
      </c>
    </row>
    <row r="3825" spans="1:5" x14ac:dyDescent="0.25">
      <c r="A3825" s="64">
        <v>125971</v>
      </c>
      <c r="B3825" t="s">
        <v>1509</v>
      </c>
      <c r="C3825" s="65">
        <v>12.68</v>
      </c>
      <c r="D3825" s="65">
        <v>1059300</v>
      </c>
      <c r="E3825" s="65">
        <v>874639.19299999997</v>
      </c>
    </row>
    <row r="3826" spans="1:5" x14ac:dyDescent="0.25">
      <c r="A3826" s="64">
        <v>126393</v>
      </c>
      <c r="B3826" t="s">
        <v>1219</v>
      </c>
      <c r="C3826" s="65">
        <v>12.68</v>
      </c>
      <c r="D3826" s="65">
        <v>1094800</v>
      </c>
      <c r="E3826" s="65">
        <v>924892.88859999995</v>
      </c>
    </row>
    <row r="3827" spans="1:5" x14ac:dyDescent="0.25">
      <c r="A3827" s="64">
        <v>131784</v>
      </c>
      <c r="B3827" t="s">
        <v>2778</v>
      </c>
      <c r="C3827" s="65">
        <v>12.68</v>
      </c>
      <c r="D3827" s="65">
        <v>1120200</v>
      </c>
      <c r="E3827" s="65">
        <v>959570.0257</v>
      </c>
    </row>
    <row r="3828" spans="1:5" x14ac:dyDescent="0.25">
      <c r="A3828" s="64">
        <v>126290</v>
      </c>
      <c r="B3828" t="s">
        <v>822</v>
      </c>
      <c r="C3828" s="65">
        <v>12.68</v>
      </c>
      <c r="D3828" s="65">
        <v>1210200</v>
      </c>
      <c r="E3828" s="65">
        <v>1019467.6679</v>
      </c>
    </row>
    <row r="3829" spans="1:5" x14ac:dyDescent="0.25">
      <c r="A3829" s="64">
        <v>127282</v>
      </c>
      <c r="B3829" t="s">
        <v>3988</v>
      </c>
      <c r="C3829" s="65">
        <v>12.68</v>
      </c>
      <c r="D3829" s="65">
        <v>1145600</v>
      </c>
      <c r="E3829" s="65">
        <v>994247.16280000005</v>
      </c>
    </row>
    <row r="3830" spans="1:5" x14ac:dyDescent="0.25">
      <c r="A3830" s="64">
        <v>132109</v>
      </c>
      <c r="B3830" t="s">
        <v>4054</v>
      </c>
      <c r="C3830" s="65">
        <v>12.68</v>
      </c>
      <c r="D3830" s="65">
        <v>1094800</v>
      </c>
      <c r="E3830" s="65">
        <v>943768.25359999994</v>
      </c>
    </row>
    <row r="3831" spans="1:5" x14ac:dyDescent="0.25">
      <c r="A3831" s="64">
        <v>127776</v>
      </c>
      <c r="B3831" t="s">
        <v>1339</v>
      </c>
      <c r="C3831" s="65">
        <v>12.68</v>
      </c>
      <c r="D3831" s="65">
        <v>1115300</v>
      </c>
      <c r="E3831" s="65">
        <v>916337.51069999998</v>
      </c>
    </row>
    <row r="3832" spans="1:5" x14ac:dyDescent="0.25">
      <c r="A3832" s="64">
        <v>132152</v>
      </c>
      <c r="B3832" t="s">
        <v>1473</v>
      </c>
      <c r="C3832" s="65">
        <v>12.68</v>
      </c>
      <c r="D3832" s="65">
        <v>1145600</v>
      </c>
      <c r="E3832" s="65">
        <v>994247.16280000005</v>
      </c>
    </row>
    <row r="3833" spans="1:5" x14ac:dyDescent="0.25">
      <c r="A3833" s="64">
        <v>128411</v>
      </c>
      <c r="B3833" t="s">
        <v>1491</v>
      </c>
      <c r="C3833" s="65">
        <v>12.68</v>
      </c>
      <c r="D3833" s="65">
        <v>1166100</v>
      </c>
      <c r="E3833" s="65">
        <v>994247.16280000005</v>
      </c>
    </row>
    <row r="3834" spans="1:5" x14ac:dyDescent="0.25">
      <c r="A3834" s="64">
        <v>132586</v>
      </c>
      <c r="B3834" t="s">
        <v>1554</v>
      </c>
      <c r="C3834" s="65">
        <v>12.68</v>
      </c>
      <c r="D3834" s="65">
        <v>1145600</v>
      </c>
      <c r="E3834" s="65">
        <v>994247.16280000005</v>
      </c>
    </row>
    <row r="3835" spans="1:5" x14ac:dyDescent="0.25">
      <c r="A3835" s="64">
        <v>125925</v>
      </c>
      <c r="B3835" t="s">
        <v>528</v>
      </c>
      <c r="C3835" s="65">
        <v>12.68</v>
      </c>
      <c r="D3835" s="65">
        <v>1120200</v>
      </c>
      <c r="E3835" s="65">
        <v>959570.0257</v>
      </c>
    </row>
    <row r="3836" spans="1:5" x14ac:dyDescent="0.25">
      <c r="A3836" s="64">
        <v>125701</v>
      </c>
      <c r="B3836" t="s">
        <v>3744</v>
      </c>
      <c r="C3836" s="65">
        <v>12.68</v>
      </c>
      <c r="D3836" s="65">
        <v>1195700</v>
      </c>
      <c r="E3836" s="65">
        <v>994247.16280000005</v>
      </c>
    </row>
    <row r="3837" spans="1:5" x14ac:dyDescent="0.25">
      <c r="A3837" s="64">
        <v>131089</v>
      </c>
      <c r="B3837" t="s">
        <v>864</v>
      </c>
      <c r="C3837" s="65">
        <v>12.68</v>
      </c>
      <c r="D3837" s="65">
        <v>1327400</v>
      </c>
      <c r="E3837" s="65">
        <v>1069908.6781000001</v>
      </c>
    </row>
    <row r="3838" spans="1:5" x14ac:dyDescent="0.25">
      <c r="A3838" s="64">
        <v>132577</v>
      </c>
      <c r="B3838" t="s">
        <v>4468</v>
      </c>
      <c r="C3838" s="65">
        <v>12.68</v>
      </c>
      <c r="D3838" s="65">
        <v>1120200</v>
      </c>
      <c r="E3838" s="65">
        <v>959570.0257</v>
      </c>
    </row>
    <row r="3839" spans="1:5" x14ac:dyDescent="0.25">
      <c r="A3839" s="64">
        <v>132585</v>
      </c>
      <c r="B3839" t="s">
        <v>2699</v>
      </c>
      <c r="C3839" s="65">
        <v>12.68</v>
      </c>
      <c r="D3839" s="65">
        <v>1145600</v>
      </c>
      <c r="E3839" s="65">
        <v>994247.16280000005</v>
      </c>
    </row>
    <row r="3840" spans="1:5" x14ac:dyDescent="0.25">
      <c r="A3840" s="64">
        <v>126586</v>
      </c>
      <c r="B3840" t="s">
        <v>963</v>
      </c>
      <c r="C3840" s="65">
        <v>12.68</v>
      </c>
      <c r="D3840" s="65">
        <v>1162300</v>
      </c>
      <c r="E3840" s="65">
        <v>994247.16280000005</v>
      </c>
    </row>
    <row r="3841" spans="1:5" x14ac:dyDescent="0.25">
      <c r="A3841" s="64">
        <v>113394</v>
      </c>
      <c r="B3841" t="s">
        <v>1317</v>
      </c>
      <c r="C3841" s="65">
        <v>12.68</v>
      </c>
      <c r="D3841" s="65">
        <v>1166100</v>
      </c>
      <c r="E3841" s="65">
        <v>994247.16280000005</v>
      </c>
    </row>
    <row r="3842" spans="1:5" x14ac:dyDescent="0.25">
      <c r="A3842" s="64">
        <v>110903</v>
      </c>
      <c r="B3842" t="s">
        <v>952</v>
      </c>
      <c r="C3842" s="65">
        <v>12.68</v>
      </c>
      <c r="D3842" s="65">
        <v>1145600</v>
      </c>
      <c r="E3842" s="65">
        <v>994247.16280000005</v>
      </c>
    </row>
    <row r="3843" spans="1:5" x14ac:dyDescent="0.25">
      <c r="A3843" s="64">
        <v>117648</v>
      </c>
      <c r="B3843" t="s">
        <v>1095</v>
      </c>
      <c r="C3843" s="65">
        <v>12.68</v>
      </c>
      <c r="D3843" s="65">
        <v>1145600</v>
      </c>
      <c r="E3843" s="65">
        <v>994247.16280000005</v>
      </c>
    </row>
    <row r="3844" spans="1:5" x14ac:dyDescent="0.25">
      <c r="A3844" s="64">
        <v>124236</v>
      </c>
      <c r="B3844" t="s">
        <v>1710</v>
      </c>
      <c r="C3844" s="65">
        <v>12.68</v>
      </c>
      <c r="D3844" s="65">
        <v>1266800</v>
      </c>
      <c r="E3844" s="65">
        <v>1044688.1730000001</v>
      </c>
    </row>
    <row r="3845" spans="1:5" x14ac:dyDescent="0.25">
      <c r="A3845" s="64">
        <v>120812</v>
      </c>
      <c r="B3845" t="s">
        <v>1271</v>
      </c>
      <c r="C3845" s="65">
        <v>12.68</v>
      </c>
      <c r="D3845" s="65">
        <v>1162300</v>
      </c>
      <c r="E3845" s="65">
        <v>994247.16280000005</v>
      </c>
    </row>
    <row r="3846" spans="1:5" x14ac:dyDescent="0.25">
      <c r="A3846" s="64">
        <v>121670</v>
      </c>
      <c r="B3846" t="s">
        <v>1186</v>
      </c>
      <c r="C3846" s="65">
        <v>12.68</v>
      </c>
      <c r="D3846" s="65">
        <v>1179000</v>
      </c>
      <c r="E3846" s="65">
        <v>994247.16280000005</v>
      </c>
    </row>
    <row r="3847" spans="1:5" x14ac:dyDescent="0.25">
      <c r="A3847" s="64">
        <v>118201</v>
      </c>
      <c r="B3847" t="s">
        <v>977</v>
      </c>
      <c r="C3847" s="65">
        <v>12.68</v>
      </c>
      <c r="D3847" s="65">
        <v>1166100</v>
      </c>
      <c r="E3847" s="65">
        <v>994247.16280000005</v>
      </c>
    </row>
    <row r="3848" spans="1:5" x14ac:dyDescent="0.25">
      <c r="A3848" s="64">
        <v>116169</v>
      </c>
      <c r="B3848" t="s">
        <v>1032</v>
      </c>
      <c r="C3848" s="65">
        <v>12.68</v>
      </c>
      <c r="D3848" s="65">
        <v>1186600</v>
      </c>
      <c r="E3848" s="65">
        <v>994247.16280000005</v>
      </c>
    </row>
    <row r="3849" spans="1:5" x14ac:dyDescent="0.25">
      <c r="A3849" s="64">
        <v>117878</v>
      </c>
      <c r="B3849" t="s">
        <v>2692</v>
      </c>
      <c r="C3849" s="65">
        <v>12.68</v>
      </c>
      <c r="D3849" s="65">
        <v>1094800</v>
      </c>
      <c r="E3849" s="65">
        <v>924892.88859999995</v>
      </c>
    </row>
    <row r="3850" spans="1:5" x14ac:dyDescent="0.25">
      <c r="A3850" s="64">
        <v>118601</v>
      </c>
      <c r="B3850" t="s">
        <v>3830</v>
      </c>
      <c r="C3850" s="65">
        <v>12.68</v>
      </c>
      <c r="D3850" s="65">
        <v>1162300</v>
      </c>
      <c r="E3850" s="65">
        <v>994247.16280000005</v>
      </c>
    </row>
    <row r="3851" spans="1:5" x14ac:dyDescent="0.25">
      <c r="A3851" s="64">
        <v>118434</v>
      </c>
      <c r="B3851" t="s">
        <v>2323</v>
      </c>
      <c r="C3851" s="65">
        <v>12.68</v>
      </c>
      <c r="D3851" s="65">
        <v>1125600</v>
      </c>
      <c r="E3851" s="65">
        <v>934443.17790000001</v>
      </c>
    </row>
    <row r="3852" spans="1:5" x14ac:dyDescent="0.25">
      <c r="A3852" s="64">
        <v>112988</v>
      </c>
      <c r="B3852" t="s">
        <v>2936</v>
      </c>
      <c r="C3852" s="65">
        <v>12.68</v>
      </c>
      <c r="D3852" s="65">
        <v>1175400</v>
      </c>
      <c r="E3852" s="65">
        <v>994247.16280000005</v>
      </c>
    </row>
    <row r="3853" spans="1:5" x14ac:dyDescent="0.25">
      <c r="A3853" s="64">
        <v>118180</v>
      </c>
      <c r="B3853" t="s">
        <v>3835</v>
      </c>
      <c r="C3853" s="65">
        <v>12.68</v>
      </c>
      <c r="D3853" s="65">
        <v>1120200</v>
      </c>
      <c r="E3853" s="65">
        <v>959570.0257</v>
      </c>
    </row>
    <row r="3854" spans="1:5" x14ac:dyDescent="0.25">
      <c r="A3854" s="64">
        <v>123576</v>
      </c>
      <c r="B3854" t="s">
        <v>1354</v>
      </c>
      <c r="C3854" s="65">
        <v>12.68</v>
      </c>
      <c r="D3854" s="65">
        <v>1153600</v>
      </c>
      <c r="E3854" s="65">
        <v>959570.0257</v>
      </c>
    </row>
    <row r="3855" spans="1:5" x14ac:dyDescent="0.25">
      <c r="A3855" s="64">
        <v>108304</v>
      </c>
      <c r="B3855" t="s">
        <v>1129</v>
      </c>
      <c r="C3855" s="65">
        <v>12.68</v>
      </c>
      <c r="D3855" s="65">
        <v>1038800</v>
      </c>
      <c r="E3855" s="65">
        <v>867088.88580000005</v>
      </c>
    </row>
    <row r="3856" spans="1:5" x14ac:dyDescent="0.25">
      <c r="A3856" s="64">
        <v>119484</v>
      </c>
      <c r="B3856" t="s">
        <v>4630</v>
      </c>
      <c r="C3856" s="65">
        <v>12.68</v>
      </c>
      <c r="D3856" s="65">
        <v>1145600</v>
      </c>
      <c r="E3856" s="65">
        <v>994247.16280000005</v>
      </c>
    </row>
    <row r="3857" spans="1:5" x14ac:dyDescent="0.25">
      <c r="A3857" s="64">
        <v>123495</v>
      </c>
      <c r="B3857" t="s">
        <v>4310</v>
      </c>
      <c r="C3857" s="65">
        <v>12.68</v>
      </c>
      <c r="D3857" s="65">
        <v>1145600</v>
      </c>
      <c r="E3857" s="65">
        <v>994247.16280000005</v>
      </c>
    </row>
    <row r="3858" spans="1:5" x14ac:dyDescent="0.25">
      <c r="A3858" s="64">
        <v>119683</v>
      </c>
      <c r="B3858" t="s">
        <v>624</v>
      </c>
      <c r="C3858" s="65">
        <v>12.68</v>
      </c>
      <c r="D3858" s="65">
        <v>1056000</v>
      </c>
      <c r="E3858" s="65">
        <v>848084.80539999995</v>
      </c>
    </row>
    <row r="3859" spans="1:5" x14ac:dyDescent="0.25">
      <c r="A3859" s="64">
        <v>143628</v>
      </c>
      <c r="B3859" t="s">
        <v>4250</v>
      </c>
      <c r="C3859" s="65">
        <v>12.51</v>
      </c>
      <c r="D3859" s="65">
        <v>1147200</v>
      </c>
      <c r="E3859" s="65">
        <v>979263.10400000005</v>
      </c>
    </row>
    <row r="3860" spans="1:5" x14ac:dyDescent="0.25">
      <c r="A3860" s="64">
        <v>143674</v>
      </c>
      <c r="B3860" t="s">
        <v>4204</v>
      </c>
      <c r="C3860" s="65">
        <v>12.51</v>
      </c>
      <c r="D3860" s="65">
        <v>1082800</v>
      </c>
      <c r="E3860" s="65">
        <v>908004.47519999999</v>
      </c>
    </row>
    <row r="3861" spans="1:5" x14ac:dyDescent="0.25">
      <c r="A3861" s="64">
        <v>143285</v>
      </c>
      <c r="B3861" t="s">
        <v>4410</v>
      </c>
      <c r="C3861" s="65">
        <v>12.51</v>
      </c>
      <c r="D3861" s="65">
        <v>1110800</v>
      </c>
      <c r="E3861" s="65">
        <v>935239.92169999995</v>
      </c>
    </row>
    <row r="3862" spans="1:5" x14ac:dyDescent="0.25">
      <c r="A3862" s="64">
        <v>142531</v>
      </c>
      <c r="B3862" t="s">
        <v>4037</v>
      </c>
      <c r="C3862" s="65">
        <v>12.51</v>
      </c>
      <c r="D3862" s="65">
        <v>1063000</v>
      </c>
      <c r="E3862" s="65">
        <v>859814.12669999991</v>
      </c>
    </row>
    <row r="3863" spans="1:5" x14ac:dyDescent="0.25">
      <c r="A3863" s="64">
        <v>142719</v>
      </c>
      <c r="B3863" t="s">
        <v>3377</v>
      </c>
      <c r="C3863" s="65">
        <v>12.51</v>
      </c>
      <c r="D3863" s="65">
        <v>1104800</v>
      </c>
      <c r="E3863" s="65">
        <v>919459.11910000001</v>
      </c>
    </row>
    <row r="3864" spans="1:5" x14ac:dyDescent="0.25">
      <c r="A3864" s="64">
        <v>142559</v>
      </c>
      <c r="B3864" t="s">
        <v>3224</v>
      </c>
      <c r="C3864" s="65">
        <v>12.51</v>
      </c>
      <c r="D3864" s="65">
        <v>1178700</v>
      </c>
      <c r="E3864" s="65">
        <v>979263.10400000005</v>
      </c>
    </row>
    <row r="3865" spans="1:5" x14ac:dyDescent="0.25">
      <c r="A3865" s="64">
        <v>142522</v>
      </c>
      <c r="B3865" t="s">
        <v>3454</v>
      </c>
      <c r="C3865" s="65">
        <v>12.51</v>
      </c>
      <c r="D3865" s="65">
        <v>1117900</v>
      </c>
      <c r="E3865" s="65">
        <v>941794.42599999998</v>
      </c>
    </row>
    <row r="3866" spans="1:5" x14ac:dyDescent="0.25">
      <c r="A3866" s="64">
        <v>142432</v>
      </c>
      <c r="B3866" t="s">
        <v>2889</v>
      </c>
      <c r="C3866" s="65">
        <v>12.51</v>
      </c>
      <c r="D3866" s="65">
        <v>1163900</v>
      </c>
      <c r="E3866" s="65">
        <v>979263.10400000005</v>
      </c>
    </row>
    <row r="3867" spans="1:5" x14ac:dyDescent="0.25">
      <c r="A3867" s="64">
        <v>143475</v>
      </c>
      <c r="B3867" t="s">
        <v>3925</v>
      </c>
      <c r="C3867" s="65">
        <v>12.51</v>
      </c>
      <c r="D3867" s="65">
        <v>1047800</v>
      </c>
      <c r="E3867" s="65">
        <v>889452.70720000006</v>
      </c>
    </row>
    <row r="3868" spans="1:5" x14ac:dyDescent="0.25">
      <c r="A3868" s="64">
        <v>143849</v>
      </c>
      <c r="B3868" t="s">
        <v>4434</v>
      </c>
      <c r="C3868" s="65">
        <v>12.51</v>
      </c>
      <c r="D3868" s="65">
        <v>1121800</v>
      </c>
      <c r="E3868" s="65">
        <v>944585.9669</v>
      </c>
    </row>
    <row r="3869" spans="1:5" x14ac:dyDescent="0.25">
      <c r="A3869" s="64">
        <v>143554</v>
      </c>
      <c r="B3869" t="s">
        <v>4025</v>
      </c>
      <c r="C3869" s="65">
        <v>12.51</v>
      </c>
      <c r="D3869" s="65">
        <v>1030800</v>
      </c>
      <c r="E3869" s="65">
        <v>868735.48510000005</v>
      </c>
    </row>
    <row r="3870" spans="1:5" x14ac:dyDescent="0.25">
      <c r="A3870" s="64">
        <v>143384</v>
      </c>
      <c r="B3870" t="s">
        <v>3971</v>
      </c>
      <c r="C3870" s="65">
        <v>12.51</v>
      </c>
      <c r="D3870" s="65">
        <v>1147200</v>
      </c>
      <c r="E3870" s="65">
        <v>979263.10400000005</v>
      </c>
    </row>
    <row r="3871" spans="1:5" x14ac:dyDescent="0.25">
      <c r="A3871" s="64">
        <v>137180</v>
      </c>
      <c r="B3871" t="s">
        <v>2853</v>
      </c>
      <c r="C3871" s="65">
        <v>12.51</v>
      </c>
      <c r="D3871" s="65">
        <v>1101200</v>
      </c>
      <c r="E3871" s="65">
        <v>941794.42599999998</v>
      </c>
    </row>
    <row r="3872" spans="1:5" x14ac:dyDescent="0.25">
      <c r="A3872" s="64">
        <v>136081</v>
      </c>
      <c r="B3872" t="s">
        <v>2022</v>
      </c>
      <c r="C3872" s="65">
        <v>12.51</v>
      </c>
      <c r="D3872" s="65">
        <v>1163800</v>
      </c>
      <c r="E3872" s="65">
        <v>968786.28879999998</v>
      </c>
    </row>
    <row r="3873" spans="1:5" x14ac:dyDescent="0.25">
      <c r="A3873" s="64">
        <v>142264</v>
      </c>
      <c r="B3873" t="s">
        <v>2833</v>
      </c>
      <c r="C3873" s="65">
        <v>12.51</v>
      </c>
      <c r="D3873" s="65">
        <v>1070900</v>
      </c>
      <c r="E3873" s="65">
        <v>903412.6222000001</v>
      </c>
    </row>
    <row r="3874" spans="1:5" x14ac:dyDescent="0.25">
      <c r="A3874" s="64">
        <v>133885</v>
      </c>
      <c r="B3874" t="s">
        <v>1789</v>
      </c>
      <c r="C3874" s="65">
        <v>12.51</v>
      </c>
      <c r="D3874" s="65">
        <v>917183</v>
      </c>
      <c r="E3874" s="65">
        <v>790445.87470000004</v>
      </c>
    </row>
    <row r="3875" spans="1:5" x14ac:dyDescent="0.25">
      <c r="A3875" s="64">
        <v>136758</v>
      </c>
      <c r="B3875" t="s">
        <v>2763</v>
      </c>
      <c r="C3875" s="65">
        <v>12.51</v>
      </c>
      <c r="D3875" s="65">
        <v>1213200</v>
      </c>
      <c r="E3875" s="65">
        <v>1032140.1225000001</v>
      </c>
    </row>
    <row r="3876" spans="1:5" x14ac:dyDescent="0.25">
      <c r="A3876" s="64">
        <v>135336</v>
      </c>
      <c r="B3876" t="s">
        <v>4157</v>
      </c>
      <c r="C3876" s="65">
        <v>12.51</v>
      </c>
      <c r="D3876" s="65">
        <v>1092400</v>
      </c>
      <c r="E3876" s="65">
        <v>903418.79619999998</v>
      </c>
    </row>
    <row r="3877" spans="1:5" x14ac:dyDescent="0.25">
      <c r="A3877" s="64">
        <v>133443</v>
      </c>
      <c r="B3877" t="s">
        <v>1666</v>
      </c>
      <c r="C3877" s="65">
        <v>12.51</v>
      </c>
      <c r="D3877" s="65">
        <v>1125200</v>
      </c>
      <c r="E3877" s="65">
        <v>960771.53980000003</v>
      </c>
    </row>
    <row r="3878" spans="1:5" x14ac:dyDescent="0.25">
      <c r="A3878" s="64">
        <v>127411</v>
      </c>
      <c r="B3878" t="s">
        <v>2542</v>
      </c>
      <c r="C3878" s="65">
        <v>12.51</v>
      </c>
      <c r="D3878" s="65">
        <v>1110800</v>
      </c>
      <c r="E3878" s="65">
        <v>935239.92169999995</v>
      </c>
    </row>
    <row r="3879" spans="1:5" x14ac:dyDescent="0.25">
      <c r="A3879" s="64">
        <v>133685</v>
      </c>
      <c r="B3879" t="s">
        <v>1777</v>
      </c>
      <c r="C3879" s="65">
        <v>12.51</v>
      </c>
      <c r="D3879" s="65">
        <v>1141900</v>
      </c>
      <c r="E3879" s="65">
        <v>960771.53980000003</v>
      </c>
    </row>
    <row r="3880" spans="1:5" x14ac:dyDescent="0.25">
      <c r="A3880" s="64">
        <v>132518</v>
      </c>
      <c r="B3880" t="s">
        <v>1551</v>
      </c>
      <c r="C3880" s="65">
        <v>12.51</v>
      </c>
      <c r="D3880" s="65">
        <v>1134300</v>
      </c>
      <c r="E3880" s="65">
        <v>937723.77879999997</v>
      </c>
    </row>
    <row r="3881" spans="1:5" x14ac:dyDescent="0.25">
      <c r="A3881" s="64">
        <v>126599</v>
      </c>
      <c r="B3881" t="s">
        <v>1261</v>
      </c>
      <c r="C3881" s="65">
        <v>12.51</v>
      </c>
      <c r="D3881" s="65">
        <v>1163900</v>
      </c>
      <c r="E3881" s="65">
        <v>979263.10400000005</v>
      </c>
    </row>
    <row r="3882" spans="1:5" x14ac:dyDescent="0.25">
      <c r="A3882" s="64">
        <v>131590</v>
      </c>
      <c r="B3882" t="s">
        <v>1377</v>
      </c>
      <c r="C3882" s="65">
        <v>12.51</v>
      </c>
      <c r="D3882" s="65">
        <v>1072900</v>
      </c>
      <c r="E3882" s="65">
        <v>903412.6222000001</v>
      </c>
    </row>
    <row r="3883" spans="1:5" x14ac:dyDescent="0.25">
      <c r="A3883" s="64">
        <v>129043</v>
      </c>
      <c r="B3883" t="s">
        <v>3561</v>
      </c>
      <c r="C3883" s="65">
        <v>12.51</v>
      </c>
      <c r="D3883" s="65">
        <v>1121800</v>
      </c>
      <c r="E3883" s="65">
        <v>944585.9669</v>
      </c>
    </row>
    <row r="3884" spans="1:5" x14ac:dyDescent="0.25">
      <c r="A3884" s="64">
        <v>127605</v>
      </c>
      <c r="B3884" t="s">
        <v>1154</v>
      </c>
      <c r="C3884" s="65">
        <v>12.51</v>
      </c>
      <c r="D3884" s="65">
        <v>1180600</v>
      </c>
      <c r="E3884" s="65">
        <v>979263.10400000005</v>
      </c>
    </row>
    <row r="3885" spans="1:5" x14ac:dyDescent="0.25">
      <c r="A3885" s="64">
        <v>133303</v>
      </c>
      <c r="B3885" t="s">
        <v>3979</v>
      </c>
      <c r="C3885" s="65">
        <v>12.51</v>
      </c>
      <c r="D3885" s="65">
        <v>1054200</v>
      </c>
      <c r="E3885" s="65">
        <v>903412.6222000001</v>
      </c>
    </row>
    <row r="3886" spans="1:5" x14ac:dyDescent="0.25">
      <c r="A3886" s="64">
        <v>126839</v>
      </c>
      <c r="B3886" t="s">
        <v>2297</v>
      </c>
      <c r="C3886" s="65">
        <v>12.51</v>
      </c>
      <c r="D3886" s="65">
        <v>1072900</v>
      </c>
      <c r="E3886" s="65">
        <v>903412.6222000001</v>
      </c>
    </row>
    <row r="3887" spans="1:5" x14ac:dyDescent="0.25">
      <c r="A3887" s="64">
        <v>124753</v>
      </c>
      <c r="B3887" t="s">
        <v>1117</v>
      </c>
      <c r="C3887" s="65">
        <v>12.51</v>
      </c>
      <c r="D3887" s="65">
        <v>1161600</v>
      </c>
      <c r="E3887" s="65">
        <v>960771.53980000003</v>
      </c>
    </row>
    <row r="3888" spans="1:5" x14ac:dyDescent="0.25">
      <c r="A3888" s="64">
        <v>121521</v>
      </c>
      <c r="B3888" t="s">
        <v>2845</v>
      </c>
      <c r="C3888" s="65">
        <v>12.51</v>
      </c>
      <c r="D3888" s="65">
        <v>1306400</v>
      </c>
      <c r="E3888" s="65">
        <v>1053904.4361</v>
      </c>
    </row>
    <row r="3889" spans="1:5" x14ac:dyDescent="0.25">
      <c r="A3889" s="64">
        <v>122684</v>
      </c>
      <c r="B3889" t="s">
        <v>1272</v>
      </c>
      <c r="C3889" s="65">
        <v>12.51</v>
      </c>
      <c r="D3889" s="65">
        <v>1028800</v>
      </c>
      <c r="E3889" s="65">
        <v>868735.48510000005</v>
      </c>
    </row>
    <row r="3890" spans="1:5" x14ac:dyDescent="0.25">
      <c r="A3890" s="64">
        <v>120747</v>
      </c>
      <c r="B3890" t="s">
        <v>1015</v>
      </c>
      <c r="C3890" s="65">
        <v>12.51</v>
      </c>
      <c r="D3890" s="65">
        <v>1155900</v>
      </c>
      <c r="E3890" s="65">
        <v>972400.91590000002</v>
      </c>
    </row>
    <row r="3891" spans="1:5" x14ac:dyDescent="0.25">
      <c r="A3891" s="64">
        <v>123013</v>
      </c>
      <c r="B3891" t="s">
        <v>1389</v>
      </c>
      <c r="C3891" s="65">
        <v>12.51</v>
      </c>
      <c r="D3891" s="65">
        <v>1188200</v>
      </c>
      <c r="E3891" s="65">
        <v>979263.10400000005</v>
      </c>
    </row>
    <row r="3892" spans="1:5" x14ac:dyDescent="0.25">
      <c r="A3892" s="64">
        <v>117975</v>
      </c>
      <c r="B3892" t="s">
        <v>909</v>
      </c>
      <c r="C3892" s="65">
        <v>12.51</v>
      </c>
      <c r="D3892" s="65">
        <v>1245800</v>
      </c>
      <c r="E3892" s="65">
        <v>1028683.9310000001</v>
      </c>
    </row>
    <row r="3893" spans="1:5" x14ac:dyDescent="0.25">
      <c r="A3893" s="64">
        <v>143873</v>
      </c>
      <c r="B3893" t="s">
        <v>4432</v>
      </c>
      <c r="C3893" s="65">
        <v>12.34</v>
      </c>
      <c r="D3893" s="65">
        <v>1105400</v>
      </c>
      <c r="E3893" s="65">
        <v>911482.49840000004</v>
      </c>
    </row>
    <row r="3894" spans="1:5" x14ac:dyDescent="0.25">
      <c r="A3894" s="64">
        <v>142604</v>
      </c>
      <c r="B3894" t="s">
        <v>3182</v>
      </c>
      <c r="C3894" s="65">
        <v>12.34</v>
      </c>
      <c r="D3894" s="65">
        <v>1021400</v>
      </c>
      <c r="E3894" s="65">
        <v>852181.47309999994</v>
      </c>
    </row>
    <row r="3895" spans="1:5" x14ac:dyDescent="0.25">
      <c r="A3895" s="64">
        <v>144048</v>
      </c>
      <c r="B3895" t="s">
        <v>4631</v>
      </c>
      <c r="C3895" s="65">
        <v>12.34</v>
      </c>
      <c r="D3895" s="65">
        <v>1189400</v>
      </c>
      <c r="E3895" s="65">
        <v>973923.54870000004</v>
      </c>
    </row>
    <row r="3896" spans="1:5" x14ac:dyDescent="0.25">
      <c r="A3896" s="64">
        <v>201668</v>
      </c>
      <c r="B3896" t="s">
        <v>31</v>
      </c>
      <c r="C3896" s="65">
        <v>12.34</v>
      </c>
      <c r="D3896" s="65">
        <v>1238567</v>
      </c>
      <c r="E3896" s="65">
        <v>970704.90269999998</v>
      </c>
    </row>
    <row r="3897" spans="1:5" x14ac:dyDescent="0.25">
      <c r="A3897" s="64">
        <v>142247</v>
      </c>
      <c r="B3897" t="s">
        <v>4411</v>
      </c>
      <c r="C3897" s="65">
        <v>12.34</v>
      </c>
      <c r="D3897" s="65">
        <v>1126800</v>
      </c>
      <c r="E3897" s="65">
        <v>945787.48100000003</v>
      </c>
    </row>
    <row r="3898" spans="1:5" x14ac:dyDescent="0.25">
      <c r="A3898" s="64">
        <v>135407</v>
      </c>
      <c r="B3898" t="s">
        <v>4412</v>
      </c>
      <c r="C3898" s="65">
        <v>12.34</v>
      </c>
      <c r="D3898" s="65">
        <v>1080800</v>
      </c>
      <c r="E3898" s="65">
        <v>908318.80299999996</v>
      </c>
    </row>
    <row r="3899" spans="1:5" x14ac:dyDescent="0.25">
      <c r="A3899" s="64">
        <v>142324</v>
      </c>
      <c r="B3899" t="s">
        <v>2914</v>
      </c>
      <c r="C3899" s="65">
        <v>12.34</v>
      </c>
      <c r="D3899" s="65">
        <v>1121500</v>
      </c>
      <c r="E3899" s="65">
        <v>927295.91680000001</v>
      </c>
    </row>
    <row r="3900" spans="1:5" x14ac:dyDescent="0.25">
      <c r="A3900" s="64">
        <v>136852</v>
      </c>
      <c r="B3900" t="s">
        <v>4632</v>
      </c>
      <c r="C3900" s="65">
        <v>12.34</v>
      </c>
      <c r="D3900" s="65">
        <v>1126800</v>
      </c>
      <c r="E3900" s="65">
        <v>945787.48100000003</v>
      </c>
    </row>
    <row r="3901" spans="1:5" x14ac:dyDescent="0.25">
      <c r="A3901" s="64">
        <v>129804</v>
      </c>
      <c r="B3901" t="s">
        <v>1076</v>
      </c>
      <c r="C3901" s="65">
        <v>12.34</v>
      </c>
      <c r="D3901" s="65">
        <v>913083</v>
      </c>
      <c r="E3901" s="65">
        <v>775461.50910000002</v>
      </c>
    </row>
    <row r="3902" spans="1:5" x14ac:dyDescent="0.25">
      <c r="A3902" s="64">
        <v>132699</v>
      </c>
      <c r="B3902" t="s">
        <v>1558</v>
      </c>
      <c r="C3902" s="65">
        <v>12.34</v>
      </c>
      <c r="D3902" s="65">
        <v>1101400</v>
      </c>
      <c r="E3902" s="65">
        <v>911110.34389999998</v>
      </c>
    </row>
    <row r="3903" spans="1:5" x14ac:dyDescent="0.25">
      <c r="A3903" s="64">
        <v>132558</v>
      </c>
      <c r="B3903" t="s">
        <v>1553</v>
      </c>
      <c r="C3903" s="65">
        <v>12.34</v>
      </c>
      <c r="D3903" s="65">
        <v>962800</v>
      </c>
      <c r="E3903" s="65">
        <v>829161.30779999995</v>
      </c>
    </row>
    <row r="3904" spans="1:5" x14ac:dyDescent="0.25">
      <c r="A3904" s="64">
        <v>125955</v>
      </c>
      <c r="B3904" t="s">
        <v>587</v>
      </c>
      <c r="C3904" s="65">
        <v>12.34</v>
      </c>
      <c r="D3904" s="65">
        <v>1082400</v>
      </c>
      <c r="E3904" s="65">
        <v>879537.36459999997</v>
      </c>
    </row>
    <row r="3905" spans="1:5" x14ac:dyDescent="0.25">
      <c r="A3905" s="64">
        <v>130260</v>
      </c>
      <c r="B3905" t="s">
        <v>1329</v>
      </c>
      <c r="C3905" s="65">
        <v>12.34</v>
      </c>
      <c r="D3905" s="65">
        <v>1026000</v>
      </c>
      <c r="E3905" s="65">
        <v>830946.69920000003</v>
      </c>
    </row>
    <row r="3906" spans="1:5" x14ac:dyDescent="0.25">
      <c r="A3906" s="64">
        <v>131207</v>
      </c>
      <c r="B3906" t="s">
        <v>1296</v>
      </c>
      <c r="C3906" s="65">
        <v>12.34</v>
      </c>
      <c r="D3906" s="65">
        <v>1172800</v>
      </c>
      <c r="E3906" s="65">
        <v>971843.02470000007</v>
      </c>
    </row>
    <row r="3907" spans="1:5" x14ac:dyDescent="0.25">
      <c r="A3907" s="64">
        <v>119650</v>
      </c>
      <c r="B3907" t="s">
        <v>892</v>
      </c>
      <c r="C3907" s="65">
        <v>12.34</v>
      </c>
      <c r="D3907" s="65">
        <v>1150300</v>
      </c>
      <c r="E3907" s="65">
        <v>945787.48100000003</v>
      </c>
    </row>
    <row r="3908" spans="1:5" x14ac:dyDescent="0.25">
      <c r="A3908" s="64">
        <v>125197</v>
      </c>
      <c r="B3908" t="s">
        <v>806</v>
      </c>
      <c r="C3908" s="65">
        <v>12.34</v>
      </c>
      <c r="D3908" s="65">
        <v>1097000</v>
      </c>
      <c r="E3908" s="65">
        <v>876433.20680000004</v>
      </c>
    </row>
    <row r="3909" spans="1:5" x14ac:dyDescent="0.25">
      <c r="A3909" s="64">
        <v>142516</v>
      </c>
      <c r="B3909" t="s">
        <v>3230</v>
      </c>
      <c r="C3909" s="65">
        <v>12.17</v>
      </c>
      <c r="D3909" s="65">
        <v>1091400</v>
      </c>
      <c r="E3909" s="65">
        <v>899413.6862</v>
      </c>
    </row>
    <row r="3910" spans="1:5" x14ac:dyDescent="0.25">
      <c r="A3910" s="64">
        <v>141410</v>
      </c>
      <c r="B3910" t="s">
        <v>2555</v>
      </c>
      <c r="C3910" s="65">
        <v>12.17</v>
      </c>
      <c r="D3910" s="65">
        <v>1137400</v>
      </c>
      <c r="E3910" s="65">
        <v>912311.85800000001</v>
      </c>
    </row>
    <row r="3911" spans="1:5" x14ac:dyDescent="0.25">
      <c r="A3911" s="64">
        <v>141001</v>
      </c>
      <c r="B3911" t="s">
        <v>2416</v>
      </c>
      <c r="C3911" s="65">
        <v>12.17</v>
      </c>
      <c r="D3911" s="65">
        <v>1082400</v>
      </c>
      <c r="E3911" s="65">
        <v>883943.74970000004</v>
      </c>
    </row>
    <row r="3912" spans="1:5" x14ac:dyDescent="0.25">
      <c r="A3912" s="64">
        <v>132702</v>
      </c>
      <c r="B3912" t="s">
        <v>1559</v>
      </c>
      <c r="C3912" s="65">
        <v>12.17</v>
      </c>
      <c r="D3912" s="65">
        <v>962383</v>
      </c>
      <c r="E3912" s="65">
        <v>784678.07900000003</v>
      </c>
    </row>
    <row r="3913" spans="1:5" x14ac:dyDescent="0.25">
      <c r="A3913" s="64">
        <v>127397</v>
      </c>
      <c r="B3913" t="s">
        <v>1114</v>
      </c>
      <c r="C3913" s="65">
        <v>12.17</v>
      </c>
      <c r="D3913" s="65">
        <v>1127400</v>
      </c>
      <c r="E3913" s="65">
        <v>912311.85800000001</v>
      </c>
    </row>
    <row r="3914" spans="1:5" x14ac:dyDescent="0.25">
      <c r="A3914" s="64">
        <v>132896</v>
      </c>
      <c r="B3914" t="s">
        <v>1663</v>
      </c>
      <c r="C3914" s="65">
        <v>12.17</v>
      </c>
      <c r="D3914" s="65">
        <v>1169400</v>
      </c>
      <c r="E3914" s="65">
        <v>960186.57180000003</v>
      </c>
    </row>
    <row r="3915" spans="1:5" x14ac:dyDescent="0.25">
      <c r="A3915" s="64">
        <v>132289</v>
      </c>
      <c r="B3915" t="s">
        <v>1542</v>
      </c>
      <c r="C3915" s="65">
        <v>12.17</v>
      </c>
      <c r="D3915" s="65">
        <v>1246900</v>
      </c>
      <c r="E3915" s="65">
        <v>982842.26650000003</v>
      </c>
    </row>
    <row r="3916" spans="1:5" x14ac:dyDescent="0.25">
      <c r="A3916" s="64">
        <v>125116</v>
      </c>
      <c r="B3916" t="s">
        <v>4176</v>
      </c>
      <c r="C3916" s="65">
        <v>12.17</v>
      </c>
      <c r="D3916" s="65">
        <v>1134400</v>
      </c>
      <c r="E3916" s="65">
        <v>936390.40990000009</v>
      </c>
    </row>
    <row r="3917" spans="1:5" x14ac:dyDescent="0.25">
      <c r="A3917" s="64">
        <v>121634</v>
      </c>
      <c r="B3917" t="s">
        <v>3347</v>
      </c>
      <c r="C3917" s="65">
        <v>12.17</v>
      </c>
      <c r="D3917" s="65">
        <v>1383400</v>
      </c>
      <c r="E3917" s="65">
        <v>1136628.8034999999</v>
      </c>
    </row>
    <row r="3918" spans="1:5" x14ac:dyDescent="0.25">
      <c r="A3918" s="64">
        <v>144220</v>
      </c>
      <c r="B3918" t="s">
        <v>4633</v>
      </c>
      <c r="C3918" s="65">
        <v>12</v>
      </c>
      <c r="D3918" s="65">
        <v>1209000</v>
      </c>
      <c r="E3918" s="65">
        <v>960083.90749999997</v>
      </c>
    </row>
    <row r="3919" spans="1:5" x14ac:dyDescent="0.25">
      <c r="A3919" s="64">
        <v>143132</v>
      </c>
      <c r="B3919" t="s">
        <v>3600</v>
      </c>
      <c r="C3919" s="65">
        <v>12</v>
      </c>
      <c r="D3919" s="65">
        <v>1100000</v>
      </c>
      <c r="E3919" s="65">
        <v>864254.41249999998</v>
      </c>
    </row>
    <row r="3920" spans="1:5" x14ac:dyDescent="0.25">
      <c r="A3920" s="64">
        <v>143450</v>
      </c>
      <c r="B3920" t="s">
        <v>4009</v>
      </c>
      <c r="C3920" s="65">
        <v>12</v>
      </c>
      <c r="D3920" s="65">
        <v>1071000</v>
      </c>
      <c r="E3920" s="65">
        <v>845913.79259999993</v>
      </c>
    </row>
    <row r="3921" spans="1:5" x14ac:dyDescent="0.25">
      <c r="A3921" s="64">
        <v>142005</v>
      </c>
      <c r="B3921" t="s">
        <v>2887</v>
      </c>
      <c r="C3921" s="65">
        <v>12</v>
      </c>
      <c r="D3921" s="65">
        <v>1108000</v>
      </c>
      <c r="E3921" s="65">
        <v>888364.00100000005</v>
      </c>
    </row>
    <row r="3922" spans="1:5" x14ac:dyDescent="0.25">
      <c r="A3922" s="64">
        <v>140954</v>
      </c>
      <c r="B3922" t="s">
        <v>2443</v>
      </c>
      <c r="C3922" s="65">
        <v>12</v>
      </c>
      <c r="D3922" s="65">
        <v>1108000</v>
      </c>
      <c r="E3922" s="65">
        <v>897327.79920000001</v>
      </c>
    </row>
    <row r="3923" spans="1:5" x14ac:dyDescent="0.25">
      <c r="A3923" s="64">
        <v>141604</v>
      </c>
      <c r="B3923" t="s">
        <v>2607</v>
      </c>
      <c r="C3923" s="65">
        <v>12</v>
      </c>
      <c r="D3923" s="65">
        <v>927000</v>
      </c>
      <c r="E3923" s="65">
        <v>742745.19469999988</v>
      </c>
    </row>
    <row r="3924" spans="1:5" x14ac:dyDescent="0.25">
      <c r="A3924" s="64">
        <v>140565</v>
      </c>
      <c r="B3924" t="s">
        <v>2418</v>
      </c>
      <c r="C3924" s="65">
        <v>12</v>
      </c>
      <c r="D3924" s="65">
        <v>1122000</v>
      </c>
      <c r="E3924" s="65">
        <v>899068.96970000002</v>
      </c>
    </row>
    <row r="3925" spans="1:5" x14ac:dyDescent="0.25">
      <c r="A3925" s="64">
        <v>132202</v>
      </c>
      <c r="B3925" t="s">
        <v>2122</v>
      </c>
      <c r="C3925" s="65">
        <v>12</v>
      </c>
      <c r="D3925" s="65">
        <v>1003000</v>
      </c>
      <c r="E3925" s="65">
        <v>808366.45829999994</v>
      </c>
    </row>
    <row r="3926" spans="1:5" x14ac:dyDescent="0.25">
      <c r="A3926" s="64">
        <v>130360</v>
      </c>
      <c r="B3926" t="s">
        <v>3931</v>
      </c>
      <c r="C3926" s="65">
        <v>12</v>
      </c>
      <c r="D3926" s="65">
        <v>960000</v>
      </c>
      <c r="E3926" s="65">
        <v>766928.38580000005</v>
      </c>
    </row>
    <row r="3927" spans="1:5" x14ac:dyDescent="0.25">
      <c r="A3927" s="64">
        <v>133630</v>
      </c>
      <c r="B3927" t="s">
        <v>2316</v>
      </c>
      <c r="C3927" s="65">
        <v>12</v>
      </c>
      <c r="D3927" s="65">
        <v>1317000</v>
      </c>
      <c r="E3927" s="65">
        <v>1052950.0815000001</v>
      </c>
    </row>
    <row r="3928" spans="1:5" x14ac:dyDescent="0.25">
      <c r="A3928" s="64">
        <v>125647</v>
      </c>
      <c r="B3928" t="s">
        <v>4414</v>
      </c>
      <c r="C3928" s="65">
        <v>12</v>
      </c>
      <c r="D3928" s="65">
        <v>204201</v>
      </c>
      <c r="E3928" s="65">
        <v>157133.0048</v>
      </c>
    </row>
    <row r="3929" spans="1:5" x14ac:dyDescent="0.25">
      <c r="A3929" s="64">
        <v>120582</v>
      </c>
      <c r="B3929" t="s">
        <v>1130</v>
      </c>
      <c r="C3929" s="65">
        <v>12</v>
      </c>
      <c r="D3929" s="65">
        <v>1270000</v>
      </c>
      <c r="E3929" s="65">
        <v>1135003.5619999999</v>
      </c>
    </row>
    <row r="3930" spans="1:5" x14ac:dyDescent="0.25">
      <c r="A3930" s="64">
        <v>123179</v>
      </c>
      <c r="B3930" t="s">
        <v>1990</v>
      </c>
      <c r="C3930" s="65">
        <v>12</v>
      </c>
      <c r="D3930" s="65">
        <v>960000</v>
      </c>
      <c r="E3930" s="65">
        <v>766928.38580000005</v>
      </c>
    </row>
    <row r="3931" spans="1:5" x14ac:dyDescent="0.25">
      <c r="A3931" s="64">
        <v>120200</v>
      </c>
      <c r="B3931" t="s">
        <v>732</v>
      </c>
      <c r="C3931" s="65">
        <v>12</v>
      </c>
      <c r="D3931" s="65">
        <v>1151000</v>
      </c>
      <c r="E3931" s="65">
        <v>915819.36340000003</v>
      </c>
    </row>
    <row r="3932" spans="1:5" x14ac:dyDescent="0.25">
      <c r="A3932" s="64">
        <v>120146</v>
      </c>
      <c r="B3932" t="s">
        <v>795</v>
      </c>
      <c r="C3932" s="65">
        <v>12</v>
      </c>
      <c r="D3932" s="65">
        <v>1491000</v>
      </c>
      <c r="E3932" s="65">
        <v>1208103.8033999999</v>
      </c>
    </row>
    <row r="3933" spans="1:5" x14ac:dyDescent="0.25">
      <c r="A3933" s="64">
        <v>134688</v>
      </c>
      <c r="B3933" t="s">
        <v>3596</v>
      </c>
      <c r="C3933" s="65">
        <v>11.620000000000001</v>
      </c>
      <c r="D3933" s="65">
        <v>1632200</v>
      </c>
      <c r="E3933" s="65">
        <v>1328131.4605</v>
      </c>
    </row>
    <row r="3934" spans="1:5" x14ac:dyDescent="0.25">
      <c r="A3934" s="64">
        <v>143214</v>
      </c>
      <c r="B3934" t="s">
        <v>3796</v>
      </c>
      <c r="C3934" s="65">
        <v>11.62</v>
      </c>
      <c r="D3934" s="65">
        <v>1071900</v>
      </c>
      <c r="E3934" s="65">
        <v>904701.50230000005</v>
      </c>
    </row>
    <row r="3935" spans="1:5" x14ac:dyDescent="0.25">
      <c r="A3935" s="64">
        <v>144172</v>
      </c>
      <c r="B3935" t="s">
        <v>4634</v>
      </c>
      <c r="C3935" s="65">
        <v>11.62</v>
      </c>
      <c r="D3935" s="65">
        <v>1034800</v>
      </c>
      <c r="E3935" s="65">
        <v>855107.81669999997</v>
      </c>
    </row>
    <row r="3936" spans="1:5" x14ac:dyDescent="0.25">
      <c r="A3936" s="64">
        <v>142623</v>
      </c>
      <c r="B3936" t="s">
        <v>3459</v>
      </c>
      <c r="C3936" s="65">
        <v>11.62</v>
      </c>
      <c r="D3936" s="65">
        <v>928000</v>
      </c>
      <c r="E3936" s="65">
        <v>750416.39540000004</v>
      </c>
    </row>
    <row r="3937" spans="1:5" x14ac:dyDescent="0.25">
      <c r="A3937" s="64">
        <v>136712</v>
      </c>
      <c r="B3937" t="s">
        <v>2165</v>
      </c>
      <c r="C3937" s="65">
        <v>11.62</v>
      </c>
      <c r="D3937" s="65">
        <v>1046500</v>
      </c>
      <c r="E3937" s="65">
        <v>861468.98730000004</v>
      </c>
    </row>
    <row r="3938" spans="1:5" x14ac:dyDescent="0.25">
      <c r="A3938" s="64">
        <v>142204</v>
      </c>
      <c r="B3938" t="s">
        <v>2772</v>
      </c>
      <c r="C3938" s="65">
        <v>11.62</v>
      </c>
      <c r="D3938" s="65">
        <v>1096200</v>
      </c>
      <c r="E3938" s="65">
        <v>904701.50230000005</v>
      </c>
    </row>
    <row r="3939" spans="1:5" x14ac:dyDescent="0.25">
      <c r="A3939" s="64">
        <v>128331</v>
      </c>
      <c r="B3939" t="s">
        <v>2532</v>
      </c>
      <c r="C3939" s="65">
        <v>11.62</v>
      </c>
      <c r="D3939" s="65">
        <v>985400</v>
      </c>
      <c r="E3939" s="65">
        <v>810592.53480000002</v>
      </c>
    </row>
    <row r="3940" spans="1:5" x14ac:dyDescent="0.25">
      <c r="A3940" s="64">
        <v>142591</v>
      </c>
      <c r="B3940" t="s">
        <v>3150</v>
      </c>
      <c r="C3940" s="65">
        <v>11.5</v>
      </c>
      <c r="D3940" s="65">
        <v>1416000</v>
      </c>
      <c r="E3940" s="65">
        <v>1132005.2501000001</v>
      </c>
    </row>
    <row r="3941" spans="1:5" x14ac:dyDescent="0.25">
      <c r="A3941" s="64">
        <v>142633</v>
      </c>
      <c r="B3941" t="s">
        <v>3183</v>
      </c>
      <c r="C3941" s="65">
        <v>11.45</v>
      </c>
      <c r="D3941" s="65">
        <v>999000</v>
      </c>
      <c r="E3941" s="65">
        <v>811389.27859999996</v>
      </c>
    </row>
    <row r="3942" spans="1:5" x14ac:dyDescent="0.25">
      <c r="A3942" s="64">
        <v>136466</v>
      </c>
      <c r="B3942" t="s">
        <v>2097</v>
      </c>
      <c r="C3942" s="65">
        <v>11.45</v>
      </c>
      <c r="D3942" s="65">
        <v>1023400</v>
      </c>
      <c r="E3942" s="65">
        <v>848178.11829999997</v>
      </c>
    </row>
    <row r="3943" spans="1:5" x14ac:dyDescent="0.25">
      <c r="A3943" s="64">
        <v>137560</v>
      </c>
      <c r="B3943" t="s">
        <v>2277</v>
      </c>
      <c r="C3943" s="65">
        <v>11.45</v>
      </c>
      <c r="D3943" s="65">
        <v>975000</v>
      </c>
      <c r="E3943" s="65">
        <v>788374.13340000005</v>
      </c>
    </row>
    <row r="3944" spans="1:5" x14ac:dyDescent="0.25">
      <c r="A3944" s="64">
        <v>129932</v>
      </c>
      <c r="B3944" t="s">
        <v>1210</v>
      </c>
      <c r="C3944" s="65">
        <v>11.45</v>
      </c>
      <c r="D3944" s="65">
        <v>1144800</v>
      </c>
      <c r="E3944" s="65">
        <v>913917.76540000003</v>
      </c>
    </row>
    <row r="3945" spans="1:5" x14ac:dyDescent="0.25">
      <c r="A3945" s="64">
        <v>123534</v>
      </c>
      <c r="B3945" t="s">
        <v>1742</v>
      </c>
      <c r="C3945" s="65">
        <v>11.34</v>
      </c>
      <c r="D3945" s="65">
        <v>1084200</v>
      </c>
      <c r="E3945" s="65">
        <v>879908.72930000001</v>
      </c>
    </row>
    <row r="3946" spans="1:5" x14ac:dyDescent="0.25">
      <c r="A3946" s="64">
        <v>143387</v>
      </c>
      <c r="B3946" t="s">
        <v>3961</v>
      </c>
      <c r="C3946" s="65">
        <v>11.28</v>
      </c>
      <c r="D3946" s="65">
        <v>875383</v>
      </c>
      <c r="E3946" s="65">
        <v>710116.17050000001</v>
      </c>
    </row>
    <row r="3947" spans="1:5" x14ac:dyDescent="0.25">
      <c r="A3947" s="64">
        <v>123648</v>
      </c>
      <c r="B3947" t="s">
        <v>2703</v>
      </c>
      <c r="C3947" s="65">
        <v>11.28</v>
      </c>
      <c r="D3947" s="65">
        <v>1155613</v>
      </c>
      <c r="E3947" s="65">
        <v>1036612.7045</v>
      </c>
    </row>
    <row r="3948" spans="1:5" x14ac:dyDescent="0.25">
      <c r="A3948" s="64">
        <v>142782</v>
      </c>
      <c r="B3948" t="s">
        <v>3368</v>
      </c>
      <c r="C3948" s="65">
        <v>11.17</v>
      </c>
      <c r="D3948" s="65">
        <v>1164400</v>
      </c>
      <c r="E3948" s="65">
        <v>950528.51170000003</v>
      </c>
    </row>
    <row r="3949" spans="1:5" x14ac:dyDescent="0.25">
      <c r="A3949" s="64">
        <v>144145</v>
      </c>
      <c r="B3949" t="s">
        <v>4635</v>
      </c>
      <c r="C3949" s="65">
        <v>11.17</v>
      </c>
      <c r="D3949" s="65">
        <v>1052400</v>
      </c>
      <c r="E3949" s="65">
        <v>864924.67050000001</v>
      </c>
    </row>
    <row r="3950" spans="1:5" x14ac:dyDescent="0.25">
      <c r="A3950" s="64">
        <v>142184</v>
      </c>
      <c r="B3950" t="s">
        <v>2757</v>
      </c>
      <c r="C3950" s="65">
        <v>11.17</v>
      </c>
      <c r="D3950" s="65">
        <v>422534</v>
      </c>
      <c r="E3950" s="65">
        <v>353317.30480000004</v>
      </c>
    </row>
    <row r="3951" spans="1:5" x14ac:dyDescent="0.25">
      <c r="A3951" s="64">
        <v>141576</v>
      </c>
      <c r="B3951" t="s">
        <v>2620</v>
      </c>
      <c r="C3951" s="65">
        <v>11.17</v>
      </c>
      <c r="D3951" s="65">
        <v>1010400</v>
      </c>
      <c r="E3951" s="65">
        <v>812504.31909999996</v>
      </c>
    </row>
    <row r="3952" spans="1:5" x14ac:dyDescent="0.25">
      <c r="A3952" s="64">
        <v>141808</v>
      </c>
      <c r="B3952" t="s">
        <v>2724</v>
      </c>
      <c r="C3952" s="65">
        <v>11.17</v>
      </c>
      <c r="D3952" s="65">
        <v>906900</v>
      </c>
      <c r="E3952" s="65">
        <v>734174.27610000002</v>
      </c>
    </row>
    <row r="3953" spans="1:5" x14ac:dyDescent="0.25">
      <c r="A3953" s="64">
        <v>137911</v>
      </c>
      <c r="B3953" t="s">
        <v>3434</v>
      </c>
      <c r="C3953" s="65">
        <v>11.17</v>
      </c>
      <c r="D3953" s="65">
        <v>439234</v>
      </c>
      <c r="E3953" s="65">
        <v>353317.30489999999</v>
      </c>
    </row>
    <row r="3954" spans="1:5" x14ac:dyDescent="0.25">
      <c r="A3954" s="64">
        <v>128404</v>
      </c>
      <c r="B3954" t="s">
        <v>3285</v>
      </c>
      <c r="C3954" s="65">
        <v>11.11</v>
      </c>
      <c r="D3954" s="65">
        <v>721983</v>
      </c>
      <c r="E3954" s="65">
        <v>576589.74380000005</v>
      </c>
    </row>
    <row r="3955" spans="1:5" x14ac:dyDescent="0.25">
      <c r="A3955" s="64">
        <v>143281</v>
      </c>
      <c r="B3955" t="s">
        <v>4008</v>
      </c>
      <c r="C3955" s="65">
        <v>11.01</v>
      </c>
      <c r="D3955" s="65">
        <v>966580</v>
      </c>
      <c r="E3955" s="65">
        <v>760898.63520000002</v>
      </c>
    </row>
    <row r="3956" spans="1:5" x14ac:dyDescent="0.25">
      <c r="A3956" s="64">
        <v>142947</v>
      </c>
      <c r="B3956" t="s">
        <v>3629</v>
      </c>
      <c r="C3956" s="65">
        <v>11.01</v>
      </c>
      <c r="D3956" s="65">
        <v>1144800</v>
      </c>
      <c r="E3956" s="65">
        <v>963030.64309999999</v>
      </c>
    </row>
    <row r="3957" spans="1:5" x14ac:dyDescent="0.25">
      <c r="A3957" s="64">
        <v>143074</v>
      </c>
      <c r="B3957" t="s">
        <v>3482</v>
      </c>
      <c r="C3957" s="65">
        <v>11</v>
      </c>
      <c r="D3957" s="65">
        <v>909067</v>
      </c>
      <c r="E3957" s="65">
        <v>712703.77080000006</v>
      </c>
    </row>
    <row r="3958" spans="1:5" x14ac:dyDescent="0.25">
      <c r="A3958" s="64">
        <v>202552</v>
      </c>
      <c r="B3958" t="s">
        <v>640</v>
      </c>
      <c r="C3958" s="65">
        <v>11</v>
      </c>
      <c r="D3958" s="65">
        <v>1230000</v>
      </c>
      <c r="E3958" s="65">
        <v>988421.47140000004</v>
      </c>
    </row>
    <row r="3959" spans="1:5" x14ac:dyDescent="0.25">
      <c r="A3959" s="64">
        <v>141200</v>
      </c>
      <c r="B3959" t="s">
        <v>4268</v>
      </c>
      <c r="C3959" s="65">
        <v>11</v>
      </c>
      <c r="D3959" s="65">
        <v>873983</v>
      </c>
      <c r="E3959" s="65">
        <v>673243.72569999995</v>
      </c>
    </row>
    <row r="3960" spans="1:5" x14ac:dyDescent="0.25">
      <c r="A3960" s="64">
        <v>135870</v>
      </c>
      <c r="B3960" t="s">
        <v>1972</v>
      </c>
      <c r="C3960" s="65">
        <v>11</v>
      </c>
      <c r="D3960" s="65">
        <v>1050000</v>
      </c>
      <c r="E3960" s="65">
        <v>846335.46430000011</v>
      </c>
    </row>
    <row r="3961" spans="1:5" x14ac:dyDescent="0.25">
      <c r="A3961" s="64">
        <v>128434</v>
      </c>
      <c r="B3961" t="s">
        <v>842</v>
      </c>
      <c r="C3961" s="65">
        <v>11</v>
      </c>
      <c r="D3961" s="65">
        <v>921000</v>
      </c>
      <c r="E3961" s="65">
        <v>718239.12560000003</v>
      </c>
    </row>
    <row r="3962" spans="1:5" x14ac:dyDescent="0.25">
      <c r="A3962" s="64">
        <v>117983</v>
      </c>
      <c r="B3962" t="s">
        <v>727</v>
      </c>
      <c r="C3962" s="65">
        <v>11</v>
      </c>
      <c r="D3962" s="65">
        <v>1216000</v>
      </c>
      <c r="E3962" s="65">
        <v>988421.47139999992</v>
      </c>
    </row>
    <row r="3963" spans="1:5" x14ac:dyDescent="0.25">
      <c r="A3963" s="64">
        <v>120912</v>
      </c>
      <c r="B3963" t="s">
        <v>3184</v>
      </c>
      <c r="C3963" s="65">
        <v>11</v>
      </c>
      <c r="D3963" s="65">
        <v>1544000</v>
      </c>
      <c r="E3963" s="65">
        <v>1250231.2831999999</v>
      </c>
    </row>
    <row r="3964" spans="1:5" x14ac:dyDescent="0.25">
      <c r="A3964" s="64">
        <v>124277</v>
      </c>
      <c r="B3964" t="s">
        <v>836</v>
      </c>
      <c r="C3964" s="65">
        <v>11</v>
      </c>
      <c r="D3964" s="65">
        <v>1007800</v>
      </c>
      <c r="E3964" s="65">
        <v>821831.56459999993</v>
      </c>
    </row>
    <row r="3965" spans="1:5" x14ac:dyDescent="0.25">
      <c r="A3965" s="64">
        <v>140972</v>
      </c>
      <c r="B3965" t="s">
        <v>3244</v>
      </c>
      <c r="C3965" s="65">
        <v>10.84</v>
      </c>
      <c r="D3965" s="65">
        <v>1235500</v>
      </c>
      <c r="E3965" s="65">
        <v>1007575.6991000001</v>
      </c>
    </row>
    <row r="3966" spans="1:5" x14ac:dyDescent="0.25">
      <c r="A3966" s="64">
        <v>127334</v>
      </c>
      <c r="B3966" t="s">
        <v>1132</v>
      </c>
      <c r="C3966" s="65">
        <v>10.5</v>
      </c>
      <c r="D3966" s="65">
        <v>938000</v>
      </c>
      <c r="E3966" s="65">
        <v>751969.18980000005</v>
      </c>
    </row>
    <row r="3967" spans="1:5" x14ac:dyDescent="0.25">
      <c r="A3967" s="64">
        <v>143709</v>
      </c>
      <c r="B3967" t="s">
        <v>4182</v>
      </c>
      <c r="C3967" s="65">
        <v>10.34</v>
      </c>
      <c r="D3967" s="65">
        <v>951400</v>
      </c>
      <c r="E3967" s="65">
        <v>880098.09270000004</v>
      </c>
    </row>
    <row r="3968" spans="1:5" x14ac:dyDescent="0.25">
      <c r="A3968" s="64">
        <v>143964</v>
      </c>
      <c r="B3968" t="s">
        <v>4636</v>
      </c>
      <c r="C3968" s="65">
        <v>10.34</v>
      </c>
      <c r="D3968" s="65">
        <v>903800</v>
      </c>
      <c r="E3968" s="65">
        <v>755240.76790000009</v>
      </c>
    </row>
    <row r="3969" spans="1:5" x14ac:dyDescent="0.25">
      <c r="A3969" s="64">
        <v>134075</v>
      </c>
      <c r="B3969" t="s">
        <v>4637</v>
      </c>
      <c r="C3969" s="65">
        <v>10.34</v>
      </c>
      <c r="D3969" s="65">
        <v>883800</v>
      </c>
      <c r="E3969" s="65">
        <v>738601.02390000003</v>
      </c>
    </row>
    <row r="3970" spans="1:5" x14ac:dyDescent="0.25">
      <c r="A3970" s="64">
        <v>122119</v>
      </c>
      <c r="B3970" t="s">
        <v>1118</v>
      </c>
      <c r="C3970" s="65">
        <v>10.34</v>
      </c>
      <c r="D3970" s="65">
        <v>987800</v>
      </c>
      <c r="E3970" s="65">
        <v>833129.14770000009</v>
      </c>
    </row>
    <row r="3971" spans="1:5" x14ac:dyDescent="0.25">
      <c r="A3971" s="64">
        <v>141827</v>
      </c>
      <c r="B3971" t="s">
        <v>4000</v>
      </c>
      <c r="C3971" s="65">
        <v>10.219999999999999</v>
      </c>
      <c r="D3971" s="65">
        <v>873000</v>
      </c>
      <c r="E3971" s="65">
        <v>737331.76260000002</v>
      </c>
    </row>
    <row r="3972" spans="1:5" x14ac:dyDescent="0.25">
      <c r="A3972" s="64">
        <v>131188</v>
      </c>
      <c r="B3972" t="s">
        <v>1438</v>
      </c>
      <c r="C3972" s="65">
        <v>10.219999999999999</v>
      </c>
      <c r="D3972" s="65">
        <v>978000</v>
      </c>
      <c r="E3972" s="65">
        <v>778826.55359999998</v>
      </c>
    </row>
    <row r="3973" spans="1:5" x14ac:dyDescent="0.25">
      <c r="A3973" s="64">
        <v>135833</v>
      </c>
      <c r="B3973" t="s">
        <v>4415</v>
      </c>
      <c r="C3973" s="65">
        <v>10.17</v>
      </c>
      <c r="D3973" s="65">
        <v>1083400</v>
      </c>
      <c r="E3973" s="65">
        <v>885999.90159999998</v>
      </c>
    </row>
    <row r="3974" spans="1:5" x14ac:dyDescent="0.25">
      <c r="A3974" s="64">
        <v>134862</v>
      </c>
      <c r="B3974" t="s">
        <v>1830</v>
      </c>
      <c r="C3974" s="65">
        <v>10.17</v>
      </c>
      <c r="D3974" s="65">
        <v>835400</v>
      </c>
      <c r="E3974" s="65">
        <v>691441.58149999997</v>
      </c>
    </row>
    <row r="3975" spans="1:5" x14ac:dyDescent="0.25">
      <c r="A3975" s="64">
        <v>136940</v>
      </c>
      <c r="B3975" t="s">
        <v>3750</v>
      </c>
      <c r="C3975" s="65">
        <v>10.17</v>
      </c>
      <c r="D3975" s="65">
        <v>815000</v>
      </c>
      <c r="E3975" s="65">
        <v>652117.66070000001</v>
      </c>
    </row>
    <row r="3976" spans="1:5" x14ac:dyDescent="0.25">
      <c r="A3976" s="64">
        <v>133012</v>
      </c>
      <c r="B3976" t="s">
        <v>3259</v>
      </c>
      <c r="C3976" s="65">
        <v>10.17</v>
      </c>
      <c r="D3976" s="65">
        <v>1024400</v>
      </c>
      <c r="E3976" s="65">
        <v>833122.57630000007</v>
      </c>
    </row>
    <row r="3977" spans="1:5" x14ac:dyDescent="0.25">
      <c r="A3977" s="64">
        <v>133235</v>
      </c>
      <c r="B3977" t="s">
        <v>1591</v>
      </c>
      <c r="C3977" s="65">
        <v>10.17</v>
      </c>
      <c r="D3977" s="65">
        <v>847383</v>
      </c>
      <c r="E3977" s="65">
        <v>696023.25429999991</v>
      </c>
    </row>
    <row r="3978" spans="1:5" x14ac:dyDescent="0.25">
      <c r="A3978" s="64">
        <v>128484</v>
      </c>
      <c r="B3978" t="s">
        <v>1482</v>
      </c>
      <c r="C3978" s="65">
        <v>10.039999999999999</v>
      </c>
      <c r="D3978" s="65">
        <v>870000</v>
      </c>
      <c r="E3978" s="65">
        <v>670832.31180000002</v>
      </c>
    </row>
    <row r="3979" spans="1:5" x14ac:dyDescent="0.25">
      <c r="A3979" s="64">
        <v>106988</v>
      </c>
      <c r="B3979" t="s">
        <v>266</v>
      </c>
      <c r="C3979" s="65">
        <v>10.039999999999999</v>
      </c>
      <c r="D3979" s="65">
        <v>957600</v>
      </c>
      <c r="E3979" s="65">
        <v>765570.29579999996</v>
      </c>
    </row>
    <row r="3980" spans="1:5" x14ac:dyDescent="0.25">
      <c r="A3980" s="64">
        <v>121570</v>
      </c>
      <c r="B3980" t="s">
        <v>1366</v>
      </c>
      <c r="C3980" s="65">
        <v>10.02</v>
      </c>
      <c r="D3980" s="65">
        <v>946000</v>
      </c>
      <c r="E3980" s="65">
        <v>765570.29579999996</v>
      </c>
    </row>
    <row r="3981" spans="1:5" x14ac:dyDescent="0.25">
      <c r="A3981" s="64">
        <v>103611</v>
      </c>
      <c r="B3981" t="s">
        <v>1394</v>
      </c>
      <c r="C3981" s="65">
        <v>10.02</v>
      </c>
      <c r="D3981" s="65">
        <v>934000</v>
      </c>
      <c r="E3981" s="65">
        <v>765570.29579999996</v>
      </c>
    </row>
    <row r="3982" spans="1:5" x14ac:dyDescent="0.25">
      <c r="A3982" s="64">
        <v>142538</v>
      </c>
      <c r="B3982" t="s">
        <v>3149</v>
      </c>
      <c r="C3982" s="65">
        <v>10</v>
      </c>
      <c r="D3982" s="65">
        <v>798000</v>
      </c>
      <c r="E3982" s="65">
        <v>758776.96299999999</v>
      </c>
    </row>
    <row r="3983" spans="1:5" x14ac:dyDescent="0.25">
      <c r="A3983" s="64">
        <v>143419</v>
      </c>
      <c r="B3983" t="s">
        <v>3936</v>
      </c>
      <c r="C3983" s="65">
        <v>10</v>
      </c>
      <c r="D3983" s="65">
        <v>774000</v>
      </c>
      <c r="E3983" s="65">
        <v>649759.85970000003</v>
      </c>
    </row>
    <row r="3984" spans="1:5" x14ac:dyDescent="0.25">
      <c r="A3984" s="64">
        <v>143862</v>
      </c>
      <c r="B3984" t="s">
        <v>4417</v>
      </c>
      <c r="C3984" s="65">
        <v>10</v>
      </c>
      <c r="D3984" s="65">
        <v>780000</v>
      </c>
      <c r="E3984" s="65">
        <v>627261.47759999998</v>
      </c>
    </row>
    <row r="3985" spans="1:5" x14ac:dyDescent="0.25">
      <c r="A3985" s="64">
        <v>144008</v>
      </c>
      <c r="B3985" t="s">
        <v>4488</v>
      </c>
      <c r="C3985" s="65">
        <v>10</v>
      </c>
      <c r="D3985" s="65">
        <v>1077000</v>
      </c>
      <c r="E3985" s="65">
        <v>884412.01729999995</v>
      </c>
    </row>
    <row r="3986" spans="1:5" x14ac:dyDescent="0.25">
      <c r="A3986" s="64">
        <v>144199</v>
      </c>
      <c r="B3986" t="s">
        <v>4638</v>
      </c>
      <c r="C3986" s="65">
        <v>10</v>
      </c>
      <c r="D3986" s="65">
        <v>796000</v>
      </c>
      <c r="E3986" s="65">
        <v>611364.38370000001</v>
      </c>
    </row>
    <row r="3987" spans="1:5" x14ac:dyDescent="0.25">
      <c r="A3987" s="64">
        <v>144077</v>
      </c>
      <c r="B3987" t="s">
        <v>4639</v>
      </c>
      <c r="C3987" s="65">
        <v>10</v>
      </c>
      <c r="D3987" s="65">
        <v>932000</v>
      </c>
      <c r="E3987" s="65">
        <v>765570.29579999996</v>
      </c>
    </row>
    <row r="3988" spans="1:5" x14ac:dyDescent="0.25">
      <c r="A3988" s="64">
        <v>144192</v>
      </c>
      <c r="B3988" t="s">
        <v>4640</v>
      </c>
      <c r="C3988" s="65">
        <v>10</v>
      </c>
      <c r="D3988" s="65">
        <v>956000</v>
      </c>
      <c r="E3988" s="65">
        <v>765570.29579999996</v>
      </c>
    </row>
    <row r="3989" spans="1:5" x14ac:dyDescent="0.25">
      <c r="A3989" s="64">
        <v>143465</v>
      </c>
      <c r="B3989" t="s">
        <v>3937</v>
      </c>
      <c r="C3989" s="65">
        <v>10</v>
      </c>
      <c r="D3989" s="65">
        <v>822000</v>
      </c>
      <c r="E3989" s="65">
        <v>649759.85970000003</v>
      </c>
    </row>
    <row r="3990" spans="1:5" x14ac:dyDescent="0.25">
      <c r="A3990" s="64">
        <v>144271</v>
      </c>
      <c r="B3990" t="s">
        <v>4641</v>
      </c>
      <c r="C3990" s="65">
        <v>10</v>
      </c>
      <c r="D3990" s="65">
        <v>596000</v>
      </c>
      <c r="E3990" s="65">
        <v>488952.6594</v>
      </c>
    </row>
    <row r="3991" spans="1:5" x14ac:dyDescent="0.25">
      <c r="A3991" s="64">
        <v>143679</v>
      </c>
      <c r="B3991" t="s">
        <v>4184</v>
      </c>
      <c r="C3991" s="65">
        <v>10</v>
      </c>
      <c r="D3991" s="65">
        <v>600000</v>
      </c>
      <c r="E3991" s="65">
        <v>488952.6594</v>
      </c>
    </row>
    <row r="3992" spans="1:5" x14ac:dyDescent="0.25">
      <c r="A3992" s="64">
        <v>140967</v>
      </c>
      <c r="B3992" t="s">
        <v>4642</v>
      </c>
      <c r="C3992" s="65">
        <v>10</v>
      </c>
      <c r="D3992" s="65">
        <v>3752000</v>
      </c>
      <c r="E3992" s="65">
        <v>3163695.1491999999</v>
      </c>
    </row>
    <row r="3993" spans="1:5" x14ac:dyDescent="0.25">
      <c r="A3993" s="64">
        <v>141733</v>
      </c>
      <c r="B3993" t="s">
        <v>2605</v>
      </c>
      <c r="C3993" s="65">
        <v>10</v>
      </c>
      <c r="D3993" s="65">
        <v>730983</v>
      </c>
      <c r="E3993" s="65">
        <v>587475.65280000004</v>
      </c>
    </row>
    <row r="3994" spans="1:5" x14ac:dyDescent="0.25">
      <c r="A3994" s="64">
        <v>142206</v>
      </c>
      <c r="B3994" t="s">
        <v>4416</v>
      </c>
      <c r="C3994" s="65">
        <v>10</v>
      </c>
      <c r="D3994" s="65">
        <v>940000</v>
      </c>
      <c r="E3994" s="65">
        <v>860700.33250000002</v>
      </c>
    </row>
    <row r="3995" spans="1:5" x14ac:dyDescent="0.25">
      <c r="A3995" s="64">
        <v>142069</v>
      </c>
      <c r="B3995" t="s">
        <v>3939</v>
      </c>
      <c r="C3995" s="65">
        <v>10</v>
      </c>
      <c r="D3995" s="65">
        <v>940000</v>
      </c>
      <c r="E3995" s="65">
        <v>709424.3824</v>
      </c>
    </row>
    <row r="3996" spans="1:5" x14ac:dyDescent="0.25">
      <c r="A3996" s="64">
        <v>135834</v>
      </c>
      <c r="B3996" t="s">
        <v>1997</v>
      </c>
      <c r="C3996" s="65">
        <v>10</v>
      </c>
      <c r="D3996" s="65">
        <v>822000</v>
      </c>
      <c r="E3996" s="65">
        <v>649759.85970000003</v>
      </c>
    </row>
    <row r="3997" spans="1:5" x14ac:dyDescent="0.25">
      <c r="A3997" s="64">
        <v>126305</v>
      </c>
      <c r="B3997" t="s">
        <v>4187</v>
      </c>
      <c r="C3997" s="65">
        <v>10</v>
      </c>
      <c r="D3997" s="65">
        <v>982000</v>
      </c>
      <c r="E3997" s="65">
        <v>765570.29579999996</v>
      </c>
    </row>
    <row r="3998" spans="1:5" x14ac:dyDescent="0.25">
      <c r="A3998" s="64">
        <v>133589</v>
      </c>
      <c r="B3998" t="s">
        <v>2109</v>
      </c>
      <c r="C3998" s="65">
        <v>10</v>
      </c>
      <c r="D3998" s="65">
        <v>724000</v>
      </c>
      <c r="E3998" s="65">
        <v>587221.28689999995</v>
      </c>
    </row>
    <row r="3999" spans="1:5" x14ac:dyDescent="0.25">
      <c r="A3999" s="64">
        <v>129532</v>
      </c>
      <c r="B3999" t="s">
        <v>3109</v>
      </c>
      <c r="C3999" s="65">
        <v>10</v>
      </c>
      <c r="D3999" s="65">
        <v>1538000</v>
      </c>
      <c r="E3999" s="65">
        <v>1253890.9712</v>
      </c>
    </row>
    <row r="4000" spans="1:5" x14ac:dyDescent="0.25">
      <c r="A4000" s="64">
        <v>133297</v>
      </c>
      <c r="B4000" t="s">
        <v>1674</v>
      </c>
      <c r="C4000" s="65">
        <v>10</v>
      </c>
      <c r="D4000" s="65">
        <v>898000</v>
      </c>
      <c r="E4000" s="65">
        <v>725945.71959999995</v>
      </c>
    </row>
    <row r="4001" spans="1:5" x14ac:dyDescent="0.25">
      <c r="A4001" s="64">
        <v>126723</v>
      </c>
      <c r="B4001" t="s">
        <v>1306</v>
      </c>
      <c r="C4001" s="65">
        <v>10</v>
      </c>
      <c r="D4001" s="65">
        <v>775000</v>
      </c>
      <c r="E4001" s="65">
        <v>606767.9693</v>
      </c>
    </row>
    <row r="4002" spans="1:5" x14ac:dyDescent="0.25">
      <c r="A4002" s="64">
        <v>129744</v>
      </c>
      <c r="B4002" t="s">
        <v>3122</v>
      </c>
      <c r="C4002" s="65">
        <v>10</v>
      </c>
      <c r="D4002" s="65">
        <v>600000</v>
      </c>
      <c r="E4002" s="65">
        <v>488952.6594</v>
      </c>
    </row>
    <row r="4003" spans="1:5" x14ac:dyDescent="0.25">
      <c r="A4003" s="64">
        <v>125564</v>
      </c>
      <c r="B4003" t="s">
        <v>3111</v>
      </c>
      <c r="C4003" s="65">
        <v>10</v>
      </c>
      <c r="D4003" s="65">
        <v>2190000</v>
      </c>
      <c r="E4003" s="65">
        <v>1743266.1174000001</v>
      </c>
    </row>
    <row r="4004" spans="1:5" x14ac:dyDescent="0.25">
      <c r="A4004" s="64">
        <v>121890</v>
      </c>
      <c r="B4004" t="s">
        <v>4643</v>
      </c>
      <c r="C4004" s="65">
        <v>10</v>
      </c>
      <c r="D4004" s="65">
        <v>956000</v>
      </c>
      <c r="E4004" s="65">
        <v>860700.33250000002</v>
      </c>
    </row>
    <row r="4005" spans="1:5" x14ac:dyDescent="0.25">
      <c r="A4005" s="64">
        <v>120172</v>
      </c>
      <c r="B4005" t="s">
        <v>3146</v>
      </c>
      <c r="C4005" s="65">
        <v>10</v>
      </c>
      <c r="D4005" s="65">
        <v>860000</v>
      </c>
      <c r="E4005" s="65">
        <v>697763.63500000001</v>
      </c>
    </row>
    <row r="4006" spans="1:5" x14ac:dyDescent="0.25">
      <c r="A4006" s="64">
        <v>104162</v>
      </c>
      <c r="B4006" t="s">
        <v>797</v>
      </c>
      <c r="C4006" s="65">
        <v>10</v>
      </c>
      <c r="D4006" s="65">
        <v>935000</v>
      </c>
      <c r="E4006" s="65">
        <v>756693.69790000003</v>
      </c>
    </row>
    <row r="4007" spans="1:5" x14ac:dyDescent="0.25">
      <c r="A4007" s="64">
        <v>128765</v>
      </c>
      <c r="B4007" t="s">
        <v>3549</v>
      </c>
      <c r="C4007" s="65">
        <v>9.98</v>
      </c>
      <c r="D4007" s="65">
        <v>1102000</v>
      </c>
      <c r="E4007" s="65">
        <v>859756.52379999997</v>
      </c>
    </row>
    <row r="4008" spans="1:5" x14ac:dyDescent="0.25">
      <c r="A4008" s="64">
        <v>141912</v>
      </c>
      <c r="B4008" t="s">
        <v>4644</v>
      </c>
      <c r="C4008" s="65">
        <v>9.77</v>
      </c>
      <c r="D4008" s="65">
        <v>3950000</v>
      </c>
      <c r="E4008" s="65">
        <v>3058682.3417999996</v>
      </c>
    </row>
    <row r="4009" spans="1:5" x14ac:dyDescent="0.25">
      <c r="A4009" s="64">
        <v>144226</v>
      </c>
      <c r="B4009" t="s">
        <v>4645</v>
      </c>
      <c r="C4009" s="65">
        <v>9.51</v>
      </c>
      <c r="D4009" s="65">
        <v>833800</v>
      </c>
      <c r="E4009" s="65">
        <v>789739.89850000001</v>
      </c>
    </row>
    <row r="4010" spans="1:5" x14ac:dyDescent="0.25">
      <c r="A4010" s="64">
        <v>142639</v>
      </c>
      <c r="B4010" t="s">
        <v>3341</v>
      </c>
      <c r="C4010" s="65">
        <v>9.51</v>
      </c>
      <c r="D4010" s="65">
        <v>839200</v>
      </c>
      <c r="E4010" s="65">
        <v>685881.3872</v>
      </c>
    </row>
    <row r="4011" spans="1:5" x14ac:dyDescent="0.25">
      <c r="A4011" s="64">
        <v>144178</v>
      </c>
      <c r="B4011" t="s">
        <v>4646</v>
      </c>
      <c r="C4011" s="65">
        <v>9.51</v>
      </c>
      <c r="D4011" s="65">
        <v>859200</v>
      </c>
      <c r="E4011" s="65">
        <v>745685.37210000004</v>
      </c>
    </row>
    <row r="4012" spans="1:5" x14ac:dyDescent="0.25">
      <c r="A4012" s="64">
        <v>143654</v>
      </c>
      <c r="B4012" t="s">
        <v>4273</v>
      </c>
      <c r="C4012" s="65">
        <v>9.51</v>
      </c>
      <c r="D4012" s="65">
        <v>859200</v>
      </c>
      <c r="E4012" s="65">
        <v>745685.37210000004</v>
      </c>
    </row>
    <row r="4013" spans="1:5" x14ac:dyDescent="0.25">
      <c r="A4013" s="64">
        <v>143965</v>
      </c>
      <c r="B4013" t="s">
        <v>4455</v>
      </c>
      <c r="C4013" s="65">
        <v>9.51</v>
      </c>
      <c r="D4013" s="65">
        <v>859200</v>
      </c>
      <c r="E4013" s="65">
        <v>745685.37210000004</v>
      </c>
    </row>
    <row r="4014" spans="1:5" x14ac:dyDescent="0.25">
      <c r="A4014" s="64">
        <v>143614</v>
      </c>
      <c r="B4014" t="s">
        <v>4194</v>
      </c>
      <c r="C4014" s="65">
        <v>9.51</v>
      </c>
      <c r="D4014" s="65">
        <v>808400</v>
      </c>
      <c r="E4014" s="65">
        <v>676331.09789999994</v>
      </c>
    </row>
    <row r="4015" spans="1:5" x14ac:dyDescent="0.25">
      <c r="A4015" s="64">
        <v>143971</v>
      </c>
      <c r="B4015" t="s">
        <v>4462</v>
      </c>
      <c r="C4015" s="65">
        <v>9.51</v>
      </c>
      <c r="D4015" s="65">
        <v>859200</v>
      </c>
      <c r="E4015" s="65">
        <v>745685.37210000004</v>
      </c>
    </row>
    <row r="4016" spans="1:5" x14ac:dyDescent="0.25">
      <c r="A4016" s="64">
        <v>143098</v>
      </c>
      <c r="B4016" t="s">
        <v>3619</v>
      </c>
      <c r="C4016" s="65">
        <v>9.51</v>
      </c>
      <c r="D4016" s="65">
        <v>859200</v>
      </c>
      <c r="E4016" s="65">
        <v>745685.37210000004</v>
      </c>
    </row>
    <row r="4017" spans="1:5" x14ac:dyDescent="0.25">
      <c r="A4017" s="64">
        <v>143589</v>
      </c>
      <c r="B4017" t="s">
        <v>4222</v>
      </c>
      <c r="C4017" s="65">
        <v>9.51</v>
      </c>
      <c r="D4017" s="65">
        <v>833800</v>
      </c>
      <c r="E4017" s="65">
        <v>711008.23499999999</v>
      </c>
    </row>
    <row r="4018" spans="1:5" x14ac:dyDescent="0.25">
      <c r="A4018" s="64">
        <v>142644</v>
      </c>
      <c r="B4018" t="s">
        <v>3255</v>
      </c>
      <c r="C4018" s="65">
        <v>9.51</v>
      </c>
      <c r="D4018" s="65">
        <v>859200</v>
      </c>
      <c r="E4018" s="65">
        <v>745685.37210000004</v>
      </c>
    </row>
    <row r="4019" spans="1:5" x14ac:dyDescent="0.25">
      <c r="A4019" s="64">
        <v>143687</v>
      </c>
      <c r="B4019" t="s">
        <v>4280</v>
      </c>
      <c r="C4019" s="65">
        <v>9.51</v>
      </c>
      <c r="D4019" s="65">
        <v>859200</v>
      </c>
      <c r="E4019" s="65">
        <v>745685.37210000004</v>
      </c>
    </row>
    <row r="4020" spans="1:5" x14ac:dyDescent="0.25">
      <c r="A4020" s="64">
        <v>142558</v>
      </c>
      <c r="B4020" t="s">
        <v>3190</v>
      </c>
      <c r="C4020" s="65">
        <v>9.51</v>
      </c>
      <c r="D4020" s="65">
        <v>833800</v>
      </c>
      <c r="E4020" s="65">
        <v>711008.23499999999</v>
      </c>
    </row>
    <row r="4021" spans="1:5" x14ac:dyDescent="0.25">
      <c r="A4021" s="64">
        <v>144217</v>
      </c>
      <c r="B4021" t="s">
        <v>4647</v>
      </c>
      <c r="C4021" s="65">
        <v>9.51</v>
      </c>
      <c r="D4021" s="65">
        <v>859200</v>
      </c>
      <c r="E4021" s="65">
        <v>745685.37210000004</v>
      </c>
    </row>
    <row r="4022" spans="1:5" x14ac:dyDescent="0.25">
      <c r="A4022" s="64">
        <v>142463</v>
      </c>
      <c r="B4022" t="s">
        <v>2937</v>
      </c>
      <c r="C4022" s="65">
        <v>9.51</v>
      </c>
      <c r="D4022" s="65">
        <v>875900</v>
      </c>
      <c r="E4022" s="65">
        <v>745685.37210000004</v>
      </c>
    </row>
    <row r="4023" spans="1:5" x14ac:dyDescent="0.25">
      <c r="A4023" s="64">
        <v>143672</v>
      </c>
      <c r="B4023" t="s">
        <v>4269</v>
      </c>
      <c r="C4023" s="65">
        <v>9.51</v>
      </c>
      <c r="D4023" s="65">
        <v>833800</v>
      </c>
      <c r="E4023" s="65">
        <v>711008.23499999999</v>
      </c>
    </row>
    <row r="4024" spans="1:5" x14ac:dyDescent="0.25">
      <c r="A4024" s="64">
        <v>143346</v>
      </c>
      <c r="B4024" t="s">
        <v>3762</v>
      </c>
      <c r="C4024" s="65">
        <v>9.51</v>
      </c>
      <c r="D4024" s="65">
        <v>850500</v>
      </c>
      <c r="E4024" s="65">
        <v>799358.37080000003</v>
      </c>
    </row>
    <row r="4025" spans="1:5" x14ac:dyDescent="0.25">
      <c r="A4025" s="64">
        <v>143956</v>
      </c>
      <c r="B4025" t="s">
        <v>4426</v>
      </c>
      <c r="C4025" s="65">
        <v>9.51</v>
      </c>
      <c r="D4025" s="65">
        <v>833800</v>
      </c>
      <c r="E4025" s="65">
        <v>711008.23499999999</v>
      </c>
    </row>
    <row r="4026" spans="1:5" x14ac:dyDescent="0.25">
      <c r="A4026" s="64">
        <v>143791</v>
      </c>
      <c r="B4026" t="s">
        <v>4239</v>
      </c>
      <c r="C4026" s="65">
        <v>9.51</v>
      </c>
      <c r="D4026" s="65">
        <v>859200</v>
      </c>
      <c r="E4026" s="65">
        <v>745685.37210000004</v>
      </c>
    </row>
    <row r="4027" spans="1:5" x14ac:dyDescent="0.25">
      <c r="A4027" s="64">
        <v>143800</v>
      </c>
      <c r="B4027" t="s">
        <v>4445</v>
      </c>
      <c r="C4027" s="65">
        <v>9.51</v>
      </c>
      <c r="D4027" s="65">
        <v>859200</v>
      </c>
      <c r="E4027" s="65">
        <v>745685.37210000004</v>
      </c>
    </row>
    <row r="4028" spans="1:5" x14ac:dyDescent="0.25">
      <c r="A4028" s="64">
        <v>143963</v>
      </c>
      <c r="B4028" t="s">
        <v>4505</v>
      </c>
      <c r="C4028" s="65">
        <v>9.51</v>
      </c>
      <c r="D4028" s="65">
        <v>859200</v>
      </c>
      <c r="E4028" s="65">
        <v>745685.37210000004</v>
      </c>
    </row>
    <row r="4029" spans="1:5" x14ac:dyDescent="0.25">
      <c r="A4029" s="64">
        <v>143693</v>
      </c>
      <c r="B4029" t="s">
        <v>4271</v>
      </c>
      <c r="C4029" s="65">
        <v>9.51</v>
      </c>
      <c r="D4029" s="65">
        <v>859200</v>
      </c>
      <c r="E4029" s="65">
        <v>745685.37210000004</v>
      </c>
    </row>
    <row r="4030" spans="1:5" x14ac:dyDescent="0.25">
      <c r="A4030" s="64">
        <v>143497</v>
      </c>
      <c r="B4030" t="s">
        <v>4283</v>
      </c>
      <c r="C4030" s="65">
        <v>9.51</v>
      </c>
      <c r="D4030" s="65">
        <v>859200</v>
      </c>
      <c r="E4030" s="65">
        <v>745685.37210000004</v>
      </c>
    </row>
    <row r="4031" spans="1:5" x14ac:dyDescent="0.25">
      <c r="A4031" s="64">
        <v>142722</v>
      </c>
      <c r="B4031" t="s">
        <v>3441</v>
      </c>
      <c r="C4031" s="65">
        <v>9.51</v>
      </c>
      <c r="D4031" s="65">
        <v>859200</v>
      </c>
      <c r="E4031" s="65">
        <v>745685.37210000004</v>
      </c>
    </row>
    <row r="4032" spans="1:5" x14ac:dyDescent="0.25">
      <c r="A4032" s="64">
        <v>143712</v>
      </c>
      <c r="B4032" t="s">
        <v>4277</v>
      </c>
      <c r="C4032" s="65">
        <v>9.51</v>
      </c>
      <c r="D4032" s="65">
        <v>894400</v>
      </c>
      <c r="E4032" s="65">
        <v>736228.74010000005</v>
      </c>
    </row>
    <row r="4033" spans="1:5" x14ac:dyDescent="0.25">
      <c r="A4033" s="64">
        <v>142632</v>
      </c>
      <c r="B4033" t="s">
        <v>3620</v>
      </c>
      <c r="C4033" s="65">
        <v>9.51</v>
      </c>
      <c r="D4033" s="65">
        <v>859200</v>
      </c>
      <c r="E4033" s="65">
        <v>745685.37210000004</v>
      </c>
    </row>
    <row r="4034" spans="1:5" x14ac:dyDescent="0.25">
      <c r="A4034" s="64">
        <v>142596</v>
      </c>
      <c r="B4034" t="s">
        <v>3942</v>
      </c>
      <c r="C4034" s="65">
        <v>9.51</v>
      </c>
      <c r="D4034" s="65">
        <v>805800</v>
      </c>
      <c r="E4034" s="65">
        <v>685881.3872</v>
      </c>
    </row>
    <row r="4035" spans="1:5" x14ac:dyDescent="0.25">
      <c r="A4035" s="64">
        <v>142827</v>
      </c>
      <c r="B4035" t="s">
        <v>3397</v>
      </c>
      <c r="C4035" s="65">
        <v>9.51</v>
      </c>
      <c r="D4035" s="65">
        <v>875900</v>
      </c>
      <c r="E4035" s="65">
        <v>745685.37210000004</v>
      </c>
    </row>
    <row r="4036" spans="1:5" x14ac:dyDescent="0.25">
      <c r="A4036" s="64">
        <v>143735</v>
      </c>
      <c r="B4036" t="s">
        <v>4216</v>
      </c>
      <c r="C4036" s="65">
        <v>9.51</v>
      </c>
      <c r="D4036" s="65">
        <v>859200</v>
      </c>
      <c r="E4036" s="65">
        <v>807458.12489999994</v>
      </c>
    </row>
    <row r="4037" spans="1:5" x14ac:dyDescent="0.25">
      <c r="A4037" s="64">
        <v>143973</v>
      </c>
      <c r="B4037" t="s">
        <v>4427</v>
      </c>
      <c r="C4037" s="65">
        <v>9.51</v>
      </c>
      <c r="D4037" s="65">
        <v>833800</v>
      </c>
      <c r="E4037" s="65">
        <v>711008.23499999999</v>
      </c>
    </row>
    <row r="4038" spans="1:5" x14ac:dyDescent="0.25">
      <c r="A4038" s="64">
        <v>144170</v>
      </c>
      <c r="B4038" t="s">
        <v>4648</v>
      </c>
      <c r="C4038" s="65">
        <v>9.51</v>
      </c>
      <c r="D4038" s="65">
        <v>798800</v>
      </c>
      <c r="E4038" s="65">
        <v>673071.36560000002</v>
      </c>
    </row>
    <row r="4039" spans="1:5" x14ac:dyDescent="0.25">
      <c r="A4039" s="64">
        <v>143375</v>
      </c>
      <c r="B4039" t="s">
        <v>4013</v>
      </c>
      <c r="C4039" s="65">
        <v>9.51</v>
      </c>
      <c r="D4039" s="65">
        <v>859200</v>
      </c>
      <c r="E4039" s="65">
        <v>745685.37210000004</v>
      </c>
    </row>
    <row r="4040" spans="1:5" x14ac:dyDescent="0.25">
      <c r="A4040" s="64">
        <v>143850</v>
      </c>
      <c r="B4040" t="s">
        <v>4452</v>
      </c>
      <c r="C4040" s="65">
        <v>9.51</v>
      </c>
      <c r="D4040" s="65">
        <v>859200</v>
      </c>
      <c r="E4040" s="65">
        <v>745685.37210000004</v>
      </c>
    </row>
    <row r="4041" spans="1:5" x14ac:dyDescent="0.25">
      <c r="A4041" s="64">
        <v>143750</v>
      </c>
      <c r="B4041" t="s">
        <v>4286</v>
      </c>
      <c r="C4041" s="65">
        <v>9.51</v>
      </c>
      <c r="D4041" s="65">
        <v>833800</v>
      </c>
      <c r="E4041" s="65">
        <v>711008.23499999999</v>
      </c>
    </row>
    <row r="4042" spans="1:5" x14ac:dyDescent="0.25">
      <c r="A4042" s="64">
        <v>144138</v>
      </c>
      <c r="B4042" t="s">
        <v>4649</v>
      </c>
      <c r="C4042" s="65">
        <v>9.51</v>
      </c>
      <c r="D4042" s="65">
        <v>859200</v>
      </c>
      <c r="E4042" s="65">
        <v>745685.37210000004</v>
      </c>
    </row>
    <row r="4043" spans="1:5" x14ac:dyDescent="0.25">
      <c r="A4043" s="64">
        <v>143682</v>
      </c>
      <c r="B4043" t="s">
        <v>4226</v>
      </c>
      <c r="C4043" s="65">
        <v>9.51</v>
      </c>
      <c r="D4043" s="65">
        <v>833800</v>
      </c>
      <c r="E4043" s="65">
        <v>711008.23499999999</v>
      </c>
    </row>
    <row r="4044" spans="1:5" x14ac:dyDescent="0.25">
      <c r="A4044" s="64">
        <v>144179</v>
      </c>
      <c r="B4044" t="s">
        <v>4650</v>
      </c>
      <c r="C4044" s="65">
        <v>9.51</v>
      </c>
      <c r="D4044" s="65">
        <v>780400</v>
      </c>
      <c r="E4044" s="65">
        <v>635098.56499999994</v>
      </c>
    </row>
    <row r="4045" spans="1:5" x14ac:dyDescent="0.25">
      <c r="A4045" s="64">
        <v>143974</v>
      </c>
      <c r="B4045" t="s">
        <v>4428</v>
      </c>
      <c r="C4045" s="65">
        <v>9.51</v>
      </c>
      <c r="D4045" s="65">
        <v>833800</v>
      </c>
      <c r="E4045" s="65">
        <v>711008.23499999999</v>
      </c>
    </row>
    <row r="4046" spans="1:5" x14ac:dyDescent="0.25">
      <c r="A4046" s="64">
        <v>142846</v>
      </c>
      <c r="B4046" t="s">
        <v>4019</v>
      </c>
      <c r="C4046" s="65">
        <v>9.51</v>
      </c>
      <c r="D4046" s="65">
        <v>859200</v>
      </c>
      <c r="E4046" s="65">
        <v>745685.37210000004</v>
      </c>
    </row>
    <row r="4047" spans="1:5" x14ac:dyDescent="0.25">
      <c r="A4047" s="64">
        <v>143275</v>
      </c>
      <c r="B4047" t="s">
        <v>3797</v>
      </c>
      <c r="C4047" s="65">
        <v>9.51</v>
      </c>
      <c r="D4047" s="65">
        <v>875900</v>
      </c>
      <c r="E4047" s="65">
        <v>745685.37210000004</v>
      </c>
    </row>
    <row r="4048" spans="1:5" x14ac:dyDescent="0.25">
      <c r="A4048" s="64">
        <v>143500</v>
      </c>
      <c r="B4048" t="s">
        <v>4022</v>
      </c>
      <c r="C4048" s="65">
        <v>9.51</v>
      </c>
      <c r="D4048" s="65">
        <v>859200</v>
      </c>
      <c r="E4048" s="65">
        <v>745685.37210000004</v>
      </c>
    </row>
    <row r="4049" spans="1:5" x14ac:dyDescent="0.25">
      <c r="A4049" s="64">
        <v>140525</v>
      </c>
      <c r="B4049" t="s">
        <v>2431</v>
      </c>
      <c r="C4049" s="65">
        <v>9.51</v>
      </c>
      <c r="D4049" s="65">
        <v>859200</v>
      </c>
      <c r="E4049" s="65">
        <v>745685.37210000004</v>
      </c>
    </row>
    <row r="4050" spans="1:5" x14ac:dyDescent="0.25">
      <c r="A4050" s="64">
        <v>136537</v>
      </c>
      <c r="B4050" t="s">
        <v>2102</v>
      </c>
      <c r="C4050" s="65">
        <v>9.51</v>
      </c>
      <c r="D4050" s="65">
        <v>859200</v>
      </c>
      <c r="E4050" s="65">
        <v>745685.37210000004</v>
      </c>
    </row>
    <row r="4051" spans="1:5" x14ac:dyDescent="0.25">
      <c r="A4051" s="64">
        <v>133903</v>
      </c>
      <c r="B4051" t="s">
        <v>4463</v>
      </c>
      <c r="C4051" s="65">
        <v>9.51</v>
      </c>
      <c r="D4051" s="65">
        <v>859200</v>
      </c>
      <c r="E4051" s="65">
        <v>745685.37210000004</v>
      </c>
    </row>
    <row r="4052" spans="1:5" x14ac:dyDescent="0.25">
      <c r="A4052" s="64">
        <v>136559</v>
      </c>
      <c r="B4052" t="s">
        <v>3580</v>
      </c>
      <c r="C4052" s="65">
        <v>9.51</v>
      </c>
      <c r="D4052" s="65">
        <v>892600</v>
      </c>
      <c r="E4052" s="65">
        <v>745685.37210000004</v>
      </c>
    </row>
    <row r="4053" spans="1:5" x14ac:dyDescent="0.25">
      <c r="A4053" s="64">
        <v>136542</v>
      </c>
      <c r="B4053" t="s">
        <v>2099</v>
      </c>
      <c r="C4053" s="65">
        <v>9.51</v>
      </c>
      <c r="D4053" s="65">
        <v>833800</v>
      </c>
      <c r="E4053" s="65">
        <v>764225.60979999998</v>
      </c>
    </row>
    <row r="4054" spans="1:5" x14ac:dyDescent="0.25">
      <c r="A4054" s="64">
        <v>134104</v>
      </c>
      <c r="B4054" t="s">
        <v>1740</v>
      </c>
      <c r="C4054" s="65">
        <v>9.51</v>
      </c>
      <c r="D4054" s="65">
        <v>859200</v>
      </c>
      <c r="E4054" s="65">
        <v>745685.37210000004</v>
      </c>
    </row>
    <row r="4055" spans="1:5" x14ac:dyDescent="0.25">
      <c r="A4055" s="64">
        <v>136983</v>
      </c>
      <c r="B4055" t="s">
        <v>2623</v>
      </c>
      <c r="C4055" s="65">
        <v>9.51</v>
      </c>
      <c r="D4055" s="65">
        <v>833800</v>
      </c>
      <c r="E4055" s="65">
        <v>702452.85710000002</v>
      </c>
    </row>
    <row r="4056" spans="1:5" x14ac:dyDescent="0.25">
      <c r="A4056" s="64">
        <v>141839</v>
      </c>
      <c r="B4056" t="s">
        <v>2669</v>
      </c>
      <c r="C4056" s="65">
        <v>9.51</v>
      </c>
      <c r="D4056" s="65">
        <v>833800</v>
      </c>
      <c r="E4056" s="65">
        <v>711008.23499999999</v>
      </c>
    </row>
    <row r="4057" spans="1:5" x14ac:dyDescent="0.25">
      <c r="A4057" s="64">
        <v>134187</v>
      </c>
      <c r="B4057" t="s">
        <v>4519</v>
      </c>
      <c r="C4057" s="65">
        <v>9.51</v>
      </c>
      <c r="D4057" s="65">
        <v>859200</v>
      </c>
      <c r="E4057" s="65">
        <v>745685.37210000004</v>
      </c>
    </row>
    <row r="4058" spans="1:5" x14ac:dyDescent="0.25">
      <c r="A4058" s="64">
        <v>136739</v>
      </c>
      <c r="B4058" t="s">
        <v>3585</v>
      </c>
      <c r="C4058" s="65">
        <v>9.51</v>
      </c>
      <c r="D4058" s="65">
        <v>879700</v>
      </c>
      <c r="E4058" s="65">
        <v>745685.37210000004</v>
      </c>
    </row>
    <row r="4059" spans="1:5" x14ac:dyDescent="0.25">
      <c r="A4059" s="64">
        <v>142168</v>
      </c>
      <c r="B4059" t="s">
        <v>2752</v>
      </c>
      <c r="C4059" s="65">
        <v>9.51</v>
      </c>
      <c r="D4059" s="65">
        <v>833800</v>
      </c>
      <c r="E4059" s="65">
        <v>711008.23499999999</v>
      </c>
    </row>
    <row r="4060" spans="1:5" x14ac:dyDescent="0.25">
      <c r="A4060" s="64">
        <v>135536</v>
      </c>
      <c r="B4060" t="s">
        <v>1932</v>
      </c>
      <c r="C4060" s="65">
        <v>9.51</v>
      </c>
      <c r="D4060" s="65">
        <v>919800</v>
      </c>
      <c r="E4060" s="65">
        <v>770905.87719999999</v>
      </c>
    </row>
    <row r="4061" spans="1:5" x14ac:dyDescent="0.25">
      <c r="A4061" s="64">
        <v>134873</v>
      </c>
      <c r="B4061" t="s">
        <v>1822</v>
      </c>
      <c r="C4061" s="65">
        <v>9.51</v>
      </c>
      <c r="D4061" s="65">
        <v>859200</v>
      </c>
      <c r="E4061" s="65">
        <v>745685.37210000004</v>
      </c>
    </row>
    <row r="4062" spans="1:5" x14ac:dyDescent="0.25">
      <c r="A4062" s="64">
        <v>137872</v>
      </c>
      <c r="B4062" t="s">
        <v>3521</v>
      </c>
      <c r="C4062" s="65">
        <v>9.51</v>
      </c>
      <c r="D4062" s="65">
        <v>805800</v>
      </c>
      <c r="E4062" s="65">
        <v>685881.3872</v>
      </c>
    </row>
    <row r="4063" spans="1:5" x14ac:dyDescent="0.25">
      <c r="A4063" s="64">
        <v>135556</v>
      </c>
      <c r="B4063" t="s">
        <v>2442</v>
      </c>
      <c r="C4063" s="65">
        <v>9.51</v>
      </c>
      <c r="D4063" s="65">
        <v>819300</v>
      </c>
      <c r="E4063" s="65">
        <v>680402.52320000005</v>
      </c>
    </row>
    <row r="4064" spans="1:5" x14ac:dyDescent="0.25">
      <c r="A4064" s="64">
        <v>137931</v>
      </c>
      <c r="B4064" t="s">
        <v>2386</v>
      </c>
      <c r="C4064" s="65">
        <v>9.51</v>
      </c>
      <c r="D4064" s="65">
        <v>854300</v>
      </c>
      <c r="E4064" s="65">
        <v>711008.23499999999</v>
      </c>
    </row>
    <row r="4065" spans="1:5" x14ac:dyDescent="0.25">
      <c r="A4065" s="64">
        <v>141295</v>
      </c>
      <c r="B4065" t="s">
        <v>2535</v>
      </c>
      <c r="C4065" s="65">
        <v>9.51</v>
      </c>
      <c r="D4065" s="65">
        <v>859200</v>
      </c>
      <c r="E4065" s="65">
        <v>745685.37210000004</v>
      </c>
    </row>
    <row r="4066" spans="1:5" x14ac:dyDescent="0.25">
      <c r="A4066" s="64">
        <v>141568</v>
      </c>
      <c r="B4066" t="s">
        <v>3624</v>
      </c>
      <c r="C4066" s="65">
        <v>9.51</v>
      </c>
      <c r="D4066" s="65">
        <v>879700</v>
      </c>
      <c r="E4066" s="65">
        <v>745685.37210000004</v>
      </c>
    </row>
    <row r="4067" spans="1:5" x14ac:dyDescent="0.25">
      <c r="A4067" s="64">
        <v>141523</v>
      </c>
      <c r="B4067" t="s">
        <v>2584</v>
      </c>
      <c r="C4067" s="65">
        <v>9.51</v>
      </c>
      <c r="D4067" s="65">
        <v>859200</v>
      </c>
      <c r="E4067" s="65">
        <v>745685.37210000004</v>
      </c>
    </row>
    <row r="4068" spans="1:5" x14ac:dyDescent="0.25">
      <c r="A4068" s="64">
        <v>136295</v>
      </c>
      <c r="B4068" t="s">
        <v>2070</v>
      </c>
      <c r="C4068" s="65">
        <v>9.51</v>
      </c>
      <c r="D4068" s="65">
        <v>859200</v>
      </c>
      <c r="E4068" s="65">
        <v>745685.37210000004</v>
      </c>
    </row>
    <row r="4069" spans="1:5" x14ac:dyDescent="0.25">
      <c r="A4069" s="64">
        <v>136368</v>
      </c>
      <c r="B4069" t="s">
        <v>4049</v>
      </c>
      <c r="C4069" s="65">
        <v>9.51</v>
      </c>
      <c r="D4069" s="65">
        <v>859200</v>
      </c>
      <c r="E4069" s="65">
        <v>745685.37210000004</v>
      </c>
    </row>
    <row r="4070" spans="1:5" x14ac:dyDescent="0.25">
      <c r="A4070" s="64">
        <v>137895</v>
      </c>
      <c r="B4070" t="s">
        <v>2959</v>
      </c>
      <c r="C4070" s="65">
        <v>9.51</v>
      </c>
      <c r="D4070" s="65">
        <v>850500</v>
      </c>
      <c r="E4070" s="65">
        <v>711008.23499999999</v>
      </c>
    </row>
    <row r="4071" spans="1:5" x14ac:dyDescent="0.25">
      <c r="A4071" s="64">
        <v>135184</v>
      </c>
      <c r="B4071" t="s">
        <v>1877</v>
      </c>
      <c r="C4071" s="65">
        <v>9.51</v>
      </c>
      <c r="D4071" s="65">
        <v>850500</v>
      </c>
      <c r="E4071" s="65">
        <v>711008.23499999999</v>
      </c>
    </row>
    <row r="4072" spans="1:5" x14ac:dyDescent="0.25">
      <c r="A4072" s="64">
        <v>141147</v>
      </c>
      <c r="B4072" t="s">
        <v>3512</v>
      </c>
      <c r="C4072" s="65">
        <v>9.51</v>
      </c>
      <c r="D4072" s="65">
        <v>859200</v>
      </c>
      <c r="E4072" s="65">
        <v>745685.37210000004</v>
      </c>
    </row>
    <row r="4073" spans="1:5" x14ac:dyDescent="0.25">
      <c r="A4073" s="64">
        <v>141212</v>
      </c>
      <c r="B4073" t="s">
        <v>2558</v>
      </c>
      <c r="C4073" s="65">
        <v>9.51</v>
      </c>
      <c r="D4073" s="65">
        <v>879700</v>
      </c>
      <c r="E4073" s="65">
        <v>745685.37210000004</v>
      </c>
    </row>
    <row r="4074" spans="1:5" x14ac:dyDescent="0.25">
      <c r="A4074" s="64">
        <v>141636</v>
      </c>
      <c r="B4074" t="s">
        <v>2602</v>
      </c>
      <c r="C4074" s="65">
        <v>9.51</v>
      </c>
      <c r="D4074" s="65">
        <v>850500</v>
      </c>
      <c r="E4074" s="65">
        <v>711008.23499999999</v>
      </c>
    </row>
    <row r="4075" spans="1:5" x14ac:dyDescent="0.25">
      <c r="A4075" s="64">
        <v>137686</v>
      </c>
      <c r="B4075" t="s">
        <v>4200</v>
      </c>
      <c r="C4075" s="65">
        <v>9.51</v>
      </c>
      <c r="D4075" s="65">
        <v>859200</v>
      </c>
      <c r="E4075" s="65">
        <v>745685.37210000004</v>
      </c>
    </row>
    <row r="4076" spans="1:5" x14ac:dyDescent="0.25">
      <c r="A4076" s="64">
        <v>141672</v>
      </c>
      <c r="B4076" t="s">
        <v>2625</v>
      </c>
      <c r="C4076" s="65">
        <v>9.51</v>
      </c>
      <c r="D4076" s="65">
        <v>850500</v>
      </c>
      <c r="E4076" s="65">
        <v>711008.23499999999</v>
      </c>
    </row>
    <row r="4077" spans="1:5" x14ac:dyDescent="0.25">
      <c r="A4077" s="64">
        <v>136784</v>
      </c>
      <c r="B4077" t="s">
        <v>3581</v>
      </c>
      <c r="C4077" s="65">
        <v>9.51</v>
      </c>
      <c r="D4077" s="65">
        <v>955000</v>
      </c>
      <c r="E4077" s="65">
        <v>752893.86730000004</v>
      </c>
    </row>
    <row r="4078" spans="1:5" x14ac:dyDescent="0.25">
      <c r="A4078" s="64">
        <v>141673</v>
      </c>
      <c r="B4078" t="s">
        <v>2721</v>
      </c>
      <c r="C4078" s="65">
        <v>9.51</v>
      </c>
      <c r="D4078" s="65">
        <v>850500</v>
      </c>
      <c r="E4078" s="65">
        <v>711008.23499999999</v>
      </c>
    </row>
    <row r="4079" spans="1:5" x14ac:dyDescent="0.25">
      <c r="A4079" s="64">
        <v>136273</v>
      </c>
      <c r="B4079" t="s">
        <v>4331</v>
      </c>
      <c r="C4079" s="65">
        <v>9.51</v>
      </c>
      <c r="D4079" s="65">
        <v>859200</v>
      </c>
      <c r="E4079" s="65">
        <v>745685.37210000004</v>
      </c>
    </row>
    <row r="4080" spans="1:5" x14ac:dyDescent="0.25">
      <c r="A4080" s="64">
        <v>136028</v>
      </c>
      <c r="B4080" t="s">
        <v>2006</v>
      </c>
      <c r="C4080" s="65">
        <v>9.51</v>
      </c>
      <c r="D4080" s="65">
        <v>879700</v>
      </c>
      <c r="E4080" s="65">
        <v>745685.37210000004</v>
      </c>
    </row>
    <row r="4081" spans="1:5" x14ac:dyDescent="0.25">
      <c r="A4081" s="64">
        <v>135740</v>
      </c>
      <c r="B4081" t="s">
        <v>4652</v>
      </c>
      <c r="C4081" s="65">
        <v>9.51</v>
      </c>
      <c r="D4081" s="65">
        <v>837800</v>
      </c>
      <c r="E4081" s="65">
        <v>702810.11710000003</v>
      </c>
    </row>
    <row r="4082" spans="1:5" x14ac:dyDescent="0.25">
      <c r="A4082" s="64">
        <v>142096</v>
      </c>
      <c r="B4082" t="s">
        <v>2786</v>
      </c>
      <c r="C4082" s="65">
        <v>9.51</v>
      </c>
      <c r="D4082" s="65">
        <v>833800</v>
      </c>
      <c r="E4082" s="65">
        <v>711008.23499999999</v>
      </c>
    </row>
    <row r="4083" spans="1:5" x14ac:dyDescent="0.25">
      <c r="A4083" s="64">
        <v>135954</v>
      </c>
      <c r="B4083" t="s">
        <v>3741</v>
      </c>
      <c r="C4083" s="65">
        <v>9.51</v>
      </c>
      <c r="D4083" s="65">
        <v>874800</v>
      </c>
      <c r="E4083" s="65">
        <v>711008.23499999999</v>
      </c>
    </row>
    <row r="4084" spans="1:5" x14ac:dyDescent="0.25">
      <c r="A4084" s="64">
        <v>135732</v>
      </c>
      <c r="B4084" t="s">
        <v>1920</v>
      </c>
      <c r="C4084" s="65">
        <v>9.51</v>
      </c>
      <c r="D4084" s="65">
        <v>833800</v>
      </c>
      <c r="E4084" s="65">
        <v>702452.85710000002</v>
      </c>
    </row>
    <row r="4085" spans="1:5" x14ac:dyDescent="0.25">
      <c r="A4085" s="64">
        <v>141299</v>
      </c>
      <c r="B4085" t="s">
        <v>3982</v>
      </c>
      <c r="C4085" s="65">
        <v>9.51</v>
      </c>
      <c r="D4085" s="65">
        <v>859200</v>
      </c>
      <c r="E4085" s="65">
        <v>745685.37210000004</v>
      </c>
    </row>
    <row r="4086" spans="1:5" x14ac:dyDescent="0.25">
      <c r="A4086" s="64">
        <v>141465</v>
      </c>
      <c r="B4086" t="s">
        <v>3243</v>
      </c>
      <c r="C4086" s="65">
        <v>9.51</v>
      </c>
      <c r="D4086" s="65">
        <v>875900</v>
      </c>
      <c r="E4086" s="65">
        <v>745685.37210000004</v>
      </c>
    </row>
    <row r="4087" spans="1:5" x14ac:dyDescent="0.25">
      <c r="A4087" s="64">
        <v>134747</v>
      </c>
      <c r="B4087" t="s">
        <v>1838</v>
      </c>
      <c r="C4087" s="65">
        <v>9.51</v>
      </c>
      <c r="D4087" s="65">
        <v>859200</v>
      </c>
      <c r="E4087" s="65">
        <v>745685.37210000004</v>
      </c>
    </row>
    <row r="4088" spans="1:5" x14ac:dyDescent="0.25">
      <c r="A4088" s="64">
        <v>141175</v>
      </c>
      <c r="B4088" t="s">
        <v>2483</v>
      </c>
      <c r="C4088" s="65">
        <v>9.51</v>
      </c>
      <c r="D4088" s="65">
        <v>892600</v>
      </c>
      <c r="E4088" s="65">
        <v>745685.37210000004</v>
      </c>
    </row>
    <row r="4089" spans="1:5" x14ac:dyDescent="0.25">
      <c r="A4089" s="64">
        <v>141382</v>
      </c>
      <c r="B4089" t="s">
        <v>2628</v>
      </c>
      <c r="C4089" s="65">
        <v>9.51</v>
      </c>
      <c r="D4089" s="65">
        <v>875900</v>
      </c>
      <c r="E4089" s="65">
        <v>745685.37210000004</v>
      </c>
    </row>
    <row r="4090" spans="1:5" x14ac:dyDescent="0.25">
      <c r="A4090" s="64">
        <v>134840</v>
      </c>
      <c r="B4090" t="s">
        <v>2943</v>
      </c>
      <c r="C4090" s="65">
        <v>9.51</v>
      </c>
      <c r="D4090" s="65">
        <v>859200</v>
      </c>
      <c r="E4090" s="65">
        <v>745685.37210000004</v>
      </c>
    </row>
    <row r="4091" spans="1:5" x14ac:dyDescent="0.25">
      <c r="A4091" s="64">
        <v>136873</v>
      </c>
      <c r="B4091" t="s">
        <v>4651</v>
      </c>
      <c r="C4091" s="65">
        <v>9.51</v>
      </c>
      <c r="D4091" s="65">
        <v>1041000</v>
      </c>
      <c r="E4091" s="65">
        <v>821346.88740000001</v>
      </c>
    </row>
    <row r="4092" spans="1:5" x14ac:dyDescent="0.25">
      <c r="A4092" s="64">
        <v>132249</v>
      </c>
      <c r="B4092" t="s">
        <v>4653</v>
      </c>
      <c r="C4092" s="65">
        <v>9.51</v>
      </c>
      <c r="D4092" s="65">
        <v>859200</v>
      </c>
      <c r="E4092" s="65">
        <v>745685.37210000004</v>
      </c>
    </row>
    <row r="4093" spans="1:5" x14ac:dyDescent="0.25">
      <c r="A4093" s="64">
        <v>133653</v>
      </c>
      <c r="B4093" t="s">
        <v>2976</v>
      </c>
      <c r="C4093" s="65">
        <v>9.51</v>
      </c>
      <c r="D4093" s="65">
        <v>859200</v>
      </c>
      <c r="E4093" s="65">
        <v>745685.37210000004</v>
      </c>
    </row>
    <row r="4094" spans="1:5" x14ac:dyDescent="0.25">
      <c r="A4094" s="64">
        <v>125924</v>
      </c>
      <c r="B4094" t="s">
        <v>1225</v>
      </c>
      <c r="C4094" s="65">
        <v>9.51</v>
      </c>
      <c r="D4094" s="65">
        <v>919800</v>
      </c>
      <c r="E4094" s="65">
        <v>801792.25360000005</v>
      </c>
    </row>
    <row r="4095" spans="1:5" x14ac:dyDescent="0.25">
      <c r="A4095" s="64">
        <v>131493</v>
      </c>
      <c r="B4095" t="s">
        <v>1408</v>
      </c>
      <c r="C4095" s="65">
        <v>9.51</v>
      </c>
      <c r="D4095" s="65">
        <v>859200</v>
      </c>
      <c r="E4095" s="65">
        <v>745685.37210000004</v>
      </c>
    </row>
    <row r="4096" spans="1:5" x14ac:dyDescent="0.25">
      <c r="A4096" s="64">
        <v>126162</v>
      </c>
      <c r="B4096" t="s">
        <v>1743</v>
      </c>
      <c r="C4096" s="65">
        <v>9.51</v>
      </c>
      <c r="D4096" s="65">
        <v>900200</v>
      </c>
      <c r="E4096" s="65">
        <v>745685.37210000004</v>
      </c>
    </row>
    <row r="4097" spans="1:5" x14ac:dyDescent="0.25">
      <c r="A4097" s="64">
        <v>133738</v>
      </c>
      <c r="B4097" t="s">
        <v>3947</v>
      </c>
      <c r="C4097" s="65">
        <v>9.51</v>
      </c>
      <c r="D4097" s="65">
        <v>859200</v>
      </c>
      <c r="E4097" s="65">
        <v>745685.37210000004</v>
      </c>
    </row>
    <row r="4098" spans="1:5" x14ac:dyDescent="0.25">
      <c r="A4098" s="64">
        <v>132549</v>
      </c>
      <c r="B4098" t="s">
        <v>1654</v>
      </c>
      <c r="C4098" s="65">
        <v>9.51</v>
      </c>
      <c r="D4098" s="65">
        <v>1053000</v>
      </c>
      <c r="E4098" s="65">
        <v>821346.88740000012</v>
      </c>
    </row>
    <row r="4099" spans="1:5" x14ac:dyDescent="0.25">
      <c r="A4099" s="64">
        <v>127733</v>
      </c>
      <c r="B4099" t="s">
        <v>1309</v>
      </c>
      <c r="C4099" s="65">
        <v>9.51</v>
      </c>
      <c r="D4099" s="65">
        <v>879700</v>
      </c>
      <c r="E4099" s="65">
        <v>745685.37210000004</v>
      </c>
    </row>
    <row r="4100" spans="1:5" x14ac:dyDescent="0.25">
      <c r="A4100" s="64">
        <v>128745</v>
      </c>
      <c r="B4100" t="s">
        <v>1304</v>
      </c>
      <c r="C4100" s="65">
        <v>9.51</v>
      </c>
      <c r="D4100" s="65">
        <v>859200</v>
      </c>
      <c r="E4100" s="65">
        <v>745685.37210000004</v>
      </c>
    </row>
    <row r="4101" spans="1:5" x14ac:dyDescent="0.25">
      <c r="A4101" s="64">
        <v>128272</v>
      </c>
      <c r="B4101" t="s">
        <v>2405</v>
      </c>
      <c r="C4101" s="65">
        <v>9.51</v>
      </c>
      <c r="D4101" s="65">
        <v>859200</v>
      </c>
      <c r="E4101" s="65">
        <v>745685.37210000004</v>
      </c>
    </row>
    <row r="4102" spans="1:5" x14ac:dyDescent="0.25">
      <c r="A4102" s="64">
        <v>127723</v>
      </c>
      <c r="B4102" t="s">
        <v>4654</v>
      </c>
      <c r="C4102" s="65">
        <v>9.51</v>
      </c>
      <c r="D4102" s="65">
        <v>859200</v>
      </c>
      <c r="E4102" s="65">
        <v>745685.37210000004</v>
      </c>
    </row>
    <row r="4103" spans="1:5" x14ac:dyDescent="0.25">
      <c r="A4103" s="64">
        <v>133338</v>
      </c>
      <c r="B4103" t="s">
        <v>3461</v>
      </c>
      <c r="C4103" s="65">
        <v>9.51</v>
      </c>
      <c r="D4103" s="65">
        <v>875900</v>
      </c>
      <c r="E4103" s="65">
        <v>745685.37210000004</v>
      </c>
    </row>
    <row r="4104" spans="1:5" x14ac:dyDescent="0.25">
      <c r="A4104" s="64">
        <v>129375</v>
      </c>
      <c r="B4104" t="s">
        <v>1216</v>
      </c>
      <c r="C4104" s="65">
        <v>9.51</v>
      </c>
      <c r="D4104" s="65">
        <v>867200</v>
      </c>
      <c r="E4104" s="65">
        <v>711008.23499999999</v>
      </c>
    </row>
    <row r="4105" spans="1:5" x14ac:dyDescent="0.25">
      <c r="A4105" s="64">
        <v>126212</v>
      </c>
      <c r="B4105" t="s">
        <v>1115</v>
      </c>
      <c r="C4105" s="65">
        <v>9.51</v>
      </c>
      <c r="D4105" s="65">
        <v>892600</v>
      </c>
      <c r="E4105" s="65">
        <v>745685.37210000004</v>
      </c>
    </row>
    <row r="4106" spans="1:5" x14ac:dyDescent="0.25">
      <c r="A4106" s="64">
        <v>132985</v>
      </c>
      <c r="B4106" t="s">
        <v>4655</v>
      </c>
      <c r="C4106" s="65">
        <v>9.51</v>
      </c>
      <c r="D4106" s="65">
        <v>780400</v>
      </c>
      <c r="E4106" s="65">
        <v>635098.56499999994</v>
      </c>
    </row>
    <row r="4107" spans="1:5" x14ac:dyDescent="0.25">
      <c r="A4107" s="64">
        <v>129587</v>
      </c>
      <c r="B4107" t="s">
        <v>1245</v>
      </c>
      <c r="C4107" s="65">
        <v>9.51</v>
      </c>
      <c r="D4107" s="65">
        <v>833800</v>
      </c>
      <c r="E4107" s="65">
        <v>711008.23499999999</v>
      </c>
    </row>
    <row r="4108" spans="1:5" x14ac:dyDescent="0.25">
      <c r="A4108" s="64">
        <v>130703</v>
      </c>
      <c r="B4108" t="s">
        <v>4051</v>
      </c>
      <c r="C4108" s="65">
        <v>9.51</v>
      </c>
      <c r="D4108" s="65">
        <v>859200</v>
      </c>
      <c r="E4108" s="65">
        <v>745685.37210000004</v>
      </c>
    </row>
    <row r="4109" spans="1:5" x14ac:dyDescent="0.25">
      <c r="A4109" s="64">
        <v>128977</v>
      </c>
      <c r="B4109" t="s">
        <v>1324</v>
      </c>
      <c r="C4109" s="65">
        <v>9.51</v>
      </c>
      <c r="D4109" s="65">
        <v>859200</v>
      </c>
      <c r="E4109" s="65">
        <v>745685.37210000004</v>
      </c>
    </row>
    <row r="4110" spans="1:5" x14ac:dyDescent="0.25">
      <c r="A4110" s="64">
        <v>130235</v>
      </c>
      <c r="B4110" t="s">
        <v>3745</v>
      </c>
      <c r="C4110" s="65">
        <v>9.51</v>
      </c>
      <c r="D4110" s="65">
        <v>909300</v>
      </c>
      <c r="E4110" s="65">
        <v>745685.37210000004</v>
      </c>
    </row>
    <row r="4111" spans="1:5" x14ac:dyDescent="0.25">
      <c r="A4111" s="64">
        <v>126104</v>
      </c>
      <c r="B4111" t="s">
        <v>2395</v>
      </c>
      <c r="C4111" s="65">
        <v>9.51</v>
      </c>
      <c r="D4111" s="65">
        <v>859200</v>
      </c>
      <c r="E4111" s="65">
        <v>745685.37210000004</v>
      </c>
    </row>
    <row r="4112" spans="1:5" x14ac:dyDescent="0.25">
      <c r="A4112" s="64">
        <v>129198</v>
      </c>
      <c r="B4112" t="s">
        <v>1215</v>
      </c>
      <c r="C4112" s="65">
        <v>9.51</v>
      </c>
      <c r="D4112" s="65">
        <v>875900</v>
      </c>
      <c r="E4112" s="65">
        <v>745685.37210000004</v>
      </c>
    </row>
    <row r="4113" spans="1:5" x14ac:dyDescent="0.25">
      <c r="A4113" s="64">
        <v>131722</v>
      </c>
      <c r="B4113" t="s">
        <v>2148</v>
      </c>
      <c r="C4113" s="65">
        <v>9.51</v>
      </c>
      <c r="D4113" s="65">
        <v>859200</v>
      </c>
      <c r="E4113" s="65">
        <v>745685.37210000004</v>
      </c>
    </row>
    <row r="4114" spans="1:5" x14ac:dyDescent="0.25">
      <c r="A4114" s="64">
        <v>127857</v>
      </c>
      <c r="B4114" t="s">
        <v>2166</v>
      </c>
      <c r="C4114" s="65">
        <v>9.51</v>
      </c>
      <c r="D4114" s="65">
        <v>859200</v>
      </c>
      <c r="E4114" s="65">
        <v>745685.37210000004</v>
      </c>
    </row>
    <row r="4115" spans="1:5" x14ac:dyDescent="0.25">
      <c r="A4115" s="64">
        <v>132497</v>
      </c>
      <c r="B4115" t="s">
        <v>1523</v>
      </c>
      <c r="C4115" s="65">
        <v>9.51</v>
      </c>
      <c r="D4115" s="65">
        <v>859200</v>
      </c>
      <c r="E4115" s="65">
        <v>745685.37210000004</v>
      </c>
    </row>
    <row r="4116" spans="1:5" x14ac:dyDescent="0.25">
      <c r="A4116" s="64">
        <v>133227</v>
      </c>
      <c r="B4116" t="s">
        <v>2836</v>
      </c>
      <c r="C4116" s="65">
        <v>9.51</v>
      </c>
      <c r="D4116" s="65">
        <v>936500</v>
      </c>
      <c r="E4116" s="65">
        <v>770905.87719999999</v>
      </c>
    </row>
    <row r="4117" spans="1:5" x14ac:dyDescent="0.25">
      <c r="A4117" s="64">
        <v>127340</v>
      </c>
      <c r="B4117" t="s">
        <v>4248</v>
      </c>
      <c r="C4117" s="65">
        <v>9.51</v>
      </c>
      <c r="D4117" s="65">
        <v>833800</v>
      </c>
      <c r="E4117" s="65">
        <v>711008.23499999999</v>
      </c>
    </row>
    <row r="4118" spans="1:5" x14ac:dyDescent="0.25">
      <c r="A4118" s="64">
        <v>133007</v>
      </c>
      <c r="B4118" t="s">
        <v>1648</v>
      </c>
      <c r="C4118" s="65">
        <v>9.51</v>
      </c>
      <c r="D4118" s="65">
        <v>892600</v>
      </c>
      <c r="E4118" s="65">
        <v>745685.37210000004</v>
      </c>
    </row>
    <row r="4119" spans="1:5" x14ac:dyDescent="0.25">
      <c r="A4119" s="64">
        <v>131266</v>
      </c>
      <c r="B4119" t="s">
        <v>1297</v>
      </c>
      <c r="C4119" s="65">
        <v>9.51</v>
      </c>
      <c r="D4119" s="65">
        <v>875900</v>
      </c>
      <c r="E4119" s="65">
        <v>745685.37210000004</v>
      </c>
    </row>
    <row r="4120" spans="1:5" x14ac:dyDescent="0.25">
      <c r="A4120" s="64">
        <v>118202</v>
      </c>
      <c r="B4120" t="s">
        <v>3643</v>
      </c>
      <c r="C4120" s="65">
        <v>9.51</v>
      </c>
      <c r="D4120" s="65">
        <v>783000</v>
      </c>
      <c r="E4120" s="65">
        <v>641653.9608</v>
      </c>
    </row>
    <row r="4121" spans="1:5" x14ac:dyDescent="0.25">
      <c r="A4121" s="64">
        <v>125469</v>
      </c>
      <c r="B4121" t="s">
        <v>4656</v>
      </c>
      <c r="C4121" s="65">
        <v>9.51</v>
      </c>
      <c r="D4121" s="65">
        <v>894400</v>
      </c>
      <c r="E4121" s="65">
        <v>727673.36220000009</v>
      </c>
    </row>
    <row r="4122" spans="1:5" x14ac:dyDescent="0.25">
      <c r="A4122" s="64">
        <v>118628</v>
      </c>
      <c r="B4122" t="s">
        <v>1092</v>
      </c>
      <c r="C4122" s="65">
        <v>9.51</v>
      </c>
      <c r="D4122" s="65">
        <v>859200</v>
      </c>
      <c r="E4122" s="65">
        <v>745685.37210000004</v>
      </c>
    </row>
    <row r="4123" spans="1:5" x14ac:dyDescent="0.25">
      <c r="A4123" s="64">
        <v>104327</v>
      </c>
      <c r="B4123" t="s">
        <v>1362</v>
      </c>
      <c r="C4123" s="65">
        <v>9.51</v>
      </c>
      <c r="D4123" s="65">
        <v>833800</v>
      </c>
      <c r="E4123" s="65">
        <v>702452.85710000002</v>
      </c>
    </row>
    <row r="4124" spans="1:5" x14ac:dyDescent="0.25">
      <c r="A4124" s="64">
        <v>123396</v>
      </c>
      <c r="B4124" t="s">
        <v>1267</v>
      </c>
      <c r="C4124" s="65">
        <v>9.51</v>
      </c>
      <c r="D4124" s="65">
        <v>859200</v>
      </c>
      <c r="E4124" s="65">
        <v>745685.37210000004</v>
      </c>
    </row>
    <row r="4125" spans="1:5" x14ac:dyDescent="0.25">
      <c r="A4125" s="64">
        <v>125175</v>
      </c>
      <c r="B4125" t="s">
        <v>2762</v>
      </c>
      <c r="C4125" s="65">
        <v>9.51</v>
      </c>
      <c r="D4125" s="65">
        <v>925600</v>
      </c>
      <c r="E4125" s="65">
        <v>780362.50920000009</v>
      </c>
    </row>
    <row r="4126" spans="1:5" x14ac:dyDescent="0.25">
      <c r="A4126" s="64">
        <v>121385</v>
      </c>
      <c r="B4126" t="s">
        <v>1444</v>
      </c>
      <c r="C4126" s="65">
        <v>9.51</v>
      </c>
      <c r="D4126" s="65">
        <v>859200</v>
      </c>
      <c r="E4126" s="65">
        <v>838344.50120000006</v>
      </c>
    </row>
    <row r="4127" spans="1:5" x14ac:dyDescent="0.25">
      <c r="A4127" s="64">
        <v>114672</v>
      </c>
      <c r="B4127" t="s">
        <v>1094</v>
      </c>
      <c r="C4127" s="65">
        <v>9.51</v>
      </c>
      <c r="D4127" s="65">
        <v>859200</v>
      </c>
      <c r="E4127" s="65">
        <v>745685.37210000004</v>
      </c>
    </row>
    <row r="4128" spans="1:5" x14ac:dyDescent="0.25">
      <c r="A4128" s="64">
        <v>104360</v>
      </c>
      <c r="B4128" t="s">
        <v>1128</v>
      </c>
      <c r="C4128" s="65">
        <v>9.51</v>
      </c>
      <c r="D4128" s="65">
        <v>879700</v>
      </c>
      <c r="E4128" s="65">
        <v>745685.37210000004</v>
      </c>
    </row>
    <row r="4129" spans="1:5" x14ac:dyDescent="0.25">
      <c r="A4129" s="64">
        <v>122804</v>
      </c>
      <c r="B4129" t="s">
        <v>2870</v>
      </c>
      <c r="C4129" s="65">
        <v>9.51</v>
      </c>
      <c r="D4129" s="65">
        <v>838000</v>
      </c>
      <c r="E4129" s="65">
        <v>670945.89119999995</v>
      </c>
    </row>
    <row r="4130" spans="1:5" x14ac:dyDescent="0.25">
      <c r="A4130" s="64">
        <v>125325</v>
      </c>
      <c r="B4130" t="s">
        <v>969</v>
      </c>
      <c r="C4130" s="65">
        <v>9.51</v>
      </c>
      <c r="D4130" s="65">
        <v>859200</v>
      </c>
      <c r="E4130" s="65">
        <v>745685.37210000004</v>
      </c>
    </row>
    <row r="4131" spans="1:5" x14ac:dyDescent="0.25">
      <c r="A4131" s="64">
        <v>118542</v>
      </c>
      <c r="B4131" t="s">
        <v>1361</v>
      </c>
      <c r="C4131" s="65">
        <v>9.51</v>
      </c>
      <c r="D4131" s="65">
        <v>833800</v>
      </c>
      <c r="E4131" s="65">
        <v>711008.23499999999</v>
      </c>
    </row>
    <row r="4132" spans="1:5" x14ac:dyDescent="0.25">
      <c r="A4132" s="64">
        <v>104848</v>
      </c>
      <c r="B4132" t="s">
        <v>4159</v>
      </c>
      <c r="C4132" s="65">
        <v>9.51</v>
      </c>
      <c r="D4132" s="65">
        <v>813000</v>
      </c>
      <c r="E4132" s="65">
        <v>651297.90740000003</v>
      </c>
    </row>
    <row r="4133" spans="1:5" x14ac:dyDescent="0.25">
      <c r="A4133" s="64">
        <v>122856</v>
      </c>
      <c r="B4133" t="s">
        <v>2150</v>
      </c>
      <c r="C4133" s="65">
        <v>9.51</v>
      </c>
      <c r="D4133" s="65">
        <v>875900</v>
      </c>
      <c r="E4133" s="65">
        <v>745685.37210000004</v>
      </c>
    </row>
    <row r="4134" spans="1:5" x14ac:dyDescent="0.25">
      <c r="A4134" s="64">
        <v>109309</v>
      </c>
      <c r="B4134" t="s">
        <v>3242</v>
      </c>
      <c r="C4134" s="65">
        <v>9.51</v>
      </c>
      <c r="D4134" s="65">
        <v>859200</v>
      </c>
      <c r="E4134" s="65">
        <v>745685.37210000004</v>
      </c>
    </row>
    <row r="4135" spans="1:5" x14ac:dyDescent="0.25">
      <c r="A4135" s="64">
        <v>115247</v>
      </c>
      <c r="B4135" t="s">
        <v>1888</v>
      </c>
      <c r="C4135" s="65">
        <v>9.51</v>
      </c>
      <c r="D4135" s="65">
        <v>875900</v>
      </c>
      <c r="E4135" s="65">
        <v>745685.37210000004</v>
      </c>
    </row>
    <row r="4136" spans="1:5" x14ac:dyDescent="0.25">
      <c r="A4136" s="64">
        <v>122694</v>
      </c>
      <c r="B4136" t="s">
        <v>4059</v>
      </c>
      <c r="C4136" s="65">
        <v>9.51</v>
      </c>
      <c r="D4136" s="65">
        <v>859200</v>
      </c>
      <c r="E4136" s="65">
        <v>745685.37210000004</v>
      </c>
    </row>
    <row r="4137" spans="1:5" x14ac:dyDescent="0.25">
      <c r="A4137" s="64">
        <v>120081</v>
      </c>
      <c r="B4137" t="s">
        <v>2438</v>
      </c>
      <c r="C4137" s="65">
        <v>9.51</v>
      </c>
      <c r="D4137" s="65">
        <v>879700</v>
      </c>
      <c r="E4137" s="65">
        <v>745685.37210000004</v>
      </c>
    </row>
    <row r="4138" spans="1:5" x14ac:dyDescent="0.25">
      <c r="A4138" s="64">
        <v>103877</v>
      </c>
      <c r="B4138" t="s">
        <v>1124</v>
      </c>
      <c r="C4138" s="65">
        <v>9.51</v>
      </c>
      <c r="D4138" s="65">
        <v>900200</v>
      </c>
      <c r="E4138" s="65">
        <v>745685.37210000004</v>
      </c>
    </row>
    <row r="4139" spans="1:5" x14ac:dyDescent="0.25">
      <c r="A4139" s="64">
        <v>117953</v>
      </c>
      <c r="B4139" t="s">
        <v>2013</v>
      </c>
      <c r="C4139" s="65">
        <v>9.51</v>
      </c>
      <c r="D4139" s="65">
        <v>879700</v>
      </c>
      <c r="E4139" s="65">
        <v>745685.37210000004</v>
      </c>
    </row>
    <row r="4140" spans="1:5" x14ac:dyDescent="0.25">
      <c r="A4140" s="64">
        <v>112946</v>
      </c>
      <c r="B4140" t="s">
        <v>2365</v>
      </c>
      <c r="C4140" s="65">
        <v>9.51</v>
      </c>
      <c r="D4140" s="65">
        <v>748000</v>
      </c>
      <c r="E4140" s="65">
        <v>611048.24899999995</v>
      </c>
    </row>
    <row r="4141" spans="1:5" x14ac:dyDescent="0.25">
      <c r="A4141" s="64">
        <v>135963</v>
      </c>
      <c r="B4141" t="s">
        <v>2001</v>
      </c>
      <c r="C4141" s="65">
        <v>9.509999999999998</v>
      </c>
      <c r="D4141" s="65">
        <v>859200</v>
      </c>
      <c r="E4141" s="65">
        <v>745685.37210000027</v>
      </c>
    </row>
    <row r="4142" spans="1:5" x14ac:dyDescent="0.25">
      <c r="A4142" s="64">
        <v>143084</v>
      </c>
      <c r="B4142" t="s">
        <v>3556</v>
      </c>
      <c r="C4142" s="65">
        <v>9.4</v>
      </c>
      <c r="D4142" s="65">
        <v>3550000</v>
      </c>
      <c r="E4142" s="65">
        <v>2895501.094</v>
      </c>
    </row>
    <row r="4143" spans="1:5" x14ac:dyDescent="0.25">
      <c r="A4143" s="64">
        <v>143357</v>
      </c>
      <c r="B4143" t="s">
        <v>3812</v>
      </c>
      <c r="C4143" s="65">
        <v>9.34</v>
      </c>
      <c r="D4143" s="65">
        <v>630783</v>
      </c>
      <c r="E4143" s="65">
        <v>578332.07140000002</v>
      </c>
    </row>
    <row r="4144" spans="1:5" x14ac:dyDescent="0.25">
      <c r="A4144" s="64">
        <v>144207</v>
      </c>
      <c r="B4144" t="s">
        <v>4657</v>
      </c>
      <c r="C4144" s="65">
        <v>9.34</v>
      </c>
      <c r="D4144" s="65">
        <v>852800</v>
      </c>
      <c r="E4144" s="65">
        <v>714770.51249999995</v>
      </c>
    </row>
    <row r="4145" spans="1:5" x14ac:dyDescent="0.25">
      <c r="A4145" s="64">
        <v>142562</v>
      </c>
      <c r="B4145" t="s">
        <v>3205</v>
      </c>
      <c r="C4145" s="65">
        <v>9.34</v>
      </c>
      <c r="D4145" s="65">
        <v>827400</v>
      </c>
      <c r="E4145" s="65">
        <v>672615.43460000004</v>
      </c>
    </row>
    <row r="4146" spans="1:5" x14ac:dyDescent="0.25">
      <c r="A4146" s="64">
        <v>142708</v>
      </c>
      <c r="B4146" t="s">
        <v>3431</v>
      </c>
      <c r="C4146" s="65">
        <v>9.34</v>
      </c>
      <c r="D4146" s="65">
        <v>835400</v>
      </c>
      <c r="E4146" s="65">
        <v>696024.17619999999</v>
      </c>
    </row>
    <row r="4147" spans="1:5" x14ac:dyDescent="0.25">
      <c r="A4147" s="64">
        <v>143959</v>
      </c>
      <c r="B4147" t="s">
        <v>4433</v>
      </c>
      <c r="C4147" s="65">
        <v>9.34</v>
      </c>
      <c r="D4147" s="65">
        <v>767800</v>
      </c>
      <c r="E4147" s="65">
        <v>654850.83150000009</v>
      </c>
    </row>
    <row r="4148" spans="1:5" x14ac:dyDescent="0.25">
      <c r="A4148" s="64">
        <v>144251</v>
      </c>
      <c r="B4148" t="s">
        <v>4658</v>
      </c>
      <c r="C4148" s="65">
        <v>9.34</v>
      </c>
      <c r="D4148" s="65">
        <v>860800</v>
      </c>
      <c r="E4148" s="65">
        <v>730701.31330000004</v>
      </c>
    </row>
    <row r="4149" spans="1:5" x14ac:dyDescent="0.25">
      <c r="A4149" s="64">
        <v>143016</v>
      </c>
      <c r="B4149" t="s">
        <v>3503</v>
      </c>
      <c r="C4149" s="65">
        <v>9.34</v>
      </c>
      <c r="D4149" s="65">
        <v>583983</v>
      </c>
      <c r="E4149" s="65">
        <v>449479.45909999998</v>
      </c>
    </row>
    <row r="4150" spans="1:5" x14ac:dyDescent="0.25">
      <c r="A4150" s="64">
        <v>202682</v>
      </c>
      <c r="B4150" t="s">
        <v>640</v>
      </c>
      <c r="C4150" s="65">
        <v>9.34</v>
      </c>
      <c r="D4150" s="65">
        <v>1348300</v>
      </c>
      <c r="E4150" s="65">
        <v>1096568.068</v>
      </c>
    </row>
    <row r="4151" spans="1:5" x14ac:dyDescent="0.25">
      <c r="A4151" s="64">
        <v>136079</v>
      </c>
      <c r="B4151" t="s">
        <v>3985</v>
      </c>
      <c r="C4151" s="65">
        <v>9.34</v>
      </c>
      <c r="D4151" s="65">
        <v>713136</v>
      </c>
      <c r="E4151" s="65">
        <v>605124.79310000001</v>
      </c>
    </row>
    <row r="4152" spans="1:5" x14ac:dyDescent="0.25">
      <c r="A4152" s="64">
        <v>134311</v>
      </c>
      <c r="B4152" t="s">
        <v>1739</v>
      </c>
      <c r="C4152" s="65">
        <v>9.34</v>
      </c>
      <c r="D4152" s="65">
        <v>864800</v>
      </c>
      <c r="E4152" s="65">
        <v>730701.31330000004</v>
      </c>
    </row>
    <row r="4153" spans="1:5" x14ac:dyDescent="0.25">
      <c r="A4153" s="64">
        <v>141041</v>
      </c>
      <c r="B4153" t="s">
        <v>4659</v>
      </c>
      <c r="C4153" s="65">
        <v>9.34</v>
      </c>
      <c r="D4153" s="65">
        <v>930800</v>
      </c>
      <c r="E4153" s="65">
        <v>783578.33180000004</v>
      </c>
    </row>
    <row r="4154" spans="1:5" x14ac:dyDescent="0.25">
      <c r="A4154" s="64">
        <v>136149</v>
      </c>
      <c r="B4154" t="s">
        <v>2053</v>
      </c>
      <c r="C4154" s="65">
        <v>9.34</v>
      </c>
      <c r="D4154" s="65">
        <v>736900</v>
      </c>
      <c r="E4154" s="65">
        <v>595046.84660000005</v>
      </c>
    </row>
    <row r="4155" spans="1:5" x14ac:dyDescent="0.25">
      <c r="A4155" s="64">
        <v>134815</v>
      </c>
      <c r="B4155" t="s">
        <v>1831</v>
      </c>
      <c r="C4155" s="65">
        <v>9.34</v>
      </c>
      <c r="D4155" s="65">
        <v>835400</v>
      </c>
      <c r="E4155" s="65">
        <v>696024.17619999999</v>
      </c>
    </row>
    <row r="4156" spans="1:5" x14ac:dyDescent="0.25">
      <c r="A4156" s="64">
        <v>141714</v>
      </c>
      <c r="B4156" t="s">
        <v>2630</v>
      </c>
      <c r="C4156" s="65">
        <v>9.34</v>
      </c>
      <c r="D4156" s="65">
        <v>856100</v>
      </c>
      <c r="E4156" s="65">
        <v>696396.33070000005</v>
      </c>
    </row>
    <row r="4157" spans="1:5" x14ac:dyDescent="0.25">
      <c r="A4157" s="64">
        <v>141337</v>
      </c>
      <c r="B4157" t="s">
        <v>2520</v>
      </c>
      <c r="C4157" s="65">
        <v>9.34</v>
      </c>
      <c r="D4157" s="65">
        <v>885300</v>
      </c>
      <c r="E4157" s="65">
        <v>730701.31330000004</v>
      </c>
    </row>
    <row r="4158" spans="1:5" x14ac:dyDescent="0.25">
      <c r="A4158" s="64">
        <v>136748</v>
      </c>
      <c r="B4158" t="s">
        <v>2139</v>
      </c>
      <c r="C4158" s="65">
        <v>9.34</v>
      </c>
      <c r="D4158" s="65">
        <v>852800</v>
      </c>
      <c r="E4158" s="65">
        <v>723839.12520000001</v>
      </c>
    </row>
    <row r="4159" spans="1:5" x14ac:dyDescent="0.25">
      <c r="A4159" s="64">
        <v>137694</v>
      </c>
      <c r="B4159" t="s">
        <v>2307</v>
      </c>
      <c r="C4159" s="65">
        <v>9.34</v>
      </c>
      <c r="D4159" s="65">
        <v>892300</v>
      </c>
      <c r="E4159" s="65">
        <v>730701.31330000004</v>
      </c>
    </row>
    <row r="4160" spans="1:5" x14ac:dyDescent="0.25">
      <c r="A4160" s="64">
        <v>134720</v>
      </c>
      <c r="B4160" t="s">
        <v>4064</v>
      </c>
      <c r="C4160" s="65">
        <v>9.34</v>
      </c>
      <c r="D4160" s="65">
        <v>925400</v>
      </c>
      <c r="E4160" s="65">
        <v>755921.81839999999</v>
      </c>
    </row>
    <row r="4161" spans="1:5" x14ac:dyDescent="0.25">
      <c r="A4161" s="64">
        <v>136879</v>
      </c>
      <c r="B4161" t="s">
        <v>4244</v>
      </c>
      <c r="C4161" s="65">
        <v>9.34</v>
      </c>
      <c r="D4161" s="65">
        <v>842800</v>
      </c>
      <c r="E4161" s="65">
        <v>715847.94960000005</v>
      </c>
    </row>
    <row r="4162" spans="1:5" x14ac:dyDescent="0.25">
      <c r="A4162" s="64">
        <v>127422</v>
      </c>
      <c r="B4162" t="s">
        <v>2564</v>
      </c>
      <c r="C4162" s="65">
        <v>9.34</v>
      </c>
      <c r="D4162" s="65">
        <v>647483</v>
      </c>
      <c r="E4162" s="65">
        <v>541884.08400000003</v>
      </c>
    </row>
    <row r="4163" spans="1:5" x14ac:dyDescent="0.25">
      <c r="A4163" s="64">
        <v>128000</v>
      </c>
      <c r="B4163" t="s">
        <v>1517</v>
      </c>
      <c r="C4163" s="65">
        <v>9.34</v>
      </c>
      <c r="D4163" s="65">
        <v>894200</v>
      </c>
      <c r="E4163" s="65">
        <v>730701.31330000004</v>
      </c>
    </row>
    <row r="4164" spans="1:5" x14ac:dyDescent="0.25">
      <c r="A4164" s="64">
        <v>126724</v>
      </c>
      <c r="B4164" t="s">
        <v>4067</v>
      </c>
      <c r="C4164" s="65">
        <v>9.34</v>
      </c>
      <c r="D4164" s="65">
        <v>831800</v>
      </c>
      <c r="E4164" s="65">
        <v>699128.33400000003</v>
      </c>
    </row>
    <row r="4165" spans="1:5" x14ac:dyDescent="0.25">
      <c r="A4165" s="64">
        <v>130165</v>
      </c>
      <c r="B4165" t="s">
        <v>2390</v>
      </c>
      <c r="C4165" s="65">
        <v>9.34</v>
      </c>
      <c r="D4165" s="65">
        <v>871800</v>
      </c>
      <c r="E4165" s="65">
        <v>730701.31330000004</v>
      </c>
    </row>
    <row r="4166" spans="1:5" x14ac:dyDescent="0.25">
      <c r="A4166" s="64">
        <v>131193</v>
      </c>
      <c r="B4166" t="s">
        <v>4435</v>
      </c>
      <c r="C4166" s="65">
        <v>9.34</v>
      </c>
      <c r="D4166" s="65">
        <v>838800</v>
      </c>
      <c r="E4166" s="65">
        <v>712209.74910000002</v>
      </c>
    </row>
    <row r="4167" spans="1:5" x14ac:dyDescent="0.25">
      <c r="A4167" s="64">
        <v>127297</v>
      </c>
      <c r="B4167" t="s">
        <v>841</v>
      </c>
      <c r="C4167" s="65">
        <v>9.34</v>
      </c>
      <c r="D4167" s="65">
        <v>898800</v>
      </c>
      <c r="E4167" s="65">
        <v>754901.63520000002</v>
      </c>
    </row>
    <row r="4168" spans="1:5" x14ac:dyDescent="0.25">
      <c r="A4168" s="64">
        <v>132107</v>
      </c>
      <c r="B4168" t="s">
        <v>1487</v>
      </c>
      <c r="C4168" s="65">
        <v>9.34</v>
      </c>
      <c r="D4168" s="65">
        <v>769800</v>
      </c>
      <c r="E4168" s="65">
        <v>654850.83150000009</v>
      </c>
    </row>
    <row r="4169" spans="1:5" x14ac:dyDescent="0.25">
      <c r="A4169" s="64">
        <v>126529</v>
      </c>
      <c r="B4169" t="s">
        <v>835</v>
      </c>
      <c r="C4169" s="65">
        <v>9.34</v>
      </c>
      <c r="D4169" s="65">
        <v>897800</v>
      </c>
      <c r="E4169" s="65">
        <v>760084.46290000004</v>
      </c>
    </row>
    <row r="4170" spans="1:5" x14ac:dyDescent="0.25">
      <c r="A4170" s="64">
        <v>133317</v>
      </c>
      <c r="B4170" t="s">
        <v>1594</v>
      </c>
      <c r="C4170" s="65">
        <v>9.34</v>
      </c>
      <c r="D4170" s="65">
        <v>817100</v>
      </c>
      <c r="E4170" s="65">
        <v>653746.67839999998</v>
      </c>
    </row>
    <row r="4171" spans="1:5" x14ac:dyDescent="0.25">
      <c r="A4171" s="64">
        <v>131196</v>
      </c>
      <c r="B4171" t="s">
        <v>1328</v>
      </c>
      <c r="C4171" s="65">
        <v>9.34</v>
      </c>
      <c r="D4171" s="65">
        <v>838800</v>
      </c>
      <c r="E4171" s="65">
        <v>712209.74910000002</v>
      </c>
    </row>
    <row r="4172" spans="1:5" x14ac:dyDescent="0.25">
      <c r="A4172" s="64">
        <v>121841</v>
      </c>
      <c r="B4172" t="s">
        <v>1422</v>
      </c>
      <c r="C4172" s="65">
        <v>9.34</v>
      </c>
      <c r="D4172" s="65">
        <v>767800</v>
      </c>
      <c r="E4172" s="65">
        <v>654850.83150000009</v>
      </c>
    </row>
    <row r="4173" spans="1:5" x14ac:dyDescent="0.25">
      <c r="A4173" s="64">
        <v>116515</v>
      </c>
      <c r="B4173" t="s">
        <v>2155</v>
      </c>
      <c r="C4173" s="65">
        <v>9.34</v>
      </c>
      <c r="D4173" s="65">
        <v>862300</v>
      </c>
      <c r="E4173" s="65">
        <v>712209.74910000002</v>
      </c>
    </row>
    <row r="4174" spans="1:5" x14ac:dyDescent="0.25">
      <c r="A4174" s="64">
        <v>103874</v>
      </c>
      <c r="B4174" t="s">
        <v>1280</v>
      </c>
      <c r="C4174" s="65">
        <v>9.34</v>
      </c>
      <c r="D4174" s="65">
        <v>838800</v>
      </c>
      <c r="E4174" s="65">
        <v>712209.74910000002</v>
      </c>
    </row>
    <row r="4175" spans="1:5" x14ac:dyDescent="0.25">
      <c r="A4175" s="64">
        <v>104447</v>
      </c>
      <c r="B4175" t="s">
        <v>3061</v>
      </c>
      <c r="C4175" s="65">
        <v>9.3000000000000007</v>
      </c>
      <c r="D4175" s="65">
        <v>1820000</v>
      </c>
      <c r="E4175" s="65">
        <v>1461849.2560000001</v>
      </c>
    </row>
    <row r="4176" spans="1:5" x14ac:dyDescent="0.25">
      <c r="A4176" s="64">
        <v>143869</v>
      </c>
      <c r="B4176" t="s">
        <v>4436</v>
      </c>
      <c r="C4176" s="65">
        <v>9.2199999999999989</v>
      </c>
      <c r="D4176" s="65">
        <v>990000</v>
      </c>
      <c r="E4176" s="65">
        <v>820413.40789999999</v>
      </c>
    </row>
    <row r="4177" spans="1:5" x14ac:dyDescent="0.25">
      <c r="A4177" s="64">
        <v>143341</v>
      </c>
      <c r="B4177" t="s">
        <v>3955</v>
      </c>
      <c r="C4177" s="65">
        <v>9.17</v>
      </c>
      <c r="D4177" s="65">
        <v>811400</v>
      </c>
      <c r="E4177" s="65">
        <v>672698.14240000001</v>
      </c>
    </row>
    <row r="4178" spans="1:5" x14ac:dyDescent="0.25">
      <c r="A4178" s="64">
        <v>143903</v>
      </c>
      <c r="B4178" t="s">
        <v>4509</v>
      </c>
      <c r="C4178" s="65">
        <v>9.17</v>
      </c>
      <c r="D4178" s="65">
        <v>840400</v>
      </c>
      <c r="E4178" s="65">
        <v>697225.69030000002</v>
      </c>
    </row>
    <row r="4179" spans="1:5" x14ac:dyDescent="0.25">
      <c r="A4179" s="64">
        <v>142561</v>
      </c>
      <c r="B4179" t="s">
        <v>4660</v>
      </c>
      <c r="C4179" s="65">
        <v>9.17</v>
      </c>
      <c r="D4179" s="65">
        <v>854400</v>
      </c>
      <c r="E4179" s="65">
        <v>699786.45369999995</v>
      </c>
    </row>
    <row r="4180" spans="1:5" x14ac:dyDescent="0.25">
      <c r="A4180" s="64">
        <v>144049</v>
      </c>
      <c r="B4180" t="s">
        <v>4661</v>
      </c>
      <c r="C4180" s="65">
        <v>9.17</v>
      </c>
      <c r="D4180" s="65">
        <v>825000</v>
      </c>
      <c r="E4180" s="65">
        <v>640980.39789999998</v>
      </c>
    </row>
    <row r="4181" spans="1:5" x14ac:dyDescent="0.25">
      <c r="A4181" s="64">
        <v>137058</v>
      </c>
      <c r="B4181" t="s">
        <v>2209</v>
      </c>
      <c r="C4181" s="65">
        <v>9.17</v>
      </c>
      <c r="D4181" s="65">
        <v>867100</v>
      </c>
      <c r="E4181" s="65">
        <v>697225.69030000002</v>
      </c>
    </row>
    <row r="4182" spans="1:5" x14ac:dyDescent="0.25">
      <c r="A4182" s="64">
        <v>141771</v>
      </c>
      <c r="B4182" t="s">
        <v>2661</v>
      </c>
      <c r="C4182" s="65">
        <v>9.17</v>
      </c>
      <c r="D4182" s="65">
        <v>903400</v>
      </c>
      <c r="E4182" s="65">
        <v>739917.57640000002</v>
      </c>
    </row>
    <row r="4183" spans="1:5" x14ac:dyDescent="0.25">
      <c r="A4183" s="64">
        <v>137054</v>
      </c>
      <c r="B4183" t="s">
        <v>2213</v>
      </c>
      <c r="C4183" s="65">
        <v>9.17</v>
      </c>
      <c r="D4183" s="65">
        <v>836900</v>
      </c>
      <c r="E4183" s="65">
        <v>702448.89840000006</v>
      </c>
    </row>
    <row r="4184" spans="1:5" x14ac:dyDescent="0.25">
      <c r="A4184" s="64">
        <v>130593</v>
      </c>
      <c r="B4184" t="s">
        <v>2247</v>
      </c>
      <c r="C4184" s="65">
        <v>9.17</v>
      </c>
      <c r="D4184" s="65">
        <v>804400</v>
      </c>
      <c r="E4184" s="65">
        <v>652571.29590000003</v>
      </c>
    </row>
    <row r="4185" spans="1:5" x14ac:dyDescent="0.25">
      <c r="A4185" s="64">
        <v>132548</v>
      </c>
      <c r="B4185" t="s">
        <v>2948</v>
      </c>
      <c r="C4185" s="65">
        <v>9.17</v>
      </c>
      <c r="D4185" s="65">
        <v>833400</v>
      </c>
      <c r="E4185" s="65">
        <v>684144.27520000003</v>
      </c>
    </row>
    <row r="4186" spans="1:5" x14ac:dyDescent="0.25">
      <c r="A4186" s="64">
        <v>126282</v>
      </c>
      <c r="B4186" t="s">
        <v>3956</v>
      </c>
      <c r="C4186" s="65">
        <v>9.17</v>
      </c>
      <c r="D4186" s="65">
        <v>838400</v>
      </c>
      <c r="E4186" s="65">
        <v>678734.12609999999</v>
      </c>
    </row>
    <row r="4187" spans="1:5" x14ac:dyDescent="0.25">
      <c r="A4187" s="64">
        <v>131170</v>
      </c>
      <c r="B4187" t="s">
        <v>2437</v>
      </c>
      <c r="C4187" s="65">
        <v>9.17</v>
      </c>
      <c r="D4187" s="65">
        <v>811400</v>
      </c>
      <c r="E4187" s="65">
        <v>665652.71100000001</v>
      </c>
    </row>
    <row r="4188" spans="1:5" x14ac:dyDescent="0.25">
      <c r="A4188" s="64">
        <v>128270</v>
      </c>
      <c r="B4188" t="s">
        <v>2444</v>
      </c>
      <c r="C4188" s="65">
        <v>9.17</v>
      </c>
      <c r="D4188" s="65">
        <v>818400</v>
      </c>
      <c r="E4188" s="65">
        <v>763073.86970000004</v>
      </c>
    </row>
    <row r="4189" spans="1:5" x14ac:dyDescent="0.25">
      <c r="A4189" s="64">
        <v>133177</v>
      </c>
      <c r="B4189" t="s">
        <v>2253</v>
      </c>
      <c r="C4189" s="65">
        <v>9.17</v>
      </c>
      <c r="D4189" s="65">
        <v>670383</v>
      </c>
      <c r="E4189" s="65">
        <v>551100.04029999999</v>
      </c>
    </row>
    <row r="4190" spans="1:5" x14ac:dyDescent="0.25">
      <c r="A4190" s="64">
        <v>110525</v>
      </c>
      <c r="B4190" t="s">
        <v>849</v>
      </c>
      <c r="C4190" s="65">
        <v>9.17</v>
      </c>
      <c r="D4190" s="65">
        <v>873400</v>
      </c>
      <c r="E4190" s="65">
        <v>715717.25450000004</v>
      </c>
    </row>
    <row r="4191" spans="1:5" x14ac:dyDescent="0.25">
      <c r="A4191" s="64">
        <v>123124</v>
      </c>
      <c r="B4191" t="s">
        <v>776</v>
      </c>
      <c r="C4191" s="65">
        <v>9.17</v>
      </c>
      <c r="D4191" s="65">
        <v>840400</v>
      </c>
      <c r="E4191" s="65">
        <v>697225.69030000002</v>
      </c>
    </row>
    <row r="4192" spans="1:5" x14ac:dyDescent="0.25">
      <c r="A4192" s="64">
        <v>123772</v>
      </c>
      <c r="B4192" t="s">
        <v>671</v>
      </c>
      <c r="C4192" s="65">
        <v>9.17</v>
      </c>
      <c r="D4192" s="65">
        <v>719400</v>
      </c>
      <c r="E4192" s="65">
        <v>598984.92839999998</v>
      </c>
    </row>
    <row r="4193" spans="1:5" x14ac:dyDescent="0.25">
      <c r="A4193" s="64">
        <v>126519</v>
      </c>
      <c r="B4193" t="s">
        <v>479</v>
      </c>
      <c r="C4193" s="65">
        <v>9.11</v>
      </c>
      <c r="D4193" s="65">
        <v>776000</v>
      </c>
      <c r="E4193" s="65">
        <v>612788.19130000006</v>
      </c>
    </row>
    <row r="4194" spans="1:5" x14ac:dyDescent="0.25">
      <c r="A4194" s="64">
        <v>132759</v>
      </c>
      <c r="B4194" t="s">
        <v>4061</v>
      </c>
      <c r="C4194" s="65">
        <v>9.01</v>
      </c>
      <c r="D4194" s="65">
        <v>849000</v>
      </c>
      <c r="E4194" s="65">
        <v>663041.43390000006</v>
      </c>
    </row>
    <row r="4195" spans="1:5" x14ac:dyDescent="0.25">
      <c r="A4195" s="64">
        <v>144105</v>
      </c>
      <c r="B4195" t="s">
        <v>4662</v>
      </c>
      <c r="C4195" s="65">
        <v>9</v>
      </c>
      <c r="D4195" s="65">
        <v>820000</v>
      </c>
      <c r="E4195" s="65">
        <v>677295.98710000003</v>
      </c>
    </row>
    <row r="4196" spans="1:5" x14ac:dyDescent="0.25">
      <c r="A4196" s="64">
        <v>136030</v>
      </c>
      <c r="B4196" t="s">
        <v>1989</v>
      </c>
      <c r="C4196" s="65">
        <v>9</v>
      </c>
      <c r="D4196" s="65">
        <v>743000</v>
      </c>
      <c r="E4196" s="65">
        <v>588804.75750000007</v>
      </c>
    </row>
    <row r="4197" spans="1:5" x14ac:dyDescent="0.25">
      <c r="A4197" s="64">
        <v>137164</v>
      </c>
      <c r="B4197" t="s">
        <v>2441</v>
      </c>
      <c r="C4197" s="65">
        <v>9</v>
      </c>
      <c r="D4197" s="65">
        <v>729000</v>
      </c>
      <c r="E4197" s="65">
        <v>567527.00600000005</v>
      </c>
    </row>
    <row r="4198" spans="1:5" x14ac:dyDescent="0.25">
      <c r="A4198" s="64">
        <v>137919</v>
      </c>
      <c r="B4198" t="s">
        <v>2372</v>
      </c>
      <c r="C4198" s="65">
        <v>9</v>
      </c>
      <c r="D4198" s="65">
        <v>828000</v>
      </c>
      <c r="E4198" s="65">
        <v>645258.50320000004</v>
      </c>
    </row>
    <row r="4199" spans="1:5" x14ac:dyDescent="0.25">
      <c r="A4199" s="64">
        <v>142167</v>
      </c>
      <c r="B4199" t="s">
        <v>2761</v>
      </c>
      <c r="C4199" s="65">
        <v>9</v>
      </c>
      <c r="D4199" s="65">
        <v>683000</v>
      </c>
      <c r="E4199" s="65">
        <v>547677.28619999997</v>
      </c>
    </row>
    <row r="4200" spans="1:5" x14ac:dyDescent="0.25">
      <c r="A4200" s="64">
        <v>128566</v>
      </c>
      <c r="B4200" t="s">
        <v>1548</v>
      </c>
      <c r="C4200" s="65">
        <v>9</v>
      </c>
      <c r="D4200" s="65">
        <v>677000</v>
      </c>
      <c r="E4200" s="65">
        <v>616592.19050000003</v>
      </c>
    </row>
    <row r="4201" spans="1:5" x14ac:dyDescent="0.25">
      <c r="A4201" s="64">
        <v>133033</v>
      </c>
      <c r="B4201" t="s">
        <v>1579</v>
      </c>
      <c r="C4201" s="65">
        <v>9</v>
      </c>
      <c r="D4201" s="65">
        <v>535983</v>
      </c>
      <c r="E4201" s="65">
        <v>423160.60129999986</v>
      </c>
    </row>
    <row r="4202" spans="1:5" x14ac:dyDescent="0.25">
      <c r="A4202" s="64">
        <v>131359</v>
      </c>
      <c r="B4202" t="s">
        <v>3360</v>
      </c>
      <c r="C4202" s="65">
        <v>9</v>
      </c>
      <c r="D4202" s="65">
        <v>979000</v>
      </c>
      <c r="E4202" s="65">
        <v>786052.34329999995</v>
      </c>
    </row>
    <row r="4203" spans="1:5" x14ac:dyDescent="0.25">
      <c r="A4203" s="64">
        <v>131416</v>
      </c>
      <c r="B4203" t="s">
        <v>3369</v>
      </c>
      <c r="C4203" s="65">
        <v>9</v>
      </c>
      <c r="D4203" s="65">
        <v>735000</v>
      </c>
      <c r="E4203" s="65">
        <v>594653.81889999995</v>
      </c>
    </row>
    <row r="4204" spans="1:5" x14ac:dyDescent="0.25">
      <c r="A4204" s="64">
        <v>129694</v>
      </c>
      <c r="B4204" t="s">
        <v>1098</v>
      </c>
      <c r="C4204" s="65">
        <v>9</v>
      </c>
      <c r="D4204" s="65">
        <v>840000</v>
      </c>
      <c r="E4204" s="65">
        <v>663750.0673</v>
      </c>
    </row>
    <row r="4205" spans="1:5" x14ac:dyDescent="0.25">
      <c r="A4205" s="64">
        <v>116383</v>
      </c>
      <c r="B4205" t="s">
        <v>1498</v>
      </c>
      <c r="C4205" s="65">
        <v>9</v>
      </c>
      <c r="D4205" s="65">
        <v>936800</v>
      </c>
      <c r="E4205" s="65">
        <v>749133.8395</v>
      </c>
    </row>
    <row r="4206" spans="1:5" x14ac:dyDescent="0.25">
      <c r="A4206" s="64">
        <v>122708</v>
      </c>
      <c r="B4206" t="s">
        <v>2286</v>
      </c>
      <c r="C4206" s="65">
        <v>9</v>
      </c>
      <c r="D4206" s="65">
        <v>752000</v>
      </c>
      <c r="E4206" s="65">
        <v>601909.25060000003</v>
      </c>
    </row>
    <row r="4207" spans="1:5" x14ac:dyDescent="0.25">
      <c r="A4207" s="64">
        <v>116651</v>
      </c>
      <c r="B4207" t="s">
        <v>1390</v>
      </c>
      <c r="C4207" s="65">
        <v>9</v>
      </c>
      <c r="D4207" s="65">
        <v>1132000</v>
      </c>
      <c r="E4207" s="65">
        <v>916769.77439999999</v>
      </c>
    </row>
    <row r="4208" spans="1:5" x14ac:dyDescent="0.25">
      <c r="A4208" s="64">
        <v>201324</v>
      </c>
      <c r="B4208" t="s">
        <v>3960</v>
      </c>
      <c r="C4208" s="65">
        <v>8.4600000000000009</v>
      </c>
      <c r="D4208" s="65">
        <v>1242000</v>
      </c>
      <c r="E4208" s="65">
        <v>981502.12340000004</v>
      </c>
    </row>
    <row r="4209" spans="1:5" x14ac:dyDescent="0.25">
      <c r="A4209" s="64">
        <v>104435</v>
      </c>
      <c r="B4209" t="s">
        <v>3749</v>
      </c>
      <c r="C4209" s="65">
        <v>8.4600000000000009</v>
      </c>
      <c r="D4209" s="65">
        <v>3420000</v>
      </c>
      <c r="E4209" s="65">
        <v>2787641.6562999999</v>
      </c>
    </row>
    <row r="4210" spans="1:5" x14ac:dyDescent="0.25">
      <c r="A4210" s="64">
        <v>135124</v>
      </c>
      <c r="B4210" t="s">
        <v>1885</v>
      </c>
      <c r="C4210" s="65">
        <v>8.4499999999999993</v>
      </c>
      <c r="D4210" s="65">
        <v>768800</v>
      </c>
      <c r="E4210" s="65">
        <v>649778.54099999997</v>
      </c>
    </row>
    <row r="4211" spans="1:5" x14ac:dyDescent="0.25">
      <c r="A4211" s="64">
        <v>131537</v>
      </c>
      <c r="B4211" t="s">
        <v>1043</v>
      </c>
      <c r="C4211" s="65">
        <v>8.4499999999999993</v>
      </c>
      <c r="D4211" s="65">
        <v>773800</v>
      </c>
      <c r="E4211" s="65">
        <v>656139.71160000004</v>
      </c>
    </row>
    <row r="4212" spans="1:5" x14ac:dyDescent="0.25">
      <c r="A4212" s="64">
        <v>143260</v>
      </c>
      <c r="B4212" t="s">
        <v>3839</v>
      </c>
      <c r="C4212" s="65">
        <v>8.44</v>
      </c>
      <c r="D4212" s="65">
        <v>804000</v>
      </c>
      <c r="E4212" s="65">
        <v>629703.35019999999</v>
      </c>
    </row>
    <row r="4213" spans="1:5" x14ac:dyDescent="0.25">
      <c r="A4213" s="64">
        <v>142540</v>
      </c>
      <c r="B4213" t="s">
        <v>3278</v>
      </c>
      <c r="C4213" s="65">
        <v>8.2799999999999994</v>
      </c>
      <c r="D4213" s="65">
        <v>775400</v>
      </c>
      <c r="E4213" s="65">
        <v>641155.65280000004</v>
      </c>
    </row>
    <row r="4214" spans="1:5" x14ac:dyDescent="0.25">
      <c r="A4214" s="64">
        <v>136691</v>
      </c>
      <c r="B4214" t="s">
        <v>2159</v>
      </c>
      <c r="C4214" s="65">
        <v>8.2799999999999994</v>
      </c>
      <c r="D4214" s="65">
        <v>765100</v>
      </c>
      <c r="E4214" s="65">
        <v>622664.08860000002</v>
      </c>
    </row>
    <row r="4215" spans="1:5" x14ac:dyDescent="0.25">
      <c r="A4215" s="64">
        <v>142190</v>
      </c>
      <c r="B4215" t="s">
        <v>2857</v>
      </c>
      <c r="C4215" s="65">
        <v>8.17</v>
      </c>
      <c r="D4215" s="65">
        <v>626100</v>
      </c>
      <c r="E4215" s="65">
        <v>503720.69350000005</v>
      </c>
    </row>
    <row r="4216" spans="1:5" x14ac:dyDescent="0.25">
      <c r="A4216" s="64">
        <v>143661</v>
      </c>
      <c r="B4216" t="s">
        <v>4546</v>
      </c>
      <c r="C4216" s="65">
        <v>8.11</v>
      </c>
      <c r="D4216" s="65">
        <v>810000</v>
      </c>
      <c r="E4216" s="65">
        <v>650371.91590000002</v>
      </c>
    </row>
    <row r="4217" spans="1:5" x14ac:dyDescent="0.25">
      <c r="A4217" s="64">
        <v>132653</v>
      </c>
      <c r="B4217" t="s">
        <v>3472</v>
      </c>
      <c r="C4217" s="65">
        <v>8.11</v>
      </c>
      <c r="D4217" s="65">
        <v>765000</v>
      </c>
      <c r="E4217" s="65">
        <v>601318.85920000006</v>
      </c>
    </row>
    <row r="4218" spans="1:5" x14ac:dyDescent="0.25">
      <c r="A4218" s="64">
        <v>129412</v>
      </c>
      <c r="B4218" t="s">
        <v>3649</v>
      </c>
      <c r="C4218" s="65">
        <v>8.11</v>
      </c>
      <c r="D4218" s="65">
        <v>776000</v>
      </c>
      <c r="E4218" s="65">
        <v>626171.59400000004</v>
      </c>
    </row>
    <row r="4219" spans="1:5" x14ac:dyDescent="0.25">
      <c r="A4219" s="64">
        <v>144187</v>
      </c>
      <c r="B4219" t="s">
        <v>4663</v>
      </c>
      <c r="C4219" s="65">
        <v>8</v>
      </c>
      <c r="D4219" s="65">
        <v>930000</v>
      </c>
      <c r="E4219" s="65">
        <v>753684.62829999998</v>
      </c>
    </row>
    <row r="4220" spans="1:5" x14ac:dyDescent="0.25">
      <c r="A4220" s="64">
        <v>142507</v>
      </c>
      <c r="B4220" t="s">
        <v>3202</v>
      </c>
      <c r="C4220" s="65">
        <v>8</v>
      </c>
      <c r="D4220" s="65">
        <v>648000</v>
      </c>
      <c r="E4220" s="65">
        <v>511967.61979999999</v>
      </c>
    </row>
    <row r="4221" spans="1:5" x14ac:dyDescent="0.25">
      <c r="A4221" s="64">
        <v>143816</v>
      </c>
      <c r="B4221" t="s">
        <v>4439</v>
      </c>
      <c r="C4221" s="65">
        <v>8</v>
      </c>
      <c r="D4221" s="65">
        <v>501067</v>
      </c>
      <c r="E4221" s="65">
        <v>403361.1176</v>
      </c>
    </row>
    <row r="4222" spans="1:5" x14ac:dyDescent="0.25">
      <c r="A4222" s="64">
        <v>142563</v>
      </c>
      <c r="B4222" t="s">
        <v>3240</v>
      </c>
      <c r="C4222" s="65">
        <v>8</v>
      </c>
      <c r="D4222" s="65">
        <v>878000</v>
      </c>
      <c r="E4222" s="65">
        <v>701966.72100000002</v>
      </c>
    </row>
    <row r="4223" spans="1:5" x14ac:dyDescent="0.25">
      <c r="A4223" s="64">
        <v>201402</v>
      </c>
      <c r="B4223" t="s">
        <v>23</v>
      </c>
      <c r="C4223" s="65">
        <v>8</v>
      </c>
      <c r="D4223" s="65">
        <v>774800</v>
      </c>
      <c r="E4223" s="65">
        <v>672011.13249999995</v>
      </c>
    </row>
    <row r="4224" spans="1:5" x14ac:dyDescent="0.25">
      <c r="A4224" s="64">
        <v>143638</v>
      </c>
      <c r="B4224" t="s">
        <v>4163</v>
      </c>
      <c r="C4224" s="65">
        <v>8</v>
      </c>
      <c r="D4224" s="65">
        <v>641000</v>
      </c>
      <c r="E4224" s="65">
        <v>506355.23299999995</v>
      </c>
    </row>
    <row r="4225" spans="1:5" x14ac:dyDescent="0.25">
      <c r="A4225" s="64">
        <v>143845</v>
      </c>
      <c r="B4225" t="s">
        <v>4440</v>
      </c>
      <c r="C4225" s="65">
        <v>8</v>
      </c>
      <c r="D4225" s="65">
        <v>583000</v>
      </c>
      <c r="E4225" s="65">
        <v>471958.7634</v>
      </c>
    </row>
    <row r="4226" spans="1:5" x14ac:dyDescent="0.25">
      <c r="A4226" s="64">
        <v>142464</v>
      </c>
      <c r="B4226" t="s">
        <v>2951</v>
      </c>
      <c r="C4226" s="65">
        <v>8</v>
      </c>
      <c r="D4226" s="65">
        <v>299160</v>
      </c>
      <c r="E4226" s="65">
        <v>229998.70749999999</v>
      </c>
    </row>
    <row r="4227" spans="1:5" x14ac:dyDescent="0.25">
      <c r="A4227" s="64">
        <v>134592</v>
      </c>
      <c r="B4227" t="s">
        <v>1783</v>
      </c>
      <c r="C4227" s="65">
        <v>8</v>
      </c>
      <c r="D4227" s="65">
        <v>535983</v>
      </c>
      <c r="E4227" s="65">
        <v>427545.65049999999</v>
      </c>
    </row>
    <row r="4228" spans="1:5" x14ac:dyDescent="0.25">
      <c r="A4228" s="64">
        <v>134798</v>
      </c>
      <c r="B4228" t="s">
        <v>2821</v>
      </c>
      <c r="C4228" s="65">
        <v>8</v>
      </c>
      <c r="D4228" s="65">
        <v>551000</v>
      </c>
      <c r="E4228" s="65">
        <v>440255.1556</v>
      </c>
    </row>
    <row r="4229" spans="1:5" x14ac:dyDescent="0.25">
      <c r="A4229" s="64">
        <v>136885</v>
      </c>
      <c r="B4229" t="s">
        <v>4442</v>
      </c>
      <c r="C4229" s="65">
        <v>8</v>
      </c>
      <c r="D4229" s="65">
        <v>641000</v>
      </c>
      <c r="E4229" s="65">
        <v>518770.9988</v>
      </c>
    </row>
    <row r="4230" spans="1:5" x14ac:dyDescent="0.25">
      <c r="A4230" s="64">
        <v>142391</v>
      </c>
      <c r="B4230" t="s">
        <v>2894</v>
      </c>
      <c r="C4230" s="65">
        <v>8</v>
      </c>
      <c r="D4230" s="65">
        <v>739000</v>
      </c>
      <c r="E4230" s="65">
        <v>590821.79870000004</v>
      </c>
    </row>
    <row r="4231" spans="1:5" x14ac:dyDescent="0.25">
      <c r="A4231" s="64">
        <v>134707</v>
      </c>
      <c r="B4231" t="s">
        <v>3435</v>
      </c>
      <c r="C4231" s="65">
        <v>8</v>
      </c>
      <c r="D4231" s="65">
        <v>472200</v>
      </c>
      <c r="E4231" s="65">
        <v>391988.01459999999</v>
      </c>
    </row>
    <row r="4232" spans="1:5" x14ac:dyDescent="0.25">
      <c r="A4232" s="64">
        <v>133768</v>
      </c>
      <c r="B4232" t="s">
        <v>4211</v>
      </c>
      <c r="C4232" s="65">
        <v>8</v>
      </c>
      <c r="D4232" s="65">
        <v>682000</v>
      </c>
      <c r="E4232" s="65">
        <v>551929.51210000005</v>
      </c>
    </row>
    <row r="4233" spans="1:5" x14ac:dyDescent="0.25">
      <c r="A4233" s="64">
        <v>127814</v>
      </c>
      <c r="B4233" t="s">
        <v>1288</v>
      </c>
      <c r="C4233" s="65">
        <v>8</v>
      </c>
      <c r="D4233" s="65">
        <v>774000</v>
      </c>
      <c r="E4233" s="65">
        <v>626948.11660000007</v>
      </c>
    </row>
    <row r="4234" spans="1:5" x14ac:dyDescent="0.25">
      <c r="A4234" s="64">
        <v>104076</v>
      </c>
      <c r="B4234" t="s">
        <v>810</v>
      </c>
      <c r="C4234" s="65">
        <v>8</v>
      </c>
      <c r="D4234" s="65">
        <v>869200</v>
      </c>
      <c r="E4234" s="65">
        <v>716292.57239999995</v>
      </c>
    </row>
    <row r="4235" spans="1:5" x14ac:dyDescent="0.25">
      <c r="A4235" s="64">
        <v>121766</v>
      </c>
      <c r="B4235" t="s">
        <v>2550</v>
      </c>
      <c r="C4235" s="65">
        <v>8</v>
      </c>
      <c r="D4235" s="65">
        <v>930000</v>
      </c>
      <c r="E4235" s="65">
        <v>753684.62829999998</v>
      </c>
    </row>
    <row r="4236" spans="1:5" x14ac:dyDescent="0.25">
      <c r="A4236" s="64">
        <v>126323</v>
      </c>
      <c r="B4236" t="s">
        <v>2989</v>
      </c>
      <c r="C4236" s="65">
        <v>7.67</v>
      </c>
      <c r="D4236" s="65">
        <v>1314000</v>
      </c>
      <c r="E4236" s="65">
        <v>1058275.2379000001</v>
      </c>
    </row>
    <row r="4237" spans="1:5" x14ac:dyDescent="0.25">
      <c r="A4237" s="64">
        <v>144013</v>
      </c>
      <c r="B4237" t="s">
        <v>4443</v>
      </c>
      <c r="C4237" s="65">
        <v>7.5</v>
      </c>
      <c r="D4237" s="65">
        <v>701000</v>
      </c>
      <c r="E4237" s="65">
        <v>574971.94999999995</v>
      </c>
    </row>
    <row r="4238" spans="1:5" x14ac:dyDescent="0.25">
      <c r="A4238" s="64">
        <v>118725</v>
      </c>
      <c r="B4238" t="s">
        <v>4498</v>
      </c>
      <c r="C4238" s="65">
        <v>7.5</v>
      </c>
      <c r="D4238" s="65">
        <v>677000</v>
      </c>
      <c r="E4238" s="65">
        <v>550187.79579999996</v>
      </c>
    </row>
    <row r="4239" spans="1:5" x14ac:dyDescent="0.25">
      <c r="A4239" s="64">
        <v>124233</v>
      </c>
      <c r="B4239" t="s">
        <v>413</v>
      </c>
      <c r="C4239" s="65">
        <v>7.39</v>
      </c>
      <c r="D4239" s="65">
        <v>688400</v>
      </c>
      <c r="E4239" s="65">
        <v>566594.05119999999</v>
      </c>
    </row>
    <row r="4240" spans="1:5" x14ac:dyDescent="0.25">
      <c r="A4240" s="64">
        <v>132317</v>
      </c>
      <c r="B4240" t="s">
        <v>2984</v>
      </c>
      <c r="C4240" s="65">
        <v>7.3899999999999988</v>
      </c>
      <c r="D4240" s="65">
        <v>708900</v>
      </c>
      <c r="E4240" s="65">
        <v>578157.19510000001</v>
      </c>
    </row>
    <row r="4241" spans="1:5" x14ac:dyDescent="0.25">
      <c r="A4241" s="64">
        <v>127994</v>
      </c>
      <c r="B4241" t="s">
        <v>1728</v>
      </c>
      <c r="C4241" s="65">
        <v>7.1700000000000008</v>
      </c>
      <c r="D4241" s="65">
        <v>789400</v>
      </c>
      <c r="E4241" s="65">
        <v>651263.05850000004</v>
      </c>
    </row>
    <row r="4242" spans="1:5" x14ac:dyDescent="0.25">
      <c r="A4242" s="64">
        <v>140581</v>
      </c>
      <c r="B4242" t="s">
        <v>2518</v>
      </c>
      <c r="C4242" s="65">
        <v>7.17</v>
      </c>
      <c r="D4242" s="65">
        <v>789400</v>
      </c>
      <c r="E4242" s="65">
        <v>651263.05850000004</v>
      </c>
    </row>
    <row r="4243" spans="1:5" x14ac:dyDescent="0.25">
      <c r="A4243" s="64">
        <v>134663</v>
      </c>
      <c r="B4243" t="s">
        <v>4042</v>
      </c>
      <c r="C4243" s="65">
        <v>7.17</v>
      </c>
      <c r="D4243" s="65">
        <v>354467</v>
      </c>
      <c r="E4243" s="65">
        <v>300939.5478</v>
      </c>
    </row>
    <row r="4244" spans="1:5" x14ac:dyDescent="0.25">
      <c r="A4244" s="64">
        <v>137061</v>
      </c>
      <c r="B4244" t="s">
        <v>2199</v>
      </c>
      <c r="C4244" s="65">
        <v>7.17</v>
      </c>
      <c r="D4244" s="65">
        <v>783400</v>
      </c>
      <c r="E4244" s="65">
        <v>651263.05850000004</v>
      </c>
    </row>
    <row r="4245" spans="1:5" x14ac:dyDescent="0.25">
      <c r="A4245" s="64">
        <v>134499</v>
      </c>
      <c r="B4245" t="s">
        <v>4664</v>
      </c>
      <c r="C4245" s="65">
        <v>7.17</v>
      </c>
      <c r="D4245" s="65">
        <v>354467</v>
      </c>
      <c r="E4245" s="65">
        <v>300939.28130000003</v>
      </c>
    </row>
    <row r="4246" spans="1:5" x14ac:dyDescent="0.25">
      <c r="A4246" s="64">
        <v>133094</v>
      </c>
      <c r="B4246" t="s">
        <v>3267</v>
      </c>
      <c r="C4246" s="65">
        <v>7.17</v>
      </c>
      <c r="D4246" s="65">
        <v>706400</v>
      </c>
      <c r="E4246" s="65">
        <v>596497.30300000007</v>
      </c>
    </row>
    <row r="4247" spans="1:5" x14ac:dyDescent="0.25">
      <c r="A4247" s="64">
        <v>143550</v>
      </c>
      <c r="B4247" t="s">
        <v>4212</v>
      </c>
      <c r="C4247" s="65">
        <v>7</v>
      </c>
      <c r="D4247" s="65">
        <v>749000</v>
      </c>
      <c r="E4247" s="65">
        <v>598966.44779999997</v>
      </c>
    </row>
    <row r="4248" spans="1:5" x14ac:dyDescent="0.25">
      <c r="A4248" s="64">
        <v>142906</v>
      </c>
      <c r="B4248" t="s">
        <v>3494</v>
      </c>
      <c r="C4248" s="65">
        <v>7</v>
      </c>
      <c r="D4248" s="65">
        <v>477983</v>
      </c>
      <c r="E4248" s="65">
        <v>380765.76209999999</v>
      </c>
    </row>
    <row r="4249" spans="1:5" x14ac:dyDescent="0.25">
      <c r="A4249" s="64">
        <v>144190</v>
      </c>
      <c r="B4249" t="s">
        <v>4665</v>
      </c>
      <c r="C4249" s="65">
        <v>7</v>
      </c>
      <c r="D4249" s="65">
        <v>630000</v>
      </c>
      <c r="E4249" s="65">
        <v>598867.28169999993</v>
      </c>
    </row>
    <row r="4250" spans="1:5" x14ac:dyDescent="0.25">
      <c r="A4250" s="64">
        <v>140564</v>
      </c>
      <c r="B4250" t="s">
        <v>4444</v>
      </c>
      <c r="C4250" s="65">
        <v>7</v>
      </c>
      <c r="D4250" s="65">
        <v>126050</v>
      </c>
      <c r="E4250" s="65">
        <v>97137.952900000004</v>
      </c>
    </row>
    <row r="4251" spans="1:5" x14ac:dyDescent="0.25">
      <c r="A4251" s="64">
        <v>141522</v>
      </c>
      <c r="B4251" t="s">
        <v>4543</v>
      </c>
      <c r="C4251" s="65">
        <v>7</v>
      </c>
      <c r="D4251" s="65">
        <v>663000</v>
      </c>
      <c r="E4251" s="65">
        <v>527737.66280000005</v>
      </c>
    </row>
    <row r="4252" spans="1:5" x14ac:dyDescent="0.25">
      <c r="A4252" s="64">
        <v>142111</v>
      </c>
      <c r="B4252" t="s">
        <v>4168</v>
      </c>
      <c r="C4252" s="65">
        <v>7</v>
      </c>
      <c r="D4252" s="65">
        <v>787000</v>
      </c>
      <c r="E4252" s="65">
        <v>637438.11089999997</v>
      </c>
    </row>
    <row r="4253" spans="1:5" x14ac:dyDescent="0.25">
      <c r="A4253" s="64">
        <v>136320</v>
      </c>
      <c r="B4253" t="s">
        <v>2054</v>
      </c>
      <c r="C4253" s="65">
        <v>7</v>
      </c>
      <c r="D4253" s="65">
        <v>787000</v>
      </c>
      <c r="E4253" s="65">
        <v>637438.11089999997</v>
      </c>
    </row>
    <row r="4254" spans="1:5" x14ac:dyDescent="0.25">
      <c r="A4254" s="64">
        <v>129407</v>
      </c>
      <c r="B4254" t="s">
        <v>3339</v>
      </c>
      <c r="C4254" s="65">
        <v>7</v>
      </c>
      <c r="D4254" s="65">
        <v>851000</v>
      </c>
      <c r="E4254" s="65">
        <v>689156.01820000005</v>
      </c>
    </row>
    <row r="4255" spans="1:5" x14ac:dyDescent="0.25">
      <c r="A4255" s="64">
        <v>126182</v>
      </c>
      <c r="B4255" t="s">
        <v>2760</v>
      </c>
      <c r="C4255" s="65">
        <v>7</v>
      </c>
      <c r="D4255" s="65">
        <v>749000</v>
      </c>
      <c r="E4255" s="65">
        <v>598966.44779999997</v>
      </c>
    </row>
    <row r="4256" spans="1:5" x14ac:dyDescent="0.25">
      <c r="A4256" s="64">
        <v>103894</v>
      </c>
      <c r="B4256" t="s">
        <v>3436</v>
      </c>
      <c r="C4256" s="65">
        <v>7</v>
      </c>
      <c r="D4256" s="65">
        <v>1057000</v>
      </c>
      <c r="E4256" s="65">
        <v>835319.18530000001</v>
      </c>
    </row>
    <row r="4257" spans="1:5" x14ac:dyDescent="0.25">
      <c r="A4257" s="64">
        <v>123907</v>
      </c>
      <c r="B4257" t="s">
        <v>1099</v>
      </c>
      <c r="C4257" s="65">
        <v>7</v>
      </c>
      <c r="D4257" s="65">
        <v>746000</v>
      </c>
      <c r="E4257" s="65">
        <v>590173.46730000002</v>
      </c>
    </row>
    <row r="4258" spans="1:5" x14ac:dyDescent="0.25">
      <c r="A4258" s="64">
        <v>137265</v>
      </c>
      <c r="B4258" t="s">
        <v>4215</v>
      </c>
      <c r="C4258" s="65">
        <v>6.67</v>
      </c>
      <c r="D4258" s="65">
        <v>548400</v>
      </c>
      <c r="E4258" s="65">
        <v>461050.9412</v>
      </c>
    </row>
    <row r="4259" spans="1:5" x14ac:dyDescent="0.25">
      <c r="A4259" s="64">
        <v>144218</v>
      </c>
      <c r="B4259" t="s">
        <v>4666</v>
      </c>
      <c r="C4259" s="65">
        <v>6.34</v>
      </c>
      <c r="D4259" s="65">
        <v>519400</v>
      </c>
      <c r="E4259" s="65">
        <v>429769.2893</v>
      </c>
    </row>
    <row r="4260" spans="1:5" x14ac:dyDescent="0.25">
      <c r="A4260" s="64">
        <v>144139</v>
      </c>
      <c r="B4260" t="s">
        <v>4667</v>
      </c>
      <c r="C4260" s="65">
        <v>6.34</v>
      </c>
      <c r="D4260" s="65">
        <v>572800</v>
      </c>
      <c r="E4260" s="65">
        <v>497123.58140000002</v>
      </c>
    </row>
    <row r="4261" spans="1:5" x14ac:dyDescent="0.25">
      <c r="A4261" s="64">
        <v>142518</v>
      </c>
      <c r="B4261" t="s">
        <v>3813</v>
      </c>
      <c r="C4261" s="65">
        <v>6.34</v>
      </c>
      <c r="D4261" s="65">
        <v>589500</v>
      </c>
      <c r="E4261" s="65">
        <v>528009.95779999997</v>
      </c>
    </row>
    <row r="4262" spans="1:5" x14ac:dyDescent="0.25">
      <c r="A4262" s="64">
        <v>142539</v>
      </c>
      <c r="B4262" t="s">
        <v>3222</v>
      </c>
      <c r="C4262" s="65">
        <v>6.34</v>
      </c>
      <c r="D4262" s="65">
        <v>547400</v>
      </c>
      <c r="E4262" s="65">
        <v>462446.44429999997</v>
      </c>
    </row>
    <row r="4263" spans="1:5" x14ac:dyDescent="0.25">
      <c r="A4263" s="64">
        <v>143664</v>
      </c>
      <c r="B4263" t="s">
        <v>4274</v>
      </c>
      <c r="C4263" s="65">
        <v>6.34</v>
      </c>
      <c r="D4263" s="65">
        <v>572800</v>
      </c>
      <c r="E4263" s="65">
        <v>497123.58140000002</v>
      </c>
    </row>
    <row r="4264" spans="1:5" x14ac:dyDescent="0.25">
      <c r="A4264" s="64">
        <v>142646</v>
      </c>
      <c r="B4264" t="s">
        <v>3470</v>
      </c>
      <c r="C4264" s="65">
        <v>6.34</v>
      </c>
      <c r="D4264" s="65">
        <v>522000</v>
      </c>
      <c r="E4264" s="65">
        <v>410658.5514</v>
      </c>
    </row>
    <row r="4265" spans="1:5" x14ac:dyDescent="0.25">
      <c r="A4265" s="64">
        <v>143808</v>
      </c>
      <c r="B4265" t="s">
        <v>4241</v>
      </c>
      <c r="C4265" s="65">
        <v>6.34</v>
      </c>
      <c r="D4265" s="65">
        <v>547400</v>
      </c>
      <c r="E4265" s="65">
        <v>519910.20370000001</v>
      </c>
    </row>
    <row r="4266" spans="1:5" x14ac:dyDescent="0.25">
      <c r="A4266" s="64">
        <v>143931</v>
      </c>
      <c r="B4266" t="s">
        <v>4511</v>
      </c>
      <c r="C4266" s="65">
        <v>6.34</v>
      </c>
      <c r="D4266" s="65">
        <v>572800</v>
      </c>
      <c r="E4266" s="65">
        <v>497123.58140000002</v>
      </c>
    </row>
    <row r="4267" spans="1:5" x14ac:dyDescent="0.25">
      <c r="A4267" s="64">
        <v>111154</v>
      </c>
      <c r="B4267" t="s">
        <v>4668</v>
      </c>
      <c r="C4267" s="65">
        <v>6.34</v>
      </c>
      <c r="D4267" s="65">
        <v>572800</v>
      </c>
      <c r="E4267" s="65">
        <v>497123.58140000002</v>
      </c>
    </row>
    <row r="4268" spans="1:5" x14ac:dyDescent="0.25">
      <c r="A4268" s="64">
        <v>143970</v>
      </c>
      <c r="B4268" t="s">
        <v>4504</v>
      </c>
      <c r="C4268" s="65">
        <v>6.34</v>
      </c>
      <c r="D4268" s="65">
        <v>547400</v>
      </c>
      <c r="E4268" s="65">
        <v>453891.06640000001</v>
      </c>
    </row>
    <row r="4269" spans="1:5" x14ac:dyDescent="0.25">
      <c r="A4269" s="64">
        <v>129115</v>
      </c>
      <c r="B4269" t="s">
        <v>3608</v>
      </c>
      <c r="C4269" s="65">
        <v>6.34</v>
      </c>
      <c r="D4269" s="65">
        <v>633400</v>
      </c>
      <c r="E4269" s="65">
        <v>522344.08650000003</v>
      </c>
    </row>
    <row r="4270" spans="1:5" x14ac:dyDescent="0.25">
      <c r="A4270" s="64">
        <v>142564</v>
      </c>
      <c r="B4270" t="s">
        <v>3250</v>
      </c>
      <c r="C4270" s="65">
        <v>6.34</v>
      </c>
      <c r="D4270" s="65">
        <v>547400</v>
      </c>
      <c r="E4270" s="65">
        <v>462446.44429999997</v>
      </c>
    </row>
    <row r="4271" spans="1:5" x14ac:dyDescent="0.25">
      <c r="A4271" s="64">
        <v>143082</v>
      </c>
      <c r="B4271" t="s">
        <v>4276</v>
      </c>
      <c r="C4271" s="65">
        <v>6.34</v>
      </c>
      <c r="D4271" s="65">
        <v>572800</v>
      </c>
      <c r="E4271" s="65">
        <v>497123.58140000002</v>
      </c>
    </row>
    <row r="4272" spans="1:5" x14ac:dyDescent="0.25">
      <c r="A4272" s="64">
        <v>141625</v>
      </c>
      <c r="B4272" t="s">
        <v>4218</v>
      </c>
      <c r="C4272" s="65">
        <v>6.34</v>
      </c>
      <c r="D4272" s="65">
        <v>572800</v>
      </c>
      <c r="E4272" s="65">
        <v>497123.58140000002</v>
      </c>
    </row>
    <row r="4273" spans="1:5" x14ac:dyDescent="0.25">
      <c r="A4273" s="64">
        <v>144216</v>
      </c>
      <c r="B4273" t="s">
        <v>4669</v>
      </c>
      <c r="C4273" s="65">
        <v>6.34</v>
      </c>
      <c r="D4273" s="65">
        <v>572800</v>
      </c>
      <c r="E4273" s="65">
        <v>497123.58140000002</v>
      </c>
    </row>
    <row r="4274" spans="1:5" x14ac:dyDescent="0.25">
      <c r="A4274" s="64">
        <v>143978</v>
      </c>
      <c r="B4274" t="s">
        <v>4458</v>
      </c>
      <c r="C4274" s="65">
        <v>6.34</v>
      </c>
      <c r="D4274" s="65">
        <v>547400</v>
      </c>
      <c r="E4274" s="65">
        <v>462446.44429999997</v>
      </c>
    </row>
    <row r="4275" spans="1:5" x14ac:dyDescent="0.25">
      <c r="A4275" s="64">
        <v>143979</v>
      </c>
      <c r="B4275" t="s">
        <v>4670</v>
      </c>
      <c r="C4275" s="65">
        <v>6.34</v>
      </c>
      <c r="D4275" s="65">
        <v>572800</v>
      </c>
      <c r="E4275" s="65">
        <v>497123.58140000002</v>
      </c>
    </row>
    <row r="4276" spans="1:5" x14ac:dyDescent="0.25">
      <c r="A4276" s="64">
        <v>143977</v>
      </c>
      <c r="B4276" t="s">
        <v>4447</v>
      </c>
      <c r="C4276" s="65">
        <v>6.34</v>
      </c>
      <c r="D4276" s="65">
        <v>547400</v>
      </c>
      <c r="E4276" s="65">
        <v>462446.44429999997</v>
      </c>
    </row>
    <row r="4277" spans="1:5" x14ac:dyDescent="0.25">
      <c r="A4277" s="64">
        <v>143308</v>
      </c>
      <c r="B4277" t="s">
        <v>3808</v>
      </c>
      <c r="C4277" s="65">
        <v>6.34</v>
      </c>
      <c r="D4277" s="65">
        <v>564100</v>
      </c>
      <c r="E4277" s="65">
        <v>462446.44429999997</v>
      </c>
    </row>
    <row r="4278" spans="1:5" x14ac:dyDescent="0.25">
      <c r="A4278" s="64">
        <v>119003</v>
      </c>
      <c r="B4278" t="s">
        <v>4506</v>
      </c>
      <c r="C4278" s="65">
        <v>6.34</v>
      </c>
      <c r="D4278" s="65">
        <v>572800</v>
      </c>
      <c r="E4278" s="65">
        <v>497123.58140000002</v>
      </c>
    </row>
    <row r="4279" spans="1:5" x14ac:dyDescent="0.25">
      <c r="A4279" s="64">
        <v>142737</v>
      </c>
      <c r="B4279" t="s">
        <v>3437</v>
      </c>
      <c r="C4279" s="65">
        <v>6.34</v>
      </c>
      <c r="D4279" s="65">
        <v>547400</v>
      </c>
      <c r="E4279" s="65">
        <v>462446.44429999997</v>
      </c>
    </row>
    <row r="4280" spans="1:5" x14ac:dyDescent="0.25">
      <c r="A4280" s="64">
        <v>142828</v>
      </c>
      <c r="B4280" t="s">
        <v>3335</v>
      </c>
      <c r="C4280" s="65">
        <v>6.34</v>
      </c>
      <c r="D4280" s="65">
        <v>606200</v>
      </c>
      <c r="E4280" s="65">
        <v>497123.58140000002</v>
      </c>
    </row>
    <row r="4281" spans="1:5" x14ac:dyDescent="0.25">
      <c r="A4281" s="64">
        <v>142770</v>
      </c>
      <c r="B4281" t="s">
        <v>3456</v>
      </c>
      <c r="C4281" s="65">
        <v>6.34</v>
      </c>
      <c r="D4281" s="65">
        <v>633400</v>
      </c>
      <c r="E4281" s="65">
        <v>522344.08650000003</v>
      </c>
    </row>
    <row r="4282" spans="1:5" x14ac:dyDescent="0.25">
      <c r="A4282" s="64">
        <v>144010</v>
      </c>
      <c r="B4282" t="s">
        <v>4448</v>
      </c>
      <c r="C4282" s="65">
        <v>6.34</v>
      </c>
      <c r="D4282" s="65">
        <v>547400</v>
      </c>
      <c r="E4282" s="65">
        <v>462446.44429999997</v>
      </c>
    </row>
    <row r="4283" spans="1:5" x14ac:dyDescent="0.25">
      <c r="A4283" s="64">
        <v>144167</v>
      </c>
      <c r="B4283" t="s">
        <v>4671</v>
      </c>
      <c r="C4283" s="65">
        <v>6.34</v>
      </c>
      <c r="D4283" s="65">
        <v>572800</v>
      </c>
      <c r="E4283" s="65">
        <v>497123.58140000002</v>
      </c>
    </row>
    <row r="4284" spans="1:5" x14ac:dyDescent="0.25">
      <c r="A4284" s="64">
        <v>143990</v>
      </c>
      <c r="B4284" t="s">
        <v>4454</v>
      </c>
      <c r="C4284" s="65">
        <v>6.34</v>
      </c>
      <c r="D4284" s="65">
        <v>494000</v>
      </c>
      <c r="E4284" s="65">
        <v>402642.45939999999</v>
      </c>
    </row>
    <row r="4285" spans="1:5" x14ac:dyDescent="0.25">
      <c r="A4285" s="64">
        <v>143966</v>
      </c>
      <c r="B4285" t="s">
        <v>4451</v>
      </c>
      <c r="C4285" s="65">
        <v>6.34</v>
      </c>
      <c r="D4285" s="65">
        <v>633400</v>
      </c>
      <c r="E4285" s="65">
        <v>522344.08650000003</v>
      </c>
    </row>
    <row r="4286" spans="1:5" x14ac:dyDescent="0.25">
      <c r="A4286" s="64">
        <v>142536</v>
      </c>
      <c r="B4286" t="s">
        <v>3444</v>
      </c>
      <c r="C4286" s="65">
        <v>6.34</v>
      </c>
      <c r="D4286" s="65">
        <v>522000</v>
      </c>
      <c r="E4286" s="65">
        <v>427769.30719999998</v>
      </c>
    </row>
    <row r="4287" spans="1:5" x14ac:dyDescent="0.25">
      <c r="A4287" s="64">
        <v>123961</v>
      </c>
      <c r="B4287" t="s">
        <v>4672</v>
      </c>
      <c r="C4287" s="65">
        <v>6.34</v>
      </c>
      <c r="D4287" s="65">
        <v>572800</v>
      </c>
      <c r="E4287" s="65">
        <v>558896.33420000004</v>
      </c>
    </row>
    <row r="4288" spans="1:5" x14ac:dyDescent="0.25">
      <c r="A4288" s="64">
        <v>143976</v>
      </c>
      <c r="B4288" t="s">
        <v>4459</v>
      </c>
      <c r="C4288" s="65">
        <v>6.34</v>
      </c>
      <c r="D4288" s="65">
        <v>512400</v>
      </c>
      <c r="E4288" s="65">
        <v>431840.73250000004</v>
      </c>
    </row>
    <row r="4289" spans="1:5" x14ac:dyDescent="0.25">
      <c r="A4289" s="64">
        <v>144212</v>
      </c>
      <c r="B4289" t="s">
        <v>4673</v>
      </c>
      <c r="C4289" s="65">
        <v>6.34</v>
      </c>
      <c r="D4289" s="65">
        <v>519400</v>
      </c>
      <c r="E4289" s="65">
        <v>429769.2893</v>
      </c>
    </row>
    <row r="4290" spans="1:5" x14ac:dyDescent="0.25">
      <c r="A4290" s="64">
        <v>143982</v>
      </c>
      <c r="B4290" t="s">
        <v>4421</v>
      </c>
      <c r="C4290" s="65">
        <v>6.34</v>
      </c>
      <c r="D4290" s="65">
        <v>512400</v>
      </c>
      <c r="E4290" s="65">
        <v>439171.89010000002</v>
      </c>
    </row>
    <row r="4291" spans="1:5" x14ac:dyDescent="0.25">
      <c r="A4291" s="64">
        <v>144223</v>
      </c>
      <c r="B4291" t="s">
        <v>4674</v>
      </c>
      <c r="C4291" s="65">
        <v>6.34</v>
      </c>
      <c r="D4291" s="65">
        <v>572800</v>
      </c>
      <c r="E4291" s="65">
        <v>497123.58140000002</v>
      </c>
    </row>
    <row r="4292" spans="1:5" x14ac:dyDescent="0.25">
      <c r="A4292" s="64">
        <v>143920</v>
      </c>
      <c r="B4292" t="s">
        <v>4460</v>
      </c>
      <c r="C4292" s="65">
        <v>6.34</v>
      </c>
      <c r="D4292" s="65">
        <v>547400</v>
      </c>
      <c r="E4292" s="65">
        <v>462446.44429999997</v>
      </c>
    </row>
    <row r="4293" spans="1:5" x14ac:dyDescent="0.25">
      <c r="A4293" s="64">
        <v>144087</v>
      </c>
      <c r="B4293" t="s">
        <v>4675</v>
      </c>
      <c r="C4293" s="65">
        <v>6.34</v>
      </c>
      <c r="D4293" s="65">
        <v>572800</v>
      </c>
      <c r="E4293" s="65">
        <v>497123.58140000002</v>
      </c>
    </row>
    <row r="4294" spans="1:5" x14ac:dyDescent="0.25">
      <c r="A4294" s="64">
        <v>143830</v>
      </c>
      <c r="B4294" t="s">
        <v>4513</v>
      </c>
      <c r="C4294" s="65">
        <v>6.34</v>
      </c>
      <c r="D4294" s="65">
        <v>572800</v>
      </c>
      <c r="E4294" s="65">
        <v>497123.58140000002</v>
      </c>
    </row>
    <row r="4295" spans="1:5" x14ac:dyDescent="0.25">
      <c r="A4295" s="64">
        <v>144091</v>
      </c>
      <c r="B4295" t="s">
        <v>4676</v>
      </c>
      <c r="C4295" s="65">
        <v>6.34</v>
      </c>
      <c r="D4295" s="65">
        <v>572800</v>
      </c>
      <c r="E4295" s="65">
        <v>497123.58140000002</v>
      </c>
    </row>
    <row r="4296" spans="1:5" x14ac:dyDescent="0.25">
      <c r="A4296" s="64">
        <v>142954</v>
      </c>
      <c r="B4296" t="s">
        <v>3593</v>
      </c>
      <c r="C4296" s="65">
        <v>6.34</v>
      </c>
      <c r="D4296" s="65">
        <v>572800</v>
      </c>
      <c r="E4296" s="65">
        <v>497123.58140000002</v>
      </c>
    </row>
    <row r="4297" spans="1:5" x14ac:dyDescent="0.25">
      <c r="A4297" s="64">
        <v>142705</v>
      </c>
      <c r="B4297" t="s">
        <v>3371</v>
      </c>
      <c r="C4297" s="65">
        <v>6.34</v>
      </c>
      <c r="D4297" s="65">
        <v>572800</v>
      </c>
      <c r="E4297" s="65">
        <v>497123.58140000002</v>
      </c>
    </row>
    <row r="4298" spans="1:5" x14ac:dyDescent="0.25">
      <c r="A4298" s="64">
        <v>144011</v>
      </c>
      <c r="B4298" t="s">
        <v>4453</v>
      </c>
      <c r="C4298" s="65">
        <v>6.34</v>
      </c>
      <c r="D4298" s="65">
        <v>572800</v>
      </c>
      <c r="E4298" s="65">
        <v>497123.58140000002</v>
      </c>
    </row>
    <row r="4299" spans="1:5" x14ac:dyDescent="0.25">
      <c r="A4299" s="64">
        <v>122293</v>
      </c>
      <c r="B4299" t="s">
        <v>4284</v>
      </c>
      <c r="C4299" s="65">
        <v>6.34</v>
      </c>
      <c r="D4299" s="65">
        <v>572800</v>
      </c>
      <c r="E4299" s="65">
        <v>497123.58140000002</v>
      </c>
    </row>
    <row r="4300" spans="1:5" x14ac:dyDescent="0.25">
      <c r="A4300" s="64">
        <v>143685</v>
      </c>
      <c r="B4300" t="s">
        <v>4285</v>
      </c>
      <c r="C4300" s="65">
        <v>6.34</v>
      </c>
      <c r="D4300" s="65">
        <v>522000</v>
      </c>
      <c r="E4300" s="65">
        <v>419213.92929999996</v>
      </c>
    </row>
    <row r="4301" spans="1:5" x14ac:dyDescent="0.25">
      <c r="A4301" s="64">
        <v>126115</v>
      </c>
      <c r="B4301" t="s">
        <v>3973</v>
      </c>
      <c r="C4301" s="65">
        <v>6.34</v>
      </c>
      <c r="D4301" s="65">
        <v>572800</v>
      </c>
      <c r="E4301" s="65">
        <v>497123.58140000002</v>
      </c>
    </row>
    <row r="4302" spans="1:5" x14ac:dyDescent="0.25">
      <c r="A4302" s="64">
        <v>143934</v>
      </c>
      <c r="B4302" t="s">
        <v>4503</v>
      </c>
      <c r="C4302" s="65">
        <v>6.34</v>
      </c>
      <c r="D4302" s="65">
        <v>572800</v>
      </c>
      <c r="E4302" s="65">
        <v>497123.58140000002</v>
      </c>
    </row>
    <row r="4303" spans="1:5" x14ac:dyDescent="0.25">
      <c r="A4303" s="64">
        <v>144129</v>
      </c>
      <c r="B4303" t="s">
        <v>4677</v>
      </c>
      <c r="C4303" s="65">
        <v>6.34</v>
      </c>
      <c r="D4303" s="65">
        <v>572800</v>
      </c>
      <c r="E4303" s="65">
        <v>497123.58140000002</v>
      </c>
    </row>
    <row r="4304" spans="1:5" x14ac:dyDescent="0.25">
      <c r="A4304" s="64">
        <v>143701</v>
      </c>
      <c r="B4304" t="s">
        <v>4272</v>
      </c>
      <c r="C4304" s="65">
        <v>6.34</v>
      </c>
      <c r="D4304" s="65">
        <v>572800</v>
      </c>
      <c r="E4304" s="65">
        <v>497123.58140000002</v>
      </c>
    </row>
    <row r="4305" spans="1:5" x14ac:dyDescent="0.25">
      <c r="A4305" s="64">
        <v>144041</v>
      </c>
      <c r="B4305" t="s">
        <v>4678</v>
      </c>
      <c r="C4305" s="65">
        <v>6.34</v>
      </c>
      <c r="D4305" s="65">
        <v>572800</v>
      </c>
      <c r="E4305" s="65">
        <v>497123.58140000002</v>
      </c>
    </row>
    <row r="4306" spans="1:5" x14ac:dyDescent="0.25">
      <c r="A4306" s="64">
        <v>144031</v>
      </c>
      <c r="B4306" t="s">
        <v>4499</v>
      </c>
      <c r="C4306" s="65">
        <v>6.34</v>
      </c>
      <c r="D4306" s="65">
        <v>572800</v>
      </c>
      <c r="E4306" s="65">
        <v>497123.58140000002</v>
      </c>
    </row>
    <row r="4307" spans="1:5" x14ac:dyDescent="0.25">
      <c r="A4307" s="64">
        <v>143481</v>
      </c>
      <c r="B4307" t="s">
        <v>4024</v>
      </c>
      <c r="C4307" s="65">
        <v>6.34</v>
      </c>
      <c r="D4307" s="65">
        <v>572800</v>
      </c>
      <c r="E4307" s="65">
        <v>497123.58140000002</v>
      </c>
    </row>
    <row r="4308" spans="1:5" x14ac:dyDescent="0.25">
      <c r="A4308" s="64">
        <v>143753</v>
      </c>
      <c r="B4308" t="s">
        <v>4238</v>
      </c>
      <c r="C4308" s="65">
        <v>6.34</v>
      </c>
      <c r="D4308" s="65">
        <v>547400</v>
      </c>
      <c r="E4308" s="65">
        <v>462446.44429999997</v>
      </c>
    </row>
    <row r="4309" spans="1:5" x14ac:dyDescent="0.25">
      <c r="A4309" s="64">
        <v>143637</v>
      </c>
      <c r="B4309" t="s">
        <v>4295</v>
      </c>
      <c r="C4309" s="65">
        <v>6.34</v>
      </c>
      <c r="D4309" s="65">
        <v>572800</v>
      </c>
      <c r="E4309" s="65">
        <v>497123.58140000002</v>
      </c>
    </row>
    <row r="4310" spans="1:5" x14ac:dyDescent="0.25">
      <c r="A4310" s="64">
        <v>144273</v>
      </c>
      <c r="B4310" t="s">
        <v>4679</v>
      </c>
      <c r="C4310" s="65">
        <v>6.34</v>
      </c>
      <c r="D4310" s="65">
        <v>547400</v>
      </c>
      <c r="E4310" s="65">
        <v>453891.06640000001</v>
      </c>
    </row>
    <row r="4311" spans="1:5" x14ac:dyDescent="0.25">
      <c r="A4311" s="64">
        <v>143802</v>
      </c>
      <c r="B4311" t="s">
        <v>4514</v>
      </c>
      <c r="C4311" s="65">
        <v>6.34</v>
      </c>
      <c r="D4311" s="65">
        <v>547400</v>
      </c>
      <c r="E4311" s="65">
        <v>462446.44429999997</v>
      </c>
    </row>
    <row r="4312" spans="1:5" x14ac:dyDescent="0.25">
      <c r="A4312" s="64">
        <v>144177</v>
      </c>
      <c r="B4312" t="s">
        <v>4680</v>
      </c>
      <c r="C4312" s="65">
        <v>6.34</v>
      </c>
      <c r="D4312" s="65">
        <v>519400</v>
      </c>
      <c r="E4312" s="65">
        <v>452286.1974</v>
      </c>
    </row>
    <row r="4313" spans="1:5" x14ac:dyDescent="0.25">
      <c r="A4313" s="64">
        <v>143722</v>
      </c>
      <c r="B4313" t="s">
        <v>4237</v>
      </c>
      <c r="C4313" s="65">
        <v>6.34</v>
      </c>
      <c r="D4313" s="65">
        <v>547400</v>
      </c>
      <c r="E4313" s="65">
        <v>462446.44429999997</v>
      </c>
    </row>
    <row r="4314" spans="1:5" x14ac:dyDescent="0.25">
      <c r="A4314" s="64">
        <v>143557</v>
      </c>
      <c r="B4314" t="s">
        <v>4012</v>
      </c>
      <c r="C4314" s="65">
        <v>6.34</v>
      </c>
      <c r="D4314" s="65">
        <v>547400</v>
      </c>
      <c r="E4314" s="65">
        <v>462446.44429999997</v>
      </c>
    </row>
    <row r="4315" spans="1:5" x14ac:dyDescent="0.25">
      <c r="A4315" s="64">
        <v>143425</v>
      </c>
      <c r="B4315" t="s">
        <v>3970</v>
      </c>
      <c r="C4315" s="65">
        <v>6.34</v>
      </c>
      <c r="D4315" s="65">
        <v>572800</v>
      </c>
      <c r="E4315" s="65">
        <v>497123.58140000002</v>
      </c>
    </row>
    <row r="4316" spans="1:5" x14ac:dyDescent="0.25">
      <c r="A4316" s="64">
        <v>143274</v>
      </c>
      <c r="B4316" t="s">
        <v>3806</v>
      </c>
      <c r="C4316" s="65">
        <v>6.34</v>
      </c>
      <c r="D4316" s="65">
        <v>589500</v>
      </c>
      <c r="E4316" s="65">
        <v>497123.58140000002</v>
      </c>
    </row>
    <row r="4317" spans="1:5" x14ac:dyDescent="0.25">
      <c r="A4317" s="64">
        <v>144171</v>
      </c>
      <c r="B4317" t="s">
        <v>4681</v>
      </c>
      <c r="C4317" s="65">
        <v>6.34</v>
      </c>
      <c r="D4317" s="65">
        <v>572800</v>
      </c>
      <c r="E4317" s="65">
        <v>497123.58140000002</v>
      </c>
    </row>
    <row r="4318" spans="1:5" x14ac:dyDescent="0.25">
      <c r="A4318" s="64">
        <v>144232</v>
      </c>
      <c r="B4318" t="s">
        <v>4682</v>
      </c>
      <c r="C4318" s="65">
        <v>6.34</v>
      </c>
      <c r="D4318" s="65">
        <v>572800</v>
      </c>
      <c r="E4318" s="65">
        <v>497123.58140000002</v>
      </c>
    </row>
    <row r="4319" spans="1:5" x14ac:dyDescent="0.25">
      <c r="A4319" s="64">
        <v>143116</v>
      </c>
      <c r="B4319" t="s">
        <v>3615</v>
      </c>
      <c r="C4319" s="65">
        <v>6.34</v>
      </c>
      <c r="D4319" s="65">
        <v>572800</v>
      </c>
      <c r="E4319" s="65">
        <v>497123.58140000002</v>
      </c>
    </row>
    <row r="4320" spans="1:5" x14ac:dyDescent="0.25">
      <c r="A4320" s="64">
        <v>143517</v>
      </c>
      <c r="B4320" t="s">
        <v>4291</v>
      </c>
      <c r="C4320" s="65">
        <v>6.34</v>
      </c>
      <c r="D4320" s="65">
        <v>572800</v>
      </c>
      <c r="E4320" s="65">
        <v>497123.58140000002</v>
      </c>
    </row>
    <row r="4321" spans="1:5" x14ac:dyDescent="0.25">
      <c r="A4321" s="64">
        <v>142851</v>
      </c>
      <c r="B4321" t="s">
        <v>4683</v>
      </c>
      <c r="C4321" s="65">
        <v>6.34</v>
      </c>
      <c r="D4321" s="65">
        <v>572800</v>
      </c>
      <c r="E4321" s="65">
        <v>497123.58140000002</v>
      </c>
    </row>
    <row r="4322" spans="1:5" x14ac:dyDescent="0.25">
      <c r="A4322" s="64">
        <v>144236</v>
      </c>
      <c r="B4322" t="s">
        <v>4684</v>
      </c>
      <c r="C4322" s="65">
        <v>6.34</v>
      </c>
      <c r="D4322" s="65">
        <v>547400</v>
      </c>
      <c r="E4322" s="65">
        <v>453891.06640000001</v>
      </c>
    </row>
    <row r="4323" spans="1:5" x14ac:dyDescent="0.25">
      <c r="A4323" s="64">
        <v>144206</v>
      </c>
      <c r="B4323" t="s">
        <v>4685</v>
      </c>
      <c r="C4323" s="65">
        <v>6.34</v>
      </c>
      <c r="D4323" s="65">
        <v>572800</v>
      </c>
      <c r="E4323" s="65">
        <v>497123.58140000002</v>
      </c>
    </row>
    <row r="4324" spans="1:5" x14ac:dyDescent="0.25">
      <c r="A4324" s="64">
        <v>142429</v>
      </c>
      <c r="B4324" t="s">
        <v>2907</v>
      </c>
      <c r="C4324" s="65">
        <v>6.34</v>
      </c>
      <c r="D4324" s="65">
        <v>572800</v>
      </c>
      <c r="E4324" s="65">
        <v>497123.58140000002</v>
      </c>
    </row>
    <row r="4325" spans="1:5" x14ac:dyDescent="0.25">
      <c r="A4325" s="64">
        <v>202081</v>
      </c>
      <c r="B4325" t="s">
        <v>1407</v>
      </c>
      <c r="C4325" s="65">
        <v>6.34</v>
      </c>
      <c r="D4325" s="65">
        <v>547400</v>
      </c>
      <c r="E4325" s="65">
        <v>462446.44429999997</v>
      </c>
    </row>
    <row r="4326" spans="1:5" x14ac:dyDescent="0.25">
      <c r="A4326" s="64">
        <v>143957</v>
      </c>
      <c r="B4326" t="s">
        <v>4686</v>
      </c>
      <c r="C4326" s="65">
        <v>6.34</v>
      </c>
      <c r="D4326" s="65">
        <v>572800</v>
      </c>
      <c r="E4326" s="65">
        <v>497123.58140000002</v>
      </c>
    </row>
    <row r="4327" spans="1:5" x14ac:dyDescent="0.25">
      <c r="A4327" s="64">
        <v>144221</v>
      </c>
      <c r="B4327" t="s">
        <v>4687</v>
      </c>
      <c r="C4327" s="65">
        <v>6.34</v>
      </c>
      <c r="D4327" s="65">
        <v>519400</v>
      </c>
      <c r="E4327" s="65">
        <v>429769.2893</v>
      </c>
    </row>
    <row r="4328" spans="1:5" x14ac:dyDescent="0.25">
      <c r="A4328" s="64">
        <v>143714</v>
      </c>
      <c r="B4328" t="s">
        <v>4229</v>
      </c>
      <c r="C4328" s="65">
        <v>6.34</v>
      </c>
      <c r="D4328" s="65">
        <v>572800</v>
      </c>
      <c r="E4328" s="65">
        <v>497123.58140000002</v>
      </c>
    </row>
    <row r="4329" spans="1:5" x14ac:dyDescent="0.25">
      <c r="A4329" s="64">
        <v>143699</v>
      </c>
      <c r="B4329" t="s">
        <v>4236</v>
      </c>
      <c r="C4329" s="65">
        <v>6.34</v>
      </c>
      <c r="D4329" s="65">
        <v>547400</v>
      </c>
      <c r="E4329" s="65">
        <v>462446.44429999997</v>
      </c>
    </row>
    <row r="4330" spans="1:5" x14ac:dyDescent="0.25">
      <c r="A4330" s="64">
        <v>144069</v>
      </c>
      <c r="B4330" t="s">
        <v>4688</v>
      </c>
      <c r="C4330" s="65">
        <v>6.34</v>
      </c>
      <c r="D4330" s="65">
        <v>572800</v>
      </c>
      <c r="E4330" s="65">
        <v>497123.58140000002</v>
      </c>
    </row>
    <row r="4331" spans="1:5" x14ac:dyDescent="0.25">
      <c r="A4331" s="64">
        <v>143932</v>
      </c>
      <c r="B4331" t="s">
        <v>4449</v>
      </c>
      <c r="C4331" s="65">
        <v>6.34</v>
      </c>
      <c r="D4331" s="65">
        <v>547400</v>
      </c>
      <c r="E4331" s="65">
        <v>462446.44429999997</v>
      </c>
    </row>
    <row r="4332" spans="1:5" x14ac:dyDescent="0.25">
      <c r="A4332" s="64">
        <v>202621</v>
      </c>
      <c r="B4332" t="s">
        <v>235</v>
      </c>
      <c r="C4332" s="65">
        <v>6.34</v>
      </c>
      <c r="D4332" s="65">
        <v>522000</v>
      </c>
      <c r="E4332" s="65">
        <v>427769.30719999998</v>
      </c>
    </row>
    <row r="4333" spans="1:5" x14ac:dyDescent="0.25">
      <c r="A4333" s="64">
        <v>143568</v>
      </c>
      <c r="B4333" t="s">
        <v>4035</v>
      </c>
      <c r="C4333" s="65">
        <v>6.34</v>
      </c>
      <c r="D4333" s="65">
        <v>572800</v>
      </c>
      <c r="E4333" s="65">
        <v>497123.58140000002</v>
      </c>
    </row>
    <row r="4334" spans="1:5" x14ac:dyDescent="0.25">
      <c r="A4334" s="64">
        <v>142482</v>
      </c>
      <c r="B4334" t="s">
        <v>3249</v>
      </c>
      <c r="C4334" s="65">
        <v>6.34</v>
      </c>
      <c r="D4334" s="65">
        <v>589500</v>
      </c>
      <c r="E4334" s="65">
        <v>497123.58140000002</v>
      </c>
    </row>
    <row r="4335" spans="1:5" x14ac:dyDescent="0.25">
      <c r="A4335" s="64">
        <v>144241</v>
      </c>
      <c r="B4335" t="s">
        <v>4689</v>
      </c>
      <c r="C4335" s="65">
        <v>6.34</v>
      </c>
      <c r="D4335" s="65">
        <v>547400</v>
      </c>
      <c r="E4335" s="65">
        <v>453891.06640000001</v>
      </c>
    </row>
    <row r="4336" spans="1:5" x14ac:dyDescent="0.25">
      <c r="A4336" s="64">
        <v>143711</v>
      </c>
      <c r="B4336" t="s">
        <v>4275</v>
      </c>
      <c r="C4336" s="65">
        <v>6.34</v>
      </c>
      <c r="D4336" s="65">
        <v>572800</v>
      </c>
      <c r="E4336" s="65">
        <v>497123.58140000002</v>
      </c>
    </row>
    <row r="4337" spans="1:5" x14ac:dyDescent="0.25">
      <c r="A4337" s="64">
        <v>142923</v>
      </c>
      <c r="B4337" t="s">
        <v>3452</v>
      </c>
      <c r="C4337" s="65">
        <v>6.34</v>
      </c>
      <c r="D4337" s="65">
        <v>547400</v>
      </c>
      <c r="E4337" s="65">
        <v>462446.44429999997</v>
      </c>
    </row>
    <row r="4338" spans="1:5" x14ac:dyDescent="0.25">
      <c r="A4338" s="64">
        <v>144045</v>
      </c>
      <c r="B4338" t="s">
        <v>4457</v>
      </c>
      <c r="C4338" s="65">
        <v>6.34</v>
      </c>
      <c r="D4338" s="65">
        <v>633400</v>
      </c>
      <c r="E4338" s="65">
        <v>522344.08650000003</v>
      </c>
    </row>
    <row r="4339" spans="1:5" x14ac:dyDescent="0.25">
      <c r="A4339" s="64">
        <v>143726</v>
      </c>
      <c r="B4339" t="s">
        <v>4288</v>
      </c>
      <c r="C4339" s="65">
        <v>6.34</v>
      </c>
      <c r="D4339" s="65">
        <v>572800</v>
      </c>
      <c r="E4339" s="65">
        <v>528009.95779999997</v>
      </c>
    </row>
    <row r="4340" spans="1:5" x14ac:dyDescent="0.25">
      <c r="A4340" s="64">
        <v>144067</v>
      </c>
      <c r="B4340" t="s">
        <v>4690</v>
      </c>
      <c r="C4340" s="65">
        <v>6.34</v>
      </c>
      <c r="D4340" s="65">
        <v>572800</v>
      </c>
      <c r="E4340" s="65">
        <v>497123.58140000002</v>
      </c>
    </row>
    <row r="4341" spans="1:5" x14ac:dyDescent="0.25">
      <c r="A4341" s="64">
        <v>143507</v>
      </c>
      <c r="B4341" t="s">
        <v>3965</v>
      </c>
      <c r="C4341" s="65">
        <v>6.34</v>
      </c>
      <c r="D4341" s="65">
        <v>551400</v>
      </c>
      <c r="E4341" s="65">
        <v>462818.59880000004</v>
      </c>
    </row>
    <row r="4342" spans="1:5" x14ac:dyDescent="0.25">
      <c r="A4342" s="64">
        <v>143689</v>
      </c>
      <c r="B4342" t="s">
        <v>4517</v>
      </c>
      <c r="C4342" s="65">
        <v>6.34</v>
      </c>
      <c r="D4342" s="65">
        <v>547400</v>
      </c>
      <c r="E4342" s="65">
        <v>462446.44429999997</v>
      </c>
    </row>
    <row r="4343" spans="1:5" x14ac:dyDescent="0.25">
      <c r="A4343" s="64">
        <v>143810</v>
      </c>
      <c r="B4343" t="s">
        <v>4289</v>
      </c>
      <c r="C4343" s="65">
        <v>6.34</v>
      </c>
      <c r="D4343" s="65">
        <v>572800</v>
      </c>
      <c r="E4343" s="65">
        <v>497123.58140000002</v>
      </c>
    </row>
    <row r="4344" spans="1:5" x14ac:dyDescent="0.25">
      <c r="A4344" s="64">
        <v>134732</v>
      </c>
      <c r="B4344" t="s">
        <v>3415</v>
      </c>
      <c r="C4344" s="65">
        <v>6.34</v>
      </c>
      <c r="D4344" s="65">
        <v>572800</v>
      </c>
      <c r="E4344" s="65">
        <v>497123.58140000002</v>
      </c>
    </row>
    <row r="4345" spans="1:5" x14ac:dyDescent="0.25">
      <c r="A4345" s="64">
        <v>136280</v>
      </c>
      <c r="B4345" t="s">
        <v>2071</v>
      </c>
      <c r="C4345" s="65">
        <v>6.34</v>
      </c>
      <c r="D4345" s="65">
        <v>551400</v>
      </c>
      <c r="E4345" s="65">
        <v>462818.59880000004</v>
      </c>
    </row>
    <row r="4346" spans="1:5" x14ac:dyDescent="0.25">
      <c r="A4346" s="64">
        <v>137119</v>
      </c>
      <c r="B4346" t="s">
        <v>2852</v>
      </c>
      <c r="C4346" s="65">
        <v>6.34</v>
      </c>
      <c r="D4346" s="65">
        <v>564100</v>
      </c>
      <c r="E4346" s="65">
        <v>462446.44429999997</v>
      </c>
    </row>
    <row r="4347" spans="1:5" x14ac:dyDescent="0.25">
      <c r="A4347" s="64">
        <v>141173</v>
      </c>
      <c r="B4347" t="s">
        <v>2489</v>
      </c>
      <c r="C4347" s="65">
        <v>6.34</v>
      </c>
      <c r="D4347" s="65">
        <v>547400</v>
      </c>
      <c r="E4347" s="65">
        <v>453891.06640000001</v>
      </c>
    </row>
    <row r="4348" spans="1:5" x14ac:dyDescent="0.25">
      <c r="A4348" s="64">
        <v>135934</v>
      </c>
      <c r="B4348" t="s">
        <v>2077</v>
      </c>
      <c r="C4348" s="65">
        <v>6.34</v>
      </c>
      <c r="D4348" s="65">
        <v>593300</v>
      </c>
      <c r="E4348" s="65">
        <v>497123.58140000002</v>
      </c>
    </row>
    <row r="4349" spans="1:5" x14ac:dyDescent="0.25">
      <c r="A4349" s="64">
        <v>142127</v>
      </c>
      <c r="B4349" t="s">
        <v>2726</v>
      </c>
      <c r="C4349" s="65">
        <v>6.34</v>
      </c>
      <c r="D4349" s="65">
        <v>522000</v>
      </c>
      <c r="E4349" s="65">
        <v>427769.30719999998</v>
      </c>
    </row>
    <row r="4350" spans="1:5" x14ac:dyDescent="0.25">
      <c r="A4350" s="64">
        <v>142061</v>
      </c>
      <c r="B4350" t="s">
        <v>4692</v>
      </c>
      <c r="C4350" s="65">
        <v>6.34</v>
      </c>
      <c r="D4350" s="65">
        <v>547400</v>
      </c>
      <c r="E4350" s="65">
        <v>453891.06640000001</v>
      </c>
    </row>
    <row r="4351" spans="1:5" x14ac:dyDescent="0.25">
      <c r="A4351" s="64">
        <v>137986</v>
      </c>
      <c r="B4351" t="s">
        <v>4466</v>
      </c>
      <c r="C4351" s="65">
        <v>6.34</v>
      </c>
      <c r="D4351" s="65">
        <v>572800</v>
      </c>
      <c r="E4351" s="65">
        <v>497123.58140000002</v>
      </c>
    </row>
    <row r="4352" spans="1:5" x14ac:dyDescent="0.25">
      <c r="A4352" s="64">
        <v>141862</v>
      </c>
      <c r="B4352" t="s">
        <v>3385</v>
      </c>
      <c r="C4352" s="65">
        <v>6.34</v>
      </c>
      <c r="D4352" s="65">
        <v>580000</v>
      </c>
      <c r="E4352" s="65">
        <v>462540.10160000005</v>
      </c>
    </row>
    <row r="4353" spans="1:5" x14ac:dyDescent="0.25">
      <c r="A4353" s="64">
        <v>136344</v>
      </c>
      <c r="B4353" t="s">
        <v>2063</v>
      </c>
      <c r="C4353" s="65">
        <v>6.34</v>
      </c>
      <c r="D4353" s="65">
        <v>572800</v>
      </c>
      <c r="E4353" s="65">
        <v>497123.58140000002</v>
      </c>
    </row>
    <row r="4354" spans="1:5" x14ac:dyDescent="0.25">
      <c r="A4354" s="64">
        <v>136233</v>
      </c>
      <c r="B4354" t="s">
        <v>2108</v>
      </c>
      <c r="C4354" s="65">
        <v>6.34</v>
      </c>
      <c r="D4354" s="65">
        <v>564100</v>
      </c>
      <c r="E4354" s="65">
        <v>462446.44429999997</v>
      </c>
    </row>
    <row r="4355" spans="1:5" x14ac:dyDescent="0.25">
      <c r="A4355" s="64">
        <v>142135</v>
      </c>
      <c r="B4355" t="s">
        <v>2727</v>
      </c>
      <c r="C4355" s="65">
        <v>6.34</v>
      </c>
      <c r="D4355" s="65">
        <v>589500</v>
      </c>
      <c r="E4355" s="65">
        <v>497123.58140000002</v>
      </c>
    </row>
    <row r="4356" spans="1:5" x14ac:dyDescent="0.25">
      <c r="A4356" s="64">
        <v>135077</v>
      </c>
      <c r="B4356" t="s">
        <v>1896</v>
      </c>
      <c r="C4356" s="65">
        <v>6.34</v>
      </c>
      <c r="D4356" s="65">
        <v>522000</v>
      </c>
      <c r="E4356" s="65">
        <v>419213.92929999996</v>
      </c>
    </row>
    <row r="4357" spans="1:5" x14ac:dyDescent="0.25">
      <c r="A4357" s="64">
        <v>134214</v>
      </c>
      <c r="B4357" t="s">
        <v>3582</v>
      </c>
      <c r="C4357" s="65">
        <v>6.34</v>
      </c>
      <c r="D4357" s="65">
        <v>572800</v>
      </c>
      <c r="E4357" s="65">
        <v>497123.58140000002</v>
      </c>
    </row>
    <row r="4358" spans="1:5" x14ac:dyDescent="0.25">
      <c r="A4358" s="64">
        <v>135465</v>
      </c>
      <c r="B4358" t="s">
        <v>1951</v>
      </c>
      <c r="C4358" s="65">
        <v>6.34</v>
      </c>
      <c r="D4358" s="65">
        <v>589500</v>
      </c>
      <c r="E4358" s="65">
        <v>497123.58140000002</v>
      </c>
    </row>
    <row r="4359" spans="1:5" x14ac:dyDescent="0.25">
      <c r="A4359" s="64">
        <v>134519</v>
      </c>
      <c r="B4359" t="s">
        <v>4297</v>
      </c>
      <c r="C4359" s="65">
        <v>6.34</v>
      </c>
      <c r="D4359" s="65">
        <v>572800</v>
      </c>
      <c r="E4359" s="65">
        <v>497123.58140000002</v>
      </c>
    </row>
    <row r="4360" spans="1:5" x14ac:dyDescent="0.25">
      <c r="A4360" s="64">
        <v>141394</v>
      </c>
      <c r="B4360" t="s">
        <v>4691</v>
      </c>
      <c r="C4360" s="65">
        <v>6.34</v>
      </c>
      <c r="D4360" s="65">
        <v>572800</v>
      </c>
      <c r="E4360" s="65">
        <v>497123.58140000002</v>
      </c>
    </row>
    <row r="4361" spans="1:5" x14ac:dyDescent="0.25">
      <c r="A4361" s="64">
        <v>134416</v>
      </c>
      <c r="B4361" t="s">
        <v>1801</v>
      </c>
      <c r="C4361" s="65">
        <v>6.34</v>
      </c>
      <c r="D4361" s="65">
        <v>572800</v>
      </c>
      <c r="E4361" s="65">
        <v>497123.58140000002</v>
      </c>
    </row>
    <row r="4362" spans="1:5" x14ac:dyDescent="0.25">
      <c r="A4362" s="64">
        <v>137857</v>
      </c>
      <c r="B4362" t="s">
        <v>2831</v>
      </c>
      <c r="C4362" s="65">
        <v>6.34</v>
      </c>
      <c r="D4362" s="65">
        <v>593300</v>
      </c>
      <c r="E4362" s="65">
        <v>497123.58140000002</v>
      </c>
    </row>
    <row r="4363" spans="1:5" x14ac:dyDescent="0.25">
      <c r="A4363" s="64">
        <v>135291</v>
      </c>
      <c r="B4363" t="s">
        <v>2816</v>
      </c>
      <c r="C4363" s="65">
        <v>6.34</v>
      </c>
      <c r="D4363" s="65">
        <v>606200</v>
      </c>
      <c r="E4363" s="65">
        <v>497123.58140000002</v>
      </c>
    </row>
    <row r="4364" spans="1:5" x14ac:dyDescent="0.25">
      <c r="A4364" s="64">
        <v>136728</v>
      </c>
      <c r="B4364" t="s">
        <v>2137</v>
      </c>
      <c r="C4364" s="65">
        <v>6.34</v>
      </c>
      <c r="D4364" s="65">
        <v>606200</v>
      </c>
      <c r="E4364" s="65">
        <v>497123.58140000002</v>
      </c>
    </row>
    <row r="4365" spans="1:5" x14ac:dyDescent="0.25">
      <c r="A4365" s="64">
        <v>141363</v>
      </c>
      <c r="B4365" t="s">
        <v>4464</v>
      </c>
      <c r="C4365" s="65">
        <v>6.34</v>
      </c>
      <c r="D4365" s="65">
        <v>572800</v>
      </c>
      <c r="E4365" s="65">
        <v>497123.58140000002</v>
      </c>
    </row>
    <row r="4366" spans="1:5" x14ac:dyDescent="0.25">
      <c r="A4366" s="64">
        <v>135287</v>
      </c>
      <c r="B4366" t="s">
        <v>3984</v>
      </c>
      <c r="C4366" s="65">
        <v>6.34</v>
      </c>
      <c r="D4366" s="65">
        <v>572800</v>
      </c>
      <c r="E4366" s="65">
        <v>497123.58140000002</v>
      </c>
    </row>
    <row r="4367" spans="1:5" x14ac:dyDescent="0.25">
      <c r="A4367" s="64">
        <v>136253</v>
      </c>
      <c r="B4367" t="s">
        <v>2052</v>
      </c>
      <c r="C4367" s="65">
        <v>6.34</v>
      </c>
      <c r="D4367" s="65">
        <v>572800</v>
      </c>
      <c r="E4367" s="65">
        <v>497123.58140000002</v>
      </c>
    </row>
    <row r="4368" spans="1:5" x14ac:dyDescent="0.25">
      <c r="A4368" s="64">
        <v>135871</v>
      </c>
      <c r="B4368" t="s">
        <v>4522</v>
      </c>
      <c r="C4368" s="65">
        <v>6.34</v>
      </c>
      <c r="D4368" s="65">
        <v>572800</v>
      </c>
      <c r="E4368" s="65">
        <v>497123.58140000002</v>
      </c>
    </row>
    <row r="4369" spans="1:5" x14ac:dyDescent="0.25">
      <c r="A4369" s="64">
        <v>135372</v>
      </c>
      <c r="B4369" t="s">
        <v>2656</v>
      </c>
      <c r="C4369" s="65">
        <v>6.34</v>
      </c>
      <c r="D4369" s="65">
        <v>589500</v>
      </c>
      <c r="E4369" s="65">
        <v>497123.58140000002</v>
      </c>
    </row>
    <row r="4370" spans="1:5" x14ac:dyDescent="0.25">
      <c r="A4370" s="64">
        <v>135148</v>
      </c>
      <c r="B4370" t="s">
        <v>4039</v>
      </c>
      <c r="C4370" s="65">
        <v>6.34</v>
      </c>
      <c r="D4370" s="65">
        <v>572800</v>
      </c>
      <c r="E4370" s="65">
        <v>497123.58140000002</v>
      </c>
    </row>
    <row r="4371" spans="1:5" x14ac:dyDescent="0.25">
      <c r="A4371" s="64">
        <v>134324</v>
      </c>
      <c r="B4371" t="s">
        <v>3824</v>
      </c>
      <c r="C4371" s="65">
        <v>6.34</v>
      </c>
      <c r="D4371" s="65">
        <v>593300</v>
      </c>
      <c r="E4371" s="65">
        <v>497123.58140000002</v>
      </c>
    </row>
    <row r="4372" spans="1:5" x14ac:dyDescent="0.25">
      <c r="A4372" s="64">
        <v>137713</v>
      </c>
      <c r="B4372" t="s">
        <v>3584</v>
      </c>
      <c r="C4372" s="65">
        <v>6.34</v>
      </c>
      <c r="D4372" s="65">
        <v>572800</v>
      </c>
      <c r="E4372" s="65">
        <v>497123.58140000002</v>
      </c>
    </row>
    <row r="4373" spans="1:5" x14ac:dyDescent="0.25">
      <c r="A4373" s="64">
        <v>135737</v>
      </c>
      <c r="B4373" t="s">
        <v>3462</v>
      </c>
      <c r="C4373" s="65">
        <v>6.34</v>
      </c>
      <c r="D4373" s="65">
        <v>572800</v>
      </c>
      <c r="E4373" s="65">
        <v>497123.58140000002</v>
      </c>
    </row>
    <row r="4374" spans="1:5" x14ac:dyDescent="0.25">
      <c r="A4374" s="64">
        <v>141269</v>
      </c>
      <c r="B4374" t="s">
        <v>2626</v>
      </c>
      <c r="C4374" s="65">
        <v>6.34</v>
      </c>
      <c r="D4374" s="65">
        <v>589500</v>
      </c>
      <c r="E4374" s="65">
        <v>497123.58140000002</v>
      </c>
    </row>
    <row r="4375" spans="1:5" x14ac:dyDescent="0.25">
      <c r="A4375" s="64">
        <v>142173</v>
      </c>
      <c r="B4375" t="s">
        <v>2803</v>
      </c>
      <c r="C4375" s="65">
        <v>6.34</v>
      </c>
      <c r="D4375" s="65">
        <v>572800</v>
      </c>
      <c r="E4375" s="65">
        <v>497123.58140000002</v>
      </c>
    </row>
    <row r="4376" spans="1:5" x14ac:dyDescent="0.25">
      <c r="A4376" s="64">
        <v>136145</v>
      </c>
      <c r="B4376" t="s">
        <v>2838</v>
      </c>
      <c r="C4376" s="65">
        <v>6.34</v>
      </c>
      <c r="D4376" s="65">
        <v>613800</v>
      </c>
      <c r="E4376" s="65">
        <v>514234.33730000001</v>
      </c>
    </row>
    <row r="4377" spans="1:5" x14ac:dyDescent="0.25">
      <c r="A4377" s="64">
        <v>134345</v>
      </c>
      <c r="B4377" t="s">
        <v>1809</v>
      </c>
      <c r="C4377" s="65">
        <v>6.34</v>
      </c>
      <c r="D4377" s="65">
        <v>572800</v>
      </c>
      <c r="E4377" s="65">
        <v>497123.58140000002</v>
      </c>
    </row>
    <row r="4378" spans="1:5" x14ac:dyDescent="0.25">
      <c r="A4378" s="64">
        <v>141662</v>
      </c>
      <c r="B4378" t="s">
        <v>2596</v>
      </c>
      <c r="C4378" s="65">
        <v>6.34</v>
      </c>
      <c r="D4378" s="65">
        <v>522000</v>
      </c>
      <c r="E4378" s="65">
        <v>427769.30719999998</v>
      </c>
    </row>
    <row r="4379" spans="1:5" x14ac:dyDescent="0.25">
      <c r="A4379" s="64">
        <v>141277</v>
      </c>
      <c r="B4379" t="s">
        <v>2961</v>
      </c>
      <c r="C4379" s="65">
        <v>6.34</v>
      </c>
      <c r="D4379" s="65">
        <v>589500</v>
      </c>
      <c r="E4379" s="65">
        <v>497123.58140000002</v>
      </c>
    </row>
    <row r="4380" spans="1:5" x14ac:dyDescent="0.25">
      <c r="A4380" s="64">
        <v>134490</v>
      </c>
      <c r="B4380" t="s">
        <v>1797</v>
      </c>
      <c r="C4380" s="65">
        <v>6.34</v>
      </c>
      <c r="D4380" s="65">
        <v>633400</v>
      </c>
      <c r="E4380" s="65">
        <v>522344.08650000003</v>
      </c>
    </row>
    <row r="4381" spans="1:5" x14ac:dyDescent="0.25">
      <c r="A4381" s="64">
        <v>134493</v>
      </c>
      <c r="B4381" t="s">
        <v>2819</v>
      </c>
      <c r="C4381" s="65">
        <v>6.34</v>
      </c>
      <c r="D4381" s="65">
        <v>568100</v>
      </c>
      <c r="E4381" s="65">
        <v>462818.59880000004</v>
      </c>
    </row>
    <row r="4382" spans="1:5" x14ac:dyDescent="0.25">
      <c r="A4382" s="64">
        <v>134295</v>
      </c>
      <c r="B4382" t="s">
        <v>1775</v>
      </c>
      <c r="C4382" s="65">
        <v>6.34</v>
      </c>
      <c r="D4382" s="65">
        <v>572800</v>
      </c>
      <c r="E4382" s="65">
        <v>497123.58140000002</v>
      </c>
    </row>
    <row r="4383" spans="1:5" x14ac:dyDescent="0.25">
      <c r="A4383" s="64">
        <v>135817</v>
      </c>
      <c r="B4383" t="s">
        <v>2011</v>
      </c>
      <c r="C4383" s="65">
        <v>6.34</v>
      </c>
      <c r="D4383" s="65">
        <v>589500</v>
      </c>
      <c r="E4383" s="65">
        <v>497123.58140000002</v>
      </c>
    </row>
    <row r="4384" spans="1:5" x14ac:dyDescent="0.25">
      <c r="A4384" s="64">
        <v>134819</v>
      </c>
      <c r="B4384" t="s">
        <v>1960</v>
      </c>
      <c r="C4384" s="65">
        <v>6.34</v>
      </c>
      <c r="D4384" s="65">
        <v>698000</v>
      </c>
      <c r="E4384" s="65">
        <v>547564.59160000004</v>
      </c>
    </row>
    <row r="4385" spans="1:5" x14ac:dyDescent="0.25">
      <c r="A4385" s="64">
        <v>136104</v>
      </c>
      <c r="B4385" t="s">
        <v>2009</v>
      </c>
      <c r="C4385" s="65">
        <v>6.34</v>
      </c>
      <c r="D4385" s="65">
        <v>572800</v>
      </c>
      <c r="E4385" s="65">
        <v>497123.58140000002</v>
      </c>
    </row>
    <row r="4386" spans="1:5" x14ac:dyDescent="0.25">
      <c r="A4386" s="64">
        <v>141140</v>
      </c>
      <c r="B4386" t="s">
        <v>4694</v>
      </c>
      <c r="C4386" s="65">
        <v>6.34</v>
      </c>
      <c r="D4386" s="65">
        <v>572800</v>
      </c>
      <c r="E4386" s="65">
        <v>497123.58140000002</v>
      </c>
    </row>
    <row r="4387" spans="1:5" x14ac:dyDescent="0.25">
      <c r="A4387" s="64">
        <v>141866</v>
      </c>
      <c r="B4387" t="s">
        <v>2667</v>
      </c>
      <c r="C4387" s="65">
        <v>6.34</v>
      </c>
      <c r="D4387" s="65">
        <v>572800</v>
      </c>
      <c r="E4387" s="65">
        <v>497123.58140000002</v>
      </c>
    </row>
    <row r="4388" spans="1:5" x14ac:dyDescent="0.25">
      <c r="A4388" s="64">
        <v>134164</v>
      </c>
      <c r="B4388" t="s">
        <v>4693</v>
      </c>
      <c r="C4388" s="65">
        <v>6.34</v>
      </c>
      <c r="D4388" s="65">
        <v>572800</v>
      </c>
      <c r="E4388" s="65">
        <v>497123.58140000002</v>
      </c>
    </row>
    <row r="4389" spans="1:5" x14ac:dyDescent="0.25">
      <c r="A4389" s="64">
        <v>137368</v>
      </c>
      <c r="B4389" t="s">
        <v>2347</v>
      </c>
      <c r="C4389" s="65">
        <v>6.34</v>
      </c>
      <c r="D4389" s="65">
        <v>543900</v>
      </c>
      <c r="E4389" s="65">
        <v>462446.44429999997</v>
      </c>
    </row>
    <row r="4390" spans="1:5" x14ac:dyDescent="0.25">
      <c r="A4390" s="64">
        <v>137902</v>
      </c>
      <c r="B4390" t="s">
        <v>4695</v>
      </c>
      <c r="C4390" s="65">
        <v>6.34</v>
      </c>
      <c r="D4390" s="65">
        <v>572800</v>
      </c>
      <c r="E4390" s="65">
        <v>497123.58140000002</v>
      </c>
    </row>
    <row r="4391" spans="1:5" x14ac:dyDescent="0.25">
      <c r="A4391" s="64">
        <v>134296</v>
      </c>
      <c r="B4391" t="s">
        <v>1788</v>
      </c>
      <c r="C4391" s="65">
        <v>6.34</v>
      </c>
      <c r="D4391" s="65">
        <v>593300</v>
      </c>
      <c r="E4391" s="65">
        <v>497123.58140000002</v>
      </c>
    </row>
    <row r="4392" spans="1:5" x14ac:dyDescent="0.25">
      <c r="A4392" s="64">
        <v>137073</v>
      </c>
      <c r="B4392" t="s">
        <v>2627</v>
      </c>
      <c r="C4392" s="65">
        <v>6.34</v>
      </c>
      <c r="D4392" s="65">
        <v>547400</v>
      </c>
      <c r="E4392" s="65">
        <v>462446.44429999997</v>
      </c>
    </row>
    <row r="4393" spans="1:5" x14ac:dyDescent="0.25">
      <c r="A4393" s="64">
        <v>136801</v>
      </c>
      <c r="B4393" t="s">
        <v>3413</v>
      </c>
      <c r="C4393" s="65">
        <v>6.34</v>
      </c>
      <c r="D4393" s="65">
        <v>572800</v>
      </c>
      <c r="E4393" s="65">
        <v>497123.58140000002</v>
      </c>
    </row>
    <row r="4394" spans="1:5" x14ac:dyDescent="0.25">
      <c r="A4394" s="64">
        <v>140623</v>
      </c>
      <c r="B4394" t="s">
        <v>4167</v>
      </c>
      <c r="C4394" s="65">
        <v>6.34</v>
      </c>
      <c r="D4394" s="65">
        <v>572800</v>
      </c>
      <c r="E4394" s="65">
        <v>497123.58140000002</v>
      </c>
    </row>
    <row r="4395" spans="1:5" x14ac:dyDescent="0.25">
      <c r="A4395" s="64">
        <v>141631</v>
      </c>
      <c r="B4395" t="s">
        <v>2613</v>
      </c>
      <c r="C4395" s="65">
        <v>6.34</v>
      </c>
      <c r="D4395" s="65">
        <v>593300</v>
      </c>
      <c r="E4395" s="65">
        <v>497123.58140000002</v>
      </c>
    </row>
    <row r="4396" spans="1:5" x14ac:dyDescent="0.25">
      <c r="A4396" s="64">
        <v>142370</v>
      </c>
      <c r="B4396" t="s">
        <v>2927</v>
      </c>
      <c r="C4396" s="65">
        <v>6.34</v>
      </c>
      <c r="D4396" s="65">
        <v>589500</v>
      </c>
      <c r="E4396" s="65">
        <v>497123.58140000002</v>
      </c>
    </row>
    <row r="4397" spans="1:5" x14ac:dyDescent="0.25">
      <c r="A4397" s="64">
        <v>136291</v>
      </c>
      <c r="B4397" t="s">
        <v>2082</v>
      </c>
      <c r="C4397" s="65">
        <v>6.34</v>
      </c>
      <c r="D4397" s="65">
        <v>572800</v>
      </c>
      <c r="E4397" s="65">
        <v>497123.58140000002</v>
      </c>
    </row>
    <row r="4398" spans="1:5" x14ac:dyDescent="0.25">
      <c r="A4398" s="64">
        <v>141246</v>
      </c>
      <c r="B4398" t="s">
        <v>3617</v>
      </c>
      <c r="C4398" s="65">
        <v>6.34</v>
      </c>
      <c r="D4398" s="65">
        <v>572800</v>
      </c>
      <c r="E4398" s="65">
        <v>497123.58140000002</v>
      </c>
    </row>
    <row r="4399" spans="1:5" x14ac:dyDescent="0.25">
      <c r="A4399" s="64">
        <v>137959</v>
      </c>
      <c r="B4399" t="s">
        <v>3767</v>
      </c>
      <c r="C4399" s="65">
        <v>6.34</v>
      </c>
      <c r="D4399" s="65">
        <v>606200</v>
      </c>
      <c r="E4399" s="65">
        <v>497123.58140000002</v>
      </c>
    </row>
    <row r="4400" spans="1:5" x14ac:dyDescent="0.25">
      <c r="A4400" s="64">
        <v>134163</v>
      </c>
      <c r="B4400" t="s">
        <v>1735</v>
      </c>
      <c r="C4400" s="65">
        <v>6.34</v>
      </c>
      <c r="D4400" s="65">
        <v>572800</v>
      </c>
      <c r="E4400" s="65">
        <v>497123.58140000002</v>
      </c>
    </row>
    <row r="4401" spans="1:5" x14ac:dyDescent="0.25">
      <c r="A4401" s="64">
        <v>137646</v>
      </c>
      <c r="B4401" t="s">
        <v>2322</v>
      </c>
      <c r="C4401" s="65">
        <v>6.34</v>
      </c>
      <c r="D4401" s="65">
        <v>572800</v>
      </c>
      <c r="E4401" s="65">
        <v>497123.58140000002</v>
      </c>
    </row>
    <row r="4402" spans="1:5" x14ac:dyDescent="0.25">
      <c r="A4402" s="64">
        <v>136870</v>
      </c>
      <c r="B4402" t="s">
        <v>4524</v>
      </c>
      <c r="C4402" s="65">
        <v>6.34</v>
      </c>
      <c r="D4402" s="65">
        <v>572800</v>
      </c>
      <c r="E4402" s="65">
        <v>497123.58140000002</v>
      </c>
    </row>
    <row r="4403" spans="1:5" x14ac:dyDescent="0.25">
      <c r="A4403" s="64">
        <v>129061</v>
      </c>
      <c r="B4403" t="s">
        <v>1442</v>
      </c>
      <c r="C4403" s="65">
        <v>6.34</v>
      </c>
      <c r="D4403" s="65">
        <v>547400</v>
      </c>
      <c r="E4403" s="65">
        <v>462446.44429999997</v>
      </c>
    </row>
    <row r="4404" spans="1:5" x14ac:dyDescent="0.25">
      <c r="A4404" s="64">
        <v>131918</v>
      </c>
      <c r="B4404" t="s">
        <v>2149</v>
      </c>
      <c r="C4404" s="65">
        <v>6.34</v>
      </c>
      <c r="D4404" s="65">
        <v>572800</v>
      </c>
      <c r="E4404" s="65">
        <v>497123.58140000002</v>
      </c>
    </row>
    <row r="4405" spans="1:5" x14ac:dyDescent="0.25">
      <c r="A4405" s="64">
        <v>133720</v>
      </c>
      <c r="B4405" t="s">
        <v>4465</v>
      </c>
      <c r="C4405" s="65">
        <v>6.34</v>
      </c>
      <c r="D4405" s="65">
        <v>572800</v>
      </c>
      <c r="E4405" s="65">
        <v>497123.58140000002</v>
      </c>
    </row>
    <row r="4406" spans="1:5" x14ac:dyDescent="0.25">
      <c r="A4406" s="64">
        <v>133243</v>
      </c>
      <c r="B4406" t="s">
        <v>3316</v>
      </c>
      <c r="C4406" s="65">
        <v>6.34</v>
      </c>
      <c r="D4406" s="65">
        <v>519400</v>
      </c>
      <c r="E4406" s="65">
        <v>437319.59649999999</v>
      </c>
    </row>
    <row r="4407" spans="1:5" x14ac:dyDescent="0.25">
      <c r="A4407" s="64">
        <v>131583</v>
      </c>
      <c r="B4407" t="s">
        <v>4696</v>
      </c>
      <c r="C4407" s="65">
        <v>6.34</v>
      </c>
      <c r="D4407" s="65">
        <v>519400</v>
      </c>
      <c r="E4407" s="65">
        <v>429769.2893</v>
      </c>
    </row>
    <row r="4408" spans="1:5" x14ac:dyDescent="0.25">
      <c r="A4408" s="64">
        <v>128450</v>
      </c>
      <c r="B4408" t="s">
        <v>3768</v>
      </c>
      <c r="C4408" s="65">
        <v>6.34</v>
      </c>
      <c r="D4408" s="65">
        <v>591800</v>
      </c>
      <c r="E4408" s="65">
        <v>497123.58140000002</v>
      </c>
    </row>
    <row r="4409" spans="1:5" x14ac:dyDescent="0.25">
      <c r="A4409" s="64">
        <v>126641</v>
      </c>
      <c r="B4409" t="s">
        <v>1152</v>
      </c>
      <c r="C4409" s="65">
        <v>6.34</v>
      </c>
      <c r="D4409" s="65">
        <v>564100</v>
      </c>
      <c r="E4409" s="65">
        <v>471001.8222</v>
      </c>
    </row>
    <row r="4410" spans="1:5" x14ac:dyDescent="0.25">
      <c r="A4410" s="64">
        <v>127701</v>
      </c>
      <c r="B4410" t="s">
        <v>4697</v>
      </c>
      <c r="C4410" s="65">
        <v>6.34</v>
      </c>
      <c r="D4410" s="65">
        <v>519400</v>
      </c>
      <c r="E4410" s="65">
        <v>429769.2893</v>
      </c>
    </row>
    <row r="4411" spans="1:5" x14ac:dyDescent="0.25">
      <c r="A4411" s="64">
        <v>132758</v>
      </c>
      <c r="B4411" t="s">
        <v>2840</v>
      </c>
      <c r="C4411" s="65">
        <v>6.34</v>
      </c>
      <c r="D4411" s="65">
        <v>572800</v>
      </c>
      <c r="E4411" s="65">
        <v>497123.58140000002</v>
      </c>
    </row>
    <row r="4412" spans="1:5" x14ac:dyDescent="0.25">
      <c r="A4412" s="64">
        <v>128468</v>
      </c>
      <c r="B4412" t="s">
        <v>3422</v>
      </c>
      <c r="C4412" s="65">
        <v>6.34</v>
      </c>
      <c r="D4412" s="65">
        <v>572800</v>
      </c>
      <c r="E4412" s="65">
        <v>497123.58140000002</v>
      </c>
    </row>
    <row r="4413" spans="1:5" x14ac:dyDescent="0.25">
      <c r="A4413" s="64">
        <v>129013</v>
      </c>
      <c r="B4413" t="s">
        <v>1347</v>
      </c>
      <c r="C4413" s="65">
        <v>6.34</v>
      </c>
      <c r="D4413" s="65">
        <v>589500</v>
      </c>
      <c r="E4413" s="65">
        <v>497123.58140000002</v>
      </c>
    </row>
    <row r="4414" spans="1:5" x14ac:dyDescent="0.25">
      <c r="A4414" s="64">
        <v>127579</v>
      </c>
      <c r="B4414" t="s">
        <v>2810</v>
      </c>
      <c r="C4414" s="65">
        <v>6.34</v>
      </c>
      <c r="D4414" s="65">
        <v>606200</v>
      </c>
      <c r="E4414" s="65">
        <v>497123.58140000002</v>
      </c>
    </row>
    <row r="4415" spans="1:5" x14ac:dyDescent="0.25">
      <c r="A4415" s="64">
        <v>132763</v>
      </c>
      <c r="B4415" t="s">
        <v>4050</v>
      </c>
      <c r="C4415" s="65">
        <v>6.34</v>
      </c>
      <c r="D4415" s="65">
        <v>572800</v>
      </c>
      <c r="E4415" s="65">
        <v>497123.58140000002</v>
      </c>
    </row>
    <row r="4416" spans="1:5" x14ac:dyDescent="0.25">
      <c r="A4416" s="64">
        <v>127067</v>
      </c>
      <c r="B4416" t="s">
        <v>3989</v>
      </c>
      <c r="C4416" s="65">
        <v>6.34</v>
      </c>
      <c r="D4416" s="65">
        <v>572800</v>
      </c>
      <c r="E4416" s="65">
        <v>497123.58140000002</v>
      </c>
    </row>
    <row r="4417" spans="1:5" x14ac:dyDescent="0.25">
      <c r="A4417" s="64">
        <v>131375</v>
      </c>
      <c r="B4417" t="s">
        <v>2363</v>
      </c>
      <c r="C4417" s="65">
        <v>6.34</v>
      </c>
      <c r="D4417" s="65">
        <v>633400</v>
      </c>
      <c r="E4417" s="65">
        <v>522344.08650000003</v>
      </c>
    </row>
    <row r="4418" spans="1:5" x14ac:dyDescent="0.25">
      <c r="A4418" s="64">
        <v>130385</v>
      </c>
      <c r="B4418" t="s">
        <v>2370</v>
      </c>
      <c r="C4418" s="65">
        <v>6.34</v>
      </c>
      <c r="D4418" s="65">
        <v>487000</v>
      </c>
      <c r="E4418" s="65">
        <v>397163.59539999999</v>
      </c>
    </row>
    <row r="4419" spans="1:5" x14ac:dyDescent="0.25">
      <c r="A4419" s="64">
        <v>127864</v>
      </c>
      <c r="B4419" t="s">
        <v>1418</v>
      </c>
      <c r="C4419" s="65">
        <v>6.34</v>
      </c>
      <c r="D4419" s="65">
        <v>547400</v>
      </c>
      <c r="E4419" s="65">
        <v>462446.44429999997</v>
      </c>
    </row>
    <row r="4420" spans="1:5" x14ac:dyDescent="0.25">
      <c r="A4420" s="64">
        <v>128861</v>
      </c>
      <c r="B4420" t="s">
        <v>1382</v>
      </c>
      <c r="C4420" s="65">
        <v>6.34</v>
      </c>
      <c r="D4420" s="65">
        <v>572800</v>
      </c>
      <c r="E4420" s="65">
        <v>497123.58140000002</v>
      </c>
    </row>
    <row r="4421" spans="1:5" x14ac:dyDescent="0.25">
      <c r="A4421" s="64">
        <v>130363</v>
      </c>
      <c r="B4421" t="s">
        <v>2812</v>
      </c>
      <c r="C4421" s="65">
        <v>6.34</v>
      </c>
      <c r="D4421" s="65">
        <v>494000</v>
      </c>
      <c r="E4421" s="65">
        <v>402642.45939999999</v>
      </c>
    </row>
    <row r="4422" spans="1:5" x14ac:dyDescent="0.25">
      <c r="A4422" s="64">
        <v>132850</v>
      </c>
      <c r="B4422" t="s">
        <v>2963</v>
      </c>
      <c r="C4422" s="65">
        <v>6.34</v>
      </c>
      <c r="D4422" s="65">
        <v>547400</v>
      </c>
      <c r="E4422" s="65">
        <v>462446.44429999997</v>
      </c>
    </row>
    <row r="4423" spans="1:5" x14ac:dyDescent="0.25">
      <c r="A4423" s="64">
        <v>132019</v>
      </c>
      <c r="B4423" t="s">
        <v>3987</v>
      </c>
      <c r="C4423" s="65">
        <v>6.34</v>
      </c>
      <c r="D4423" s="65">
        <v>519400</v>
      </c>
      <c r="E4423" s="65">
        <v>437319.59649999999</v>
      </c>
    </row>
    <row r="4424" spans="1:5" x14ac:dyDescent="0.25">
      <c r="A4424" s="64">
        <v>129346</v>
      </c>
      <c r="B4424" t="s">
        <v>1349</v>
      </c>
      <c r="C4424" s="65">
        <v>6.34</v>
      </c>
      <c r="D4424" s="65">
        <v>606200</v>
      </c>
      <c r="E4424" s="65">
        <v>507268.96059999999</v>
      </c>
    </row>
    <row r="4425" spans="1:5" x14ac:dyDescent="0.25">
      <c r="A4425" s="64">
        <v>133594</v>
      </c>
      <c r="B4425" t="s">
        <v>4245</v>
      </c>
      <c r="C4425" s="65">
        <v>6.34</v>
      </c>
      <c r="D4425" s="65">
        <v>572800</v>
      </c>
      <c r="E4425" s="65">
        <v>497123.58140000002</v>
      </c>
    </row>
    <row r="4426" spans="1:5" x14ac:dyDescent="0.25">
      <c r="A4426" s="64">
        <v>125637</v>
      </c>
      <c r="B4426" t="s">
        <v>1269</v>
      </c>
      <c r="C4426" s="65">
        <v>6.34</v>
      </c>
      <c r="D4426" s="65">
        <v>608000</v>
      </c>
      <c r="E4426" s="65">
        <v>487666.94940000004</v>
      </c>
    </row>
    <row r="4427" spans="1:5" x14ac:dyDescent="0.25">
      <c r="A4427" s="64">
        <v>133157</v>
      </c>
      <c r="B4427" t="s">
        <v>3819</v>
      </c>
      <c r="C4427" s="65">
        <v>6.34</v>
      </c>
      <c r="D4427" s="65">
        <v>593300</v>
      </c>
      <c r="E4427" s="65">
        <v>497123.58140000002</v>
      </c>
    </row>
    <row r="4428" spans="1:5" x14ac:dyDescent="0.25">
      <c r="A4428" s="64">
        <v>129638</v>
      </c>
      <c r="B4428" t="s">
        <v>4698</v>
      </c>
      <c r="C4428" s="65">
        <v>6.34</v>
      </c>
      <c r="D4428" s="65">
        <v>572800</v>
      </c>
      <c r="E4428" s="65">
        <v>558896.33409999998</v>
      </c>
    </row>
    <row r="4429" spans="1:5" x14ac:dyDescent="0.25">
      <c r="A4429" s="64">
        <v>132258</v>
      </c>
      <c r="B4429" t="s">
        <v>1528</v>
      </c>
      <c r="C4429" s="65">
        <v>6.34</v>
      </c>
      <c r="D4429" s="65">
        <v>572800</v>
      </c>
      <c r="E4429" s="65">
        <v>558896.33409999998</v>
      </c>
    </row>
    <row r="4430" spans="1:5" x14ac:dyDescent="0.25">
      <c r="A4430" s="64">
        <v>127770</v>
      </c>
      <c r="B4430" t="s">
        <v>3177</v>
      </c>
      <c r="C4430" s="65">
        <v>6.34</v>
      </c>
      <c r="D4430" s="65">
        <v>572800</v>
      </c>
      <c r="E4430" s="65">
        <v>497123.58140000002</v>
      </c>
    </row>
    <row r="4431" spans="1:5" x14ac:dyDescent="0.25">
      <c r="A4431" s="64">
        <v>130826</v>
      </c>
      <c r="B4431" t="s">
        <v>3272</v>
      </c>
      <c r="C4431" s="65">
        <v>6.34</v>
      </c>
      <c r="D4431" s="65">
        <v>606200</v>
      </c>
      <c r="E4431" s="65">
        <v>497123.58140000002</v>
      </c>
    </row>
    <row r="4432" spans="1:5" x14ac:dyDescent="0.25">
      <c r="A4432" s="64">
        <v>127207</v>
      </c>
      <c r="B4432" t="s">
        <v>1345</v>
      </c>
      <c r="C4432" s="65">
        <v>6.34</v>
      </c>
      <c r="D4432" s="65">
        <v>589500</v>
      </c>
      <c r="E4432" s="65">
        <v>497123.58140000002</v>
      </c>
    </row>
    <row r="4433" spans="1:5" x14ac:dyDescent="0.25">
      <c r="A4433" s="64">
        <v>131788</v>
      </c>
      <c r="B4433" t="s">
        <v>3477</v>
      </c>
      <c r="C4433" s="65">
        <v>6.34</v>
      </c>
      <c r="D4433" s="65">
        <v>547400</v>
      </c>
      <c r="E4433" s="65">
        <v>453891.06640000001</v>
      </c>
    </row>
    <row r="4434" spans="1:5" x14ac:dyDescent="0.25">
      <c r="A4434" s="64">
        <v>126719</v>
      </c>
      <c r="B4434" t="s">
        <v>3271</v>
      </c>
      <c r="C4434" s="65">
        <v>6.34</v>
      </c>
      <c r="D4434" s="65">
        <v>572800</v>
      </c>
      <c r="E4434" s="65">
        <v>497123.58140000002</v>
      </c>
    </row>
    <row r="4435" spans="1:5" x14ac:dyDescent="0.25">
      <c r="A4435" s="64">
        <v>128746</v>
      </c>
      <c r="B4435" t="s">
        <v>2348</v>
      </c>
      <c r="C4435" s="65">
        <v>6.34</v>
      </c>
      <c r="D4435" s="65">
        <v>613800</v>
      </c>
      <c r="E4435" s="65">
        <v>497123.58140000002</v>
      </c>
    </row>
    <row r="4436" spans="1:5" x14ac:dyDescent="0.25">
      <c r="A4436" s="64">
        <v>127095</v>
      </c>
      <c r="B4436" t="s">
        <v>1211</v>
      </c>
      <c r="C4436" s="65">
        <v>6.34</v>
      </c>
      <c r="D4436" s="65">
        <v>572800</v>
      </c>
      <c r="E4436" s="65">
        <v>497123.58140000002</v>
      </c>
    </row>
    <row r="4437" spans="1:5" x14ac:dyDescent="0.25">
      <c r="A4437" s="64">
        <v>131383</v>
      </c>
      <c r="B4437" t="s">
        <v>4307</v>
      </c>
      <c r="C4437" s="65">
        <v>6.34</v>
      </c>
      <c r="D4437" s="65">
        <v>572800</v>
      </c>
      <c r="E4437" s="65">
        <v>497123.58140000002</v>
      </c>
    </row>
    <row r="4438" spans="1:5" x14ac:dyDescent="0.25">
      <c r="A4438" s="64">
        <v>131794</v>
      </c>
      <c r="B4438" t="s">
        <v>4247</v>
      </c>
      <c r="C4438" s="65">
        <v>6.34</v>
      </c>
      <c r="D4438" s="65">
        <v>572800</v>
      </c>
      <c r="E4438" s="65">
        <v>497123.58140000002</v>
      </c>
    </row>
    <row r="4439" spans="1:5" x14ac:dyDescent="0.25">
      <c r="A4439" s="64">
        <v>133711</v>
      </c>
      <c r="B4439" t="s">
        <v>4243</v>
      </c>
      <c r="C4439" s="65">
        <v>6.34</v>
      </c>
      <c r="D4439" s="65">
        <v>547400</v>
      </c>
      <c r="E4439" s="65">
        <v>462446.44429999997</v>
      </c>
    </row>
    <row r="4440" spans="1:5" x14ac:dyDescent="0.25">
      <c r="A4440" s="64">
        <v>131407</v>
      </c>
      <c r="B4440" t="s">
        <v>2978</v>
      </c>
      <c r="C4440" s="65">
        <v>6.34</v>
      </c>
      <c r="D4440" s="65">
        <v>572800</v>
      </c>
      <c r="E4440" s="65">
        <v>497123.58140000002</v>
      </c>
    </row>
    <row r="4441" spans="1:5" x14ac:dyDescent="0.25">
      <c r="A4441" s="64">
        <v>133241</v>
      </c>
      <c r="B4441" t="s">
        <v>3634</v>
      </c>
      <c r="C4441" s="65">
        <v>6.34</v>
      </c>
      <c r="D4441" s="65">
        <v>572800</v>
      </c>
      <c r="E4441" s="65">
        <v>497123.58140000002</v>
      </c>
    </row>
    <row r="4442" spans="1:5" x14ac:dyDescent="0.25">
      <c r="A4442" s="64">
        <v>131489</v>
      </c>
      <c r="B4442" t="s">
        <v>4699</v>
      </c>
      <c r="C4442" s="65">
        <v>6.34</v>
      </c>
      <c r="D4442" s="65">
        <v>522000</v>
      </c>
      <c r="E4442" s="65">
        <v>410658.55129999999</v>
      </c>
    </row>
    <row r="4443" spans="1:5" x14ac:dyDescent="0.25">
      <c r="A4443" s="64">
        <v>133730</v>
      </c>
      <c r="B4443" t="s">
        <v>1683</v>
      </c>
      <c r="C4443" s="65">
        <v>6.34</v>
      </c>
      <c r="D4443" s="65">
        <v>610100</v>
      </c>
      <c r="E4443" s="65">
        <v>497123.58140000002</v>
      </c>
    </row>
    <row r="4444" spans="1:5" x14ac:dyDescent="0.25">
      <c r="A4444" s="64">
        <v>130162</v>
      </c>
      <c r="B4444" t="s">
        <v>1333</v>
      </c>
      <c r="C4444" s="65">
        <v>6.34</v>
      </c>
      <c r="D4444" s="65">
        <v>589500</v>
      </c>
      <c r="E4444" s="65">
        <v>497123.58140000002</v>
      </c>
    </row>
    <row r="4445" spans="1:5" x14ac:dyDescent="0.25">
      <c r="A4445" s="64">
        <v>130972</v>
      </c>
      <c r="B4445" t="s">
        <v>1336</v>
      </c>
      <c r="C4445" s="65">
        <v>6.34</v>
      </c>
      <c r="D4445" s="65">
        <v>589500</v>
      </c>
      <c r="E4445" s="65">
        <v>497123.58140000002</v>
      </c>
    </row>
    <row r="4446" spans="1:5" x14ac:dyDescent="0.25">
      <c r="A4446" s="64">
        <v>128519</v>
      </c>
      <c r="B4446" t="s">
        <v>1716</v>
      </c>
      <c r="C4446" s="65">
        <v>6.34</v>
      </c>
      <c r="D4446" s="65">
        <v>676000</v>
      </c>
      <c r="E4446" s="65">
        <v>547564.59160000004</v>
      </c>
    </row>
    <row r="4447" spans="1:5" x14ac:dyDescent="0.25">
      <c r="A4447" s="64">
        <v>132314</v>
      </c>
      <c r="B4447" t="s">
        <v>3367</v>
      </c>
      <c r="C4447" s="65">
        <v>6.34</v>
      </c>
      <c r="D4447" s="65">
        <v>572800</v>
      </c>
      <c r="E4447" s="65">
        <v>497123.58140000002</v>
      </c>
    </row>
    <row r="4448" spans="1:5" x14ac:dyDescent="0.25">
      <c r="A4448" s="64">
        <v>133510</v>
      </c>
      <c r="B4448" t="s">
        <v>1608</v>
      </c>
      <c r="C4448" s="65">
        <v>6.34</v>
      </c>
      <c r="D4448" s="65">
        <v>572800</v>
      </c>
      <c r="E4448" s="65">
        <v>497123.58140000002</v>
      </c>
    </row>
    <row r="4449" spans="1:5" x14ac:dyDescent="0.25">
      <c r="A4449" s="64">
        <v>132011</v>
      </c>
      <c r="B4449" t="s">
        <v>3261</v>
      </c>
      <c r="C4449" s="65">
        <v>6.34</v>
      </c>
      <c r="D4449" s="65">
        <v>606200</v>
      </c>
      <c r="E4449" s="65">
        <v>497123.58140000002</v>
      </c>
    </row>
    <row r="4450" spans="1:5" x14ac:dyDescent="0.25">
      <c r="A4450" s="64">
        <v>127634</v>
      </c>
      <c r="B4450" t="s">
        <v>4469</v>
      </c>
      <c r="C4450" s="65">
        <v>6.34</v>
      </c>
      <c r="D4450" s="65">
        <v>572800</v>
      </c>
      <c r="E4450" s="65">
        <v>497123.58140000002</v>
      </c>
    </row>
    <row r="4451" spans="1:5" x14ac:dyDescent="0.25">
      <c r="A4451" s="64">
        <v>131837</v>
      </c>
      <c r="B4451" t="s">
        <v>4550</v>
      </c>
      <c r="C4451" s="65">
        <v>6.34</v>
      </c>
      <c r="D4451" s="65">
        <v>572800</v>
      </c>
      <c r="E4451" s="65">
        <v>497123.58140000002</v>
      </c>
    </row>
    <row r="4452" spans="1:5" x14ac:dyDescent="0.25">
      <c r="A4452" s="64">
        <v>131313</v>
      </c>
      <c r="B4452" t="s">
        <v>4052</v>
      </c>
      <c r="C4452" s="65">
        <v>6.34</v>
      </c>
      <c r="D4452" s="65">
        <v>572800</v>
      </c>
      <c r="E4452" s="65">
        <v>497123.58140000002</v>
      </c>
    </row>
    <row r="4453" spans="1:5" x14ac:dyDescent="0.25">
      <c r="A4453" s="64">
        <v>120139</v>
      </c>
      <c r="B4453" t="s">
        <v>470</v>
      </c>
      <c r="C4453" s="65">
        <v>6.34</v>
      </c>
      <c r="D4453" s="65">
        <v>572800</v>
      </c>
      <c r="E4453" s="65">
        <v>497123.58140000002</v>
      </c>
    </row>
    <row r="4454" spans="1:5" x14ac:dyDescent="0.25">
      <c r="A4454" s="64">
        <v>122397</v>
      </c>
      <c r="B4454" t="s">
        <v>4058</v>
      </c>
      <c r="C4454" s="65">
        <v>6.34</v>
      </c>
      <c r="D4454" s="65">
        <v>572800</v>
      </c>
      <c r="E4454" s="65">
        <v>497123.58140000002</v>
      </c>
    </row>
    <row r="4455" spans="1:5" x14ac:dyDescent="0.25">
      <c r="A4455" s="64">
        <v>122029</v>
      </c>
      <c r="B4455" t="s">
        <v>4700</v>
      </c>
      <c r="C4455" s="65">
        <v>6.34</v>
      </c>
      <c r="D4455" s="65">
        <v>572800</v>
      </c>
      <c r="E4455" s="65">
        <v>497123.58140000002</v>
      </c>
    </row>
    <row r="4456" spans="1:5" x14ac:dyDescent="0.25">
      <c r="A4456" s="64">
        <v>118135</v>
      </c>
      <c r="B4456" t="s">
        <v>4701</v>
      </c>
      <c r="C4456" s="65">
        <v>6.34</v>
      </c>
      <c r="D4456" s="65">
        <v>547400</v>
      </c>
      <c r="E4456" s="65">
        <v>453891.06640000001</v>
      </c>
    </row>
    <row r="4457" spans="1:5" x14ac:dyDescent="0.25">
      <c r="A4457" s="64">
        <v>124314</v>
      </c>
      <c r="B4457" t="s">
        <v>1355</v>
      </c>
      <c r="C4457" s="65">
        <v>6.34</v>
      </c>
      <c r="D4457" s="65">
        <v>572800</v>
      </c>
      <c r="E4457" s="65">
        <v>497123.58140000002</v>
      </c>
    </row>
    <row r="4458" spans="1:5" x14ac:dyDescent="0.25">
      <c r="A4458" s="64">
        <v>104081</v>
      </c>
      <c r="B4458" t="s">
        <v>1012</v>
      </c>
      <c r="C4458" s="65">
        <v>6.34</v>
      </c>
      <c r="D4458" s="65">
        <v>572800</v>
      </c>
      <c r="E4458" s="65">
        <v>497123.58140000002</v>
      </c>
    </row>
    <row r="4459" spans="1:5" x14ac:dyDescent="0.25">
      <c r="A4459" s="64">
        <v>103993</v>
      </c>
      <c r="B4459" t="s">
        <v>1393</v>
      </c>
      <c r="C4459" s="65">
        <v>6.34</v>
      </c>
      <c r="D4459" s="65">
        <v>572800</v>
      </c>
      <c r="E4459" s="65">
        <v>497123.58140000002</v>
      </c>
    </row>
    <row r="4460" spans="1:5" x14ac:dyDescent="0.25">
      <c r="A4460" s="64">
        <v>120849</v>
      </c>
      <c r="B4460" t="s">
        <v>2563</v>
      </c>
      <c r="C4460" s="65">
        <v>6.34</v>
      </c>
      <c r="D4460" s="65">
        <v>572800</v>
      </c>
      <c r="E4460" s="65">
        <v>497123.58140000002</v>
      </c>
    </row>
    <row r="4461" spans="1:5" x14ac:dyDescent="0.25">
      <c r="A4461" s="64">
        <v>122214</v>
      </c>
      <c r="B4461" t="s">
        <v>1493</v>
      </c>
      <c r="C4461" s="65">
        <v>6.34</v>
      </c>
      <c r="D4461" s="65">
        <v>547400</v>
      </c>
      <c r="E4461" s="65">
        <v>462446.44429999997</v>
      </c>
    </row>
    <row r="4462" spans="1:5" x14ac:dyDescent="0.25">
      <c r="A4462" s="64">
        <v>122619</v>
      </c>
      <c r="B4462" t="s">
        <v>805</v>
      </c>
      <c r="C4462" s="65">
        <v>6.34</v>
      </c>
      <c r="D4462" s="65">
        <v>606200</v>
      </c>
      <c r="E4462" s="65">
        <v>497123.58140000002</v>
      </c>
    </row>
    <row r="4463" spans="1:5" x14ac:dyDescent="0.25">
      <c r="A4463" s="64">
        <v>122731</v>
      </c>
      <c r="B4463" t="s">
        <v>3274</v>
      </c>
      <c r="C4463" s="65">
        <v>6.34</v>
      </c>
      <c r="D4463" s="65">
        <v>589500</v>
      </c>
      <c r="E4463" s="65">
        <v>497123.58140000002</v>
      </c>
    </row>
    <row r="4464" spans="1:5" x14ac:dyDescent="0.25">
      <c r="A4464" s="64">
        <v>120245</v>
      </c>
      <c r="B4464" t="s">
        <v>1232</v>
      </c>
      <c r="C4464" s="65">
        <v>6.34</v>
      </c>
      <c r="D4464" s="65">
        <v>613800</v>
      </c>
      <c r="E4464" s="65">
        <v>497123.58140000002</v>
      </c>
    </row>
    <row r="4465" spans="1:5" x14ac:dyDescent="0.25">
      <c r="A4465" s="64">
        <v>125121</v>
      </c>
      <c r="B4465" t="s">
        <v>4470</v>
      </c>
      <c r="C4465" s="65">
        <v>6.34</v>
      </c>
      <c r="D4465" s="65">
        <v>572800</v>
      </c>
      <c r="E4465" s="65">
        <v>497123.58140000002</v>
      </c>
    </row>
    <row r="4466" spans="1:5" x14ac:dyDescent="0.25">
      <c r="A4466" s="64">
        <v>120246</v>
      </c>
      <c r="B4466" t="s">
        <v>2645</v>
      </c>
      <c r="C4466" s="65">
        <v>6.34</v>
      </c>
      <c r="D4466" s="65">
        <v>572800</v>
      </c>
      <c r="E4466" s="65">
        <v>497123.58140000002</v>
      </c>
    </row>
    <row r="4467" spans="1:5" x14ac:dyDescent="0.25">
      <c r="A4467" s="64">
        <v>118323</v>
      </c>
      <c r="B4467" t="s">
        <v>1283</v>
      </c>
      <c r="C4467" s="65">
        <v>6.34</v>
      </c>
      <c r="D4467" s="65">
        <v>593300</v>
      </c>
      <c r="E4467" s="65">
        <v>497123.58140000002</v>
      </c>
    </row>
    <row r="4468" spans="1:5" x14ac:dyDescent="0.25">
      <c r="A4468" s="64">
        <v>111624</v>
      </c>
      <c r="B4468" t="s">
        <v>2246</v>
      </c>
      <c r="C4468" s="65">
        <v>6.34</v>
      </c>
      <c r="D4468" s="65">
        <v>606200</v>
      </c>
      <c r="E4468" s="65">
        <v>497123.58140000002</v>
      </c>
    </row>
    <row r="4469" spans="1:5" x14ac:dyDescent="0.25">
      <c r="A4469" s="64">
        <v>112964</v>
      </c>
      <c r="B4469" t="s">
        <v>1426</v>
      </c>
      <c r="C4469" s="65">
        <v>6.34</v>
      </c>
      <c r="D4469" s="65">
        <v>633400</v>
      </c>
      <c r="E4469" s="65">
        <v>522344.08650000003</v>
      </c>
    </row>
    <row r="4470" spans="1:5" x14ac:dyDescent="0.25">
      <c r="A4470" s="64">
        <v>125361</v>
      </c>
      <c r="B4470" t="s">
        <v>3770</v>
      </c>
      <c r="C4470" s="65">
        <v>6.34</v>
      </c>
      <c r="D4470" s="65">
        <v>606200</v>
      </c>
      <c r="E4470" s="65">
        <v>497123.58140000002</v>
      </c>
    </row>
    <row r="4471" spans="1:5" x14ac:dyDescent="0.25">
      <c r="A4471" s="64">
        <v>122502</v>
      </c>
      <c r="B4471" t="s">
        <v>3833</v>
      </c>
      <c r="C4471" s="65">
        <v>6.34</v>
      </c>
      <c r="D4471" s="65">
        <v>593300</v>
      </c>
      <c r="E4471" s="65">
        <v>558896.33420000004</v>
      </c>
    </row>
    <row r="4472" spans="1:5" x14ac:dyDescent="0.25">
      <c r="A4472" s="64">
        <v>117877</v>
      </c>
      <c r="B4472" t="s">
        <v>2167</v>
      </c>
      <c r="C4472" s="65">
        <v>6.34</v>
      </c>
      <c r="D4472" s="65">
        <v>589500</v>
      </c>
      <c r="E4472" s="65">
        <v>497123.58140000002</v>
      </c>
    </row>
    <row r="4473" spans="1:5" x14ac:dyDescent="0.25">
      <c r="A4473" s="64">
        <v>122521</v>
      </c>
      <c r="B4473" t="s">
        <v>3992</v>
      </c>
      <c r="C4473" s="65">
        <v>6.34</v>
      </c>
      <c r="D4473" s="65">
        <v>572800</v>
      </c>
      <c r="E4473" s="65">
        <v>497123.58140000002</v>
      </c>
    </row>
    <row r="4474" spans="1:5" x14ac:dyDescent="0.25">
      <c r="A4474" s="64">
        <v>122545</v>
      </c>
      <c r="B4474" t="s">
        <v>1057</v>
      </c>
      <c r="C4474" s="65">
        <v>6.34</v>
      </c>
      <c r="D4474" s="65">
        <v>589500</v>
      </c>
      <c r="E4474" s="65">
        <v>497123.58140000002</v>
      </c>
    </row>
    <row r="4475" spans="1:5" x14ac:dyDescent="0.25">
      <c r="A4475" s="64">
        <v>119058</v>
      </c>
      <c r="B4475" t="s">
        <v>3468</v>
      </c>
      <c r="C4475" s="65">
        <v>6.34</v>
      </c>
      <c r="D4475" s="65">
        <v>564100</v>
      </c>
      <c r="E4475" s="65">
        <v>519910.20370000001</v>
      </c>
    </row>
    <row r="4476" spans="1:5" x14ac:dyDescent="0.25">
      <c r="A4476" s="64">
        <v>126087</v>
      </c>
      <c r="B4476" t="s">
        <v>1752</v>
      </c>
      <c r="C4476" s="65">
        <v>6.33</v>
      </c>
      <c r="D4476" s="65">
        <v>603000</v>
      </c>
      <c r="E4476" s="65">
        <v>477048.39069999999</v>
      </c>
    </row>
    <row r="4477" spans="1:5" x14ac:dyDescent="0.25">
      <c r="A4477" s="64">
        <v>129097</v>
      </c>
      <c r="B4477" t="s">
        <v>4494</v>
      </c>
      <c r="C4477" s="65">
        <v>6.18</v>
      </c>
      <c r="D4477" s="65">
        <v>923000</v>
      </c>
      <c r="E4477" s="65">
        <v>747214.52870000002</v>
      </c>
    </row>
    <row r="4478" spans="1:5" x14ac:dyDescent="0.25">
      <c r="A4478" s="64">
        <v>143834</v>
      </c>
      <c r="B4478" t="s">
        <v>4475</v>
      </c>
      <c r="C4478" s="65">
        <v>6.17</v>
      </c>
      <c r="D4478" s="65">
        <v>549000</v>
      </c>
      <c r="E4478" s="65">
        <v>447462.38549999997</v>
      </c>
    </row>
    <row r="4479" spans="1:5" x14ac:dyDescent="0.25">
      <c r="A4479" s="64">
        <v>142647</v>
      </c>
      <c r="B4479" t="s">
        <v>3288</v>
      </c>
      <c r="C4479" s="65">
        <v>6.17</v>
      </c>
      <c r="D4479" s="65">
        <v>566400</v>
      </c>
      <c r="E4479" s="65">
        <v>475277.3345</v>
      </c>
    </row>
    <row r="4480" spans="1:5" x14ac:dyDescent="0.25">
      <c r="A4480" s="64">
        <v>144004</v>
      </c>
      <c r="B4480" t="s">
        <v>4535</v>
      </c>
      <c r="C4480" s="65">
        <v>6.17</v>
      </c>
      <c r="D4480" s="65">
        <v>574400</v>
      </c>
      <c r="E4480" s="65">
        <v>482139.52260000003</v>
      </c>
    </row>
    <row r="4481" spans="1:5" x14ac:dyDescent="0.25">
      <c r="A4481" s="64">
        <v>144168</v>
      </c>
      <c r="B4481" t="s">
        <v>4702</v>
      </c>
      <c r="C4481" s="65">
        <v>6.17</v>
      </c>
      <c r="D4481" s="65">
        <v>481400</v>
      </c>
      <c r="E4481" s="65">
        <v>406289.04080000002</v>
      </c>
    </row>
    <row r="4482" spans="1:5" x14ac:dyDescent="0.25">
      <c r="A4482" s="64">
        <v>142506</v>
      </c>
      <c r="B4482" t="s">
        <v>2904</v>
      </c>
      <c r="C4482" s="65">
        <v>6.17</v>
      </c>
      <c r="D4482" s="65">
        <v>574400</v>
      </c>
      <c r="E4482" s="65">
        <v>482139.52260000003</v>
      </c>
    </row>
    <row r="4483" spans="1:5" x14ac:dyDescent="0.25">
      <c r="A4483" s="64">
        <v>144017</v>
      </c>
      <c r="B4483" t="s">
        <v>4473</v>
      </c>
      <c r="C4483" s="65">
        <v>6.17</v>
      </c>
      <c r="D4483" s="65">
        <v>549000</v>
      </c>
      <c r="E4483" s="65">
        <v>447462.38549999997</v>
      </c>
    </row>
    <row r="4484" spans="1:5" x14ac:dyDescent="0.25">
      <c r="A4484" s="64">
        <v>142790</v>
      </c>
      <c r="B4484" t="s">
        <v>4474</v>
      </c>
      <c r="C4484" s="65">
        <v>6.17</v>
      </c>
      <c r="D4484" s="65">
        <v>344383</v>
      </c>
      <c r="E4484" s="65">
        <v>293321.9865</v>
      </c>
    </row>
    <row r="4485" spans="1:5" x14ac:dyDescent="0.25">
      <c r="A4485" s="64">
        <v>143037</v>
      </c>
      <c r="B4485" t="s">
        <v>3773</v>
      </c>
      <c r="C4485" s="65">
        <v>6.17</v>
      </c>
      <c r="D4485" s="65">
        <v>502000</v>
      </c>
      <c r="E4485" s="65">
        <v>403843.97349999996</v>
      </c>
    </row>
    <row r="4486" spans="1:5" x14ac:dyDescent="0.25">
      <c r="A4486" s="64">
        <v>143105</v>
      </c>
      <c r="B4486" t="s">
        <v>3993</v>
      </c>
      <c r="C4486" s="65">
        <v>6.17</v>
      </c>
      <c r="D4486" s="65">
        <v>587000</v>
      </c>
      <c r="E4486" s="65">
        <v>471662.70739999996</v>
      </c>
    </row>
    <row r="4487" spans="1:5" x14ac:dyDescent="0.25">
      <c r="A4487" s="64">
        <v>144093</v>
      </c>
      <c r="B4487" t="s">
        <v>4703</v>
      </c>
      <c r="C4487" s="65">
        <v>6.17</v>
      </c>
      <c r="D4487" s="65">
        <v>552400</v>
      </c>
      <c r="E4487" s="65">
        <v>463647.9584</v>
      </c>
    </row>
    <row r="4488" spans="1:5" x14ac:dyDescent="0.25">
      <c r="A4488" s="64">
        <v>144258</v>
      </c>
      <c r="B4488" t="s">
        <v>4704</v>
      </c>
      <c r="C4488" s="65">
        <v>6.17</v>
      </c>
      <c r="D4488" s="65">
        <v>553000</v>
      </c>
      <c r="E4488" s="65">
        <v>493847.40150000004</v>
      </c>
    </row>
    <row r="4489" spans="1:5" x14ac:dyDescent="0.25">
      <c r="A4489" s="64">
        <v>144209</v>
      </c>
      <c r="B4489" t="s">
        <v>4705</v>
      </c>
      <c r="C4489" s="65">
        <v>6.17</v>
      </c>
      <c r="D4489" s="65">
        <v>552400</v>
      </c>
      <c r="E4489" s="65">
        <v>463647.9584</v>
      </c>
    </row>
    <row r="4490" spans="1:5" x14ac:dyDescent="0.25">
      <c r="A4490" s="64">
        <v>143955</v>
      </c>
      <c r="B4490" t="s">
        <v>4471</v>
      </c>
      <c r="C4490" s="65">
        <v>6.17</v>
      </c>
      <c r="D4490" s="65">
        <v>566400</v>
      </c>
      <c r="E4490" s="65">
        <v>475277.3345</v>
      </c>
    </row>
    <row r="4491" spans="1:5" x14ac:dyDescent="0.25">
      <c r="A4491" s="64">
        <v>142600</v>
      </c>
      <c r="B4491" t="s">
        <v>3113</v>
      </c>
      <c r="C4491" s="65">
        <v>6.17</v>
      </c>
      <c r="D4491" s="65">
        <v>344383</v>
      </c>
      <c r="E4491" s="65">
        <v>293321.9865</v>
      </c>
    </row>
    <row r="4492" spans="1:5" x14ac:dyDescent="0.25">
      <c r="A4492" s="64">
        <v>142822</v>
      </c>
      <c r="B4492" t="s">
        <v>3387</v>
      </c>
      <c r="C4492" s="65">
        <v>6.17</v>
      </c>
      <c r="D4492" s="65">
        <v>528400</v>
      </c>
      <c r="E4492" s="65">
        <v>436826.48360000004</v>
      </c>
    </row>
    <row r="4493" spans="1:5" x14ac:dyDescent="0.25">
      <c r="A4493" s="64">
        <v>137871</v>
      </c>
      <c r="B4493" t="s">
        <v>2333</v>
      </c>
      <c r="C4493" s="65">
        <v>6.17</v>
      </c>
      <c r="D4493" s="65">
        <v>527000</v>
      </c>
      <c r="E4493" s="65">
        <v>428970.82129999995</v>
      </c>
    </row>
    <row r="4494" spans="1:5" x14ac:dyDescent="0.25">
      <c r="A4494" s="64">
        <v>141239</v>
      </c>
      <c r="B4494" t="s">
        <v>3185</v>
      </c>
      <c r="C4494" s="65">
        <v>6.17</v>
      </c>
      <c r="D4494" s="65">
        <v>529400</v>
      </c>
      <c r="E4494" s="65">
        <v>440293.8872</v>
      </c>
    </row>
    <row r="4495" spans="1:5" x14ac:dyDescent="0.25">
      <c r="A4495" s="64">
        <v>136792</v>
      </c>
      <c r="B4495" t="s">
        <v>4477</v>
      </c>
      <c r="C4495" s="65">
        <v>6.17</v>
      </c>
      <c r="D4495" s="65">
        <v>574400</v>
      </c>
      <c r="E4495" s="65">
        <v>482139.52260000003</v>
      </c>
    </row>
    <row r="4496" spans="1:5" x14ac:dyDescent="0.25">
      <c r="A4496" s="64">
        <v>136573</v>
      </c>
      <c r="B4496" t="s">
        <v>2091</v>
      </c>
      <c r="C4496" s="65">
        <v>6.17</v>
      </c>
      <c r="D4496" s="65">
        <v>570100</v>
      </c>
      <c r="E4496" s="65">
        <v>472793.47739999997</v>
      </c>
    </row>
    <row r="4497" spans="1:5" x14ac:dyDescent="0.25">
      <c r="A4497" s="64">
        <v>136549</v>
      </c>
      <c r="B4497" t="s">
        <v>2434</v>
      </c>
      <c r="C4497" s="65">
        <v>6.17</v>
      </c>
      <c r="D4497" s="65">
        <v>563400</v>
      </c>
      <c r="E4497" s="65">
        <v>472793.47739999997</v>
      </c>
    </row>
    <row r="4498" spans="1:5" x14ac:dyDescent="0.25">
      <c r="A4498" s="64">
        <v>141944</v>
      </c>
      <c r="B4498" t="s">
        <v>3775</v>
      </c>
      <c r="C4498" s="65">
        <v>6.17</v>
      </c>
      <c r="D4498" s="65">
        <v>583100</v>
      </c>
      <c r="E4498" s="65">
        <v>467286.15890000004</v>
      </c>
    </row>
    <row r="4499" spans="1:5" x14ac:dyDescent="0.25">
      <c r="A4499" s="64">
        <v>135989</v>
      </c>
      <c r="B4499" t="s">
        <v>4476</v>
      </c>
      <c r="C4499" s="65">
        <v>6.17</v>
      </c>
      <c r="D4499" s="65">
        <v>552400</v>
      </c>
      <c r="E4499" s="65">
        <v>463647.9584</v>
      </c>
    </row>
    <row r="4500" spans="1:5" x14ac:dyDescent="0.25">
      <c r="A4500" s="64">
        <v>135265</v>
      </c>
      <c r="B4500" t="s">
        <v>1868</v>
      </c>
      <c r="C4500" s="65">
        <v>6.17</v>
      </c>
      <c r="D4500" s="65">
        <v>633100</v>
      </c>
      <c r="E4500" s="65">
        <v>506339.84450000001</v>
      </c>
    </row>
    <row r="4501" spans="1:5" x14ac:dyDescent="0.25">
      <c r="A4501" s="64">
        <v>141759</v>
      </c>
      <c r="B4501" t="s">
        <v>4706</v>
      </c>
      <c r="C4501" s="65">
        <v>6.17</v>
      </c>
      <c r="D4501" s="65">
        <v>552400</v>
      </c>
      <c r="E4501" s="65">
        <v>463647.9584</v>
      </c>
    </row>
    <row r="4502" spans="1:5" x14ac:dyDescent="0.25">
      <c r="A4502" s="64">
        <v>135408</v>
      </c>
      <c r="B4502" t="s">
        <v>1918</v>
      </c>
      <c r="C4502" s="65">
        <v>6.17</v>
      </c>
      <c r="D4502" s="65">
        <v>528400</v>
      </c>
      <c r="E4502" s="65">
        <v>444670.84460000001</v>
      </c>
    </row>
    <row r="4503" spans="1:5" x14ac:dyDescent="0.25">
      <c r="A4503" s="64">
        <v>136774</v>
      </c>
      <c r="B4503" t="s">
        <v>2152</v>
      </c>
      <c r="C4503" s="65">
        <v>6.17</v>
      </c>
      <c r="D4503" s="65">
        <v>501000</v>
      </c>
      <c r="E4503" s="65">
        <v>405616.7501</v>
      </c>
    </row>
    <row r="4504" spans="1:5" x14ac:dyDescent="0.25">
      <c r="A4504" s="64">
        <v>141696</v>
      </c>
      <c r="B4504" t="s">
        <v>2574</v>
      </c>
      <c r="C4504" s="65">
        <v>6.17</v>
      </c>
      <c r="D4504" s="65">
        <v>544000</v>
      </c>
      <c r="E4504" s="65">
        <v>434557.80900000001</v>
      </c>
    </row>
    <row r="4505" spans="1:5" x14ac:dyDescent="0.25">
      <c r="A4505" s="64">
        <v>142217</v>
      </c>
      <c r="B4505" t="s">
        <v>2883</v>
      </c>
      <c r="C4505" s="65">
        <v>6.17</v>
      </c>
      <c r="D4505" s="65">
        <v>531400</v>
      </c>
      <c r="E4505" s="65">
        <v>446779.73030000005</v>
      </c>
    </row>
    <row r="4506" spans="1:5" x14ac:dyDescent="0.25">
      <c r="A4506" s="64">
        <v>141706</v>
      </c>
      <c r="B4506" t="s">
        <v>2610</v>
      </c>
      <c r="C4506" s="65">
        <v>6.17</v>
      </c>
      <c r="D4506" s="65">
        <v>517400</v>
      </c>
      <c r="E4506" s="65">
        <v>435279.85010000004</v>
      </c>
    </row>
    <row r="4507" spans="1:5" x14ac:dyDescent="0.25">
      <c r="A4507" s="64">
        <v>134839</v>
      </c>
      <c r="B4507" t="s">
        <v>4047</v>
      </c>
      <c r="C4507" s="65">
        <v>6.17</v>
      </c>
      <c r="D4507" s="65">
        <v>344383</v>
      </c>
      <c r="E4507" s="65">
        <v>293321.9865</v>
      </c>
    </row>
    <row r="4508" spans="1:5" ht="15.75" thickBot="1" x14ac:dyDescent="0.3">
      <c r="A4508" s="66">
        <v>140961</v>
      </c>
      <c r="B4508" s="66" t="s">
        <v>4326</v>
      </c>
      <c r="C4508" s="67">
        <v>6.17</v>
      </c>
      <c r="D4508" s="67">
        <v>585000</v>
      </c>
      <c r="E4508" s="67">
        <v>466478.18339999998</v>
      </c>
    </row>
    <row r="4509" spans="1:5" x14ac:dyDescent="0.25">
      <c r="A4509" s="48">
        <v>135991</v>
      </c>
      <c r="B4509" s="49" t="s">
        <v>1987</v>
      </c>
      <c r="C4509" s="50">
        <v>6.17</v>
      </c>
      <c r="D4509" s="50">
        <v>552400</v>
      </c>
      <c r="E4509" s="50">
        <v>463647.9584</v>
      </c>
    </row>
    <row r="4510" spans="1:5" x14ac:dyDescent="0.25">
      <c r="A4510" s="48">
        <v>141531</v>
      </c>
      <c r="B4510" s="49" t="s">
        <v>2631</v>
      </c>
      <c r="C4510" s="50">
        <v>6.17</v>
      </c>
      <c r="D4510" s="50">
        <v>562400</v>
      </c>
      <c r="E4510" s="50">
        <v>463647.9584</v>
      </c>
    </row>
    <row r="4511" spans="1:5" x14ac:dyDescent="0.25">
      <c r="A4511" s="48">
        <v>141228</v>
      </c>
      <c r="B4511" s="49" t="s">
        <v>2470</v>
      </c>
      <c r="C4511" s="50">
        <v>6.17</v>
      </c>
      <c r="D4511" s="50">
        <v>633100</v>
      </c>
      <c r="E4511" s="50">
        <v>506339.84450000001</v>
      </c>
    </row>
    <row r="4512" spans="1:5" x14ac:dyDescent="0.25">
      <c r="A4512" s="48">
        <v>133660</v>
      </c>
      <c r="B4512" s="49" t="s">
        <v>2971</v>
      </c>
      <c r="C4512" s="50">
        <v>6.17</v>
      </c>
      <c r="D4512" s="50">
        <v>574400</v>
      </c>
      <c r="E4512" s="50">
        <v>482139.52260000003</v>
      </c>
    </row>
    <row r="4513" spans="1:5" x14ac:dyDescent="0.25">
      <c r="A4513" s="48">
        <v>133804</v>
      </c>
      <c r="B4513" s="49" t="s">
        <v>1691</v>
      </c>
      <c r="C4513" s="50">
        <v>6.17</v>
      </c>
      <c r="D4513" s="50">
        <v>481400</v>
      </c>
      <c r="E4513" s="50">
        <v>406289.04080000002</v>
      </c>
    </row>
    <row r="4514" spans="1:5" x14ac:dyDescent="0.25">
      <c r="A4514" s="48">
        <v>132996</v>
      </c>
      <c r="B4514" s="49" t="s">
        <v>1575</v>
      </c>
      <c r="C4514" s="50">
        <v>6.17</v>
      </c>
      <c r="D4514" s="50">
        <v>574400</v>
      </c>
      <c r="E4514" s="50">
        <v>482139.52260000003</v>
      </c>
    </row>
    <row r="4515" spans="1:5" x14ac:dyDescent="0.25">
      <c r="A4515" s="48">
        <v>127322</v>
      </c>
      <c r="B4515" s="49" t="s">
        <v>2478</v>
      </c>
      <c r="C4515" s="50">
        <v>6.17</v>
      </c>
      <c r="D4515" s="50">
        <v>527000</v>
      </c>
      <c r="E4515" s="50">
        <v>428970.82129999995</v>
      </c>
    </row>
    <row r="4516" spans="1:5" x14ac:dyDescent="0.25">
      <c r="A4516" s="48">
        <v>132883</v>
      </c>
      <c r="B4516" s="49" t="s">
        <v>4707</v>
      </c>
      <c r="C4516" s="50">
        <v>6.17</v>
      </c>
      <c r="D4516" s="50">
        <v>566400</v>
      </c>
      <c r="E4516" s="50">
        <v>466208.7218</v>
      </c>
    </row>
    <row r="4517" spans="1:5" x14ac:dyDescent="0.25">
      <c r="A4517" s="48">
        <v>130859</v>
      </c>
      <c r="B4517" s="49" t="s">
        <v>4318</v>
      </c>
      <c r="C4517" s="50">
        <v>6.17</v>
      </c>
      <c r="D4517" s="50">
        <v>574400</v>
      </c>
      <c r="E4517" s="50">
        <v>482139.52260000003</v>
      </c>
    </row>
    <row r="4518" spans="1:5" x14ac:dyDescent="0.25">
      <c r="A4518" s="48">
        <v>131254</v>
      </c>
      <c r="B4518" s="49" t="s">
        <v>1248</v>
      </c>
      <c r="C4518" s="50">
        <v>6.17</v>
      </c>
      <c r="D4518" s="50">
        <v>481400</v>
      </c>
      <c r="E4518" s="50">
        <v>456774.66130000004</v>
      </c>
    </row>
    <row r="4519" spans="1:5" x14ac:dyDescent="0.25">
      <c r="A4519" s="48">
        <v>131342</v>
      </c>
      <c r="B4519" s="49" t="s">
        <v>3838</v>
      </c>
      <c r="C4519" s="50">
        <v>6.17</v>
      </c>
      <c r="D4519" s="50">
        <v>585400</v>
      </c>
      <c r="E4519" s="50">
        <v>482139.52260000003</v>
      </c>
    </row>
    <row r="4520" spans="1:5" x14ac:dyDescent="0.25">
      <c r="A4520" s="48">
        <v>129739</v>
      </c>
      <c r="B4520" s="49" t="s">
        <v>4066</v>
      </c>
      <c r="C4520" s="50">
        <v>6.17</v>
      </c>
      <c r="D4520" s="50">
        <v>481400</v>
      </c>
      <c r="E4520" s="50">
        <v>406289.04080000002</v>
      </c>
    </row>
    <row r="4521" spans="1:5" x14ac:dyDescent="0.25">
      <c r="A4521" s="48">
        <v>131716</v>
      </c>
      <c r="B4521" s="49" t="s">
        <v>4306</v>
      </c>
      <c r="C4521" s="50">
        <v>6.17</v>
      </c>
      <c r="D4521" s="50">
        <v>565400</v>
      </c>
      <c r="E4521" s="50">
        <v>469234.9461</v>
      </c>
    </row>
    <row r="4522" spans="1:5" x14ac:dyDescent="0.25">
      <c r="A4522" s="48">
        <v>133701</v>
      </c>
      <c r="B4522" s="49" t="s">
        <v>3598</v>
      </c>
      <c r="C4522" s="50">
        <v>6.17</v>
      </c>
      <c r="D4522" s="50">
        <v>572900</v>
      </c>
      <c r="E4522" s="50">
        <v>463647.9584</v>
      </c>
    </row>
    <row r="4523" spans="1:5" x14ac:dyDescent="0.25">
      <c r="A4523" s="48">
        <v>126593</v>
      </c>
      <c r="B4523" s="49" t="s">
        <v>4708</v>
      </c>
      <c r="C4523" s="50">
        <v>6.17</v>
      </c>
      <c r="D4523" s="50">
        <v>552400</v>
      </c>
      <c r="E4523" s="50">
        <v>463647.9584</v>
      </c>
    </row>
    <row r="4524" spans="1:5" x14ac:dyDescent="0.25">
      <c r="A4524" s="48">
        <v>133766</v>
      </c>
      <c r="B4524" s="49" t="s">
        <v>4206</v>
      </c>
      <c r="C4524" s="50">
        <v>6.17</v>
      </c>
      <c r="D4524" s="50">
        <v>566400</v>
      </c>
      <c r="E4524" s="50">
        <v>475277.3345</v>
      </c>
    </row>
    <row r="4525" spans="1:5" x14ac:dyDescent="0.25">
      <c r="A4525" s="48">
        <v>126721</v>
      </c>
      <c r="B4525" s="49" t="s">
        <v>904</v>
      </c>
      <c r="C4525" s="50">
        <v>6.17</v>
      </c>
      <c r="D4525" s="50">
        <v>574400</v>
      </c>
      <c r="E4525" s="50">
        <v>482139.52260000003</v>
      </c>
    </row>
    <row r="4526" spans="1:5" x14ac:dyDescent="0.25">
      <c r="A4526" s="48">
        <v>131470</v>
      </c>
      <c r="B4526" s="49" t="s">
        <v>4253</v>
      </c>
      <c r="C4526" s="50">
        <v>6.17</v>
      </c>
      <c r="D4526" s="50">
        <v>574400</v>
      </c>
      <c r="E4526" s="50">
        <v>482139.52260000003</v>
      </c>
    </row>
    <row r="4527" spans="1:5" x14ac:dyDescent="0.25">
      <c r="A4527" s="48">
        <v>128420</v>
      </c>
      <c r="B4527" s="49" t="s">
        <v>4254</v>
      </c>
      <c r="C4527" s="50">
        <v>6.17</v>
      </c>
      <c r="D4527" s="50">
        <v>627000</v>
      </c>
      <c r="E4527" s="50">
        <v>500497.83960000006</v>
      </c>
    </row>
    <row r="4528" spans="1:5" x14ac:dyDescent="0.25">
      <c r="A4528" s="48">
        <v>123012</v>
      </c>
      <c r="B4528" s="49" t="s">
        <v>1773</v>
      </c>
      <c r="C4528" s="50">
        <v>6.17</v>
      </c>
      <c r="D4528" s="50">
        <v>639000</v>
      </c>
      <c r="E4528" s="50">
        <v>507360.02770000004</v>
      </c>
    </row>
    <row r="4529" spans="1:5" x14ac:dyDescent="0.25">
      <c r="A4529" s="48">
        <v>111239</v>
      </c>
      <c r="B4529" s="49" t="s">
        <v>1091</v>
      </c>
      <c r="C4529" s="50">
        <v>6.17</v>
      </c>
      <c r="D4529" s="50">
        <v>344383</v>
      </c>
      <c r="E4529" s="50">
        <v>293321.9865</v>
      </c>
    </row>
    <row r="4530" spans="1:5" x14ac:dyDescent="0.25">
      <c r="A4530" s="48">
        <v>123181</v>
      </c>
      <c r="B4530" s="49" t="s">
        <v>2950</v>
      </c>
      <c r="C4530" s="50">
        <v>6.17</v>
      </c>
      <c r="D4530" s="50">
        <v>545400</v>
      </c>
      <c r="E4530" s="50">
        <v>459761.77890000003</v>
      </c>
    </row>
    <row r="4531" spans="1:5" x14ac:dyDescent="0.25">
      <c r="A4531" s="48">
        <v>109899</v>
      </c>
      <c r="B4531" s="49" t="s">
        <v>2698</v>
      </c>
      <c r="C4531" s="50">
        <v>6.17</v>
      </c>
      <c r="D4531" s="50">
        <v>498100</v>
      </c>
      <c r="E4531" s="50">
        <v>406289.04080000002</v>
      </c>
    </row>
    <row r="4532" spans="1:5" x14ac:dyDescent="0.25">
      <c r="A4532" s="48">
        <v>122318</v>
      </c>
      <c r="B4532" s="49" t="s">
        <v>2061</v>
      </c>
      <c r="C4532" s="50">
        <v>6.17</v>
      </c>
      <c r="D4532" s="50">
        <v>616000</v>
      </c>
      <c r="E4532" s="50">
        <v>488868.46350000001</v>
      </c>
    </row>
    <row r="4533" spans="1:5" x14ac:dyDescent="0.25">
      <c r="A4533" s="48">
        <v>122402</v>
      </c>
      <c r="B4533" s="49" t="s">
        <v>1121</v>
      </c>
      <c r="C4533" s="50">
        <v>6.17</v>
      </c>
      <c r="D4533" s="50">
        <v>591100</v>
      </c>
      <c r="E4533" s="50">
        <v>482139.52260000003</v>
      </c>
    </row>
    <row r="4534" spans="1:5" x14ac:dyDescent="0.25">
      <c r="A4534" s="48">
        <v>119911</v>
      </c>
      <c r="B4534" s="49" t="s">
        <v>3778</v>
      </c>
      <c r="C4534" s="50">
        <v>6.17</v>
      </c>
      <c r="D4534" s="50">
        <v>598900</v>
      </c>
      <c r="E4534" s="50">
        <v>482139.52260000003</v>
      </c>
    </row>
    <row r="4535" spans="1:5" x14ac:dyDescent="0.25">
      <c r="A4535" s="48">
        <v>142671</v>
      </c>
      <c r="B4535" s="49" t="s">
        <v>3257</v>
      </c>
      <c r="C4535" s="50">
        <v>6</v>
      </c>
      <c r="D4535" s="50">
        <v>568000</v>
      </c>
      <c r="E4535" s="50">
        <v>460293.2757</v>
      </c>
    </row>
    <row r="4536" spans="1:5" x14ac:dyDescent="0.25">
      <c r="A4536" s="48">
        <v>143728</v>
      </c>
      <c r="B4536" s="49" t="s">
        <v>4709</v>
      </c>
      <c r="C4536" s="50">
        <v>6</v>
      </c>
      <c r="D4536" s="50">
        <v>662000</v>
      </c>
      <c r="E4536" s="50">
        <v>526304.27800000005</v>
      </c>
    </row>
    <row r="4537" spans="1:5" x14ac:dyDescent="0.25">
      <c r="A4537" s="48">
        <v>129504</v>
      </c>
      <c r="B4537" s="49" t="s">
        <v>4479</v>
      </c>
      <c r="C4537" s="50">
        <v>6</v>
      </c>
      <c r="D4537" s="50">
        <v>390000</v>
      </c>
      <c r="E4537" s="50">
        <v>315454.50020000001</v>
      </c>
    </row>
    <row r="4538" spans="1:5" x14ac:dyDescent="0.25">
      <c r="A4538" s="48">
        <v>142625</v>
      </c>
      <c r="B4538" s="49" t="s">
        <v>3164</v>
      </c>
      <c r="C4538" s="50">
        <v>6</v>
      </c>
      <c r="D4538" s="50">
        <v>483000</v>
      </c>
      <c r="E4538" s="50">
        <v>391304.98200000002</v>
      </c>
    </row>
    <row r="4539" spans="1:5" x14ac:dyDescent="0.25">
      <c r="A4539" s="48">
        <v>143632</v>
      </c>
      <c r="B4539" s="49" t="s">
        <v>4311</v>
      </c>
      <c r="C4539" s="50">
        <v>6</v>
      </c>
      <c r="D4539" s="50">
        <v>335336</v>
      </c>
      <c r="E4539" s="50">
        <v>265728.46179999999</v>
      </c>
    </row>
    <row r="4540" spans="1:5" x14ac:dyDescent="0.25">
      <c r="A4540" s="48">
        <v>143658</v>
      </c>
      <c r="B4540" s="49" t="s">
        <v>4255</v>
      </c>
      <c r="C4540" s="50">
        <v>6</v>
      </c>
      <c r="D4540" s="50">
        <v>554000</v>
      </c>
      <c r="E4540" s="50">
        <v>448663.8996</v>
      </c>
    </row>
    <row r="4541" spans="1:5" x14ac:dyDescent="0.25">
      <c r="A4541" s="48">
        <v>142980</v>
      </c>
      <c r="B4541" s="49" t="s">
        <v>3644</v>
      </c>
      <c r="C4541" s="50">
        <v>6</v>
      </c>
      <c r="D4541" s="50">
        <v>564000</v>
      </c>
      <c r="E4541" s="50">
        <v>448663.8996</v>
      </c>
    </row>
    <row r="4542" spans="1:5" x14ac:dyDescent="0.25">
      <c r="A4542" s="48">
        <v>142466</v>
      </c>
      <c r="B4542" s="49" t="s">
        <v>2888</v>
      </c>
      <c r="C4542" s="50">
        <v>6</v>
      </c>
      <c r="D4542" s="50">
        <v>494000</v>
      </c>
      <c r="E4542" s="50">
        <v>402366.27260000003</v>
      </c>
    </row>
    <row r="4543" spans="1:5" x14ac:dyDescent="0.25">
      <c r="A4543" s="48">
        <v>144030</v>
      </c>
      <c r="B4543" s="49" t="s">
        <v>4480</v>
      </c>
      <c r="C4543" s="50">
        <v>6</v>
      </c>
      <c r="D4543" s="50">
        <v>542000</v>
      </c>
      <c r="E4543" s="50">
        <v>422677.908</v>
      </c>
    </row>
    <row r="4544" spans="1:5" x14ac:dyDescent="0.25">
      <c r="A4544" s="48">
        <v>143324</v>
      </c>
      <c r="B4544" s="49" t="s">
        <v>4539</v>
      </c>
      <c r="C4544" s="50">
        <v>6</v>
      </c>
      <c r="D4544" s="50">
        <v>115966</v>
      </c>
      <c r="E4544" s="50">
        <v>89520.698399999994</v>
      </c>
    </row>
    <row r="4545" spans="1:6" x14ac:dyDescent="0.25">
      <c r="A4545" s="48">
        <v>144205</v>
      </c>
      <c r="B4545" s="49" t="s">
        <v>4710</v>
      </c>
      <c r="C4545" s="50">
        <v>6</v>
      </c>
      <c r="D4545" s="50">
        <v>390000</v>
      </c>
      <c r="E4545" s="50">
        <v>315454.50020000001</v>
      </c>
    </row>
    <row r="4546" spans="1:6" x14ac:dyDescent="0.25">
      <c r="A4546" s="48">
        <v>141280</v>
      </c>
      <c r="B4546" s="49" t="s">
        <v>2484</v>
      </c>
      <c r="C4546" s="50">
        <v>6</v>
      </c>
      <c r="D4546" s="50">
        <v>538000</v>
      </c>
      <c r="E4546" s="50">
        <v>430172.33539999998</v>
      </c>
    </row>
    <row r="4547" spans="1:6" x14ac:dyDescent="0.25">
      <c r="A4547" s="48">
        <v>140987</v>
      </c>
      <c r="B4547" s="49" t="s">
        <v>2412</v>
      </c>
      <c r="C4547" s="50">
        <v>6</v>
      </c>
      <c r="D4547" s="50">
        <v>568000</v>
      </c>
      <c r="E4547" s="50">
        <v>517489.4816</v>
      </c>
    </row>
    <row r="4548" spans="1:6" x14ac:dyDescent="0.25">
      <c r="A4548" s="48">
        <v>134947</v>
      </c>
      <c r="B4548" s="49" t="s">
        <v>4258</v>
      </c>
      <c r="C4548" s="50">
        <v>6</v>
      </c>
      <c r="D4548" s="50">
        <v>390000</v>
      </c>
      <c r="E4548" s="50">
        <v>315454.50020000001</v>
      </c>
    </row>
    <row r="4549" spans="1:6" x14ac:dyDescent="0.25">
      <c r="A4549" s="48">
        <v>140889</v>
      </c>
      <c r="B4549" s="49" t="s">
        <v>4267</v>
      </c>
      <c r="C4549" s="50">
        <v>6</v>
      </c>
      <c r="D4549" s="50">
        <v>532000</v>
      </c>
      <c r="E4549" s="50">
        <v>431058.0134</v>
      </c>
    </row>
    <row r="4550" spans="1:6" x14ac:dyDescent="0.25">
      <c r="A4550" s="48">
        <v>134462</v>
      </c>
      <c r="B4550" s="49" t="s">
        <v>1770</v>
      </c>
      <c r="C4550" s="50">
        <v>6</v>
      </c>
      <c r="D4550" s="50">
        <v>415983</v>
      </c>
      <c r="E4550" s="50">
        <v>331214.94620000001</v>
      </c>
    </row>
    <row r="4551" spans="1:6" x14ac:dyDescent="0.25">
      <c r="A4551" s="48">
        <v>140910</v>
      </c>
      <c r="B4551" s="49" t="s">
        <v>2427</v>
      </c>
      <c r="C4551" s="50">
        <v>6</v>
      </c>
      <c r="D4551" s="50">
        <v>518000</v>
      </c>
      <c r="E4551" s="50">
        <v>404009.50520000001</v>
      </c>
    </row>
    <row r="4552" spans="1:6" x14ac:dyDescent="0.25">
      <c r="A4552" s="48">
        <v>135477</v>
      </c>
      <c r="B4552" s="49" t="s">
        <v>1956</v>
      </c>
      <c r="C4552" s="50">
        <v>6</v>
      </c>
      <c r="D4552" s="50">
        <v>390000</v>
      </c>
      <c r="E4552" s="50">
        <v>315454.50020000001</v>
      </c>
    </row>
    <row r="4553" spans="1:6" x14ac:dyDescent="0.25">
      <c r="A4553" s="48">
        <v>141686</v>
      </c>
      <c r="B4553" s="49" t="s">
        <v>2686</v>
      </c>
      <c r="C4553" s="50">
        <v>6</v>
      </c>
      <c r="D4553" s="50">
        <v>572000</v>
      </c>
      <c r="E4553" s="50">
        <v>460293.2757</v>
      </c>
    </row>
    <row r="4554" spans="1:6" x14ac:dyDescent="0.25">
      <c r="A4554" s="48">
        <v>135135</v>
      </c>
      <c r="B4554" s="49" t="s">
        <v>1886</v>
      </c>
      <c r="C4554" s="50">
        <v>6</v>
      </c>
      <c r="D4554" s="50">
        <v>115966</v>
      </c>
      <c r="E4554" s="50">
        <v>89520.391600000003</v>
      </c>
    </row>
    <row r="4555" spans="1:6" x14ac:dyDescent="0.25">
      <c r="A4555" s="48">
        <v>136947</v>
      </c>
      <c r="B4555" s="49" t="s">
        <v>3646</v>
      </c>
      <c r="C4555" s="50">
        <v>6</v>
      </c>
      <c r="D4555" s="50">
        <v>473000</v>
      </c>
      <c r="E4555" s="50">
        <v>372813.4178</v>
      </c>
    </row>
    <row r="4556" spans="1:6" x14ac:dyDescent="0.25">
      <c r="A4556" s="48">
        <v>128663</v>
      </c>
      <c r="B4556" s="49" t="s">
        <v>3784</v>
      </c>
      <c r="C4556" s="50">
        <v>6</v>
      </c>
      <c r="D4556" s="50">
        <v>575000</v>
      </c>
      <c r="E4556" s="50">
        <v>448663.8996</v>
      </c>
    </row>
    <row r="4557" spans="1:6" x14ac:dyDescent="0.25">
      <c r="A4557" s="48">
        <v>133374</v>
      </c>
      <c r="B4557" s="49" t="s">
        <v>1669</v>
      </c>
      <c r="C4557" s="50">
        <v>6</v>
      </c>
      <c r="D4557" s="50">
        <v>607000</v>
      </c>
      <c r="E4557" s="50">
        <v>482009.74049999996</v>
      </c>
    </row>
    <row r="4558" spans="1:6" x14ac:dyDescent="0.25">
      <c r="A4558" s="48">
        <v>132554</v>
      </c>
      <c r="B4558" s="49" t="s">
        <v>2806</v>
      </c>
      <c r="C4558" s="50">
        <v>6</v>
      </c>
      <c r="D4558" s="50">
        <v>535000</v>
      </c>
      <c r="E4558" s="50">
        <v>417090.9203</v>
      </c>
      <c r="F4558" s="29"/>
    </row>
    <row r="4559" spans="1:6" x14ac:dyDescent="0.25">
      <c r="A4559" s="48">
        <v>128419</v>
      </c>
      <c r="B4559" s="49" t="s">
        <v>1492</v>
      </c>
      <c r="C4559" s="50">
        <v>6</v>
      </c>
      <c r="D4559" s="50">
        <v>542000</v>
      </c>
      <c r="E4559" s="50">
        <v>430172.33539999998</v>
      </c>
      <c r="F4559" s="29"/>
    </row>
    <row r="4560" spans="1:6" x14ac:dyDescent="0.25">
      <c r="A4560" s="48">
        <v>131165</v>
      </c>
      <c r="B4560" s="49" t="s">
        <v>2666</v>
      </c>
      <c r="C4560" s="50">
        <v>6</v>
      </c>
      <c r="D4560" s="50">
        <v>551000</v>
      </c>
      <c r="E4560" s="50">
        <v>430145.86940000008</v>
      </c>
      <c r="F4560" s="29"/>
    </row>
    <row r="4561" spans="1:5" x14ac:dyDescent="0.25">
      <c r="A4561" s="48">
        <v>130386</v>
      </c>
      <c r="B4561" s="49" t="s">
        <v>3963</v>
      </c>
      <c r="C4561" s="50">
        <v>6</v>
      </c>
      <c r="D4561" s="50">
        <v>530800</v>
      </c>
      <c r="E4561" s="50">
        <v>430172.33539999998</v>
      </c>
    </row>
    <row r="4562" spans="1:5" x14ac:dyDescent="0.25">
      <c r="A4562" s="48">
        <v>132715</v>
      </c>
      <c r="B4562" s="49" t="s">
        <v>3603</v>
      </c>
      <c r="C4562" s="50">
        <v>6</v>
      </c>
      <c r="D4562" s="50">
        <v>609000</v>
      </c>
      <c r="E4562" s="50">
        <v>489676.4253</v>
      </c>
    </row>
    <row r="4563" spans="1:5" x14ac:dyDescent="0.25">
      <c r="A4563" s="48">
        <v>118055</v>
      </c>
      <c r="B4563" s="49" t="s">
        <v>1278</v>
      </c>
      <c r="C4563" s="50">
        <v>6</v>
      </c>
      <c r="D4563" s="50">
        <v>714000</v>
      </c>
      <c r="E4563" s="50">
        <v>578118.39350000001</v>
      </c>
    </row>
    <row r="4564" spans="1:5" x14ac:dyDescent="0.25">
      <c r="A4564" s="48">
        <v>120133</v>
      </c>
      <c r="B4564" s="49" t="s">
        <v>531</v>
      </c>
      <c r="C4564" s="50">
        <v>6</v>
      </c>
      <c r="D4564" s="50">
        <v>652000</v>
      </c>
      <c r="E4564" s="50">
        <v>515556.10759999999</v>
      </c>
    </row>
    <row r="4565" spans="1:5" x14ac:dyDescent="0.25">
      <c r="A4565" s="48">
        <v>123911</v>
      </c>
      <c r="B4565" s="49" t="s">
        <v>4483</v>
      </c>
      <c r="C4565" s="50">
        <v>6</v>
      </c>
      <c r="D4565" s="50">
        <v>438000</v>
      </c>
      <c r="E4565" s="50">
        <v>349459.34660000005</v>
      </c>
    </row>
    <row r="4566" spans="1:5" x14ac:dyDescent="0.25">
      <c r="A4566" s="48">
        <v>115598</v>
      </c>
      <c r="B4566" s="49" t="s">
        <v>1287</v>
      </c>
      <c r="C4566" s="50">
        <v>6</v>
      </c>
      <c r="D4566" s="50">
        <v>558000</v>
      </c>
      <c r="E4566" s="50">
        <v>448663.8996</v>
      </c>
    </row>
    <row r="4567" spans="1:5" x14ac:dyDescent="0.25">
      <c r="A4567" s="48">
        <v>115328</v>
      </c>
      <c r="B4567" s="49" t="s">
        <v>187</v>
      </c>
      <c r="C4567" s="50">
        <v>6</v>
      </c>
      <c r="D4567" s="50">
        <v>630800</v>
      </c>
      <c r="E4567" s="50">
        <v>506889.60849999997</v>
      </c>
    </row>
    <row r="4568" spans="1:5" x14ac:dyDescent="0.25">
      <c r="A4568" s="48">
        <v>121648</v>
      </c>
      <c r="B4568" s="49" t="s">
        <v>1168</v>
      </c>
      <c r="C4568" s="50">
        <v>6</v>
      </c>
      <c r="D4568" s="50">
        <v>554000</v>
      </c>
      <c r="E4568" s="50">
        <v>448663.8996</v>
      </c>
    </row>
    <row r="4569" spans="1:5" x14ac:dyDescent="0.25">
      <c r="A4569" s="48">
        <v>121191</v>
      </c>
      <c r="B4569" s="49" t="s">
        <v>1631</v>
      </c>
      <c r="C4569" s="50">
        <v>6</v>
      </c>
      <c r="D4569" s="50">
        <v>546000</v>
      </c>
      <c r="E4569" s="50">
        <v>432733.09879999998</v>
      </c>
    </row>
    <row r="4570" spans="1:5" x14ac:dyDescent="0.25">
      <c r="A4570" s="48">
        <v>142568</v>
      </c>
      <c r="B4570" s="49" t="s">
        <v>3277</v>
      </c>
      <c r="C4570" s="50">
        <v>5.2799999999999994</v>
      </c>
      <c r="D4570" s="50">
        <v>504100</v>
      </c>
      <c r="E4570" s="50">
        <v>407577.92090000003</v>
      </c>
    </row>
    <row r="4571" spans="1:5" x14ac:dyDescent="0.25">
      <c r="A4571" s="48">
        <v>143739</v>
      </c>
      <c r="B4571" s="49" t="s">
        <v>4485</v>
      </c>
      <c r="C4571" s="50">
        <v>5.2799999999999994</v>
      </c>
      <c r="D4571" s="50">
        <v>487400</v>
      </c>
      <c r="E4571" s="50">
        <v>407577.92090000003</v>
      </c>
    </row>
    <row r="4572" spans="1:5" x14ac:dyDescent="0.25">
      <c r="A4572" s="48">
        <v>144154</v>
      </c>
      <c r="B4572" s="49" t="s">
        <v>4711</v>
      </c>
      <c r="C4572" s="50">
        <v>5.2799999999999994</v>
      </c>
      <c r="D4572" s="50">
        <v>487400</v>
      </c>
      <c r="E4572" s="50">
        <v>401216.75030000001</v>
      </c>
    </row>
    <row r="4573" spans="1:5" x14ac:dyDescent="0.25">
      <c r="A4573" s="48">
        <v>144020</v>
      </c>
      <c r="B4573" s="49" t="s">
        <v>4486</v>
      </c>
      <c r="C4573" s="50">
        <v>5.2799999999999994</v>
      </c>
      <c r="D4573" s="50">
        <v>482400</v>
      </c>
      <c r="E4573" s="50">
        <v>407577.92090000003</v>
      </c>
    </row>
    <row r="4574" spans="1:5" x14ac:dyDescent="0.25">
      <c r="A4574" s="48">
        <v>143365</v>
      </c>
      <c r="B4574" s="49" t="s">
        <v>4001</v>
      </c>
      <c r="C4574" s="50">
        <v>5.0199999999999996</v>
      </c>
      <c r="D4574" s="50">
        <v>419000</v>
      </c>
      <c r="E4574" s="50">
        <v>335416.15590000001</v>
      </c>
    </row>
    <row r="4575" spans="1:5" x14ac:dyDescent="0.25">
      <c r="A4575" s="48">
        <v>133169</v>
      </c>
      <c r="B4575" s="49" t="s">
        <v>3785</v>
      </c>
      <c r="C4575" s="50">
        <v>5.0199999999999996</v>
      </c>
      <c r="D4575" s="50">
        <v>478000</v>
      </c>
      <c r="E4575" s="50">
        <v>382785.14789999998</v>
      </c>
    </row>
    <row r="4576" spans="1:5" x14ac:dyDescent="0.25">
      <c r="A4576" s="48">
        <v>117940</v>
      </c>
      <c r="B4576" s="49" t="s">
        <v>313</v>
      </c>
      <c r="C4576" s="50">
        <v>5.0199999999999996</v>
      </c>
      <c r="D4576" s="50">
        <v>414000</v>
      </c>
      <c r="E4576" s="50">
        <v>335416.15590000001</v>
      </c>
    </row>
    <row r="4577" spans="1:5" x14ac:dyDescent="0.25">
      <c r="A4577" s="48">
        <v>143083</v>
      </c>
      <c r="B4577" s="49" t="s">
        <v>3536</v>
      </c>
      <c r="C4577" s="50">
        <v>5</v>
      </c>
      <c r="D4577" s="50">
        <v>306000</v>
      </c>
      <c r="E4577" s="50">
        <v>244476.3297</v>
      </c>
    </row>
    <row r="4578" spans="1:5" x14ac:dyDescent="0.25">
      <c r="A4578" s="48">
        <v>144239</v>
      </c>
      <c r="B4578" s="49" t="s">
        <v>4712</v>
      </c>
      <c r="C4578" s="50">
        <v>5</v>
      </c>
      <c r="D4578" s="50">
        <v>298000</v>
      </c>
      <c r="E4578" s="50">
        <v>244476.3297</v>
      </c>
    </row>
    <row r="4579" spans="1:5" x14ac:dyDescent="0.25">
      <c r="A4579" s="48">
        <v>142681</v>
      </c>
      <c r="B4579" s="49" t="s">
        <v>3171</v>
      </c>
      <c r="C4579" s="50">
        <v>5</v>
      </c>
      <c r="D4579" s="50">
        <v>401000</v>
      </c>
      <c r="E4579" s="50">
        <v>324879.92989999999</v>
      </c>
    </row>
    <row r="4580" spans="1:5" x14ac:dyDescent="0.25">
      <c r="A4580" s="48">
        <v>144198</v>
      </c>
      <c r="B4580" s="49" t="s">
        <v>4713</v>
      </c>
      <c r="C4580" s="50">
        <v>5</v>
      </c>
      <c r="D4580" s="50">
        <v>327000</v>
      </c>
      <c r="E4580" s="50">
        <v>145561.65830000001</v>
      </c>
    </row>
    <row r="4581" spans="1:5" x14ac:dyDescent="0.25">
      <c r="A4581" s="48">
        <v>200469</v>
      </c>
      <c r="B4581" s="49" t="s">
        <v>3127</v>
      </c>
      <c r="C4581" s="50">
        <v>5</v>
      </c>
      <c r="D4581" s="50">
        <v>442000</v>
      </c>
      <c r="E4581" s="50">
        <v>348881.32750000001</v>
      </c>
    </row>
    <row r="4582" spans="1:5" x14ac:dyDescent="0.25">
      <c r="A4582" s="48">
        <v>144026</v>
      </c>
      <c r="B4582" s="49" t="s">
        <v>4487</v>
      </c>
      <c r="C4582" s="50">
        <v>5</v>
      </c>
      <c r="D4582" s="50">
        <v>478000</v>
      </c>
      <c r="E4582" s="50">
        <v>382785.14789999998</v>
      </c>
    </row>
    <row r="4583" spans="1:5" x14ac:dyDescent="0.25">
      <c r="A4583" s="48">
        <v>144061</v>
      </c>
      <c r="B4583" s="49" t="s">
        <v>4714</v>
      </c>
      <c r="C4583" s="50">
        <v>5</v>
      </c>
      <c r="D4583" s="50">
        <v>362000</v>
      </c>
      <c r="E4583" s="50">
        <v>281866.21960000001</v>
      </c>
    </row>
    <row r="4584" spans="1:5" x14ac:dyDescent="0.25">
      <c r="A4584" s="48">
        <v>143642</v>
      </c>
      <c r="B4584" s="49" t="s">
        <v>4262</v>
      </c>
      <c r="C4584" s="50">
        <v>5</v>
      </c>
      <c r="D4584" s="50">
        <v>2101000</v>
      </c>
      <c r="E4584" s="50">
        <v>1575880.2568999999</v>
      </c>
    </row>
    <row r="4585" spans="1:5" x14ac:dyDescent="0.25">
      <c r="A4585" s="48">
        <v>143426</v>
      </c>
      <c r="B4585" s="49" t="s">
        <v>4002</v>
      </c>
      <c r="C4585" s="50">
        <v>5</v>
      </c>
      <c r="D4585" s="50">
        <v>362000</v>
      </c>
      <c r="E4585" s="50">
        <v>293610.6434</v>
      </c>
    </row>
    <row r="4586" spans="1:5" x14ac:dyDescent="0.25">
      <c r="A4586" s="48">
        <v>144215</v>
      </c>
      <c r="B4586" s="49" t="s">
        <v>4715</v>
      </c>
      <c r="C4586" s="50">
        <v>5</v>
      </c>
      <c r="D4586" s="50">
        <v>403000</v>
      </c>
      <c r="E4586" s="50">
        <v>305682.19189999998</v>
      </c>
    </row>
    <row r="4587" spans="1:5" x14ac:dyDescent="0.25">
      <c r="A4587" s="48">
        <v>144042</v>
      </c>
      <c r="B4587" s="49" t="s">
        <v>4489</v>
      </c>
      <c r="C4587" s="50">
        <v>5</v>
      </c>
      <c r="D4587" s="50">
        <v>478000</v>
      </c>
      <c r="E4587" s="50">
        <v>382785.14789999998</v>
      </c>
    </row>
    <row r="4588" spans="1:5" x14ac:dyDescent="0.25">
      <c r="A4588" s="48">
        <v>141112</v>
      </c>
      <c r="B4588" s="49" t="s">
        <v>4185</v>
      </c>
      <c r="C4588" s="50">
        <v>5</v>
      </c>
      <c r="D4588" s="50">
        <v>1121000</v>
      </c>
      <c r="E4588" s="50">
        <v>880849.78929999995</v>
      </c>
    </row>
    <row r="4589" spans="1:5" x14ac:dyDescent="0.25">
      <c r="A4589" s="48">
        <v>137883</v>
      </c>
      <c r="B4589" s="49" t="s">
        <v>3786</v>
      </c>
      <c r="C4589" s="50">
        <v>5</v>
      </c>
      <c r="D4589" s="50">
        <v>1730000</v>
      </c>
      <c r="E4589" s="50">
        <v>1407011.7901000001</v>
      </c>
    </row>
    <row r="4590" spans="1:5" x14ac:dyDescent="0.25">
      <c r="A4590" s="48">
        <v>137137</v>
      </c>
      <c r="B4590" s="49" t="s">
        <v>3108</v>
      </c>
      <c r="C4590" s="50">
        <v>5</v>
      </c>
      <c r="D4590" s="50">
        <v>568000</v>
      </c>
      <c r="E4590" s="50">
        <v>441570.55040000001</v>
      </c>
    </row>
    <row r="4591" spans="1:5" x14ac:dyDescent="0.25">
      <c r="A4591" s="48">
        <v>136489</v>
      </c>
      <c r="B4591" s="49" t="s">
        <v>2891</v>
      </c>
      <c r="C4591" s="50">
        <v>5</v>
      </c>
      <c r="D4591" s="50">
        <v>309000</v>
      </c>
      <c r="E4591" s="50">
        <v>244146.1017</v>
      </c>
    </row>
    <row r="4592" spans="1:5" x14ac:dyDescent="0.25">
      <c r="A4592" s="48">
        <v>140895</v>
      </c>
      <c r="B4592" s="49" t="s">
        <v>4003</v>
      </c>
      <c r="C4592" s="50">
        <v>5</v>
      </c>
      <c r="D4592" s="50">
        <v>323000</v>
      </c>
      <c r="E4592" s="50">
        <v>286865.03869999998</v>
      </c>
    </row>
    <row r="4593" spans="1:5" x14ac:dyDescent="0.25">
      <c r="A4593" s="48">
        <v>136800</v>
      </c>
      <c r="B4593" s="49" t="s">
        <v>4716</v>
      </c>
      <c r="C4593" s="50">
        <v>5</v>
      </c>
      <c r="D4593" s="50">
        <v>1720000</v>
      </c>
      <c r="E4593" s="50">
        <v>1407011.7901000001</v>
      </c>
    </row>
    <row r="4594" spans="1:5" x14ac:dyDescent="0.25">
      <c r="A4594" s="48">
        <v>141456</v>
      </c>
      <c r="B4594" s="49" t="s">
        <v>2543</v>
      </c>
      <c r="C4594" s="50">
        <v>5</v>
      </c>
      <c r="D4594" s="50">
        <v>309000</v>
      </c>
      <c r="E4594" s="50">
        <v>244146.1017</v>
      </c>
    </row>
    <row r="4595" spans="1:5" x14ac:dyDescent="0.25">
      <c r="A4595" s="48">
        <v>132979</v>
      </c>
      <c r="B4595" s="49" t="s">
        <v>1574</v>
      </c>
      <c r="C4595" s="50">
        <v>5</v>
      </c>
      <c r="D4595" s="50">
        <v>306000</v>
      </c>
      <c r="E4595" s="50">
        <v>244476.3297</v>
      </c>
    </row>
    <row r="4596" spans="1:5" x14ac:dyDescent="0.25">
      <c r="A4596" s="48">
        <v>129475</v>
      </c>
      <c r="B4596" s="49" t="s">
        <v>4490</v>
      </c>
      <c r="C4596" s="50">
        <v>5</v>
      </c>
      <c r="D4596" s="50">
        <v>521000</v>
      </c>
      <c r="E4596" s="50">
        <v>411212.87609999999</v>
      </c>
    </row>
    <row r="4597" spans="1:5" x14ac:dyDescent="0.25">
      <c r="A4597" s="48">
        <v>130618</v>
      </c>
      <c r="B4597" s="49" t="s">
        <v>2352</v>
      </c>
      <c r="C4597" s="50">
        <v>5</v>
      </c>
      <c r="D4597" s="50">
        <v>362000</v>
      </c>
      <c r="E4597" s="50">
        <v>293610.6434</v>
      </c>
    </row>
    <row r="4598" spans="1:5" x14ac:dyDescent="0.25">
      <c r="A4598" s="48">
        <v>129090</v>
      </c>
      <c r="B4598" s="49" t="s">
        <v>3787</v>
      </c>
      <c r="C4598" s="50">
        <v>5</v>
      </c>
      <c r="D4598" s="50">
        <v>311500</v>
      </c>
      <c r="E4598" s="50">
        <v>255158.90280000001</v>
      </c>
    </row>
    <row r="4599" spans="1:5" x14ac:dyDescent="0.25">
      <c r="A4599" s="48">
        <v>128347</v>
      </c>
      <c r="B4599" s="49" t="s">
        <v>4717</v>
      </c>
      <c r="C4599" s="50">
        <v>5</v>
      </c>
      <c r="D4599" s="50">
        <v>447000</v>
      </c>
      <c r="E4599" s="50">
        <v>348881.8175</v>
      </c>
    </row>
    <row r="4600" spans="1:5" x14ac:dyDescent="0.25">
      <c r="A4600" s="48">
        <v>132567</v>
      </c>
      <c r="B4600" s="49" t="s">
        <v>4718</v>
      </c>
      <c r="C4600" s="50">
        <v>5</v>
      </c>
      <c r="D4600" s="50">
        <v>478000</v>
      </c>
      <c r="E4600" s="50">
        <v>382785.14789999998</v>
      </c>
    </row>
    <row r="4601" spans="1:5" x14ac:dyDescent="0.25">
      <c r="A4601" s="48">
        <v>124580</v>
      </c>
      <c r="B4601" s="49" t="s">
        <v>2743</v>
      </c>
      <c r="C4601" s="50">
        <v>5</v>
      </c>
      <c r="D4601" s="50">
        <v>499858</v>
      </c>
      <c r="E4601" s="50">
        <v>411212.87609999999</v>
      </c>
    </row>
    <row r="4602" spans="1:5" x14ac:dyDescent="0.25">
      <c r="A4602" s="48">
        <v>117579</v>
      </c>
      <c r="B4602" s="49" t="s">
        <v>4264</v>
      </c>
      <c r="C4602" s="50">
        <v>5</v>
      </c>
      <c r="D4602" s="50">
        <v>907000</v>
      </c>
      <c r="E4602" s="50">
        <v>698397.4486</v>
      </c>
    </row>
    <row r="4603" spans="1:5" x14ac:dyDescent="0.25">
      <c r="A4603" s="48">
        <v>103701</v>
      </c>
      <c r="B4603" s="49" t="s">
        <v>4183</v>
      </c>
      <c r="C4603" s="50">
        <v>5</v>
      </c>
      <c r="D4603" s="50">
        <v>478000</v>
      </c>
      <c r="E4603" s="50">
        <v>382785.14789999998</v>
      </c>
    </row>
    <row r="4604" spans="1:5" x14ac:dyDescent="0.25">
      <c r="A4604" s="48">
        <v>104782</v>
      </c>
      <c r="B4604" s="49" t="s">
        <v>4132</v>
      </c>
      <c r="C4604" s="50">
        <v>5</v>
      </c>
      <c r="D4604" s="50">
        <v>473000</v>
      </c>
      <c r="E4604" s="50">
        <v>382785.14789999998</v>
      </c>
    </row>
    <row r="4605" spans="1:5" x14ac:dyDescent="0.25">
      <c r="A4605" s="48">
        <v>104498</v>
      </c>
      <c r="B4605" s="49" t="s">
        <v>4719</v>
      </c>
      <c r="C4605" s="50">
        <v>5</v>
      </c>
      <c r="D4605" s="50">
        <v>1876000</v>
      </c>
      <c r="E4605" s="50">
        <v>1407011.6340000001</v>
      </c>
    </row>
    <row r="4606" spans="1:5" x14ac:dyDescent="0.25">
      <c r="A4606" s="48">
        <v>113220</v>
      </c>
      <c r="B4606" s="49" t="s">
        <v>4720</v>
      </c>
      <c r="C4606" s="50">
        <v>5</v>
      </c>
      <c r="D4606" s="50">
        <v>431000</v>
      </c>
      <c r="E4606" s="50">
        <v>348881.32750000001</v>
      </c>
    </row>
    <row r="4607" spans="1:5" x14ac:dyDescent="0.25">
      <c r="A4607" s="48">
        <v>124336</v>
      </c>
      <c r="B4607" s="49" t="s">
        <v>4492</v>
      </c>
      <c r="C4607" s="50">
        <v>5</v>
      </c>
      <c r="D4607" s="50">
        <v>1996002</v>
      </c>
      <c r="E4607" s="50">
        <v>1643596.105</v>
      </c>
    </row>
    <row r="4608" spans="1:5" x14ac:dyDescent="0.25">
      <c r="A4608" s="48">
        <v>104661</v>
      </c>
      <c r="B4608" s="49" t="s">
        <v>3291</v>
      </c>
      <c r="C4608" s="50">
        <v>5</v>
      </c>
      <c r="D4608" s="50">
        <v>1759000</v>
      </c>
      <c r="E4608" s="50">
        <v>1407011.7901000001</v>
      </c>
    </row>
    <row r="4609" spans="1:5" x14ac:dyDescent="0.25">
      <c r="A4609" s="48">
        <v>104852</v>
      </c>
      <c r="B4609" s="49" t="s">
        <v>4265</v>
      </c>
      <c r="C4609" s="50">
        <v>4.9800000000000004</v>
      </c>
      <c r="D4609" s="50">
        <v>2300000</v>
      </c>
      <c r="E4609" s="50">
        <v>1869025.2126</v>
      </c>
    </row>
    <row r="4610" spans="1:5" x14ac:dyDescent="0.25">
      <c r="A4610" s="48">
        <v>126927</v>
      </c>
      <c r="B4610" s="49" t="s">
        <v>3788</v>
      </c>
      <c r="C4610" s="50">
        <v>4.8600000000000003</v>
      </c>
      <c r="D4610" s="50">
        <v>2090000</v>
      </c>
      <c r="E4610" s="50">
        <v>1714324.2808999999</v>
      </c>
    </row>
    <row r="4611" spans="1:5" x14ac:dyDescent="0.25">
      <c r="A4611" s="48">
        <v>143476</v>
      </c>
      <c r="B4611" s="49" t="s">
        <v>4004</v>
      </c>
      <c r="C4611" s="50">
        <v>4.8099999999999996</v>
      </c>
      <c r="D4611" s="50">
        <v>2550000</v>
      </c>
      <c r="E4611" s="50">
        <v>1951405.4752</v>
      </c>
    </row>
    <row r="4612" spans="1:5" x14ac:dyDescent="0.25">
      <c r="A4612" s="48">
        <v>142223</v>
      </c>
      <c r="B4612" s="49" t="s">
        <v>4079</v>
      </c>
      <c r="C4612" s="50">
        <v>4.6900000000000004</v>
      </c>
      <c r="D4612" s="50">
        <v>1614000</v>
      </c>
      <c r="E4612" s="50">
        <v>1268354.6103999999</v>
      </c>
    </row>
    <row r="4613" spans="1:5" x14ac:dyDescent="0.25">
      <c r="A4613" s="48">
        <v>143951</v>
      </c>
      <c r="B4613" s="49" t="s">
        <v>4493</v>
      </c>
      <c r="C4613" s="50">
        <v>4.67</v>
      </c>
      <c r="D4613" s="50">
        <v>597400</v>
      </c>
      <c r="E4613" s="50">
        <v>500584.19880000001</v>
      </c>
    </row>
    <row r="4614" spans="1:5" x14ac:dyDescent="0.25">
      <c r="A4614" s="48">
        <v>122961</v>
      </c>
      <c r="B4614" s="49" t="s">
        <v>3388</v>
      </c>
      <c r="C4614" s="50">
        <v>4.6500000000000004</v>
      </c>
      <c r="D4614" s="50">
        <v>902000</v>
      </c>
      <c r="E4614" s="50">
        <v>730924.62800000003</v>
      </c>
    </row>
    <row r="4615" spans="1:5" x14ac:dyDescent="0.25">
      <c r="A4615" s="48">
        <v>143069</v>
      </c>
      <c r="B4615" s="49" t="s">
        <v>3483</v>
      </c>
      <c r="C4615" s="50">
        <v>4.6399999999999997</v>
      </c>
      <c r="D4615" s="50">
        <v>690000</v>
      </c>
      <c r="E4615" s="50">
        <v>563210.71360000002</v>
      </c>
    </row>
    <row r="4616" spans="1:5" x14ac:dyDescent="0.25">
      <c r="A4616" s="48">
        <v>143279</v>
      </c>
      <c r="B4616" s="49" t="s">
        <v>3789</v>
      </c>
      <c r="C4616" s="50">
        <v>4.6399999999999997</v>
      </c>
      <c r="D4616" s="50">
        <v>698000</v>
      </c>
      <c r="E4616" s="50">
        <v>633195.47679999995</v>
      </c>
    </row>
    <row r="4617" spans="1:5" x14ac:dyDescent="0.25">
      <c r="A4617" s="48">
        <v>141806</v>
      </c>
      <c r="B4617" s="49" t="s">
        <v>4005</v>
      </c>
      <c r="C4617" s="50">
        <v>4.6399999999999997</v>
      </c>
      <c r="D4617" s="50">
        <v>713000</v>
      </c>
      <c r="E4617" s="50">
        <v>563210.71360000002</v>
      </c>
    </row>
    <row r="4618" spans="1:5" x14ac:dyDescent="0.25">
      <c r="A4618" s="48">
        <v>116423</v>
      </c>
      <c r="B4618" s="49" t="s">
        <v>4495</v>
      </c>
      <c r="C4618" s="50">
        <v>4.59</v>
      </c>
      <c r="D4618" s="50">
        <v>761066</v>
      </c>
      <c r="E4618" s="50">
        <v>608852.31780000008</v>
      </c>
    </row>
    <row r="4619" spans="1:5" x14ac:dyDescent="0.25">
      <c r="A4619" s="48">
        <v>133538</v>
      </c>
      <c r="B4619" s="49" t="s">
        <v>2733</v>
      </c>
      <c r="C4619" s="50">
        <v>4.5</v>
      </c>
      <c r="D4619" s="50">
        <v>900000</v>
      </c>
      <c r="E4619" s="50">
        <v>716915.1666</v>
      </c>
    </row>
    <row r="4620" spans="1:5" x14ac:dyDescent="0.25">
      <c r="A4620" s="48">
        <v>201637</v>
      </c>
      <c r="B4620" s="49" t="s">
        <v>3000</v>
      </c>
      <c r="C4620" s="50">
        <v>4.2300000000000004</v>
      </c>
      <c r="D4620" s="50">
        <v>621000</v>
      </c>
      <c r="E4620" s="50">
        <v>490751.06170000002</v>
      </c>
    </row>
    <row r="4621" spans="1:5" x14ac:dyDescent="0.25">
      <c r="A4621" s="48">
        <v>143786</v>
      </c>
      <c r="B4621" s="49" t="s">
        <v>4496</v>
      </c>
      <c r="C4621" s="50">
        <v>4</v>
      </c>
      <c r="D4621" s="50">
        <v>408000</v>
      </c>
      <c r="E4621" s="50">
        <v>330780.64079999999</v>
      </c>
    </row>
    <row r="4622" spans="1:5" x14ac:dyDescent="0.25">
      <c r="A4622" s="48">
        <v>144164</v>
      </c>
      <c r="B4622" s="49" t="s">
        <v>4721</v>
      </c>
      <c r="C4622" s="50">
        <v>4</v>
      </c>
      <c r="D4622" s="50">
        <v>871000</v>
      </c>
      <c r="E4622" s="50">
        <v>688325.24780000001</v>
      </c>
    </row>
    <row r="4623" spans="1:5" x14ac:dyDescent="0.25">
      <c r="A4623" s="48">
        <v>142483</v>
      </c>
      <c r="B4623" s="49" t="s">
        <v>3199</v>
      </c>
      <c r="C4623" s="50">
        <v>4</v>
      </c>
      <c r="D4623" s="50">
        <v>400000</v>
      </c>
      <c r="E4623" s="50">
        <v>336005.56630000001</v>
      </c>
    </row>
    <row r="4624" spans="1:5" x14ac:dyDescent="0.25">
      <c r="A4624" s="48">
        <v>142620</v>
      </c>
      <c r="B4624" s="49" t="s">
        <v>3276</v>
      </c>
      <c r="C4624" s="50">
        <v>4</v>
      </c>
      <c r="D4624" s="50">
        <v>433000</v>
      </c>
      <c r="E4624" s="50">
        <v>350983.36050000001</v>
      </c>
    </row>
    <row r="4625" spans="1:5" x14ac:dyDescent="0.25">
      <c r="A4625" s="48">
        <v>143936</v>
      </c>
      <c r="B4625" s="49" t="s">
        <v>4722</v>
      </c>
      <c r="C4625" s="50">
        <v>4</v>
      </c>
      <c r="D4625" s="50">
        <v>430000</v>
      </c>
      <c r="E4625" s="50">
        <v>358146.28619999997</v>
      </c>
    </row>
    <row r="4626" spans="1:5" x14ac:dyDescent="0.25">
      <c r="A4626" s="48">
        <v>202419</v>
      </c>
      <c r="B4626" s="49" t="s">
        <v>2289</v>
      </c>
      <c r="C4626" s="50">
        <v>4</v>
      </c>
      <c r="D4626" s="50">
        <v>433000</v>
      </c>
      <c r="E4626" s="50">
        <v>350983.36050000001</v>
      </c>
    </row>
    <row r="4627" spans="1:5" x14ac:dyDescent="0.25">
      <c r="A4627" s="48">
        <v>144108</v>
      </c>
      <c r="B4627" s="49" t="s">
        <v>4723</v>
      </c>
      <c r="C4627" s="50">
        <v>4</v>
      </c>
      <c r="D4627" s="50">
        <v>439000</v>
      </c>
      <c r="E4627" s="50">
        <v>350983.36050000001</v>
      </c>
    </row>
    <row r="4628" spans="1:5" x14ac:dyDescent="0.25">
      <c r="A4628" s="48">
        <v>144240</v>
      </c>
      <c r="B4628" s="49" t="s">
        <v>4724</v>
      </c>
      <c r="C4628" s="50">
        <v>4</v>
      </c>
      <c r="D4628" s="50">
        <v>406000</v>
      </c>
      <c r="E4628" s="50">
        <v>316871.6078</v>
      </c>
    </row>
    <row r="4629" spans="1:5" x14ac:dyDescent="0.25">
      <c r="A4629" s="48">
        <v>135452</v>
      </c>
      <c r="B4629" s="49" t="s">
        <v>1998</v>
      </c>
      <c r="C4629" s="50">
        <v>4</v>
      </c>
      <c r="D4629" s="50">
        <v>429000</v>
      </c>
      <c r="E4629" s="50">
        <v>350983.36050000001</v>
      </c>
    </row>
    <row r="4630" spans="1:5" x14ac:dyDescent="0.25">
      <c r="A4630" s="48">
        <v>135579</v>
      </c>
      <c r="B4630" s="49" t="s">
        <v>4010</v>
      </c>
      <c r="C4630" s="50">
        <v>4</v>
      </c>
      <c r="D4630" s="50">
        <v>416300</v>
      </c>
      <c r="E4630" s="50">
        <v>342862.82270000002</v>
      </c>
    </row>
    <row r="4631" spans="1:5" x14ac:dyDescent="0.25">
      <c r="A4631" s="48">
        <v>142151</v>
      </c>
      <c r="B4631" s="49" t="s">
        <v>3957</v>
      </c>
      <c r="C4631" s="50">
        <v>4</v>
      </c>
      <c r="D4631" s="50">
        <v>362000</v>
      </c>
      <c r="E4631" s="50">
        <v>281971.26419999998</v>
      </c>
    </row>
    <row r="4632" spans="1:5" x14ac:dyDescent="0.25">
      <c r="A4632" s="48">
        <v>135709</v>
      </c>
      <c r="B4632" s="49" t="s">
        <v>4497</v>
      </c>
      <c r="C4632" s="50">
        <v>4</v>
      </c>
      <c r="D4632" s="50">
        <v>68067</v>
      </c>
      <c r="E4632" s="50">
        <v>52377.757100000003</v>
      </c>
    </row>
    <row r="4633" spans="1:5" x14ac:dyDescent="0.25">
      <c r="A4633" s="48">
        <v>142219</v>
      </c>
      <c r="B4633" s="49" t="s">
        <v>4725</v>
      </c>
      <c r="C4633" s="50">
        <v>4</v>
      </c>
      <c r="D4633" s="50">
        <v>569000</v>
      </c>
      <c r="E4633" s="50">
        <v>468593.6911</v>
      </c>
    </row>
    <row r="4634" spans="1:5" x14ac:dyDescent="0.25">
      <c r="A4634" s="48">
        <v>137369</v>
      </c>
      <c r="B4634" s="49" t="s">
        <v>2264</v>
      </c>
      <c r="C4634" s="50">
        <v>4</v>
      </c>
      <c r="D4634" s="50">
        <v>439000</v>
      </c>
      <c r="E4634" s="50">
        <v>350983.36050000001</v>
      </c>
    </row>
    <row r="4635" spans="1:5" x14ac:dyDescent="0.25">
      <c r="A4635" s="48">
        <v>135743</v>
      </c>
      <c r="B4635" s="49" t="s">
        <v>2117</v>
      </c>
      <c r="C4635" s="50">
        <v>4</v>
      </c>
      <c r="D4635" s="50">
        <v>355000</v>
      </c>
      <c r="E4635" s="50">
        <v>287332.27610000002</v>
      </c>
    </row>
    <row r="4636" spans="1:5" x14ac:dyDescent="0.25">
      <c r="A4636" s="48">
        <v>128494</v>
      </c>
      <c r="B4636" s="49" t="s">
        <v>4726</v>
      </c>
      <c r="C4636" s="50">
        <v>4</v>
      </c>
      <c r="D4636" s="50">
        <v>439000</v>
      </c>
      <c r="E4636" s="50">
        <v>350983.36050000001</v>
      </c>
    </row>
    <row r="4637" spans="1:5" x14ac:dyDescent="0.25">
      <c r="A4637" s="48">
        <v>131315</v>
      </c>
      <c r="B4637" s="49" t="s">
        <v>1201</v>
      </c>
      <c r="C4637" s="50">
        <v>4</v>
      </c>
      <c r="D4637" s="50">
        <v>331000</v>
      </c>
      <c r="E4637" s="50">
        <v>258117.18650000001</v>
      </c>
    </row>
    <row r="4638" spans="1:5" x14ac:dyDescent="0.25">
      <c r="A4638" s="48">
        <v>128495</v>
      </c>
      <c r="B4638" s="49" t="s">
        <v>855</v>
      </c>
      <c r="C4638" s="50">
        <v>4</v>
      </c>
      <c r="D4638" s="50">
        <v>331000</v>
      </c>
      <c r="E4638" s="50">
        <v>258117.18650000001</v>
      </c>
    </row>
    <row r="4639" spans="1:5" x14ac:dyDescent="0.25">
      <c r="A4639" s="48">
        <v>124224</v>
      </c>
      <c r="B4639" s="49" t="s">
        <v>1133</v>
      </c>
      <c r="C4639" s="50">
        <v>4</v>
      </c>
      <c r="D4639" s="50">
        <v>497000</v>
      </c>
      <c r="E4639" s="50">
        <v>402701.26779999997</v>
      </c>
    </row>
    <row r="4640" spans="1:5" x14ac:dyDescent="0.25">
      <c r="A4640" s="48">
        <v>103808</v>
      </c>
      <c r="B4640" s="49" t="s">
        <v>203</v>
      </c>
      <c r="C4640" s="50">
        <v>4</v>
      </c>
      <c r="D4640" s="50">
        <v>433000</v>
      </c>
      <c r="E4640" s="50">
        <v>350983.36050000001</v>
      </c>
    </row>
    <row r="4641" spans="1:5" x14ac:dyDescent="0.25">
      <c r="A4641" s="48">
        <v>120850</v>
      </c>
      <c r="B4641" s="49" t="s">
        <v>4727</v>
      </c>
      <c r="C4641" s="50">
        <v>3.5</v>
      </c>
      <c r="D4641" s="50">
        <v>262000</v>
      </c>
      <c r="E4641" s="50">
        <v>203989.58910000001</v>
      </c>
    </row>
    <row r="4642" spans="1:5" x14ac:dyDescent="0.25">
      <c r="A4642" s="48">
        <v>119342</v>
      </c>
      <c r="B4642" s="49" t="s">
        <v>3790</v>
      </c>
      <c r="C4642" s="50">
        <v>3.5</v>
      </c>
      <c r="D4642" s="50">
        <v>262000</v>
      </c>
      <c r="E4642" s="50">
        <v>212489.15049999999</v>
      </c>
    </row>
    <row r="4643" spans="1:5" x14ac:dyDescent="0.25">
      <c r="A4643" s="48">
        <v>142749</v>
      </c>
      <c r="B4643" s="49" t="s">
        <v>3445</v>
      </c>
      <c r="C4643" s="50">
        <v>3.17</v>
      </c>
      <c r="D4643" s="50">
        <v>303100</v>
      </c>
      <c r="E4643" s="50">
        <v>248561.79070000001</v>
      </c>
    </row>
    <row r="4644" spans="1:5" x14ac:dyDescent="0.25">
      <c r="A4644" s="48">
        <v>142528</v>
      </c>
      <c r="B4644" s="49" t="s">
        <v>3203</v>
      </c>
      <c r="C4644" s="50">
        <v>3.17</v>
      </c>
      <c r="D4644" s="50">
        <v>286400</v>
      </c>
      <c r="E4644" s="50">
        <v>248561.79070000001</v>
      </c>
    </row>
    <row r="4645" spans="1:5" x14ac:dyDescent="0.25">
      <c r="A4645" s="48">
        <v>143904</v>
      </c>
      <c r="B4645" s="49" t="s">
        <v>4728</v>
      </c>
      <c r="C4645" s="50">
        <v>3.17</v>
      </c>
      <c r="D4645" s="50">
        <v>286400</v>
      </c>
      <c r="E4645" s="50">
        <v>248561.79070000001</v>
      </c>
    </row>
    <row r="4646" spans="1:5" x14ac:dyDescent="0.25">
      <c r="A4646" s="48">
        <v>126396</v>
      </c>
      <c r="B4646" s="49" t="s">
        <v>4729</v>
      </c>
      <c r="C4646" s="50">
        <v>3.17</v>
      </c>
      <c r="D4646" s="50">
        <v>286400</v>
      </c>
      <c r="E4646" s="50">
        <v>248561.79070000001</v>
      </c>
    </row>
    <row r="4647" spans="1:5" x14ac:dyDescent="0.25">
      <c r="A4647" s="48">
        <v>137878</v>
      </c>
      <c r="B4647" s="49" t="s">
        <v>4028</v>
      </c>
      <c r="C4647" s="50">
        <v>3.17</v>
      </c>
      <c r="D4647" s="50">
        <v>286400</v>
      </c>
      <c r="E4647" s="50">
        <v>248561.79070000001</v>
      </c>
    </row>
    <row r="4648" spans="1:5" x14ac:dyDescent="0.25">
      <c r="A4648" s="48">
        <v>144126</v>
      </c>
      <c r="B4648" s="49" t="s">
        <v>4730</v>
      </c>
      <c r="C4648" s="50">
        <v>3.17</v>
      </c>
      <c r="D4648" s="50">
        <v>286400</v>
      </c>
      <c r="E4648" s="50">
        <v>248561.79070000001</v>
      </c>
    </row>
    <row r="4649" spans="1:5" x14ac:dyDescent="0.25">
      <c r="A4649" s="48">
        <v>144115</v>
      </c>
      <c r="B4649" s="49" t="s">
        <v>4731</v>
      </c>
      <c r="C4649" s="50">
        <v>3.17</v>
      </c>
      <c r="D4649" s="50">
        <v>286400</v>
      </c>
      <c r="E4649" s="50">
        <v>248561.79070000001</v>
      </c>
    </row>
    <row r="4650" spans="1:5" x14ac:dyDescent="0.25">
      <c r="A4650" s="48">
        <v>143012</v>
      </c>
      <c r="B4650" s="49" t="s">
        <v>3632</v>
      </c>
      <c r="C4650" s="50">
        <v>3.17</v>
      </c>
      <c r="D4650" s="50">
        <v>303100</v>
      </c>
      <c r="E4650" s="50">
        <v>248561.79070000001</v>
      </c>
    </row>
    <row r="4651" spans="1:5" x14ac:dyDescent="0.25">
      <c r="A4651" s="48">
        <v>142841</v>
      </c>
      <c r="B4651" s="49" t="s">
        <v>3429</v>
      </c>
      <c r="C4651" s="50">
        <v>3.17</v>
      </c>
      <c r="D4651" s="50">
        <v>303100</v>
      </c>
      <c r="E4651" s="50">
        <v>248561.79070000001</v>
      </c>
    </row>
    <row r="4652" spans="1:5" x14ac:dyDescent="0.25">
      <c r="A4652" s="48">
        <v>202703</v>
      </c>
      <c r="B4652" s="49" t="s">
        <v>2257</v>
      </c>
      <c r="C4652" s="50">
        <v>3.17</v>
      </c>
      <c r="D4652" s="50">
        <v>286400</v>
      </c>
      <c r="E4652" s="50">
        <v>248561.79070000001</v>
      </c>
    </row>
    <row r="4653" spans="1:5" x14ac:dyDescent="0.25">
      <c r="A4653" s="48">
        <v>143463</v>
      </c>
      <c r="B4653" s="49" t="s">
        <v>4026</v>
      </c>
      <c r="C4653" s="50">
        <v>3.17</v>
      </c>
      <c r="D4653" s="50">
        <v>347000</v>
      </c>
      <c r="E4653" s="50">
        <v>273782.29580000002</v>
      </c>
    </row>
    <row r="4654" spans="1:5" x14ac:dyDescent="0.25">
      <c r="A4654" s="48">
        <v>143000</v>
      </c>
      <c r="B4654" s="49" t="s">
        <v>4015</v>
      </c>
      <c r="C4654" s="50">
        <v>3.17</v>
      </c>
      <c r="D4654" s="50">
        <v>286400</v>
      </c>
      <c r="E4654" s="50">
        <v>248561.79070000001</v>
      </c>
    </row>
    <row r="4655" spans="1:5" x14ac:dyDescent="0.25">
      <c r="A4655" s="48">
        <v>116127</v>
      </c>
      <c r="B4655" s="49" t="s">
        <v>3818</v>
      </c>
      <c r="C4655" s="50">
        <v>3.17</v>
      </c>
      <c r="D4655" s="50">
        <v>303100</v>
      </c>
      <c r="E4655" s="50">
        <v>248561.79070000001</v>
      </c>
    </row>
    <row r="4656" spans="1:5" x14ac:dyDescent="0.25">
      <c r="A4656" s="48">
        <v>144133</v>
      </c>
      <c r="B4656" s="49" t="s">
        <v>4732</v>
      </c>
      <c r="C4656" s="50">
        <v>3.17</v>
      </c>
      <c r="D4656" s="50">
        <v>286400</v>
      </c>
      <c r="E4656" s="50">
        <v>248561.79070000001</v>
      </c>
    </row>
    <row r="4657" spans="1:5" x14ac:dyDescent="0.25">
      <c r="A4657" s="48">
        <v>143420</v>
      </c>
      <c r="B4657" s="49" t="s">
        <v>4020</v>
      </c>
      <c r="C4657" s="50">
        <v>3.17</v>
      </c>
      <c r="D4657" s="50">
        <v>286400</v>
      </c>
      <c r="E4657" s="50">
        <v>248561.79070000001</v>
      </c>
    </row>
    <row r="4658" spans="1:5" x14ac:dyDescent="0.25">
      <c r="A4658" s="48">
        <v>143742</v>
      </c>
      <c r="B4658" s="49" t="s">
        <v>4293</v>
      </c>
      <c r="C4658" s="50">
        <v>3.17</v>
      </c>
      <c r="D4658" s="50">
        <v>286400</v>
      </c>
      <c r="E4658" s="50">
        <v>248561.79070000001</v>
      </c>
    </row>
    <row r="4659" spans="1:5" x14ac:dyDescent="0.25">
      <c r="A4659" s="48">
        <v>143649</v>
      </c>
      <c r="B4659" s="49" t="s">
        <v>4281</v>
      </c>
      <c r="C4659" s="50">
        <v>3.17</v>
      </c>
      <c r="D4659" s="50">
        <v>286400</v>
      </c>
      <c r="E4659" s="50">
        <v>248561.79070000001</v>
      </c>
    </row>
    <row r="4660" spans="1:5" x14ac:dyDescent="0.25">
      <c r="A4660" s="48">
        <v>143645</v>
      </c>
      <c r="B4660" s="49" t="s">
        <v>4733</v>
      </c>
      <c r="C4660" s="50">
        <v>3.17</v>
      </c>
      <c r="D4660" s="50">
        <v>286400</v>
      </c>
      <c r="E4660" s="50">
        <v>248561.79070000001</v>
      </c>
    </row>
    <row r="4661" spans="1:5" x14ac:dyDescent="0.25">
      <c r="A4661" s="48">
        <v>144027</v>
      </c>
      <c r="B4661" s="49" t="s">
        <v>4510</v>
      </c>
      <c r="C4661" s="50">
        <v>3.17</v>
      </c>
      <c r="D4661" s="50">
        <v>286400</v>
      </c>
      <c r="E4661" s="50">
        <v>248561.79070000001</v>
      </c>
    </row>
    <row r="4662" spans="1:5" x14ac:dyDescent="0.25">
      <c r="A4662" s="48">
        <v>124011</v>
      </c>
      <c r="B4662" s="49" t="s">
        <v>4734</v>
      </c>
      <c r="C4662" s="50">
        <v>3.17</v>
      </c>
      <c r="D4662" s="50">
        <v>286400</v>
      </c>
      <c r="E4662" s="50">
        <v>248561.79070000001</v>
      </c>
    </row>
    <row r="4663" spans="1:5" x14ac:dyDescent="0.25">
      <c r="A4663" s="48">
        <v>118816</v>
      </c>
      <c r="B4663" s="49" t="s">
        <v>4735</v>
      </c>
      <c r="C4663" s="50">
        <v>3.17</v>
      </c>
      <c r="D4663" s="50">
        <v>286400</v>
      </c>
      <c r="E4663" s="50">
        <v>248561.79070000001</v>
      </c>
    </row>
    <row r="4664" spans="1:5" x14ac:dyDescent="0.25">
      <c r="A4664" s="48">
        <v>142787</v>
      </c>
      <c r="B4664" s="49" t="s">
        <v>3439</v>
      </c>
      <c r="C4664" s="50">
        <v>3.17</v>
      </c>
      <c r="D4664" s="50">
        <v>306900</v>
      </c>
      <c r="E4664" s="50">
        <v>248561.79070000001</v>
      </c>
    </row>
    <row r="4665" spans="1:5" x14ac:dyDescent="0.25">
      <c r="A4665" s="48">
        <v>144116</v>
      </c>
      <c r="B4665" s="49" t="s">
        <v>4736</v>
      </c>
      <c r="C4665" s="50">
        <v>3.17</v>
      </c>
      <c r="D4665" s="50">
        <v>286400</v>
      </c>
      <c r="E4665" s="50">
        <v>248561.79070000001</v>
      </c>
    </row>
    <row r="4666" spans="1:5" x14ac:dyDescent="0.25">
      <c r="A4666" s="48">
        <v>134978</v>
      </c>
      <c r="B4666" s="49" t="s">
        <v>4737</v>
      </c>
      <c r="C4666" s="50">
        <v>3.17</v>
      </c>
      <c r="D4666" s="50">
        <v>286400</v>
      </c>
      <c r="E4666" s="50">
        <v>248561.79070000001</v>
      </c>
    </row>
    <row r="4667" spans="1:5" x14ac:dyDescent="0.25">
      <c r="A4667" s="48">
        <v>143635</v>
      </c>
      <c r="B4667" s="49" t="s">
        <v>4282</v>
      </c>
      <c r="C4667" s="50">
        <v>3.17</v>
      </c>
      <c r="D4667" s="50">
        <v>658000</v>
      </c>
      <c r="E4667" s="50">
        <v>532848.76529999997</v>
      </c>
    </row>
    <row r="4668" spans="1:5" x14ac:dyDescent="0.25">
      <c r="A4668" s="48">
        <v>143908</v>
      </c>
      <c r="B4668" s="49" t="s">
        <v>4508</v>
      </c>
      <c r="C4668" s="50">
        <v>3.17</v>
      </c>
      <c r="D4668" s="50">
        <v>286400</v>
      </c>
      <c r="E4668" s="50">
        <v>248561.79070000001</v>
      </c>
    </row>
    <row r="4669" spans="1:5" x14ac:dyDescent="0.25">
      <c r="A4669" s="48">
        <v>144214</v>
      </c>
      <c r="B4669" s="49" t="s">
        <v>4738</v>
      </c>
      <c r="C4669" s="50">
        <v>3.17</v>
      </c>
      <c r="D4669" s="50">
        <v>286400</v>
      </c>
      <c r="E4669" s="50">
        <v>279448.16710000002</v>
      </c>
    </row>
    <row r="4670" spans="1:5" x14ac:dyDescent="0.25">
      <c r="A4670" s="48">
        <v>144071</v>
      </c>
      <c r="B4670" s="49" t="s">
        <v>4739</v>
      </c>
      <c r="C4670" s="50">
        <v>3.17</v>
      </c>
      <c r="D4670" s="50">
        <v>286400</v>
      </c>
      <c r="E4670" s="50">
        <v>285151.19089999999</v>
      </c>
    </row>
    <row r="4671" spans="1:5" x14ac:dyDescent="0.25">
      <c r="A4671" s="48">
        <v>144094</v>
      </c>
      <c r="B4671" s="49" t="s">
        <v>4740</v>
      </c>
      <c r="C4671" s="50">
        <v>3.17</v>
      </c>
      <c r="D4671" s="50">
        <v>286400</v>
      </c>
      <c r="E4671" s="50">
        <v>248561.79070000001</v>
      </c>
    </row>
    <row r="4672" spans="1:5" x14ac:dyDescent="0.25">
      <c r="A4672" s="48">
        <v>127828</v>
      </c>
      <c r="B4672" s="49" t="s">
        <v>4030</v>
      </c>
      <c r="C4672" s="50">
        <v>3.17</v>
      </c>
      <c r="D4672" s="50">
        <v>286400</v>
      </c>
      <c r="E4672" s="50">
        <v>248561.79070000001</v>
      </c>
    </row>
    <row r="4673" spans="1:5" x14ac:dyDescent="0.25">
      <c r="A4673" s="48">
        <v>144066</v>
      </c>
      <c r="B4673" s="49" t="s">
        <v>4741</v>
      </c>
      <c r="C4673" s="50">
        <v>3.17</v>
      </c>
      <c r="D4673" s="50">
        <v>286400</v>
      </c>
      <c r="E4673" s="50">
        <v>248561.79070000001</v>
      </c>
    </row>
    <row r="4674" spans="1:5" x14ac:dyDescent="0.25">
      <c r="A4674" s="48">
        <v>142481</v>
      </c>
      <c r="B4674" s="49" t="s">
        <v>4742</v>
      </c>
      <c r="C4674" s="50">
        <v>3.17</v>
      </c>
      <c r="D4674" s="50">
        <v>286400</v>
      </c>
      <c r="E4674" s="50">
        <v>248561.79070000001</v>
      </c>
    </row>
    <row r="4675" spans="1:5" x14ac:dyDescent="0.25">
      <c r="A4675" s="48">
        <v>143354</v>
      </c>
      <c r="B4675" s="49" t="s">
        <v>3811</v>
      </c>
      <c r="C4675" s="50">
        <v>3.17</v>
      </c>
      <c r="D4675" s="50">
        <v>286400</v>
      </c>
      <c r="E4675" s="50">
        <v>279448.16710000002</v>
      </c>
    </row>
    <row r="4676" spans="1:5" x14ac:dyDescent="0.25">
      <c r="A4676" s="48">
        <v>143906</v>
      </c>
      <c r="B4676" s="49" t="s">
        <v>4518</v>
      </c>
      <c r="C4676" s="50">
        <v>3.17</v>
      </c>
      <c r="D4676" s="50">
        <v>286400</v>
      </c>
      <c r="E4676" s="50">
        <v>248561.79070000001</v>
      </c>
    </row>
    <row r="4677" spans="1:5" x14ac:dyDescent="0.25">
      <c r="A4677" s="48">
        <v>143115</v>
      </c>
      <c r="B4677" s="49" t="s">
        <v>3609</v>
      </c>
      <c r="C4677" s="50">
        <v>3.17</v>
      </c>
      <c r="D4677" s="50">
        <v>286400</v>
      </c>
      <c r="E4677" s="50">
        <v>248561.79070000001</v>
      </c>
    </row>
    <row r="4678" spans="1:5" x14ac:dyDescent="0.25">
      <c r="A4678" s="48">
        <v>144156</v>
      </c>
      <c r="B4678" s="49" t="s">
        <v>4743</v>
      </c>
      <c r="C4678" s="50">
        <v>3.17</v>
      </c>
      <c r="D4678" s="50">
        <v>286400</v>
      </c>
      <c r="E4678" s="50">
        <v>248561.79070000001</v>
      </c>
    </row>
    <row r="4679" spans="1:5" x14ac:dyDescent="0.25">
      <c r="A4679" s="48">
        <v>144155</v>
      </c>
      <c r="B4679" s="49" t="s">
        <v>4744</v>
      </c>
      <c r="C4679" s="50">
        <v>3.17</v>
      </c>
      <c r="D4679" s="50">
        <v>286400</v>
      </c>
      <c r="E4679" s="50">
        <v>248561.79070000001</v>
      </c>
    </row>
    <row r="4680" spans="1:5" x14ac:dyDescent="0.25">
      <c r="A4680" s="48">
        <v>143586</v>
      </c>
      <c r="B4680" s="49" t="s">
        <v>4032</v>
      </c>
      <c r="C4680" s="50">
        <v>3.17</v>
      </c>
      <c r="D4680" s="50">
        <v>286400</v>
      </c>
      <c r="E4680" s="50">
        <v>248561.79070000001</v>
      </c>
    </row>
    <row r="4681" spans="1:5" x14ac:dyDescent="0.25">
      <c r="A4681" s="48">
        <v>144072</v>
      </c>
      <c r="B4681" s="49" t="s">
        <v>4745</v>
      </c>
      <c r="C4681" s="50">
        <v>3.17</v>
      </c>
      <c r="D4681" s="50">
        <v>286400</v>
      </c>
      <c r="E4681" s="50">
        <v>248561.79070000001</v>
      </c>
    </row>
    <row r="4682" spans="1:5" x14ac:dyDescent="0.25">
      <c r="A4682" s="48">
        <v>142166</v>
      </c>
      <c r="B4682" s="49" t="s">
        <v>3618</v>
      </c>
      <c r="C4682" s="50">
        <v>3.17</v>
      </c>
      <c r="D4682" s="50">
        <v>286400</v>
      </c>
      <c r="E4682" s="50">
        <v>248561.79070000001</v>
      </c>
    </row>
    <row r="4683" spans="1:5" x14ac:dyDescent="0.25">
      <c r="A4683" s="48">
        <v>144195</v>
      </c>
      <c r="B4683" s="49" t="s">
        <v>4746</v>
      </c>
      <c r="C4683" s="50">
        <v>3.17</v>
      </c>
      <c r="D4683" s="50">
        <v>286400</v>
      </c>
      <c r="E4683" s="50">
        <v>248561.79070000001</v>
      </c>
    </row>
    <row r="4684" spans="1:5" x14ac:dyDescent="0.25">
      <c r="A4684" s="48">
        <v>143445</v>
      </c>
      <c r="B4684" s="49" t="s">
        <v>4017</v>
      </c>
      <c r="C4684" s="50">
        <v>3.17</v>
      </c>
      <c r="D4684" s="50">
        <v>286400</v>
      </c>
      <c r="E4684" s="50">
        <v>248561.79070000001</v>
      </c>
    </row>
    <row r="4685" spans="1:5" x14ac:dyDescent="0.25">
      <c r="A4685" s="48">
        <v>202732</v>
      </c>
      <c r="B4685" s="49" t="s">
        <v>2732</v>
      </c>
      <c r="C4685" s="50">
        <v>3.17</v>
      </c>
      <c r="D4685" s="50">
        <v>286400</v>
      </c>
      <c r="E4685" s="50">
        <v>248561.79070000001</v>
      </c>
    </row>
    <row r="4686" spans="1:5" x14ac:dyDescent="0.25">
      <c r="A4686" s="48">
        <v>124549</v>
      </c>
      <c r="B4686" s="49" t="s">
        <v>4747</v>
      </c>
      <c r="C4686" s="50">
        <v>3.17</v>
      </c>
      <c r="D4686" s="50">
        <v>650000</v>
      </c>
      <c r="E4686" s="50">
        <v>532848.76529999997</v>
      </c>
    </row>
    <row r="4687" spans="1:5" x14ac:dyDescent="0.25">
      <c r="A4687" s="48">
        <v>142434</v>
      </c>
      <c r="B4687" s="49" t="s">
        <v>2958</v>
      </c>
      <c r="C4687" s="50">
        <v>3.17</v>
      </c>
      <c r="D4687" s="50">
        <v>286400</v>
      </c>
      <c r="E4687" s="50">
        <v>248561.79070000001</v>
      </c>
    </row>
    <row r="4688" spans="1:5" x14ac:dyDescent="0.25">
      <c r="A4688" s="48">
        <v>142817</v>
      </c>
      <c r="B4688" s="49" t="s">
        <v>4748</v>
      </c>
      <c r="C4688" s="50">
        <v>3.17</v>
      </c>
      <c r="D4688" s="50">
        <v>286400</v>
      </c>
      <c r="E4688" s="50">
        <v>248561.79070000001</v>
      </c>
    </row>
    <row r="4689" spans="1:5" x14ac:dyDescent="0.25">
      <c r="A4689" s="48">
        <v>135729</v>
      </c>
      <c r="B4689" s="49" t="s">
        <v>4749</v>
      </c>
      <c r="C4689" s="50">
        <v>3.17</v>
      </c>
      <c r="D4689" s="50">
        <v>286400</v>
      </c>
      <c r="E4689" s="50">
        <v>248561.79070000001</v>
      </c>
    </row>
    <row r="4690" spans="1:5" x14ac:dyDescent="0.25">
      <c r="A4690" s="48">
        <v>143335</v>
      </c>
      <c r="B4690" s="49" t="s">
        <v>3792</v>
      </c>
      <c r="C4690" s="50">
        <v>3.17</v>
      </c>
      <c r="D4690" s="50">
        <v>303100</v>
      </c>
      <c r="E4690" s="50">
        <v>248561.79070000001</v>
      </c>
    </row>
    <row r="4691" spans="1:5" x14ac:dyDescent="0.25">
      <c r="A4691" s="48">
        <v>144088</v>
      </c>
      <c r="B4691" s="49" t="s">
        <v>4750</v>
      </c>
      <c r="C4691" s="50">
        <v>3.17</v>
      </c>
      <c r="D4691" s="50">
        <v>286400</v>
      </c>
      <c r="E4691" s="50">
        <v>248561.79070000001</v>
      </c>
    </row>
    <row r="4692" spans="1:5" x14ac:dyDescent="0.25">
      <c r="A4692" s="48">
        <v>144222</v>
      </c>
      <c r="B4692" s="49" t="s">
        <v>4751</v>
      </c>
      <c r="C4692" s="50">
        <v>3.17</v>
      </c>
      <c r="D4692" s="50">
        <v>286400</v>
      </c>
      <c r="E4692" s="50">
        <v>248561.79070000001</v>
      </c>
    </row>
    <row r="4693" spans="1:5" x14ac:dyDescent="0.25">
      <c r="A4693" s="48">
        <v>143229</v>
      </c>
      <c r="B4693" s="49" t="s">
        <v>4502</v>
      </c>
      <c r="C4693" s="50">
        <v>3.17</v>
      </c>
      <c r="D4693" s="50">
        <v>278400</v>
      </c>
      <c r="E4693" s="50">
        <v>248561.79070000001</v>
      </c>
    </row>
    <row r="4694" spans="1:5" x14ac:dyDescent="0.25">
      <c r="A4694" s="48">
        <v>142905</v>
      </c>
      <c r="B4694" s="49" t="s">
        <v>3457</v>
      </c>
      <c r="C4694" s="50">
        <v>3.17</v>
      </c>
      <c r="D4694" s="50">
        <v>303100</v>
      </c>
      <c r="E4694" s="50">
        <v>248561.79070000001</v>
      </c>
    </row>
    <row r="4695" spans="1:5" x14ac:dyDescent="0.25">
      <c r="A4695" s="48">
        <v>142778</v>
      </c>
      <c r="B4695" s="49" t="s">
        <v>3478</v>
      </c>
      <c r="C4695" s="50">
        <v>3.17</v>
      </c>
      <c r="D4695" s="50">
        <v>286400</v>
      </c>
      <c r="E4695" s="50">
        <v>248561.79070000001</v>
      </c>
    </row>
    <row r="4696" spans="1:5" x14ac:dyDescent="0.25">
      <c r="A4696" s="48">
        <v>144262</v>
      </c>
      <c r="B4696" s="49" t="s">
        <v>4752</v>
      </c>
      <c r="C4696" s="50">
        <v>3.17</v>
      </c>
      <c r="D4696" s="50">
        <v>286400</v>
      </c>
      <c r="E4696" s="50">
        <v>248561.79070000001</v>
      </c>
    </row>
    <row r="4697" spans="1:5" x14ac:dyDescent="0.25">
      <c r="A4697" s="48">
        <v>144112</v>
      </c>
      <c r="B4697" s="49" t="s">
        <v>4753</v>
      </c>
      <c r="C4697" s="50">
        <v>3.17</v>
      </c>
      <c r="D4697" s="50">
        <v>286400</v>
      </c>
      <c r="E4697" s="50">
        <v>248561.79070000001</v>
      </c>
    </row>
    <row r="4698" spans="1:5" x14ac:dyDescent="0.25">
      <c r="A4698" s="48">
        <v>143578</v>
      </c>
      <c r="B4698" s="49" t="s">
        <v>4036</v>
      </c>
      <c r="C4698" s="50">
        <v>3.17</v>
      </c>
      <c r="D4698" s="50">
        <v>286400</v>
      </c>
      <c r="E4698" s="50">
        <v>279448.16710000002</v>
      </c>
    </row>
    <row r="4699" spans="1:5" x14ac:dyDescent="0.25">
      <c r="A4699" s="48">
        <v>143861</v>
      </c>
      <c r="B4699" s="49" t="s">
        <v>4754</v>
      </c>
      <c r="C4699" s="50">
        <v>3.17</v>
      </c>
      <c r="D4699" s="50">
        <v>286400</v>
      </c>
      <c r="E4699" s="50">
        <v>248561.79070000001</v>
      </c>
    </row>
    <row r="4700" spans="1:5" x14ac:dyDescent="0.25">
      <c r="A4700" s="48">
        <v>144228</v>
      </c>
      <c r="B4700" s="49" t="s">
        <v>4755</v>
      </c>
      <c r="C4700" s="50">
        <v>3.17</v>
      </c>
      <c r="D4700" s="50">
        <v>286400</v>
      </c>
      <c r="E4700" s="50">
        <v>248561.79070000001</v>
      </c>
    </row>
    <row r="4701" spans="1:5" x14ac:dyDescent="0.25">
      <c r="A4701" s="48">
        <v>137901</v>
      </c>
      <c r="B4701" s="49" t="s">
        <v>4756</v>
      </c>
      <c r="C4701" s="50">
        <v>3.17</v>
      </c>
      <c r="D4701" s="50">
        <v>233000</v>
      </c>
      <c r="E4701" s="50">
        <v>181207.49859999999</v>
      </c>
    </row>
    <row r="4702" spans="1:5" x14ac:dyDescent="0.25">
      <c r="A4702" s="48">
        <v>142486</v>
      </c>
      <c r="B4702" s="49" t="s">
        <v>2929</v>
      </c>
      <c r="C4702" s="50">
        <v>3.17</v>
      </c>
      <c r="D4702" s="50">
        <v>261000</v>
      </c>
      <c r="E4702" s="50">
        <v>213884.65359999999</v>
      </c>
    </row>
    <row r="4703" spans="1:5" x14ac:dyDescent="0.25">
      <c r="A4703" s="48">
        <v>144233</v>
      </c>
      <c r="B4703" s="49" t="s">
        <v>4757</v>
      </c>
      <c r="C4703" s="50">
        <v>3.17</v>
      </c>
      <c r="D4703" s="50">
        <v>286400</v>
      </c>
      <c r="E4703" s="50">
        <v>248561.79070000001</v>
      </c>
    </row>
    <row r="4704" spans="1:5" x14ac:dyDescent="0.25">
      <c r="A4704" s="48">
        <v>143428</v>
      </c>
      <c r="B4704" s="49" t="s">
        <v>4034</v>
      </c>
      <c r="C4704" s="50">
        <v>3.17</v>
      </c>
      <c r="D4704" s="50">
        <v>286400</v>
      </c>
      <c r="E4704" s="50">
        <v>248561.79070000001</v>
      </c>
    </row>
    <row r="4705" spans="1:5" x14ac:dyDescent="0.25">
      <c r="A4705" s="48">
        <v>144265</v>
      </c>
      <c r="B4705" s="49" t="s">
        <v>4758</v>
      </c>
      <c r="C4705" s="50">
        <v>3.17</v>
      </c>
      <c r="D4705" s="50">
        <v>286400</v>
      </c>
      <c r="E4705" s="50">
        <v>248561.79070000001</v>
      </c>
    </row>
    <row r="4706" spans="1:5" x14ac:dyDescent="0.25">
      <c r="A4706" s="48">
        <v>142760</v>
      </c>
      <c r="B4706" s="49" t="s">
        <v>3446</v>
      </c>
      <c r="C4706" s="50">
        <v>3.17</v>
      </c>
      <c r="D4706" s="50">
        <v>286400</v>
      </c>
      <c r="E4706" s="50">
        <v>248561.79070000001</v>
      </c>
    </row>
    <row r="4707" spans="1:5" x14ac:dyDescent="0.25">
      <c r="A4707" s="48">
        <v>144257</v>
      </c>
      <c r="B4707" s="49" t="s">
        <v>4759</v>
      </c>
      <c r="C4707" s="50">
        <v>3.17</v>
      </c>
      <c r="D4707" s="50">
        <v>286400</v>
      </c>
      <c r="E4707" s="50">
        <v>248561.79070000001</v>
      </c>
    </row>
    <row r="4708" spans="1:5" x14ac:dyDescent="0.25">
      <c r="A4708" s="48">
        <v>143853</v>
      </c>
      <c r="B4708" s="49" t="s">
        <v>4516</v>
      </c>
      <c r="C4708" s="50">
        <v>3.17</v>
      </c>
      <c r="D4708" s="50">
        <v>286400</v>
      </c>
      <c r="E4708" s="50">
        <v>248561.79070000001</v>
      </c>
    </row>
    <row r="4709" spans="1:5" x14ac:dyDescent="0.25">
      <c r="A4709" s="48">
        <v>144260</v>
      </c>
      <c r="B4709" s="49" t="s">
        <v>4760</v>
      </c>
      <c r="C4709" s="50">
        <v>3.17</v>
      </c>
      <c r="D4709" s="50">
        <v>286400</v>
      </c>
      <c r="E4709" s="50">
        <v>248561.79070000001</v>
      </c>
    </row>
    <row r="4710" spans="1:5" x14ac:dyDescent="0.25">
      <c r="A4710" s="48">
        <v>144181</v>
      </c>
      <c r="B4710" s="49" t="s">
        <v>4761</v>
      </c>
      <c r="C4710" s="50">
        <v>3.17</v>
      </c>
      <c r="D4710" s="50">
        <v>286400</v>
      </c>
      <c r="E4710" s="50">
        <v>248561.79070000001</v>
      </c>
    </row>
    <row r="4711" spans="1:5" x14ac:dyDescent="0.25">
      <c r="A4711" s="48">
        <v>143489</v>
      </c>
      <c r="B4711" s="49" t="s">
        <v>4278</v>
      </c>
      <c r="C4711" s="50">
        <v>3.17</v>
      </c>
      <c r="D4711" s="50">
        <v>265000</v>
      </c>
      <c r="E4711" s="50">
        <v>214256.80809999999</v>
      </c>
    </row>
    <row r="4712" spans="1:5" x14ac:dyDescent="0.25">
      <c r="A4712" s="48">
        <v>124097</v>
      </c>
      <c r="B4712" s="49" t="s">
        <v>4507</v>
      </c>
      <c r="C4712" s="50">
        <v>3.17</v>
      </c>
      <c r="D4712" s="50">
        <v>286400</v>
      </c>
      <c r="E4712" s="50">
        <v>248561.79070000001</v>
      </c>
    </row>
    <row r="4713" spans="1:5" x14ac:dyDescent="0.25">
      <c r="A4713" s="48">
        <v>143883</v>
      </c>
      <c r="B4713" s="49" t="s">
        <v>4500</v>
      </c>
      <c r="C4713" s="50">
        <v>3.17</v>
      </c>
      <c r="D4713" s="50">
        <v>286400</v>
      </c>
      <c r="E4713" s="50">
        <v>248561.79070000001</v>
      </c>
    </row>
    <row r="4714" spans="1:5" x14ac:dyDescent="0.25">
      <c r="A4714" s="48">
        <v>144175</v>
      </c>
      <c r="B4714" s="49" t="s">
        <v>4762</v>
      </c>
      <c r="C4714" s="50">
        <v>3.17</v>
      </c>
      <c r="D4714" s="50">
        <v>286400</v>
      </c>
      <c r="E4714" s="50">
        <v>248561.79070000001</v>
      </c>
    </row>
    <row r="4715" spans="1:5" x14ac:dyDescent="0.25">
      <c r="A4715" s="48">
        <v>143929</v>
      </c>
      <c r="B4715" s="49" t="s">
        <v>4512</v>
      </c>
      <c r="C4715" s="50">
        <v>3.17</v>
      </c>
      <c r="D4715" s="50">
        <v>286400</v>
      </c>
      <c r="E4715" s="50">
        <v>248561.79070000001</v>
      </c>
    </row>
    <row r="4716" spans="1:5" x14ac:dyDescent="0.25">
      <c r="A4716" s="48">
        <v>134632</v>
      </c>
      <c r="B4716" s="49" t="s">
        <v>2057</v>
      </c>
      <c r="C4716" s="50">
        <v>3.17</v>
      </c>
      <c r="D4716" s="50">
        <v>347000</v>
      </c>
      <c r="E4716" s="50">
        <v>273782.29580000002</v>
      </c>
    </row>
    <row r="4717" spans="1:5" x14ac:dyDescent="0.25">
      <c r="A4717" s="48">
        <v>134228</v>
      </c>
      <c r="B4717" s="49" t="s">
        <v>1734</v>
      </c>
      <c r="C4717" s="50">
        <v>3.17</v>
      </c>
      <c r="D4717" s="50">
        <v>233000</v>
      </c>
      <c r="E4717" s="50">
        <v>188757.8058</v>
      </c>
    </row>
    <row r="4718" spans="1:5" x14ac:dyDescent="0.25">
      <c r="A4718" s="48">
        <v>141602</v>
      </c>
      <c r="B4718" s="49" t="s">
        <v>4527</v>
      </c>
      <c r="C4718" s="50">
        <v>3.17</v>
      </c>
      <c r="D4718" s="50">
        <v>286400</v>
      </c>
      <c r="E4718" s="50">
        <v>248561.79070000001</v>
      </c>
    </row>
    <row r="4719" spans="1:5" x14ac:dyDescent="0.25">
      <c r="A4719" s="48">
        <v>135421</v>
      </c>
      <c r="B4719" s="49" t="s">
        <v>4299</v>
      </c>
      <c r="C4719" s="50">
        <v>3.17</v>
      </c>
      <c r="D4719" s="50">
        <v>286400</v>
      </c>
      <c r="E4719" s="50">
        <v>248561.79070000001</v>
      </c>
    </row>
    <row r="4720" spans="1:5" x14ac:dyDescent="0.25">
      <c r="A4720" s="48">
        <v>136491</v>
      </c>
      <c r="B4720" s="49" t="s">
        <v>2100</v>
      </c>
      <c r="C4720" s="50">
        <v>3.17</v>
      </c>
      <c r="D4720" s="50">
        <v>303100</v>
      </c>
      <c r="E4720" s="50">
        <v>248561.79070000001</v>
      </c>
    </row>
    <row r="4721" spans="1:5" x14ac:dyDescent="0.25">
      <c r="A4721" s="48">
        <v>141430</v>
      </c>
      <c r="B4721" s="49" t="s">
        <v>2671</v>
      </c>
      <c r="C4721" s="50">
        <v>3.17</v>
      </c>
      <c r="D4721" s="50">
        <v>286400</v>
      </c>
      <c r="E4721" s="50">
        <v>248561.79070000001</v>
      </c>
    </row>
    <row r="4722" spans="1:5" x14ac:dyDescent="0.25">
      <c r="A4722" s="48">
        <v>141829</v>
      </c>
      <c r="B4722" s="49" t="s">
        <v>2662</v>
      </c>
      <c r="C4722" s="50">
        <v>3.17</v>
      </c>
      <c r="D4722" s="50">
        <v>347000</v>
      </c>
      <c r="E4722" s="50">
        <v>273782.29580000002</v>
      </c>
    </row>
    <row r="4723" spans="1:5" x14ac:dyDescent="0.25">
      <c r="A4723" s="48">
        <v>141512</v>
      </c>
      <c r="B4723" s="49" t="s">
        <v>3611</v>
      </c>
      <c r="C4723" s="50">
        <v>3.17</v>
      </c>
      <c r="D4723" s="50">
        <v>303100</v>
      </c>
      <c r="E4723" s="50">
        <v>248561.79070000001</v>
      </c>
    </row>
    <row r="4724" spans="1:5" x14ac:dyDescent="0.25">
      <c r="A4724" s="48">
        <v>137197</v>
      </c>
      <c r="B4724" s="49" t="s">
        <v>4768</v>
      </c>
      <c r="C4724" s="50">
        <v>3.17</v>
      </c>
      <c r="D4724" s="50">
        <v>286400</v>
      </c>
      <c r="E4724" s="50">
        <v>248561.79070000001</v>
      </c>
    </row>
    <row r="4725" spans="1:5" x14ac:dyDescent="0.25">
      <c r="A4725" s="48">
        <v>136106</v>
      </c>
      <c r="B4725" s="49" t="s">
        <v>2019</v>
      </c>
      <c r="C4725" s="50">
        <v>3.17</v>
      </c>
      <c r="D4725" s="50">
        <v>265900</v>
      </c>
      <c r="E4725" s="50">
        <v>248561.79070000001</v>
      </c>
    </row>
    <row r="4726" spans="1:5" x14ac:dyDescent="0.25">
      <c r="A4726" s="48">
        <v>142010</v>
      </c>
      <c r="B4726" s="49" t="s">
        <v>2687</v>
      </c>
      <c r="C4726" s="50">
        <v>3.17</v>
      </c>
      <c r="D4726" s="50">
        <v>286400</v>
      </c>
      <c r="E4726" s="50">
        <v>248561.79070000001</v>
      </c>
    </row>
    <row r="4727" spans="1:5" x14ac:dyDescent="0.25">
      <c r="A4727" s="48">
        <v>134659</v>
      </c>
      <c r="B4727" s="49" t="s">
        <v>4043</v>
      </c>
      <c r="C4727" s="50">
        <v>3.17</v>
      </c>
      <c r="D4727" s="50">
        <v>286400</v>
      </c>
      <c r="E4727" s="50">
        <v>248561.79070000001</v>
      </c>
    </row>
    <row r="4728" spans="1:5" x14ac:dyDescent="0.25">
      <c r="A4728" s="48">
        <v>136746</v>
      </c>
      <c r="B4728" s="49" t="s">
        <v>2146</v>
      </c>
      <c r="C4728" s="50">
        <v>3.17</v>
      </c>
      <c r="D4728" s="50">
        <v>286400</v>
      </c>
      <c r="E4728" s="50">
        <v>248561.79070000001</v>
      </c>
    </row>
    <row r="4729" spans="1:5" x14ac:dyDescent="0.25">
      <c r="A4729" s="48">
        <v>137259</v>
      </c>
      <c r="B4729" s="49" t="s">
        <v>2236</v>
      </c>
      <c r="C4729" s="50">
        <v>3.17</v>
      </c>
      <c r="D4729" s="50">
        <v>286400</v>
      </c>
      <c r="E4729" s="50">
        <v>248561.79070000001</v>
      </c>
    </row>
    <row r="4730" spans="1:5" x14ac:dyDescent="0.25">
      <c r="A4730" s="48">
        <v>135614</v>
      </c>
      <c r="B4730" s="49" t="s">
        <v>2076</v>
      </c>
      <c r="C4730" s="50">
        <v>3.17</v>
      </c>
      <c r="D4730" s="50">
        <v>286400</v>
      </c>
      <c r="E4730" s="50">
        <v>248561.79070000001</v>
      </c>
    </row>
    <row r="4731" spans="1:5" x14ac:dyDescent="0.25">
      <c r="A4731" s="48">
        <v>135379</v>
      </c>
      <c r="B4731" s="49" t="s">
        <v>4770</v>
      </c>
      <c r="C4731" s="50">
        <v>3.17</v>
      </c>
      <c r="D4731" s="50">
        <v>286400</v>
      </c>
      <c r="E4731" s="50">
        <v>248561.79070000001</v>
      </c>
    </row>
    <row r="4732" spans="1:5" x14ac:dyDescent="0.25">
      <c r="A4732" s="48">
        <v>140570</v>
      </c>
      <c r="B4732" s="49" t="s">
        <v>4764</v>
      </c>
      <c r="C4732" s="50">
        <v>3.17</v>
      </c>
      <c r="D4732" s="50">
        <v>286400</v>
      </c>
      <c r="E4732" s="50">
        <v>248561.79070000001</v>
      </c>
    </row>
    <row r="4733" spans="1:5" x14ac:dyDescent="0.25">
      <c r="A4733" s="48">
        <v>141548</v>
      </c>
      <c r="B4733" s="49" t="s">
        <v>4523</v>
      </c>
      <c r="C4733" s="50">
        <v>3.17</v>
      </c>
      <c r="D4733" s="50">
        <v>286400</v>
      </c>
      <c r="E4733" s="50">
        <v>248561.79070000001</v>
      </c>
    </row>
    <row r="4734" spans="1:5" x14ac:dyDescent="0.25">
      <c r="A4734" s="48">
        <v>142305</v>
      </c>
      <c r="B4734" s="49" t="s">
        <v>2773</v>
      </c>
      <c r="C4734" s="50">
        <v>3.17</v>
      </c>
      <c r="D4734" s="50">
        <v>261000</v>
      </c>
      <c r="E4734" s="50">
        <v>213884.65359999999</v>
      </c>
    </row>
    <row r="4735" spans="1:5" x14ac:dyDescent="0.25">
      <c r="A4735" s="48">
        <v>134742</v>
      </c>
      <c r="B4735" s="49" t="s">
        <v>4044</v>
      </c>
      <c r="C4735" s="50">
        <v>3.17</v>
      </c>
      <c r="D4735" s="50">
        <v>286400</v>
      </c>
      <c r="E4735" s="50">
        <v>248561.79070000001</v>
      </c>
    </row>
    <row r="4736" spans="1:5" x14ac:dyDescent="0.25">
      <c r="A4736" s="48">
        <v>134883</v>
      </c>
      <c r="B4736" s="49" t="s">
        <v>3416</v>
      </c>
      <c r="C4736" s="50">
        <v>3.17</v>
      </c>
      <c r="D4736" s="50">
        <v>286400</v>
      </c>
      <c r="E4736" s="50">
        <v>248561.79070000001</v>
      </c>
    </row>
    <row r="4737" spans="1:5" x14ac:dyDescent="0.25">
      <c r="A4737" s="48">
        <v>137124</v>
      </c>
      <c r="B4737" s="49" t="s">
        <v>3315</v>
      </c>
      <c r="C4737" s="50">
        <v>3.17</v>
      </c>
      <c r="D4737" s="50">
        <v>286400</v>
      </c>
      <c r="E4737" s="50">
        <v>248561.79070000001</v>
      </c>
    </row>
    <row r="4738" spans="1:5" x14ac:dyDescent="0.25">
      <c r="A4738" s="48">
        <v>141883</v>
      </c>
      <c r="B4738" s="49" t="s">
        <v>4772</v>
      </c>
      <c r="C4738" s="50">
        <v>3.17</v>
      </c>
      <c r="D4738" s="50">
        <v>286400</v>
      </c>
      <c r="E4738" s="50">
        <v>248561.79070000001</v>
      </c>
    </row>
    <row r="4739" spans="1:5" x14ac:dyDescent="0.25">
      <c r="A4739" s="48">
        <v>134618</v>
      </c>
      <c r="B4739" s="49" t="s">
        <v>3597</v>
      </c>
      <c r="C4739" s="50">
        <v>3.17</v>
      </c>
      <c r="D4739" s="50">
        <v>286400</v>
      </c>
      <c r="E4739" s="50">
        <v>248561.79070000001</v>
      </c>
    </row>
    <row r="4740" spans="1:5" x14ac:dyDescent="0.25">
      <c r="A4740" s="48">
        <v>134563</v>
      </c>
      <c r="B4740" s="49" t="s">
        <v>1808</v>
      </c>
      <c r="C4740" s="50">
        <v>3.17</v>
      </c>
      <c r="D4740" s="50">
        <v>286400</v>
      </c>
      <c r="E4740" s="50">
        <v>248561.79070000001</v>
      </c>
    </row>
    <row r="4741" spans="1:5" x14ac:dyDescent="0.25">
      <c r="A4741" s="48">
        <v>141224</v>
      </c>
      <c r="B4741" s="49" t="s">
        <v>2491</v>
      </c>
      <c r="C4741" s="50">
        <v>3.17</v>
      </c>
      <c r="D4741" s="50">
        <v>286400</v>
      </c>
      <c r="E4741" s="50">
        <v>248561.79070000001</v>
      </c>
    </row>
    <row r="4742" spans="1:5" x14ac:dyDescent="0.25">
      <c r="A4742" s="48">
        <v>137253</v>
      </c>
      <c r="B4742" s="49" t="s">
        <v>2825</v>
      </c>
      <c r="C4742" s="50">
        <v>3.17</v>
      </c>
      <c r="D4742" s="50">
        <v>286400</v>
      </c>
      <c r="E4742" s="50">
        <v>248561.79070000001</v>
      </c>
    </row>
    <row r="4743" spans="1:5" x14ac:dyDescent="0.25">
      <c r="A4743" s="48">
        <v>135823</v>
      </c>
      <c r="B4743" s="49" t="s">
        <v>2027</v>
      </c>
      <c r="C4743" s="50">
        <v>3.17</v>
      </c>
      <c r="D4743" s="50">
        <v>286400</v>
      </c>
      <c r="E4743" s="50">
        <v>248561.79070000001</v>
      </c>
    </row>
    <row r="4744" spans="1:5" x14ac:dyDescent="0.25">
      <c r="A4744" s="48">
        <v>137835</v>
      </c>
      <c r="B4744" s="49" t="s">
        <v>2320</v>
      </c>
      <c r="C4744" s="50">
        <v>3.17</v>
      </c>
      <c r="D4744" s="50">
        <v>286400</v>
      </c>
      <c r="E4744" s="50">
        <v>248561.79070000001</v>
      </c>
    </row>
    <row r="4745" spans="1:5" x14ac:dyDescent="0.25">
      <c r="A4745" s="48">
        <v>134944</v>
      </c>
      <c r="B4745" s="49" t="s">
        <v>4246</v>
      </c>
      <c r="C4745" s="50">
        <v>3.17</v>
      </c>
      <c r="D4745" s="50">
        <v>286400</v>
      </c>
      <c r="E4745" s="50">
        <v>248561.79070000001</v>
      </c>
    </row>
    <row r="4746" spans="1:5" x14ac:dyDescent="0.25">
      <c r="A4746" s="48">
        <v>135197</v>
      </c>
      <c r="B4746" s="49" t="s">
        <v>1869</v>
      </c>
      <c r="C4746" s="50">
        <v>3.17</v>
      </c>
      <c r="D4746" s="50">
        <v>286400</v>
      </c>
      <c r="E4746" s="50">
        <v>248561.79070000001</v>
      </c>
    </row>
    <row r="4747" spans="1:5" x14ac:dyDescent="0.25">
      <c r="A4747" s="48">
        <v>141141</v>
      </c>
      <c r="B4747" s="49" t="s">
        <v>3287</v>
      </c>
      <c r="C4747" s="50">
        <v>3.17</v>
      </c>
      <c r="D4747" s="50">
        <v>290000</v>
      </c>
      <c r="E4747" s="50">
        <v>234721.5508</v>
      </c>
    </row>
    <row r="4748" spans="1:5" x14ac:dyDescent="0.25">
      <c r="A4748" s="48">
        <v>141060</v>
      </c>
      <c r="B4748" s="49" t="s">
        <v>4767</v>
      </c>
      <c r="C4748" s="50">
        <v>3.17</v>
      </c>
      <c r="D4748" s="50">
        <v>286400</v>
      </c>
      <c r="E4748" s="50">
        <v>248561.79070000001</v>
      </c>
    </row>
    <row r="4749" spans="1:5" x14ac:dyDescent="0.25">
      <c r="A4749" s="48">
        <v>134801</v>
      </c>
      <c r="B4749" s="49" t="s">
        <v>1832</v>
      </c>
      <c r="C4749" s="50">
        <v>3.17</v>
      </c>
      <c r="D4749" s="50">
        <v>303100</v>
      </c>
      <c r="E4749" s="50">
        <v>248561.79070000001</v>
      </c>
    </row>
    <row r="4750" spans="1:5" x14ac:dyDescent="0.25">
      <c r="A4750" s="48">
        <v>142281</v>
      </c>
      <c r="B4750" s="49" t="s">
        <v>4765</v>
      </c>
      <c r="C4750" s="50">
        <v>3.17</v>
      </c>
      <c r="D4750" s="50">
        <v>261000</v>
      </c>
      <c r="E4750" s="50">
        <v>205329.2757</v>
      </c>
    </row>
    <row r="4751" spans="1:5" x14ac:dyDescent="0.25">
      <c r="A4751" s="48">
        <v>141255</v>
      </c>
      <c r="B4751" s="49" t="s">
        <v>4763</v>
      </c>
      <c r="C4751" s="50">
        <v>3.17</v>
      </c>
      <c r="D4751" s="50">
        <v>286400</v>
      </c>
      <c r="E4751" s="50">
        <v>248561.79070000001</v>
      </c>
    </row>
    <row r="4752" spans="1:5" x14ac:dyDescent="0.25">
      <c r="A4752" s="48">
        <v>133905</v>
      </c>
      <c r="B4752" s="49" t="s">
        <v>4038</v>
      </c>
      <c r="C4752" s="50">
        <v>3.17</v>
      </c>
      <c r="D4752" s="50">
        <v>286400</v>
      </c>
      <c r="E4752" s="50">
        <v>248561.79070000001</v>
      </c>
    </row>
    <row r="4753" spans="1:5" x14ac:dyDescent="0.25">
      <c r="A4753" s="48">
        <v>142033</v>
      </c>
      <c r="B4753" s="49" t="s">
        <v>2713</v>
      </c>
      <c r="C4753" s="50">
        <v>3.17</v>
      </c>
      <c r="D4753" s="50">
        <v>303100</v>
      </c>
      <c r="E4753" s="50">
        <v>248561.79070000001</v>
      </c>
    </row>
    <row r="4754" spans="1:5" x14ac:dyDescent="0.25">
      <c r="A4754" s="48">
        <v>134179</v>
      </c>
      <c r="B4754" s="49" t="s">
        <v>3463</v>
      </c>
      <c r="C4754" s="50">
        <v>3.17</v>
      </c>
      <c r="D4754" s="50">
        <v>306900</v>
      </c>
      <c r="E4754" s="50">
        <v>248561.79070000001</v>
      </c>
    </row>
    <row r="4755" spans="1:5" x14ac:dyDescent="0.25">
      <c r="A4755" s="48">
        <v>135286</v>
      </c>
      <c r="B4755" s="49" t="s">
        <v>4766</v>
      </c>
      <c r="C4755" s="50">
        <v>3.17</v>
      </c>
      <c r="D4755" s="50">
        <v>286400</v>
      </c>
      <c r="E4755" s="50">
        <v>248561.79070000001</v>
      </c>
    </row>
    <row r="4756" spans="1:5" x14ac:dyDescent="0.25">
      <c r="A4756" s="48">
        <v>134204</v>
      </c>
      <c r="B4756" s="49" t="s">
        <v>4771</v>
      </c>
      <c r="C4756" s="50">
        <v>3.17</v>
      </c>
      <c r="D4756" s="50">
        <v>286400</v>
      </c>
      <c r="E4756" s="50">
        <v>248561.79070000001</v>
      </c>
    </row>
    <row r="4757" spans="1:5" x14ac:dyDescent="0.25">
      <c r="A4757" s="48">
        <v>135454</v>
      </c>
      <c r="B4757" s="49" t="s">
        <v>3821</v>
      </c>
      <c r="C4757" s="50">
        <v>3.17</v>
      </c>
      <c r="D4757" s="50">
        <v>286400</v>
      </c>
      <c r="E4757" s="50">
        <v>248561.79070000001</v>
      </c>
    </row>
    <row r="4758" spans="1:5" x14ac:dyDescent="0.25">
      <c r="A4758" s="48">
        <v>141309</v>
      </c>
      <c r="B4758" s="49" t="s">
        <v>2567</v>
      </c>
      <c r="C4758" s="50">
        <v>3.17</v>
      </c>
      <c r="D4758" s="50">
        <v>286400</v>
      </c>
      <c r="E4758" s="50">
        <v>248561.79070000001</v>
      </c>
    </row>
    <row r="4759" spans="1:5" x14ac:dyDescent="0.25">
      <c r="A4759" s="48">
        <v>133823</v>
      </c>
      <c r="B4759" s="49" t="s">
        <v>4521</v>
      </c>
      <c r="C4759" s="50">
        <v>3.17</v>
      </c>
      <c r="D4759" s="50">
        <v>286400</v>
      </c>
      <c r="E4759" s="50">
        <v>248561.79070000001</v>
      </c>
    </row>
    <row r="4760" spans="1:5" x14ac:dyDescent="0.25">
      <c r="A4760" s="48">
        <v>134830</v>
      </c>
      <c r="B4760" s="49" t="s">
        <v>2017</v>
      </c>
      <c r="C4760" s="50">
        <v>3.17</v>
      </c>
      <c r="D4760" s="50">
        <v>233000</v>
      </c>
      <c r="E4760" s="50">
        <v>188757.8058</v>
      </c>
    </row>
    <row r="4761" spans="1:5" x14ac:dyDescent="0.25">
      <c r="A4761" s="48">
        <v>134469</v>
      </c>
      <c r="B4761" s="49" t="s">
        <v>2119</v>
      </c>
      <c r="C4761" s="50">
        <v>3.17</v>
      </c>
      <c r="D4761" s="50">
        <v>233000</v>
      </c>
      <c r="E4761" s="50">
        <v>188757.8058</v>
      </c>
    </row>
    <row r="4762" spans="1:5" x14ac:dyDescent="0.25">
      <c r="A4762" s="48">
        <v>133904</v>
      </c>
      <c r="B4762" s="49" t="s">
        <v>4298</v>
      </c>
      <c r="C4762" s="50">
        <v>3.17</v>
      </c>
      <c r="D4762" s="50">
        <v>286400</v>
      </c>
      <c r="E4762" s="50">
        <v>248561.79070000001</v>
      </c>
    </row>
    <row r="4763" spans="1:5" x14ac:dyDescent="0.25">
      <c r="A4763" s="48">
        <v>141574</v>
      </c>
      <c r="B4763" s="49" t="s">
        <v>2619</v>
      </c>
      <c r="C4763" s="50">
        <v>3.17</v>
      </c>
      <c r="D4763" s="50">
        <v>286400</v>
      </c>
      <c r="E4763" s="50">
        <v>253634.4803</v>
      </c>
    </row>
    <row r="4764" spans="1:5" x14ac:dyDescent="0.25">
      <c r="A4764" s="48">
        <v>137278</v>
      </c>
      <c r="B4764" s="49" t="s">
        <v>4526</v>
      </c>
      <c r="C4764" s="50">
        <v>3.17</v>
      </c>
      <c r="D4764" s="50">
        <v>286400</v>
      </c>
      <c r="E4764" s="50">
        <v>248561.79070000001</v>
      </c>
    </row>
    <row r="4765" spans="1:5" x14ac:dyDescent="0.25">
      <c r="A4765" s="48">
        <v>134716</v>
      </c>
      <c r="B4765" s="49" t="s">
        <v>4172</v>
      </c>
      <c r="C4765" s="50">
        <v>3.17</v>
      </c>
      <c r="D4765" s="50">
        <v>286400</v>
      </c>
      <c r="E4765" s="50">
        <v>248561.79070000001</v>
      </c>
    </row>
    <row r="4766" spans="1:5" x14ac:dyDescent="0.25">
      <c r="A4766" s="48">
        <v>141342</v>
      </c>
      <c r="B4766" s="49" t="s">
        <v>4525</v>
      </c>
      <c r="C4766" s="50">
        <v>3.17</v>
      </c>
      <c r="D4766" s="50">
        <v>286400</v>
      </c>
      <c r="E4766" s="50">
        <v>248561.79070000001</v>
      </c>
    </row>
    <row r="4767" spans="1:5" x14ac:dyDescent="0.25">
      <c r="A4767" s="48">
        <v>137072</v>
      </c>
      <c r="B4767" s="49" t="s">
        <v>3460</v>
      </c>
      <c r="C4767" s="50">
        <v>3.17</v>
      </c>
      <c r="D4767" s="50">
        <v>306900</v>
      </c>
      <c r="E4767" s="50">
        <v>248561.79070000001</v>
      </c>
    </row>
    <row r="4768" spans="1:5" x14ac:dyDescent="0.25">
      <c r="A4768" s="48">
        <v>142371</v>
      </c>
      <c r="B4768" s="49" t="s">
        <v>2970</v>
      </c>
      <c r="C4768" s="50">
        <v>3.17</v>
      </c>
      <c r="D4768" s="50">
        <v>286400</v>
      </c>
      <c r="E4768" s="50">
        <v>248561.79070000001</v>
      </c>
    </row>
    <row r="4769" spans="1:5" x14ac:dyDescent="0.25">
      <c r="A4769" s="48">
        <v>142229</v>
      </c>
      <c r="B4769" s="49" t="s">
        <v>2834</v>
      </c>
      <c r="C4769" s="50">
        <v>3.17</v>
      </c>
      <c r="D4769" s="50">
        <v>286400</v>
      </c>
      <c r="E4769" s="50">
        <v>248561.79070000001</v>
      </c>
    </row>
    <row r="4770" spans="1:5" x14ac:dyDescent="0.25">
      <c r="A4770" s="48">
        <v>142376</v>
      </c>
      <c r="B4770" s="49" t="s">
        <v>2925</v>
      </c>
      <c r="C4770" s="50">
        <v>3.17</v>
      </c>
      <c r="D4770" s="50">
        <v>286400</v>
      </c>
      <c r="E4770" s="50">
        <v>248561.79070000001</v>
      </c>
    </row>
    <row r="4771" spans="1:5" x14ac:dyDescent="0.25">
      <c r="A4771" s="48">
        <v>135944</v>
      </c>
      <c r="B4771" s="49" t="s">
        <v>1994</v>
      </c>
      <c r="C4771" s="50">
        <v>3.17</v>
      </c>
      <c r="D4771" s="50">
        <v>286400</v>
      </c>
      <c r="E4771" s="50">
        <v>248561.79070000001</v>
      </c>
    </row>
    <row r="4772" spans="1:5" x14ac:dyDescent="0.25">
      <c r="A4772" s="48">
        <v>141421</v>
      </c>
      <c r="B4772" s="49" t="s">
        <v>2826</v>
      </c>
      <c r="C4772" s="50">
        <v>3.17</v>
      </c>
      <c r="D4772" s="50">
        <v>286400</v>
      </c>
      <c r="E4772" s="50">
        <v>248561.79070000001</v>
      </c>
    </row>
    <row r="4773" spans="1:5" x14ac:dyDescent="0.25">
      <c r="A4773" s="48">
        <v>141821</v>
      </c>
      <c r="B4773" s="49" t="s">
        <v>4769</v>
      </c>
      <c r="C4773" s="50">
        <v>3.17</v>
      </c>
      <c r="D4773" s="50">
        <v>286400</v>
      </c>
      <c r="E4773" s="50">
        <v>248561.79070000001</v>
      </c>
    </row>
    <row r="4774" spans="1:5" x14ac:dyDescent="0.25">
      <c r="A4774" s="48">
        <v>141395</v>
      </c>
      <c r="B4774" s="49" t="s">
        <v>3411</v>
      </c>
      <c r="C4774" s="50">
        <v>3.17</v>
      </c>
      <c r="D4774" s="50">
        <v>286400</v>
      </c>
      <c r="E4774" s="50">
        <v>248561.79070000001</v>
      </c>
    </row>
    <row r="4775" spans="1:5" x14ac:dyDescent="0.25">
      <c r="A4775" s="48">
        <v>142255</v>
      </c>
      <c r="B4775" s="49" t="s">
        <v>2962</v>
      </c>
      <c r="C4775" s="50">
        <v>3.17</v>
      </c>
      <c r="D4775" s="50">
        <v>286400</v>
      </c>
      <c r="E4775" s="50">
        <v>248561.79070000001</v>
      </c>
    </row>
    <row r="4776" spans="1:5" x14ac:dyDescent="0.25">
      <c r="A4776" s="48">
        <v>141786</v>
      </c>
      <c r="B4776" s="49" t="s">
        <v>4520</v>
      </c>
      <c r="C4776" s="50">
        <v>3.17</v>
      </c>
      <c r="D4776" s="50">
        <v>286400</v>
      </c>
      <c r="E4776" s="50">
        <v>248561.79070000001</v>
      </c>
    </row>
    <row r="4777" spans="1:5" x14ac:dyDescent="0.25">
      <c r="A4777" s="48">
        <v>127187</v>
      </c>
      <c r="B4777" s="49" t="s">
        <v>3270</v>
      </c>
      <c r="C4777" s="50">
        <v>3.17</v>
      </c>
      <c r="D4777" s="50">
        <v>303100</v>
      </c>
      <c r="E4777" s="50">
        <v>248561.79070000001</v>
      </c>
    </row>
    <row r="4778" spans="1:5" x14ac:dyDescent="0.25">
      <c r="A4778" s="48">
        <v>133192</v>
      </c>
      <c r="B4778" s="49" t="s">
        <v>3825</v>
      </c>
      <c r="C4778" s="50">
        <v>3.17</v>
      </c>
      <c r="D4778" s="50">
        <v>303100</v>
      </c>
      <c r="E4778" s="50">
        <v>248561.79070000001</v>
      </c>
    </row>
    <row r="4779" spans="1:5" x14ac:dyDescent="0.25">
      <c r="A4779" s="48">
        <v>128378</v>
      </c>
      <c r="B4779" s="49" t="s">
        <v>4773</v>
      </c>
      <c r="C4779" s="50">
        <v>3.17</v>
      </c>
      <c r="D4779" s="50">
        <v>286400</v>
      </c>
      <c r="E4779" s="50">
        <v>248561.79070000001</v>
      </c>
    </row>
    <row r="4780" spans="1:5" x14ac:dyDescent="0.25">
      <c r="A4780" s="48">
        <v>132127</v>
      </c>
      <c r="B4780" s="49" t="s">
        <v>3464</v>
      </c>
      <c r="C4780" s="50">
        <v>3.17</v>
      </c>
      <c r="D4780" s="50">
        <v>286400</v>
      </c>
      <c r="E4780" s="50">
        <v>248561.79070000001</v>
      </c>
    </row>
    <row r="4781" spans="1:5" x14ac:dyDescent="0.25">
      <c r="A4781" s="48">
        <v>129678</v>
      </c>
      <c r="B4781" s="49" t="s">
        <v>1295</v>
      </c>
      <c r="C4781" s="50">
        <v>3.17</v>
      </c>
      <c r="D4781" s="50">
        <v>306900</v>
      </c>
      <c r="E4781" s="50">
        <v>248561.79070000001</v>
      </c>
    </row>
    <row r="4782" spans="1:5" x14ac:dyDescent="0.25">
      <c r="A4782" s="48">
        <v>125521</v>
      </c>
      <c r="B4782" s="49" t="s">
        <v>4774</v>
      </c>
      <c r="C4782" s="50">
        <v>3.17</v>
      </c>
      <c r="D4782" s="50">
        <v>286400</v>
      </c>
      <c r="E4782" s="50">
        <v>248561.79070000001</v>
      </c>
    </row>
    <row r="4783" spans="1:5" x14ac:dyDescent="0.25">
      <c r="A4783" s="48">
        <v>128259</v>
      </c>
      <c r="B4783" s="49" t="s">
        <v>1697</v>
      </c>
      <c r="C4783" s="50">
        <v>3.17</v>
      </c>
      <c r="D4783" s="50">
        <v>286400</v>
      </c>
      <c r="E4783" s="50">
        <v>248561.79070000001</v>
      </c>
    </row>
    <row r="4784" spans="1:5" x14ac:dyDescent="0.25">
      <c r="A4784" s="48">
        <v>132578</v>
      </c>
      <c r="B4784" s="49" t="s">
        <v>4528</v>
      </c>
      <c r="C4784" s="50">
        <v>3.17</v>
      </c>
      <c r="D4784" s="50">
        <v>286400</v>
      </c>
      <c r="E4784" s="50">
        <v>248561.79070000001</v>
      </c>
    </row>
    <row r="4785" spans="1:5" x14ac:dyDescent="0.25">
      <c r="A4785" s="48">
        <v>127327</v>
      </c>
      <c r="B4785" s="49" t="s">
        <v>3420</v>
      </c>
      <c r="C4785" s="50">
        <v>3.17</v>
      </c>
      <c r="D4785" s="50">
        <v>306900</v>
      </c>
      <c r="E4785" s="50">
        <v>248561.79070000001</v>
      </c>
    </row>
    <row r="4786" spans="1:5" x14ac:dyDescent="0.25">
      <c r="A4786" s="48">
        <v>127294</v>
      </c>
      <c r="B4786" s="49" t="s">
        <v>866</v>
      </c>
      <c r="C4786" s="50">
        <v>3.17</v>
      </c>
      <c r="D4786" s="50">
        <v>286400</v>
      </c>
      <c r="E4786" s="50">
        <v>248561.79070000001</v>
      </c>
    </row>
    <row r="4787" spans="1:5" x14ac:dyDescent="0.25">
      <c r="A4787" s="48">
        <v>133090</v>
      </c>
      <c r="B4787" s="49" t="s">
        <v>4045</v>
      </c>
      <c r="C4787" s="50">
        <v>3.17</v>
      </c>
      <c r="D4787" s="50">
        <v>286400</v>
      </c>
      <c r="E4787" s="50">
        <v>253634.4803</v>
      </c>
    </row>
    <row r="4788" spans="1:5" x14ac:dyDescent="0.25">
      <c r="A4788" s="48">
        <v>132263</v>
      </c>
      <c r="B4788" s="49" t="s">
        <v>1527</v>
      </c>
      <c r="C4788" s="50">
        <v>3.17</v>
      </c>
      <c r="D4788" s="50">
        <v>286400</v>
      </c>
      <c r="E4788" s="50">
        <v>248561.79070000001</v>
      </c>
    </row>
    <row r="4789" spans="1:5" x14ac:dyDescent="0.25">
      <c r="A4789" s="48">
        <v>133529</v>
      </c>
      <c r="B4789" s="49" t="s">
        <v>4040</v>
      </c>
      <c r="C4789" s="50">
        <v>3.17</v>
      </c>
      <c r="D4789" s="50">
        <v>286400</v>
      </c>
      <c r="E4789" s="50">
        <v>248561.79070000001</v>
      </c>
    </row>
    <row r="4790" spans="1:5" x14ac:dyDescent="0.25">
      <c r="A4790" s="48">
        <v>128664</v>
      </c>
      <c r="B4790" s="49" t="s">
        <v>4305</v>
      </c>
      <c r="C4790" s="50">
        <v>3.17</v>
      </c>
      <c r="D4790" s="50">
        <v>261000</v>
      </c>
      <c r="E4790" s="50">
        <v>213884.65359999999</v>
      </c>
    </row>
    <row r="4791" spans="1:5" x14ac:dyDescent="0.25">
      <c r="A4791" s="48">
        <v>130361</v>
      </c>
      <c r="B4791" s="49" t="s">
        <v>4055</v>
      </c>
      <c r="C4791" s="50">
        <v>3.17</v>
      </c>
      <c r="D4791" s="50">
        <v>286400</v>
      </c>
      <c r="E4791" s="50">
        <v>248561.79070000001</v>
      </c>
    </row>
    <row r="4792" spans="1:5" x14ac:dyDescent="0.25">
      <c r="A4792" s="48">
        <v>127229</v>
      </c>
      <c r="B4792" s="49" t="s">
        <v>4775</v>
      </c>
      <c r="C4792" s="50">
        <v>3.17</v>
      </c>
      <c r="D4792" s="50">
        <v>286400</v>
      </c>
      <c r="E4792" s="50">
        <v>248561.79070000001</v>
      </c>
    </row>
    <row r="4793" spans="1:5" x14ac:dyDescent="0.25">
      <c r="A4793" s="48">
        <v>131909</v>
      </c>
      <c r="B4793" s="49" t="s">
        <v>2492</v>
      </c>
      <c r="C4793" s="50">
        <v>3.17</v>
      </c>
      <c r="D4793" s="50">
        <v>286400</v>
      </c>
      <c r="E4793" s="50">
        <v>248561.79070000001</v>
      </c>
    </row>
    <row r="4794" spans="1:5" x14ac:dyDescent="0.25">
      <c r="A4794" s="48">
        <v>128982</v>
      </c>
      <c r="B4794" s="49" t="s">
        <v>4530</v>
      </c>
      <c r="C4794" s="50">
        <v>3.17</v>
      </c>
      <c r="D4794" s="50">
        <v>312700</v>
      </c>
      <c r="E4794" s="50">
        <v>248561.79070000001</v>
      </c>
    </row>
    <row r="4795" spans="1:5" x14ac:dyDescent="0.25">
      <c r="A4795" s="48">
        <v>126073</v>
      </c>
      <c r="B4795" s="49" t="s">
        <v>4776</v>
      </c>
      <c r="C4795" s="50">
        <v>3.17</v>
      </c>
      <c r="D4795" s="50">
        <v>286400</v>
      </c>
      <c r="E4795" s="50">
        <v>248561.79070000001</v>
      </c>
    </row>
    <row r="4796" spans="1:5" x14ac:dyDescent="0.25">
      <c r="A4796" s="48">
        <v>128716</v>
      </c>
      <c r="B4796" s="49" t="s">
        <v>1022</v>
      </c>
      <c r="C4796" s="50">
        <v>3.17</v>
      </c>
      <c r="D4796" s="50">
        <v>261000</v>
      </c>
      <c r="E4796" s="50">
        <v>213884.65359999999</v>
      </c>
    </row>
    <row r="4797" spans="1:5" x14ac:dyDescent="0.25">
      <c r="A4797" s="48">
        <v>133309</v>
      </c>
      <c r="B4797" s="49" t="s">
        <v>4777</v>
      </c>
      <c r="C4797" s="50">
        <v>3.17</v>
      </c>
      <c r="D4797" s="50">
        <v>286400</v>
      </c>
      <c r="E4797" s="50">
        <v>248561.79070000001</v>
      </c>
    </row>
    <row r="4798" spans="1:5" x14ac:dyDescent="0.25">
      <c r="A4798" s="48">
        <v>127267</v>
      </c>
      <c r="B4798" s="49" t="s">
        <v>1237</v>
      </c>
      <c r="C4798" s="50">
        <v>3.17</v>
      </c>
      <c r="D4798" s="50">
        <v>286400</v>
      </c>
      <c r="E4798" s="50">
        <v>248561.79070000001</v>
      </c>
    </row>
    <row r="4799" spans="1:5" x14ac:dyDescent="0.25">
      <c r="A4799" s="48">
        <v>132161</v>
      </c>
      <c r="B4799" s="49" t="s">
        <v>1490</v>
      </c>
      <c r="C4799" s="50">
        <v>3.17</v>
      </c>
      <c r="D4799" s="50">
        <v>286400</v>
      </c>
      <c r="E4799" s="50">
        <v>248561.79070000001</v>
      </c>
    </row>
    <row r="4800" spans="1:5" x14ac:dyDescent="0.25">
      <c r="A4800" s="48">
        <v>129731</v>
      </c>
      <c r="B4800" s="49" t="s">
        <v>1016</v>
      </c>
      <c r="C4800" s="50">
        <v>3.17</v>
      </c>
      <c r="D4800" s="50">
        <v>286400</v>
      </c>
      <c r="E4800" s="50">
        <v>248561.79070000001</v>
      </c>
    </row>
    <row r="4801" spans="1:5" x14ac:dyDescent="0.25">
      <c r="A4801" s="48">
        <v>130873</v>
      </c>
      <c r="B4801" s="49" t="s">
        <v>3587</v>
      </c>
      <c r="C4801" s="50">
        <v>3.17</v>
      </c>
      <c r="D4801" s="50">
        <v>303100</v>
      </c>
      <c r="E4801" s="50">
        <v>248561.79070000001</v>
      </c>
    </row>
    <row r="4802" spans="1:5" x14ac:dyDescent="0.25">
      <c r="A4802" s="48">
        <v>133228</v>
      </c>
      <c r="B4802" s="49" t="s">
        <v>1660</v>
      </c>
      <c r="C4802" s="50">
        <v>3.17</v>
      </c>
      <c r="D4802" s="50">
        <v>306900</v>
      </c>
      <c r="E4802" s="50">
        <v>248561.79070000001</v>
      </c>
    </row>
    <row r="4803" spans="1:5" x14ac:dyDescent="0.25">
      <c r="A4803" s="48">
        <v>127239</v>
      </c>
      <c r="B4803" s="49" t="s">
        <v>3829</v>
      </c>
      <c r="C4803" s="50">
        <v>3.17</v>
      </c>
      <c r="D4803" s="50">
        <v>261000</v>
      </c>
      <c r="E4803" s="50">
        <v>213884.65359999999</v>
      </c>
    </row>
    <row r="4804" spans="1:5" x14ac:dyDescent="0.25">
      <c r="A4804" s="48">
        <v>128189</v>
      </c>
      <c r="B4804" s="49" t="s">
        <v>4529</v>
      </c>
      <c r="C4804" s="50">
        <v>3.17</v>
      </c>
      <c r="D4804" s="50">
        <v>286400</v>
      </c>
      <c r="E4804" s="50">
        <v>279448.16710000002</v>
      </c>
    </row>
    <row r="4805" spans="1:5" x14ac:dyDescent="0.25">
      <c r="A4805" s="48">
        <v>126080</v>
      </c>
      <c r="B4805" s="49" t="s">
        <v>3475</v>
      </c>
      <c r="C4805" s="50">
        <v>3.17</v>
      </c>
      <c r="D4805" s="50">
        <v>286400</v>
      </c>
      <c r="E4805" s="50">
        <v>248561.79070000001</v>
      </c>
    </row>
    <row r="4806" spans="1:5" x14ac:dyDescent="0.25">
      <c r="A4806" s="48">
        <v>132284</v>
      </c>
      <c r="B4806" s="49" t="s">
        <v>4778</v>
      </c>
      <c r="C4806" s="50">
        <v>3.17</v>
      </c>
      <c r="D4806" s="50">
        <v>261000</v>
      </c>
      <c r="E4806" s="50">
        <v>205329.2757</v>
      </c>
    </row>
    <row r="4807" spans="1:5" x14ac:dyDescent="0.25">
      <c r="A4807" s="48">
        <v>132106</v>
      </c>
      <c r="B4807" s="49" t="s">
        <v>1454</v>
      </c>
      <c r="C4807" s="50">
        <v>3.17</v>
      </c>
      <c r="D4807" s="50">
        <v>286400</v>
      </c>
      <c r="E4807" s="50">
        <v>248561.79070000001</v>
      </c>
    </row>
    <row r="4808" spans="1:5" x14ac:dyDescent="0.25">
      <c r="A4808" s="48">
        <v>128919</v>
      </c>
      <c r="B4808" s="49" t="s">
        <v>4301</v>
      </c>
      <c r="C4808" s="50">
        <v>3.17</v>
      </c>
      <c r="D4808" s="50">
        <v>286400</v>
      </c>
      <c r="E4808" s="50">
        <v>248561.79070000001</v>
      </c>
    </row>
    <row r="4809" spans="1:5" x14ac:dyDescent="0.25">
      <c r="A4809" s="48">
        <v>133514</v>
      </c>
      <c r="B4809" s="49" t="s">
        <v>1665</v>
      </c>
      <c r="C4809" s="50">
        <v>3.17</v>
      </c>
      <c r="D4809" s="50">
        <v>286400</v>
      </c>
      <c r="E4809" s="50">
        <v>248561.79070000001</v>
      </c>
    </row>
    <row r="4810" spans="1:5" x14ac:dyDescent="0.25">
      <c r="A4810" s="48">
        <v>126928</v>
      </c>
      <c r="B4810" s="49" t="s">
        <v>1383</v>
      </c>
      <c r="C4810" s="50">
        <v>3.17</v>
      </c>
      <c r="D4810" s="50">
        <v>351000</v>
      </c>
      <c r="E4810" s="50">
        <v>273782.29580000002</v>
      </c>
    </row>
    <row r="4811" spans="1:5" x14ac:dyDescent="0.25">
      <c r="A4811" s="48">
        <v>133686</v>
      </c>
      <c r="B4811" s="49" t="s">
        <v>1696</v>
      </c>
      <c r="C4811" s="50">
        <v>3.17</v>
      </c>
      <c r="D4811" s="50">
        <v>286400</v>
      </c>
      <c r="E4811" s="50">
        <v>248561.79070000001</v>
      </c>
    </row>
    <row r="4812" spans="1:5" x14ac:dyDescent="0.25">
      <c r="A4812" s="48">
        <v>131476</v>
      </c>
      <c r="B4812" s="49" t="s">
        <v>4779</v>
      </c>
      <c r="C4812" s="50">
        <v>3.17</v>
      </c>
      <c r="D4812" s="50">
        <v>286400</v>
      </c>
      <c r="E4812" s="50">
        <v>248561.79070000001</v>
      </c>
    </row>
    <row r="4813" spans="1:5" x14ac:dyDescent="0.25">
      <c r="A4813" s="48">
        <v>128052</v>
      </c>
      <c r="B4813" s="49" t="s">
        <v>1803</v>
      </c>
      <c r="C4813" s="50">
        <v>3.17</v>
      </c>
      <c r="D4813" s="50">
        <v>286400</v>
      </c>
      <c r="E4813" s="50">
        <v>248561.79070000001</v>
      </c>
    </row>
    <row r="4814" spans="1:5" x14ac:dyDescent="0.25">
      <c r="A4814" s="48">
        <v>117546</v>
      </c>
      <c r="B4814" s="49" t="s">
        <v>4531</v>
      </c>
      <c r="C4814" s="50">
        <v>3.17</v>
      </c>
      <c r="D4814" s="50">
        <v>286400</v>
      </c>
      <c r="E4814" s="50">
        <v>248561.79070000001</v>
      </c>
    </row>
    <row r="4815" spans="1:5" x14ac:dyDescent="0.25">
      <c r="A4815" s="48">
        <v>123535</v>
      </c>
      <c r="B4815" s="49" t="s">
        <v>1717</v>
      </c>
      <c r="C4815" s="50">
        <v>3.17</v>
      </c>
      <c r="D4815" s="50">
        <v>286400</v>
      </c>
      <c r="E4815" s="50">
        <v>248561.79070000001</v>
      </c>
    </row>
    <row r="4816" spans="1:5" x14ac:dyDescent="0.25">
      <c r="A4816" s="48">
        <v>120533</v>
      </c>
      <c r="B4816" s="49" t="s">
        <v>2162</v>
      </c>
      <c r="C4816" s="50">
        <v>3.17</v>
      </c>
      <c r="D4816" s="50">
        <v>286400</v>
      </c>
      <c r="E4816" s="50">
        <v>248561.79070000001</v>
      </c>
    </row>
    <row r="4817" spans="1:5" x14ac:dyDescent="0.25">
      <c r="A4817" s="48">
        <v>123539</v>
      </c>
      <c r="B4817" s="49" t="s">
        <v>967</v>
      </c>
      <c r="C4817" s="50">
        <v>3.17</v>
      </c>
      <c r="D4817" s="50">
        <v>306900</v>
      </c>
      <c r="E4817" s="50">
        <v>248561.79070000001</v>
      </c>
    </row>
    <row r="4818" spans="1:5" x14ac:dyDescent="0.25">
      <c r="A4818" s="48">
        <v>121947</v>
      </c>
      <c r="B4818" s="49" t="s">
        <v>3834</v>
      </c>
      <c r="C4818" s="50">
        <v>3.17</v>
      </c>
      <c r="D4818" s="50">
        <v>303100</v>
      </c>
      <c r="E4818" s="50">
        <v>248561.79070000001</v>
      </c>
    </row>
    <row r="4819" spans="1:5" x14ac:dyDescent="0.25">
      <c r="A4819" s="48">
        <v>118728</v>
      </c>
      <c r="B4819" s="49" t="s">
        <v>4309</v>
      </c>
      <c r="C4819" s="50">
        <v>3.17</v>
      </c>
      <c r="D4819" s="50">
        <v>286400</v>
      </c>
      <c r="E4819" s="50">
        <v>248561.79070000001</v>
      </c>
    </row>
    <row r="4820" spans="1:5" x14ac:dyDescent="0.25">
      <c r="A4820" s="48">
        <v>118509</v>
      </c>
      <c r="B4820" s="49" t="s">
        <v>3599</v>
      </c>
      <c r="C4820" s="50">
        <v>3.17</v>
      </c>
      <c r="D4820" s="50">
        <v>286400</v>
      </c>
      <c r="E4820" s="50">
        <v>248561.79070000001</v>
      </c>
    </row>
    <row r="4821" spans="1:5" x14ac:dyDescent="0.25">
      <c r="A4821" s="48">
        <v>104340</v>
      </c>
      <c r="B4821" s="49" t="s">
        <v>4780</v>
      </c>
      <c r="C4821" s="50">
        <v>3.17</v>
      </c>
      <c r="D4821" s="50">
        <v>286400</v>
      </c>
      <c r="E4821" s="50">
        <v>248561.79070000001</v>
      </c>
    </row>
    <row r="4822" spans="1:5" x14ac:dyDescent="0.25">
      <c r="A4822" s="48">
        <v>117958</v>
      </c>
      <c r="B4822" s="49" t="s">
        <v>4781</v>
      </c>
      <c r="C4822" s="50">
        <v>3.17</v>
      </c>
      <c r="D4822" s="50">
        <v>286400</v>
      </c>
      <c r="E4822" s="50">
        <v>248561.79070000001</v>
      </c>
    </row>
    <row r="4823" spans="1:5" x14ac:dyDescent="0.25">
      <c r="A4823" s="48">
        <v>122316</v>
      </c>
      <c r="B4823" s="49" t="s">
        <v>1846</v>
      </c>
      <c r="C4823" s="50">
        <v>3.17</v>
      </c>
      <c r="D4823" s="50">
        <v>233000</v>
      </c>
      <c r="E4823" s="50">
        <v>188757.8058</v>
      </c>
    </row>
    <row r="4824" spans="1:5" x14ac:dyDescent="0.25">
      <c r="A4824" s="48">
        <v>122950</v>
      </c>
      <c r="B4824" s="49" t="s">
        <v>2846</v>
      </c>
      <c r="C4824" s="50">
        <v>3.17</v>
      </c>
      <c r="D4824" s="50">
        <v>286400</v>
      </c>
      <c r="E4824" s="50">
        <v>248561.79070000001</v>
      </c>
    </row>
    <row r="4825" spans="1:5" x14ac:dyDescent="0.25">
      <c r="A4825" s="48">
        <v>122396</v>
      </c>
      <c r="B4825" s="49" t="s">
        <v>4782</v>
      </c>
      <c r="C4825" s="50">
        <v>3.17</v>
      </c>
      <c r="D4825" s="50">
        <v>265000</v>
      </c>
      <c r="E4825" s="50">
        <v>205686.53570000001</v>
      </c>
    </row>
    <row r="4826" spans="1:5" x14ac:dyDescent="0.25">
      <c r="A4826" s="48">
        <v>122623</v>
      </c>
      <c r="B4826" s="49" t="s">
        <v>441</v>
      </c>
      <c r="C4826" s="50">
        <v>3.17</v>
      </c>
      <c r="D4826" s="50">
        <v>261000</v>
      </c>
      <c r="E4826" s="50">
        <v>213884.65359999999</v>
      </c>
    </row>
    <row r="4827" spans="1:5" x14ac:dyDescent="0.25">
      <c r="A4827" s="48">
        <v>123351</v>
      </c>
      <c r="B4827" s="49" t="s">
        <v>1189</v>
      </c>
      <c r="C4827" s="50">
        <v>3.17</v>
      </c>
      <c r="D4827" s="50">
        <v>347000</v>
      </c>
      <c r="E4827" s="50">
        <v>273782.29580000002</v>
      </c>
    </row>
    <row r="4828" spans="1:5" x14ac:dyDescent="0.25">
      <c r="A4828" s="48">
        <v>122631</v>
      </c>
      <c r="B4828" s="49" t="s">
        <v>1353</v>
      </c>
      <c r="C4828" s="50">
        <v>3.17</v>
      </c>
      <c r="D4828" s="50">
        <v>286400</v>
      </c>
      <c r="E4828" s="50">
        <v>248561.79070000001</v>
      </c>
    </row>
    <row r="4829" spans="1:5" x14ac:dyDescent="0.25">
      <c r="A4829" s="48">
        <v>115362</v>
      </c>
      <c r="B4829" s="49" t="s">
        <v>4783</v>
      </c>
      <c r="C4829" s="50">
        <v>3.17</v>
      </c>
      <c r="D4829" s="50">
        <v>286400</v>
      </c>
      <c r="E4829" s="50">
        <v>248561.79070000001</v>
      </c>
    </row>
    <row r="4830" spans="1:5" x14ac:dyDescent="0.25">
      <c r="A4830" s="48">
        <v>103956</v>
      </c>
      <c r="B4830" s="49" t="s">
        <v>4057</v>
      </c>
      <c r="C4830" s="50">
        <v>3.17</v>
      </c>
      <c r="D4830" s="50">
        <v>286400</v>
      </c>
      <c r="E4830" s="50">
        <v>253634.4803</v>
      </c>
    </row>
    <row r="4831" spans="1:5" x14ac:dyDescent="0.25">
      <c r="A4831" s="48">
        <v>111758</v>
      </c>
      <c r="B4831" s="49" t="s">
        <v>4060</v>
      </c>
      <c r="C4831" s="50">
        <v>3.17</v>
      </c>
      <c r="D4831" s="50">
        <v>286400</v>
      </c>
      <c r="E4831" s="50">
        <v>248561.79070000001</v>
      </c>
    </row>
    <row r="4832" spans="1:5" x14ac:dyDescent="0.25">
      <c r="A4832" s="48">
        <v>122954</v>
      </c>
      <c r="B4832" s="49" t="s">
        <v>824</v>
      </c>
      <c r="C4832" s="50">
        <v>3.17</v>
      </c>
      <c r="D4832" s="50">
        <v>286400</v>
      </c>
      <c r="E4832" s="50">
        <v>248561.79070000001</v>
      </c>
    </row>
    <row r="4833" spans="1:5" x14ac:dyDescent="0.25">
      <c r="A4833" s="48">
        <v>118435</v>
      </c>
      <c r="B4833" s="49" t="s">
        <v>3831</v>
      </c>
      <c r="C4833" s="50">
        <v>3.17</v>
      </c>
      <c r="D4833" s="50">
        <v>303100</v>
      </c>
      <c r="E4833" s="50">
        <v>248561.79070000001</v>
      </c>
    </row>
    <row r="4834" spans="1:5" x14ac:dyDescent="0.25">
      <c r="A4834" s="48">
        <v>104089</v>
      </c>
      <c r="B4834" s="49" t="s">
        <v>4784</v>
      </c>
      <c r="C4834" s="50">
        <v>3.17</v>
      </c>
      <c r="D4834" s="50">
        <v>261000</v>
      </c>
      <c r="E4834" s="50">
        <v>205329.2757</v>
      </c>
    </row>
    <row r="4835" spans="1:5" x14ac:dyDescent="0.25">
      <c r="A4835" s="48">
        <v>116494</v>
      </c>
      <c r="B4835" s="49" t="s">
        <v>2844</v>
      </c>
      <c r="C4835" s="50">
        <v>3.17</v>
      </c>
      <c r="D4835" s="50">
        <v>286400</v>
      </c>
      <c r="E4835" s="50">
        <v>248561.79070000001</v>
      </c>
    </row>
    <row r="4836" spans="1:5" x14ac:dyDescent="0.25">
      <c r="A4836" s="48">
        <v>121265</v>
      </c>
      <c r="B4836" s="49" t="s">
        <v>2980</v>
      </c>
      <c r="C4836" s="50">
        <v>3.17</v>
      </c>
      <c r="D4836" s="50">
        <v>306900</v>
      </c>
      <c r="E4836" s="50">
        <v>248561.79070000001</v>
      </c>
    </row>
    <row r="4837" spans="1:5" x14ac:dyDescent="0.25">
      <c r="A4837" s="48">
        <v>118754</v>
      </c>
      <c r="B4837" s="49" t="s">
        <v>4785</v>
      </c>
      <c r="C4837" s="50">
        <v>3.17</v>
      </c>
      <c r="D4837" s="50">
        <v>286400</v>
      </c>
      <c r="E4837" s="50">
        <v>248561.79070000001</v>
      </c>
    </row>
    <row r="4838" spans="1:5" x14ac:dyDescent="0.25">
      <c r="A4838" s="48">
        <v>111660</v>
      </c>
      <c r="B4838" s="49" t="s">
        <v>3641</v>
      </c>
      <c r="C4838" s="50">
        <v>3.17</v>
      </c>
      <c r="D4838" s="50">
        <v>286400</v>
      </c>
      <c r="E4838" s="50">
        <v>248561.79070000001</v>
      </c>
    </row>
    <row r="4839" spans="1:5" x14ac:dyDescent="0.25">
      <c r="A4839" s="48">
        <v>124601</v>
      </c>
      <c r="B4839" s="49" t="s">
        <v>1507</v>
      </c>
      <c r="C4839" s="50">
        <v>3.17</v>
      </c>
      <c r="D4839" s="50">
        <v>233000</v>
      </c>
      <c r="E4839" s="50">
        <v>188757.8058</v>
      </c>
    </row>
    <row r="4840" spans="1:5" x14ac:dyDescent="0.25">
      <c r="A4840" s="48">
        <v>123239</v>
      </c>
      <c r="B4840" s="49" t="s">
        <v>847</v>
      </c>
      <c r="C4840" s="50">
        <v>3.17</v>
      </c>
      <c r="D4840" s="50">
        <v>286400</v>
      </c>
      <c r="E4840" s="50">
        <v>248561.79070000001</v>
      </c>
    </row>
    <row r="4841" spans="1:5" x14ac:dyDescent="0.25">
      <c r="A4841" s="48">
        <v>119029</v>
      </c>
      <c r="B4841" s="49" t="s">
        <v>893</v>
      </c>
      <c r="C4841" s="50">
        <v>3.17</v>
      </c>
      <c r="D4841" s="50">
        <v>306900</v>
      </c>
      <c r="E4841" s="50">
        <v>279448.16710000002</v>
      </c>
    </row>
    <row r="4842" spans="1:5" x14ac:dyDescent="0.25">
      <c r="A4842" s="48">
        <v>117955</v>
      </c>
      <c r="B4842" s="49" t="s">
        <v>1714</v>
      </c>
      <c r="C4842" s="50">
        <v>3.17</v>
      </c>
      <c r="D4842" s="50">
        <v>306900</v>
      </c>
      <c r="E4842" s="50">
        <v>248561.79070000001</v>
      </c>
    </row>
    <row r="4843" spans="1:5" x14ac:dyDescent="0.25">
      <c r="A4843" s="48">
        <v>120232</v>
      </c>
      <c r="B4843" s="49" t="s">
        <v>3640</v>
      </c>
      <c r="C4843" s="50">
        <v>3.17</v>
      </c>
      <c r="D4843" s="50">
        <v>286400</v>
      </c>
      <c r="E4843" s="50">
        <v>248561.79070000001</v>
      </c>
    </row>
    <row r="4844" spans="1:5" x14ac:dyDescent="0.25">
      <c r="A4844" s="48">
        <v>122028</v>
      </c>
      <c r="B4844" s="49" t="s">
        <v>2981</v>
      </c>
      <c r="C4844" s="50">
        <v>3.17</v>
      </c>
      <c r="D4844" s="50">
        <v>303100</v>
      </c>
      <c r="E4844" s="50">
        <v>248561.79070000001</v>
      </c>
    </row>
    <row r="4845" spans="1:5" x14ac:dyDescent="0.25">
      <c r="A4845" s="48">
        <v>118195</v>
      </c>
      <c r="B4845" s="49" t="s">
        <v>927</v>
      </c>
      <c r="C4845" s="50">
        <v>3.17</v>
      </c>
      <c r="D4845" s="50">
        <v>286400</v>
      </c>
      <c r="E4845" s="50">
        <v>248561.79070000001</v>
      </c>
    </row>
    <row r="4846" spans="1:5" x14ac:dyDescent="0.25">
      <c r="A4846" s="48">
        <v>142820</v>
      </c>
      <c r="B4846" s="49" t="s">
        <v>3378</v>
      </c>
      <c r="C4846" s="50">
        <v>3</v>
      </c>
      <c r="D4846" s="50">
        <v>299000</v>
      </c>
      <c r="E4846" s="50">
        <v>233577.73190000001</v>
      </c>
    </row>
    <row r="4847" spans="1:5" x14ac:dyDescent="0.25">
      <c r="A4847" s="48">
        <v>128627</v>
      </c>
      <c r="B4847" s="49" t="s">
        <v>3471</v>
      </c>
      <c r="C4847" s="50">
        <v>3</v>
      </c>
      <c r="D4847" s="50">
        <v>288000</v>
      </c>
      <c r="E4847" s="50">
        <v>233577.73190000001</v>
      </c>
    </row>
    <row r="4848" spans="1:5" x14ac:dyDescent="0.25">
      <c r="A4848" s="48">
        <v>143840</v>
      </c>
      <c r="B4848" s="49" t="s">
        <v>4537</v>
      </c>
      <c r="C4848" s="50">
        <v>3</v>
      </c>
      <c r="D4848" s="50">
        <v>288000</v>
      </c>
      <c r="E4848" s="50">
        <v>233577.73190000001</v>
      </c>
    </row>
    <row r="4849" spans="1:5" x14ac:dyDescent="0.25">
      <c r="A4849" s="48">
        <v>142955</v>
      </c>
      <c r="B4849" s="49" t="s">
        <v>3560</v>
      </c>
      <c r="C4849" s="50">
        <v>3</v>
      </c>
      <c r="D4849" s="50">
        <v>299000</v>
      </c>
      <c r="E4849" s="50">
        <v>233577.73190000001</v>
      </c>
    </row>
    <row r="4850" spans="1:5" x14ac:dyDescent="0.25">
      <c r="A4850" s="48">
        <v>142687</v>
      </c>
      <c r="B4850" s="49" t="s">
        <v>3389</v>
      </c>
      <c r="C4850" s="50">
        <v>3</v>
      </c>
      <c r="D4850" s="50">
        <v>358000</v>
      </c>
      <c r="E4850" s="50">
        <v>286454.75040000002</v>
      </c>
    </row>
    <row r="4851" spans="1:5" x14ac:dyDescent="0.25">
      <c r="A4851" s="48">
        <v>143211</v>
      </c>
      <c r="B4851" s="49" t="s">
        <v>3836</v>
      </c>
      <c r="C4851" s="50">
        <v>3</v>
      </c>
      <c r="D4851" s="50">
        <v>240000</v>
      </c>
      <c r="E4851" s="50">
        <v>191732.09650000001</v>
      </c>
    </row>
    <row r="4852" spans="1:5" x14ac:dyDescent="0.25">
      <c r="A4852" s="48">
        <v>143788</v>
      </c>
      <c r="B4852" s="49" t="s">
        <v>4536</v>
      </c>
      <c r="C4852" s="50">
        <v>3</v>
      </c>
      <c r="D4852" s="50">
        <v>259000</v>
      </c>
      <c r="E4852" s="50">
        <v>202004.75260000001</v>
      </c>
    </row>
    <row r="4853" spans="1:5" x14ac:dyDescent="0.25">
      <c r="A4853" s="48">
        <v>143736</v>
      </c>
      <c r="B4853" s="49" t="s">
        <v>4312</v>
      </c>
      <c r="C4853" s="50">
        <v>3</v>
      </c>
      <c r="D4853" s="50">
        <v>288000</v>
      </c>
      <c r="E4853" s="50">
        <v>233577.73190000001</v>
      </c>
    </row>
    <row r="4854" spans="1:5" x14ac:dyDescent="0.25">
      <c r="A4854" s="48">
        <v>136882</v>
      </c>
      <c r="B4854" s="49" t="s">
        <v>4786</v>
      </c>
      <c r="C4854" s="50">
        <v>3</v>
      </c>
      <c r="D4854" s="50">
        <v>195000</v>
      </c>
      <c r="E4854" s="50">
        <v>177326.49419999999</v>
      </c>
    </row>
    <row r="4855" spans="1:5" x14ac:dyDescent="0.25">
      <c r="A4855" s="48">
        <v>142777</v>
      </c>
      <c r="B4855" s="49" t="s">
        <v>3432</v>
      </c>
      <c r="C4855" s="50">
        <v>3</v>
      </c>
      <c r="D4855" s="50">
        <v>259000</v>
      </c>
      <c r="E4855" s="50">
        <v>206127.29860000001</v>
      </c>
    </row>
    <row r="4856" spans="1:5" x14ac:dyDescent="0.25">
      <c r="A4856" s="48">
        <v>143985</v>
      </c>
      <c r="B4856" s="49" t="s">
        <v>4538</v>
      </c>
      <c r="C4856" s="50">
        <v>3</v>
      </c>
      <c r="D4856" s="50">
        <v>266000</v>
      </c>
      <c r="E4856" s="50">
        <v>215086.16769999999</v>
      </c>
    </row>
    <row r="4857" spans="1:5" x14ac:dyDescent="0.25">
      <c r="A4857" s="48">
        <v>143197</v>
      </c>
      <c r="B4857" s="49" t="s">
        <v>3842</v>
      </c>
      <c r="C4857" s="50">
        <v>3</v>
      </c>
      <c r="D4857" s="50">
        <v>288000</v>
      </c>
      <c r="E4857" s="50">
        <v>233577.73190000001</v>
      </c>
    </row>
    <row r="4858" spans="1:5" x14ac:dyDescent="0.25">
      <c r="A4858" s="48">
        <v>143972</v>
      </c>
      <c r="B4858" s="49" t="s">
        <v>4787</v>
      </c>
      <c r="C4858" s="50">
        <v>3</v>
      </c>
      <c r="D4858" s="50">
        <v>266000</v>
      </c>
      <c r="E4858" s="50">
        <v>215086.16769999999</v>
      </c>
    </row>
    <row r="4859" spans="1:5" x14ac:dyDescent="0.25">
      <c r="A4859" s="48">
        <v>143355</v>
      </c>
      <c r="B4859" s="49" t="s">
        <v>4062</v>
      </c>
      <c r="C4859" s="50">
        <v>3</v>
      </c>
      <c r="D4859" s="50">
        <v>299000</v>
      </c>
      <c r="E4859" s="50">
        <v>233577.73190000001</v>
      </c>
    </row>
    <row r="4860" spans="1:5" x14ac:dyDescent="0.25">
      <c r="A4860" s="48">
        <v>143659</v>
      </c>
      <c r="B4860" s="49" t="s">
        <v>4313</v>
      </c>
      <c r="C4860" s="50">
        <v>3</v>
      </c>
      <c r="D4860" s="50">
        <v>239000</v>
      </c>
      <c r="E4860" s="50">
        <v>188582.06529999999</v>
      </c>
    </row>
    <row r="4861" spans="1:5" x14ac:dyDescent="0.25">
      <c r="A4861" s="48">
        <v>142537</v>
      </c>
      <c r="B4861" s="49" t="s">
        <v>3187</v>
      </c>
      <c r="C4861" s="50">
        <v>3</v>
      </c>
      <c r="D4861" s="50">
        <v>140336</v>
      </c>
      <c r="E4861" s="50">
        <v>108001.2117</v>
      </c>
    </row>
    <row r="4862" spans="1:5" x14ac:dyDescent="0.25">
      <c r="A4862" s="48">
        <v>133348</v>
      </c>
      <c r="B4862" s="49" t="s">
        <v>4788</v>
      </c>
      <c r="C4862" s="50">
        <v>3</v>
      </c>
      <c r="D4862" s="50">
        <v>240000</v>
      </c>
      <c r="E4862" s="50">
        <v>206934.52350000001</v>
      </c>
    </row>
    <row r="4863" spans="1:5" x14ac:dyDescent="0.25">
      <c r="A4863" s="48">
        <v>143430</v>
      </c>
      <c r="B4863" s="49" t="s">
        <v>4063</v>
      </c>
      <c r="C4863" s="50">
        <v>3</v>
      </c>
      <c r="D4863" s="50">
        <v>276000</v>
      </c>
      <c r="E4863" s="50">
        <v>215086.16769999999</v>
      </c>
    </row>
    <row r="4864" spans="1:5" x14ac:dyDescent="0.25">
      <c r="A4864" s="48">
        <v>143878</v>
      </c>
      <c r="B4864" s="49" t="s">
        <v>4533</v>
      </c>
      <c r="C4864" s="50">
        <v>3</v>
      </c>
      <c r="D4864" s="50">
        <v>57983</v>
      </c>
      <c r="E4864" s="50">
        <v>44760.195800000001</v>
      </c>
    </row>
    <row r="4865" spans="1:5" x14ac:dyDescent="0.25">
      <c r="A4865" s="48">
        <v>128173</v>
      </c>
      <c r="B4865" s="49" t="s">
        <v>4534</v>
      </c>
      <c r="C4865" s="50">
        <v>3</v>
      </c>
      <c r="D4865" s="50">
        <v>195000</v>
      </c>
      <c r="E4865" s="50">
        <v>157727.2501</v>
      </c>
    </row>
    <row r="4866" spans="1:5" x14ac:dyDescent="0.25">
      <c r="A4866" s="48">
        <v>142101</v>
      </c>
      <c r="B4866" s="49" t="s">
        <v>4532</v>
      </c>
      <c r="C4866" s="50">
        <v>3</v>
      </c>
      <c r="D4866" s="50">
        <v>288000</v>
      </c>
      <c r="E4866" s="50">
        <v>233577.73190000001</v>
      </c>
    </row>
    <row r="4867" spans="1:5" x14ac:dyDescent="0.25">
      <c r="A4867" s="48">
        <v>143234</v>
      </c>
      <c r="B4867" s="49" t="s">
        <v>4314</v>
      </c>
      <c r="C4867" s="50">
        <v>3</v>
      </c>
      <c r="D4867" s="50">
        <v>195000</v>
      </c>
      <c r="E4867" s="50">
        <v>157727.2501</v>
      </c>
    </row>
    <row r="4868" spans="1:5" x14ac:dyDescent="0.25">
      <c r="A4868" s="48">
        <v>141500</v>
      </c>
      <c r="B4868" s="49" t="s">
        <v>2790</v>
      </c>
      <c r="C4868" s="50">
        <v>3</v>
      </c>
      <c r="D4868" s="50">
        <v>269000</v>
      </c>
      <c r="E4868" s="50">
        <v>215086.16769999999</v>
      </c>
    </row>
    <row r="4869" spans="1:5" x14ac:dyDescent="0.25">
      <c r="A4869" s="48">
        <v>137499</v>
      </c>
      <c r="B4869" s="49" t="s">
        <v>2270</v>
      </c>
      <c r="C4869" s="50">
        <v>3</v>
      </c>
      <c r="D4869" s="50">
        <v>197000</v>
      </c>
      <c r="E4869" s="50">
        <v>157727.2501</v>
      </c>
    </row>
    <row r="4870" spans="1:5" x14ac:dyDescent="0.25">
      <c r="A4870" s="48">
        <v>141399</v>
      </c>
      <c r="B4870" s="49" t="s">
        <v>3539</v>
      </c>
      <c r="C4870" s="50">
        <v>3</v>
      </c>
      <c r="D4870" s="50">
        <v>284000</v>
      </c>
      <c r="E4870" s="50">
        <v>224231.68669999999</v>
      </c>
    </row>
    <row r="4871" spans="1:5" x14ac:dyDescent="0.25">
      <c r="A4871" s="48">
        <v>141187</v>
      </c>
      <c r="B4871" s="49" t="s">
        <v>3837</v>
      </c>
      <c r="C4871" s="50">
        <v>3</v>
      </c>
      <c r="D4871" s="50">
        <v>308000</v>
      </c>
      <c r="E4871" s="50">
        <v>249843.2512</v>
      </c>
    </row>
    <row r="4872" spans="1:5" x14ac:dyDescent="0.25">
      <c r="A4872" s="48">
        <v>135315</v>
      </c>
      <c r="B4872" s="49" t="s">
        <v>3474</v>
      </c>
      <c r="C4872" s="50">
        <v>3</v>
      </c>
      <c r="D4872" s="50">
        <v>259000</v>
      </c>
      <c r="E4872" s="50">
        <v>202004.75260000001</v>
      </c>
    </row>
    <row r="4873" spans="1:5" x14ac:dyDescent="0.25">
      <c r="A4873" s="48">
        <v>135961</v>
      </c>
      <c r="B4873" s="49" t="s">
        <v>4260</v>
      </c>
      <c r="C4873" s="50">
        <v>3</v>
      </c>
      <c r="D4873" s="50">
        <v>288000</v>
      </c>
      <c r="E4873" s="50">
        <v>233577.73190000001</v>
      </c>
    </row>
    <row r="4874" spans="1:5" x14ac:dyDescent="0.25">
      <c r="A4874" s="48">
        <v>137193</v>
      </c>
      <c r="B4874" s="49" t="s">
        <v>3180</v>
      </c>
      <c r="C4874" s="50">
        <v>3</v>
      </c>
      <c r="D4874" s="50">
        <v>299000</v>
      </c>
      <c r="E4874" s="50">
        <v>233577.73190000001</v>
      </c>
    </row>
    <row r="4875" spans="1:5" x14ac:dyDescent="0.25">
      <c r="A4875" s="48">
        <v>140569</v>
      </c>
      <c r="B4875" s="49" t="s">
        <v>2851</v>
      </c>
      <c r="C4875" s="50">
        <v>3</v>
      </c>
      <c r="D4875" s="50">
        <v>292000</v>
      </c>
      <c r="E4875" s="50">
        <v>233577.73190000001</v>
      </c>
    </row>
    <row r="4876" spans="1:5" x14ac:dyDescent="0.25">
      <c r="A4876" s="48">
        <v>141120</v>
      </c>
      <c r="B4876" s="49" t="s">
        <v>4541</v>
      </c>
      <c r="C4876" s="50">
        <v>3</v>
      </c>
      <c r="D4876" s="50">
        <v>57983</v>
      </c>
      <c r="E4876" s="50">
        <v>44760.195800000001</v>
      </c>
    </row>
    <row r="4877" spans="1:5" x14ac:dyDescent="0.25">
      <c r="A4877" s="48">
        <v>137254</v>
      </c>
      <c r="B4877" s="49" t="s">
        <v>2235</v>
      </c>
      <c r="C4877" s="50">
        <v>3</v>
      </c>
      <c r="D4877" s="50">
        <v>57983</v>
      </c>
      <c r="E4877" s="50">
        <v>44760.195800000001</v>
      </c>
    </row>
    <row r="4878" spans="1:5" x14ac:dyDescent="0.25">
      <c r="A4878" s="48">
        <v>137677</v>
      </c>
      <c r="B4878" s="49" t="s">
        <v>4482</v>
      </c>
      <c r="C4878" s="50">
        <v>3</v>
      </c>
      <c r="D4878" s="50">
        <v>57983</v>
      </c>
      <c r="E4878" s="50">
        <v>44760.195800000001</v>
      </c>
    </row>
    <row r="4879" spans="1:5" x14ac:dyDescent="0.25">
      <c r="A4879" s="48">
        <v>135301</v>
      </c>
      <c r="B4879" s="49" t="s">
        <v>4540</v>
      </c>
      <c r="C4879" s="50">
        <v>3</v>
      </c>
      <c r="D4879" s="50">
        <v>242000</v>
      </c>
      <c r="E4879" s="50">
        <v>196109.0539</v>
      </c>
    </row>
    <row r="4880" spans="1:5" x14ac:dyDescent="0.25">
      <c r="A4880" s="48">
        <v>136753</v>
      </c>
      <c r="B4880" s="49" t="s">
        <v>2163</v>
      </c>
      <c r="C4880" s="50">
        <v>3</v>
      </c>
      <c r="D4880" s="50">
        <v>288000</v>
      </c>
      <c r="E4880" s="50">
        <v>233577.73190000001</v>
      </c>
    </row>
    <row r="4881" spans="1:5" x14ac:dyDescent="0.25">
      <c r="A4881" s="48">
        <v>142174</v>
      </c>
      <c r="B4881" s="49" t="s">
        <v>2754</v>
      </c>
      <c r="C4881" s="50">
        <v>3</v>
      </c>
      <c r="D4881" s="50">
        <v>464000</v>
      </c>
      <c r="E4881" s="50">
        <v>366725.49420000002</v>
      </c>
    </row>
    <row r="4882" spans="1:5" x14ac:dyDescent="0.25">
      <c r="A4882" s="48">
        <v>141916</v>
      </c>
      <c r="B4882" s="49" t="s">
        <v>4789</v>
      </c>
      <c r="C4882" s="50">
        <v>3</v>
      </c>
      <c r="D4882" s="50">
        <v>266000</v>
      </c>
      <c r="E4882" s="50">
        <v>215086.16769999999</v>
      </c>
    </row>
    <row r="4883" spans="1:5" x14ac:dyDescent="0.25">
      <c r="A4883" s="48">
        <v>141308</v>
      </c>
      <c r="B4883" s="49" t="s">
        <v>4186</v>
      </c>
      <c r="C4883" s="50">
        <v>3</v>
      </c>
      <c r="D4883" s="50">
        <v>266000</v>
      </c>
      <c r="E4883" s="50">
        <v>215086.16769999999</v>
      </c>
    </row>
    <row r="4884" spans="1:5" x14ac:dyDescent="0.25">
      <c r="A4884" s="48">
        <v>134233</v>
      </c>
      <c r="B4884" s="49" t="s">
        <v>1727</v>
      </c>
      <c r="C4884" s="50">
        <v>3</v>
      </c>
      <c r="D4884" s="50">
        <v>242000</v>
      </c>
      <c r="E4884" s="50">
        <v>196109.0539</v>
      </c>
    </row>
    <row r="4885" spans="1:5" x14ac:dyDescent="0.25">
      <c r="A4885" s="48">
        <v>141449</v>
      </c>
      <c r="B4885" s="49" t="s">
        <v>2552</v>
      </c>
      <c r="C4885" s="50">
        <v>3</v>
      </c>
      <c r="D4885" s="50">
        <v>195000</v>
      </c>
      <c r="E4885" s="50">
        <v>157727.2501</v>
      </c>
    </row>
    <row r="4886" spans="1:5" x14ac:dyDescent="0.25">
      <c r="A4886" s="48">
        <v>127788</v>
      </c>
      <c r="B4886" s="49" t="s">
        <v>937</v>
      </c>
      <c r="C4886" s="50">
        <v>3</v>
      </c>
      <c r="D4886" s="50">
        <v>270000</v>
      </c>
      <c r="E4886" s="50">
        <v>218724.3682</v>
      </c>
    </row>
    <row r="4887" spans="1:5" x14ac:dyDescent="0.25">
      <c r="A4887" s="48">
        <v>127014</v>
      </c>
      <c r="B4887" s="49" t="s">
        <v>1023</v>
      </c>
      <c r="C4887" s="50">
        <v>3</v>
      </c>
      <c r="D4887" s="50">
        <v>299000</v>
      </c>
      <c r="E4887" s="50">
        <v>233577.73190000001</v>
      </c>
    </row>
    <row r="4888" spans="1:5" x14ac:dyDescent="0.25">
      <c r="A4888" s="48">
        <v>129938</v>
      </c>
      <c r="B4888" s="49" t="s">
        <v>1375</v>
      </c>
      <c r="C4888" s="50">
        <v>3</v>
      </c>
      <c r="D4888" s="50">
        <v>292000</v>
      </c>
      <c r="E4888" s="50">
        <v>233577.73190000001</v>
      </c>
    </row>
    <row r="4889" spans="1:5" x14ac:dyDescent="0.25">
      <c r="A4889" s="48">
        <v>127122</v>
      </c>
      <c r="B4889" s="49" t="s">
        <v>3637</v>
      </c>
      <c r="C4889" s="50">
        <v>3</v>
      </c>
      <c r="D4889" s="50">
        <v>266000</v>
      </c>
      <c r="E4889" s="50">
        <v>215086.16769999999</v>
      </c>
    </row>
    <row r="4890" spans="1:5" x14ac:dyDescent="0.25">
      <c r="A4890" s="48">
        <v>129905</v>
      </c>
      <c r="B4890" s="49" t="s">
        <v>4065</v>
      </c>
      <c r="C4890" s="50">
        <v>3</v>
      </c>
      <c r="D4890" s="50">
        <v>631686</v>
      </c>
      <c r="E4890" s="50">
        <v>505348.12780000002</v>
      </c>
    </row>
    <row r="4891" spans="1:5" x14ac:dyDescent="0.25">
      <c r="A4891" s="48">
        <v>127511</v>
      </c>
      <c r="B4891" s="49" t="s">
        <v>1547</v>
      </c>
      <c r="C4891" s="50">
        <v>3</v>
      </c>
      <c r="D4891" s="50">
        <v>195000</v>
      </c>
      <c r="E4891" s="50">
        <v>157727.2501</v>
      </c>
    </row>
    <row r="4892" spans="1:5" x14ac:dyDescent="0.25">
      <c r="A4892" s="48">
        <v>132102</v>
      </c>
      <c r="B4892" s="49" t="s">
        <v>4544</v>
      </c>
      <c r="C4892" s="50">
        <v>3</v>
      </c>
      <c r="D4892" s="50">
        <v>288000</v>
      </c>
      <c r="E4892" s="50">
        <v>233577.73190000001</v>
      </c>
    </row>
    <row r="4893" spans="1:5" x14ac:dyDescent="0.25">
      <c r="A4893" s="48">
        <v>126157</v>
      </c>
      <c r="B4893" s="49" t="s">
        <v>4112</v>
      </c>
      <c r="C4893" s="50">
        <v>3</v>
      </c>
      <c r="D4893" s="50">
        <v>266000</v>
      </c>
      <c r="E4893" s="50">
        <v>219475.6813</v>
      </c>
    </row>
    <row r="4894" spans="1:5" x14ac:dyDescent="0.25">
      <c r="A4894" s="48">
        <v>128005</v>
      </c>
      <c r="B4894" s="49" t="s">
        <v>944</v>
      </c>
      <c r="C4894" s="50">
        <v>3</v>
      </c>
      <c r="D4894" s="50">
        <v>329000</v>
      </c>
      <c r="E4894" s="50">
        <v>262960.88150000002</v>
      </c>
    </row>
    <row r="4895" spans="1:5" x14ac:dyDescent="0.25">
      <c r="A4895" s="48">
        <v>116734</v>
      </c>
      <c r="B4895" s="49" t="s">
        <v>4319</v>
      </c>
      <c r="C4895" s="50">
        <v>3</v>
      </c>
      <c r="D4895" s="50">
        <v>288000</v>
      </c>
      <c r="E4895" s="50">
        <v>233577.73190000001</v>
      </c>
    </row>
    <row r="4896" spans="1:5" x14ac:dyDescent="0.25">
      <c r="A4896" s="48">
        <v>125259</v>
      </c>
      <c r="B4896" s="49" t="s">
        <v>998</v>
      </c>
      <c r="C4896" s="50">
        <v>3</v>
      </c>
      <c r="D4896" s="50">
        <v>330000</v>
      </c>
      <c r="E4896" s="50">
        <v>257778.05379999999</v>
      </c>
    </row>
    <row r="4897" spans="1:5" x14ac:dyDescent="0.25">
      <c r="A4897" s="48">
        <v>121577</v>
      </c>
      <c r="B4897" s="49" t="s">
        <v>2782</v>
      </c>
      <c r="C4897" s="50">
        <v>3</v>
      </c>
      <c r="D4897" s="50">
        <v>231000</v>
      </c>
      <c r="E4897" s="50">
        <v>186718.0594</v>
      </c>
    </row>
    <row r="4898" spans="1:5" x14ac:dyDescent="0.25">
      <c r="A4898" s="48">
        <v>118516</v>
      </c>
      <c r="B4898" s="49" t="s">
        <v>34</v>
      </c>
      <c r="C4898" s="50">
        <v>3</v>
      </c>
      <c r="D4898" s="50">
        <v>276000</v>
      </c>
      <c r="E4898" s="50">
        <v>215086.16769999999</v>
      </c>
    </row>
    <row r="4899" spans="1:5" x14ac:dyDescent="0.25">
      <c r="A4899" s="48">
        <v>125368</v>
      </c>
      <c r="B4899" s="49" t="s">
        <v>4068</v>
      </c>
      <c r="C4899" s="50">
        <v>3</v>
      </c>
      <c r="D4899" s="50">
        <v>464000</v>
      </c>
      <c r="E4899" s="50">
        <v>366725.49420000002</v>
      </c>
    </row>
    <row r="4900" spans="1:5" x14ac:dyDescent="0.25">
      <c r="A4900" s="48">
        <v>120199</v>
      </c>
      <c r="B4900" s="49" t="s">
        <v>1009</v>
      </c>
      <c r="C4900" s="50">
        <v>2.66</v>
      </c>
      <c r="D4900" s="50">
        <v>268900</v>
      </c>
      <c r="E4900" s="50">
        <v>147770.54509999999</v>
      </c>
    </row>
    <row r="4901" spans="1:5" x14ac:dyDescent="0.25">
      <c r="A4901" s="48">
        <v>144007</v>
      </c>
      <c r="B4901" s="49" t="s">
        <v>4545</v>
      </c>
      <c r="C4901" s="50">
        <v>2.11</v>
      </c>
      <c r="D4901" s="50">
        <v>201000</v>
      </c>
      <c r="E4901" s="50">
        <v>159016.13020000001</v>
      </c>
    </row>
    <row r="4902" spans="1:5" x14ac:dyDescent="0.25">
      <c r="A4902" s="48">
        <v>143650</v>
      </c>
      <c r="B4902" s="49" t="s">
        <v>4320</v>
      </c>
      <c r="C4902" s="50">
        <v>2.11</v>
      </c>
      <c r="D4902" s="50">
        <v>201000</v>
      </c>
      <c r="E4902" s="50">
        <v>159016.13020000001</v>
      </c>
    </row>
    <row r="4903" spans="1:5" x14ac:dyDescent="0.25">
      <c r="A4903" s="48">
        <v>142793</v>
      </c>
      <c r="B4903" s="49" t="s">
        <v>3407</v>
      </c>
      <c r="C4903" s="50">
        <v>2.11</v>
      </c>
      <c r="D4903" s="50">
        <v>196000</v>
      </c>
      <c r="E4903" s="50">
        <v>159016.13020000001</v>
      </c>
    </row>
    <row r="4904" spans="1:5" x14ac:dyDescent="0.25">
      <c r="A4904" s="48">
        <v>129628</v>
      </c>
      <c r="B4904" s="49" t="s">
        <v>4790</v>
      </c>
      <c r="C4904" s="50">
        <v>2.11</v>
      </c>
      <c r="D4904" s="50">
        <v>201000</v>
      </c>
      <c r="E4904" s="50">
        <v>152654.9596</v>
      </c>
    </row>
    <row r="4905" spans="1:5" x14ac:dyDescent="0.25">
      <c r="A4905" s="48">
        <v>104721</v>
      </c>
      <c r="B4905" s="49" t="s">
        <v>3290</v>
      </c>
      <c r="C4905" s="50">
        <v>1.59</v>
      </c>
      <c r="D4905" s="50">
        <v>300000</v>
      </c>
      <c r="E4905" s="50">
        <v>242126.8236</v>
      </c>
    </row>
    <row r="4906" spans="1:5" x14ac:dyDescent="0.25">
      <c r="A4906" s="48">
        <v>143227</v>
      </c>
      <c r="B4906" s="49" t="s">
        <v>3840</v>
      </c>
      <c r="C4906" s="50">
        <v>1.5</v>
      </c>
      <c r="D4906" s="50">
        <v>302000</v>
      </c>
      <c r="E4906" s="50">
        <v>238971.72219999999</v>
      </c>
    </row>
    <row r="4907" spans="1:5" x14ac:dyDescent="0.25">
      <c r="A4907" s="48">
        <v>143579</v>
      </c>
      <c r="B4907" s="49" t="s">
        <v>4069</v>
      </c>
      <c r="C4907" s="50">
        <v>1.5</v>
      </c>
      <c r="D4907" s="50">
        <v>310000</v>
      </c>
      <c r="E4907" s="50">
        <v>283338.80200000003</v>
      </c>
    </row>
    <row r="4908" spans="1:5" x14ac:dyDescent="0.25">
      <c r="A4908" s="48">
        <v>143829</v>
      </c>
      <c r="B4908" s="49" t="s">
        <v>4321</v>
      </c>
      <c r="C4908" s="50">
        <v>1.5</v>
      </c>
      <c r="D4908" s="50">
        <v>275306</v>
      </c>
      <c r="E4908" s="50">
        <v>250051.6629</v>
      </c>
    </row>
    <row r="4909" spans="1:5" x14ac:dyDescent="0.25">
      <c r="A4909" s="48">
        <v>122302</v>
      </c>
      <c r="B4909" s="49" t="s">
        <v>4071</v>
      </c>
      <c r="C4909" s="50">
        <v>1.5</v>
      </c>
      <c r="D4909" s="50">
        <v>291500</v>
      </c>
      <c r="E4909" s="50">
        <v>238971.72219999999</v>
      </c>
    </row>
    <row r="4910" spans="1:5" x14ac:dyDescent="0.25">
      <c r="A4910" s="48">
        <v>118886</v>
      </c>
      <c r="B4910" s="49" t="s">
        <v>4070</v>
      </c>
      <c r="C4910" s="50">
        <v>1.5</v>
      </c>
      <c r="D4910" s="50">
        <v>295000</v>
      </c>
      <c r="E4910" s="50">
        <v>238971.72219999999</v>
      </c>
    </row>
    <row r="4911" spans="1:5" x14ac:dyDescent="0.25">
      <c r="A4911" s="48">
        <v>108366</v>
      </c>
      <c r="B4911" s="49" t="s">
        <v>4322</v>
      </c>
      <c r="C4911" s="50">
        <v>1.4969999999999999</v>
      </c>
      <c r="D4911" s="50">
        <v>172155</v>
      </c>
      <c r="E4911" s="50">
        <v>142940.92050000001</v>
      </c>
    </row>
    <row r="4912" spans="1:5" x14ac:dyDescent="0.25">
      <c r="A4912" s="48">
        <v>136717</v>
      </c>
      <c r="B4912" s="49" t="s">
        <v>3841</v>
      </c>
      <c r="C4912" s="50">
        <v>7.1054273576010019E-15</v>
      </c>
      <c r="D4912" s="50">
        <v>0</v>
      </c>
      <c r="E4912" s="50">
        <v>0</v>
      </c>
    </row>
    <row r="4913" spans="1:5" x14ac:dyDescent="0.25">
      <c r="A4913" s="48">
        <v>142751</v>
      </c>
      <c r="B4913" s="49" t="s">
        <v>3450</v>
      </c>
      <c r="C4913" s="50">
        <v>0</v>
      </c>
      <c r="D4913" s="50">
        <v>0</v>
      </c>
      <c r="E4913" s="50">
        <v>0</v>
      </c>
    </row>
    <row r="4914" spans="1:5" x14ac:dyDescent="0.25">
      <c r="A4914" s="48">
        <v>202243</v>
      </c>
      <c r="B4914" s="49" t="s">
        <v>325</v>
      </c>
      <c r="C4914" s="50">
        <v>0</v>
      </c>
      <c r="D4914" s="50">
        <v>0</v>
      </c>
      <c r="E4914" s="50">
        <v>0</v>
      </c>
    </row>
    <row r="4915" spans="1:5" x14ac:dyDescent="0.25">
      <c r="A4915" s="48">
        <v>143673</v>
      </c>
      <c r="B4915" s="49" t="s">
        <v>4325</v>
      </c>
      <c r="C4915" s="50">
        <v>0</v>
      </c>
      <c r="D4915" s="50">
        <v>0</v>
      </c>
      <c r="E4915" s="50">
        <v>0</v>
      </c>
    </row>
    <row r="4916" spans="1:5" x14ac:dyDescent="0.25">
      <c r="A4916" s="48">
        <v>144125</v>
      </c>
      <c r="B4916" s="49" t="s">
        <v>4791</v>
      </c>
      <c r="C4916" s="50">
        <v>0</v>
      </c>
      <c r="D4916" s="50">
        <v>0</v>
      </c>
      <c r="E4916" s="50">
        <v>0</v>
      </c>
    </row>
    <row r="4917" spans="1:5" x14ac:dyDescent="0.25">
      <c r="A4917" s="48">
        <v>143827</v>
      </c>
      <c r="B4917" s="49" t="s">
        <v>4292</v>
      </c>
      <c r="C4917" s="50">
        <v>0</v>
      </c>
      <c r="D4917" s="50">
        <v>0</v>
      </c>
      <c r="E4917" s="50">
        <v>0</v>
      </c>
    </row>
    <row r="4918" spans="1:5" x14ac:dyDescent="0.25">
      <c r="A4918" s="48">
        <v>142519</v>
      </c>
      <c r="B4918" s="49" t="s">
        <v>4072</v>
      </c>
      <c r="C4918" s="50">
        <v>0</v>
      </c>
      <c r="D4918" s="50">
        <v>0</v>
      </c>
      <c r="E4918" s="50">
        <v>0</v>
      </c>
    </row>
    <row r="4919" spans="1:5" x14ac:dyDescent="0.25">
      <c r="A4919" s="48">
        <v>201541</v>
      </c>
      <c r="B4919" s="49" t="s">
        <v>3198</v>
      </c>
      <c r="C4919" s="50">
        <v>0</v>
      </c>
      <c r="D4919" s="50">
        <v>0</v>
      </c>
      <c r="E4919" s="50">
        <v>0</v>
      </c>
    </row>
    <row r="4920" spans="1:5" x14ac:dyDescent="0.25">
      <c r="A4920" s="48">
        <v>118256</v>
      </c>
      <c r="B4920" s="49" t="s">
        <v>4792</v>
      </c>
      <c r="C4920" s="50">
        <v>0</v>
      </c>
      <c r="D4920" s="50">
        <v>0</v>
      </c>
      <c r="E4920" s="50">
        <v>0</v>
      </c>
    </row>
    <row r="4921" spans="1:5" x14ac:dyDescent="0.25">
      <c r="A4921" s="48">
        <v>143683</v>
      </c>
      <c r="B4921" s="49" t="s">
        <v>4324</v>
      </c>
      <c r="C4921" s="50">
        <v>0</v>
      </c>
      <c r="D4921" s="50">
        <v>0</v>
      </c>
      <c r="E4921" s="50">
        <v>-2.3283064365386963E-10</v>
      </c>
    </row>
    <row r="4922" spans="1:5" x14ac:dyDescent="0.25">
      <c r="A4922" s="48">
        <v>109463</v>
      </c>
      <c r="B4922" s="49" t="s">
        <v>4793</v>
      </c>
      <c r="C4922" s="50">
        <v>0</v>
      </c>
      <c r="D4922" s="50">
        <v>0</v>
      </c>
      <c r="E4922" s="50">
        <v>0</v>
      </c>
    </row>
    <row r="4923" spans="1:5" x14ac:dyDescent="0.25">
      <c r="A4923" s="48">
        <v>143436</v>
      </c>
      <c r="B4923" s="49" t="s">
        <v>3938</v>
      </c>
      <c r="C4923" s="50">
        <v>0</v>
      </c>
      <c r="D4923" s="50">
        <v>0</v>
      </c>
      <c r="E4923" s="50">
        <v>95130.036700000055</v>
      </c>
    </row>
    <row r="4924" spans="1:5" x14ac:dyDescent="0.25">
      <c r="A4924" s="48">
        <v>133908</v>
      </c>
      <c r="B4924" s="49" t="s">
        <v>3265</v>
      </c>
      <c r="C4924" s="50">
        <v>0</v>
      </c>
      <c r="D4924" s="50">
        <v>-16700</v>
      </c>
      <c r="E4924" s="50">
        <v>0</v>
      </c>
    </row>
    <row r="4925" spans="1:5" x14ac:dyDescent="0.25">
      <c r="A4925" s="48">
        <v>141980</v>
      </c>
      <c r="B4925" s="49" t="s">
        <v>4481</v>
      </c>
      <c r="C4925" s="50">
        <v>0</v>
      </c>
      <c r="D4925" s="50">
        <v>0</v>
      </c>
      <c r="E4925" s="50">
        <v>0</v>
      </c>
    </row>
    <row r="4926" spans="1:5" x14ac:dyDescent="0.25">
      <c r="A4926" s="48">
        <v>135674</v>
      </c>
      <c r="B4926" s="49" t="s">
        <v>4548</v>
      </c>
      <c r="C4926" s="50">
        <v>0</v>
      </c>
      <c r="D4926" s="50">
        <v>0</v>
      </c>
      <c r="E4926" s="50">
        <v>0</v>
      </c>
    </row>
    <row r="4927" spans="1:5" x14ac:dyDescent="0.25">
      <c r="A4927" s="48">
        <v>142361</v>
      </c>
      <c r="B4927" s="49" t="s">
        <v>2968</v>
      </c>
      <c r="C4927" s="50">
        <v>0</v>
      </c>
      <c r="D4927" s="50">
        <v>0</v>
      </c>
      <c r="E4927" s="50">
        <v>0</v>
      </c>
    </row>
    <row r="4928" spans="1:5" x14ac:dyDescent="0.25">
      <c r="A4928" s="48">
        <v>141383</v>
      </c>
      <c r="B4928" s="49" t="s">
        <v>3810</v>
      </c>
      <c r="C4928" s="50">
        <v>0</v>
      </c>
      <c r="D4928" s="50">
        <v>0</v>
      </c>
      <c r="E4928" s="50">
        <v>0</v>
      </c>
    </row>
    <row r="4929" spans="1:5" x14ac:dyDescent="0.25">
      <c r="A4929" s="48">
        <v>141250</v>
      </c>
      <c r="B4929" s="49" t="s">
        <v>2473</v>
      </c>
      <c r="C4929" s="50">
        <v>0</v>
      </c>
      <c r="D4929" s="50">
        <v>0</v>
      </c>
      <c r="E4929" s="50">
        <v>0</v>
      </c>
    </row>
    <row r="4930" spans="1:5" x14ac:dyDescent="0.25">
      <c r="A4930" s="48">
        <v>134628</v>
      </c>
      <c r="B4930" s="49" t="s">
        <v>4327</v>
      </c>
      <c r="C4930" s="50">
        <v>0</v>
      </c>
      <c r="D4930" s="50">
        <v>0</v>
      </c>
      <c r="E4930" s="50">
        <v>0</v>
      </c>
    </row>
    <row r="4931" spans="1:5" x14ac:dyDescent="0.25">
      <c r="A4931" s="48">
        <v>135831</v>
      </c>
      <c r="B4931" s="49" t="s">
        <v>1999</v>
      </c>
      <c r="C4931" s="50">
        <v>0</v>
      </c>
      <c r="D4931" s="50">
        <v>0</v>
      </c>
      <c r="E4931" s="50">
        <v>0</v>
      </c>
    </row>
    <row r="4932" spans="1:5" x14ac:dyDescent="0.25">
      <c r="A4932" s="48">
        <v>135086</v>
      </c>
      <c r="B4932" s="49" t="s">
        <v>1863</v>
      </c>
      <c r="C4932" s="50">
        <v>0</v>
      </c>
      <c r="D4932" s="50">
        <v>0</v>
      </c>
      <c r="E4932" s="50">
        <v>0</v>
      </c>
    </row>
    <row r="4933" spans="1:5" x14ac:dyDescent="0.25">
      <c r="A4933" s="48">
        <v>137260</v>
      </c>
      <c r="B4933" s="49" t="s">
        <v>2893</v>
      </c>
      <c r="C4933" s="50">
        <v>0</v>
      </c>
      <c r="D4933" s="50">
        <v>0</v>
      </c>
      <c r="E4933" s="50">
        <v>0</v>
      </c>
    </row>
    <row r="4934" spans="1:5" x14ac:dyDescent="0.25">
      <c r="A4934" s="48">
        <v>137859</v>
      </c>
      <c r="B4934" s="49" t="s">
        <v>4547</v>
      </c>
      <c r="C4934" s="50">
        <v>0</v>
      </c>
      <c r="D4934" s="50">
        <v>0</v>
      </c>
      <c r="E4934" s="50">
        <v>0</v>
      </c>
    </row>
    <row r="4935" spans="1:5" x14ac:dyDescent="0.25">
      <c r="A4935" s="48">
        <v>135736</v>
      </c>
      <c r="B4935" s="49" t="s">
        <v>4300</v>
      </c>
      <c r="C4935" s="50">
        <v>0</v>
      </c>
      <c r="D4935" s="50">
        <v>0</v>
      </c>
      <c r="E4935" s="50">
        <v>0</v>
      </c>
    </row>
    <row r="4936" spans="1:5" x14ac:dyDescent="0.25">
      <c r="A4936" s="48">
        <v>140982</v>
      </c>
      <c r="B4936" s="49" t="s">
        <v>2300</v>
      </c>
      <c r="C4936" s="50">
        <v>0</v>
      </c>
      <c r="D4936" s="50">
        <v>0</v>
      </c>
      <c r="E4936" s="50">
        <v>8499.5613999999769</v>
      </c>
    </row>
    <row r="4937" spans="1:5" x14ac:dyDescent="0.25">
      <c r="A4937" s="48">
        <v>133906</v>
      </c>
      <c r="B4937" s="49" t="s">
        <v>4121</v>
      </c>
      <c r="C4937" s="50">
        <v>0</v>
      </c>
      <c r="D4937" s="50">
        <v>0</v>
      </c>
      <c r="E4937" s="50">
        <v>15471.984000000084</v>
      </c>
    </row>
    <row r="4938" spans="1:5" x14ac:dyDescent="0.25">
      <c r="A4938" s="48">
        <v>140969</v>
      </c>
      <c r="B4938" s="49" t="s">
        <v>3239</v>
      </c>
      <c r="C4938" s="50">
        <v>0</v>
      </c>
      <c r="D4938" s="50">
        <v>0</v>
      </c>
      <c r="E4938" s="50">
        <v>0</v>
      </c>
    </row>
    <row r="4939" spans="1:5" x14ac:dyDescent="0.25">
      <c r="A4939" s="48">
        <v>130823</v>
      </c>
      <c r="B4939" s="49" t="s">
        <v>3844</v>
      </c>
      <c r="C4939" s="50">
        <v>0</v>
      </c>
      <c r="D4939" s="50">
        <v>0</v>
      </c>
      <c r="E4939" s="50">
        <v>0</v>
      </c>
    </row>
    <row r="4940" spans="1:5" x14ac:dyDescent="0.25">
      <c r="A4940" s="48">
        <v>130937</v>
      </c>
      <c r="B4940" s="49" t="s">
        <v>4098</v>
      </c>
      <c r="C4940" s="50">
        <v>0</v>
      </c>
      <c r="D4940" s="50">
        <v>0</v>
      </c>
      <c r="E4940" s="50">
        <v>0</v>
      </c>
    </row>
    <row r="4941" spans="1:5" x14ac:dyDescent="0.25">
      <c r="A4941" s="48">
        <v>131684</v>
      </c>
      <c r="B4941" s="49" t="s">
        <v>4304</v>
      </c>
      <c r="C4941" s="50">
        <v>0</v>
      </c>
      <c r="D4941" s="50">
        <v>0</v>
      </c>
      <c r="E4941" s="50">
        <v>0</v>
      </c>
    </row>
    <row r="4942" spans="1:5" x14ac:dyDescent="0.25">
      <c r="A4942" s="48">
        <v>128277</v>
      </c>
      <c r="B4942" s="49" t="s">
        <v>2913</v>
      </c>
      <c r="C4942" s="50">
        <v>0</v>
      </c>
      <c r="D4942" s="50">
        <v>0</v>
      </c>
      <c r="E4942" s="50">
        <v>0</v>
      </c>
    </row>
    <row r="4943" spans="1:5" x14ac:dyDescent="0.25">
      <c r="A4943" s="48">
        <v>129786</v>
      </c>
      <c r="B4943" s="49" t="s">
        <v>1074</v>
      </c>
      <c r="C4943" s="50">
        <v>0</v>
      </c>
      <c r="D4943" s="50">
        <v>0</v>
      </c>
      <c r="E4943" s="50">
        <v>0</v>
      </c>
    </row>
    <row r="4944" spans="1:5" x14ac:dyDescent="0.25">
      <c r="A4944" s="48">
        <v>133642</v>
      </c>
      <c r="B4944" s="49" t="s">
        <v>4328</v>
      </c>
      <c r="C4944" s="50">
        <v>0</v>
      </c>
      <c r="D4944" s="50">
        <v>0</v>
      </c>
      <c r="E4944" s="50">
        <v>0</v>
      </c>
    </row>
    <row r="4945" spans="1:5" x14ac:dyDescent="0.25">
      <c r="A4945" s="48">
        <v>131614</v>
      </c>
      <c r="B4945" s="49" t="s">
        <v>4794</v>
      </c>
      <c r="C4945" s="50">
        <v>0</v>
      </c>
      <c r="D4945" s="50">
        <v>0</v>
      </c>
      <c r="E4945" s="50">
        <v>0</v>
      </c>
    </row>
    <row r="4946" spans="1:5" x14ac:dyDescent="0.25">
      <c r="A4946" s="48">
        <v>130944</v>
      </c>
      <c r="B4946" s="49" t="s">
        <v>2589</v>
      </c>
      <c r="C4946" s="50">
        <v>0</v>
      </c>
      <c r="D4946" s="50">
        <v>0</v>
      </c>
      <c r="E4946" s="50">
        <v>0</v>
      </c>
    </row>
    <row r="4947" spans="1:5" x14ac:dyDescent="0.25">
      <c r="A4947" s="48">
        <v>132589</v>
      </c>
      <c r="B4947" s="49" t="s">
        <v>4316</v>
      </c>
      <c r="C4947" s="50">
        <v>0</v>
      </c>
      <c r="D4947" s="50">
        <v>0</v>
      </c>
      <c r="E4947" s="50">
        <v>0</v>
      </c>
    </row>
    <row r="4948" spans="1:5" x14ac:dyDescent="0.25">
      <c r="A4948" s="48">
        <v>127569</v>
      </c>
      <c r="B4948" s="49" t="s">
        <v>3421</v>
      </c>
      <c r="C4948" s="50">
        <v>0</v>
      </c>
      <c r="D4948" s="50">
        <v>0</v>
      </c>
      <c r="E4948" s="50">
        <v>0</v>
      </c>
    </row>
    <row r="4949" spans="1:5" x14ac:dyDescent="0.25">
      <c r="A4949" s="48">
        <v>126674</v>
      </c>
      <c r="B4949" s="49" t="s">
        <v>1308</v>
      </c>
      <c r="C4949" s="50">
        <v>0</v>
      </c>
      <c r="D4949" s="50">
        <v>0</v>
      </c>
      <c r="E4949" s="50">
        <v>0</v>
      </c>
    </row>
    <row r="4950" spans="1:5" x14ac:dyDescent="0.25">
      <c r="A4950" s="48">
        <v>128476</v>
      </c>
      <c r="B4950" s="49" t="s">
        <v>4549</v>
      </c>
      <c r="C4950" s="50">
        <v>0</v>
      </c>
      <c r="D4950" s="50">
        <v>0</v>
      </c>
      <c r="E4950" s="50">
        <v>0</v>
      </c>
    </row>
    <row r="4951" spans="1:5" x14ac:dyDescent="0.25">
      <c r="A4951" s="48">
        <v>133409</v>
      </c>
      <c r="B4951" s="49" t="s">
        <v>4795</v>
      </c>
      <c r="C4951" s="50">
        <v>0</v>
      </c>
      <c r="D4951" s="50">
        <v>0</v>
      </c>
      <c r="E4951" s="50">
        <v>0</v>
      </c>
    </row>
    <row r="4952" spans="1:5" x14ac:dyDescent="0.25">
      <c r="A4952" s="48">
        <v>133165</v>
      </c>
      <c r="B4952" s="49" t="s">
        <v>3843</v>
      </c>
      <c r="C4952" s="50">
        <v>0</v>
      </c>
      <c r="D4952" s="50">
        <v>0</v>
      </c>
      <c r="E4952" s="50">
        <v>0</v>
      </c>
    </row>
    <row r="4953" spans="1:5" x14ac:dyDescent="0.25">
      <c r="A4953" s="48">
        <v>125801</v>
      </c>
      <c r="B4953" s="49" t="s">
        <v>1089</v>
      </c>
      <c r="C4953" s="50">
        <v>0</v>
      </c>
      <c r="D4953" s="50">
        <v>0</v>
      </c>
      <c r="E4953" s="50">
        <v>0</v>
      </c>
    </row>
    <row r="4954" spans="1:5" x14ac:dyDescent="0.25">
      <c r="A4954" s="48">
        <v>117402</v>
      </c>
      <c r="B4954" s="49" t="s">
        <v>4330</v>
      </c>
      <c r="C4954" s="50">
        <v>0</v>
      </c>
      <c r="D4954" s="50">
        <v>0</v>
      </c>
      <c r="E4954" s="50">
        <v>0</v>
      </c>
    </row>
    <row r="4955" spans="1:5" x14ac:dyDescent="0.25">
      <c r="A4955" s="48">
        <v>125113</v>
      </c>
      <c r="B4955" s="49" t="s">
        <v>4552</v>
      </c>
      <c r="C4955" s="50">
        <v>0</v>
      </c>
      <c r="D4955" s="50">
        <v>0</v>
      </c>
      <c r="E4955" s="50">
        <v>0</v>
      </c>
    </row>
    <row r="4956" spans="1:5" x14ac:dyDescent="0.25">
      <c r="A4956" s="48">
        <v>109767</v>
      </c>
      <c r="B4956" s="49" t="s">
        <v>916</v>
      </c>
      <c r="C4956" s="50">
        <v>0</v>
      </c>
      <c r="D4956" s="50">
        <v>0</v>
      </c>
      <c r="E4956" s="50">
        <v>0</v>
      </c>
    </row>
    <row r="4957" spans="1:5" x14ac:dyDescent="0.25">
      <c r="A4957" s="48">
        <v>104100</v>
      </c>
      <c r="B4957" s="49" t="s">
        <v>1320</v>
      </c>
      <c r="C4957" s="50">
        <v>0</v>
      </c>
      <c r="D4957" s="50">
        <v>0</v>
      </c>
      <c r="E4957" s="50">
        <v>0</v>
      </c>
    </row>
    <row r="4958" spans="1:5" x14ac:dyDescent="0.25">
      <c r="A4958" s="48">
        <v>120482</v>
      </c>
      <c r="B4958" s="49" t="s">
        <v>4551</v>
      </c>
      <c r="C4958" s="50">
        <v>0</v>
      </c>
      <c r="D4958" s="50">
        <v>0</v>
      </c>
      <c r="E4958" s="50">
        <v>0</v>
      </c>
    </row>
    <row r="4959" spans="1:5" x14ac:dyDescent="0.25">
      <c r="A4959" s="48">
        <v>104749</v>
      </c>
      <c r="B4959" s="49" t="s">
        <v>3237</v>
      </c>
      <c r="C4959" s="50">
        <v>0</v>
      </c>
      <c r="D4959" s="50">
        <v>0</v>
      </c>
      <c r="E4959" s="50">
        <v>0</v>
      </c>
    </row>
    <row r="4960" spans="1:5" x14ac:dyDescent="0.25">
      <c r="A4960" s="48">
        <v>122104</v>
      </c>
      <c r="B4960" s="49" t="s">
        <v>4553</v>
      </c>
      <c r="C4960" s="50">
        <v>0</v>
      </c>
      <c r="D4960" s="50">
        <v>0</v>
      </c>
      <c r="E4960" s="50">
        <v>0</v>
      </c>
    </row>
    <row r="4961" spans="1:5" x14ac:dyDescent="0.25">
      <c r="A4961" s="48">
        <v>135846</v>
      </c>
      <c r="B4961" s="49" t="s">
        <v>2021</v>
      </c>
      <c r="C4961" s="50">
        <v>-3.5527136788005009E-15</v>
      </c>
      <c r="D4961" s="50">
        <v>0</v>
      </c>
      <c r="E4961" s="50">
        <v>17125.650299999834</v>
      </c>
    </row>
    <row r="4962" spans="1:5" x14ac:dyDescent="0.25">
      <c r="A4962" s="48">
        <v>133742</v>
      </c>
      <c r="B4962" s="49" t="s">
        <v>1675</v>
      </c>
      <c r="C4962" s="50">
        <v>-1.5</v>
      </c>
      <c r="D4962" s="50">
        <v>-319000</v>
      </c>
      <c r="E4962" s="50">
        <v>-252022.4081</v>
      </c>
    </row>
    <row r="4963" spans="1:5" x14ac:dyDescent="0.25">
      <c r="A4963" s="48">
        <v>135044</v>
      </c>
      <c r="B4963" s="49" t="s">
        <v>3563</v>
      </c>
      <c r="C4963" s="50">
        <v>-3</v>
      </c>
      <c r="D4963" s="50">
        <v>-292000</v>
      </c>
      <c r="E4963" s="50">
        <v>-233577.73190000001</v>
      </c>
    </row>
    <row r="4964" spans="1:5" x14ac:dyDescent="0.25">
      <c r="A4964" s="48">
        <v>141727</v>
      </c>
      <c r="B4964" s="49" t="s">
        <v>4323</v>
      </c>
      <c r="C4964" s="50">
        <v>-3</v>
      </c>
      <c r="D4964" s="50">
        <v>-190000</v>
      </c>
      <c r="E4964" s="50">
        <v>-157727.2501</v>
      </c>
    </row>
    <row r="4965" spans="1:5" x14ac:dyDescent="0.25">
      <c r="A4965" s="48">
        <v>121248</v>
      </c>
      <c r="B4965" s="49" t="s">
        <v>3621</v>
      </c>
      <c r="C4965" s="50">
        <v>-3.17</v>
      </c>
      <c r="D4965" s="50">
        <v>-308800</v>
      </c>
      <c r="E4965" s="50">
        <v>-248561.79070000001</v>
      </c>
    </row>
    <row r="4966" spans="1:5" x14ac:dyDescent="0.25">
      <c r="A4966" s="48">
        <v>134562</v>
      </c>
      <c r="B4966" s="49" t="s">
        <v>1810</v>
      </c>
      <c r="C4966" s="50">
        <v>-3.17</v>
      </c>
      <c r="D4966" s="50">
        <v>-303100</v>
      </c>
      <c r="E4966" s="50">
        <v>-248561.79070000001</v>
      </c>
    </row>
    <row r="4967" spans="1:5" x14ac:dyDescent="0.25">
      <c r="A4967" s="48">
        <v>135962</v>
      </c>
      <c r="B4967" s="49" t="s">
        <v>2430</v>
      </c>
      <c r="C4967" s="50">
        <v>-3.17</v>
      </c>
      <c r="D4967" s="50">
        <v>-261000</v>
      </c>
      <c r="E4967" s="50">
        <v>-213884.65359999999</v>
      </c>
    </row>
    <row r="4968" spans="1:5" x14ac:dyDescent="0.25">
      <c r="A4968" s="48">
        <v>140520</v>
      </c>
      <c r="B4968" s="49" t="s">
        <v>2956</v>
      </c>
      <c r="C4968" s="50">
        <v>-3.17</v>
      </c>
      <c r="D4968" s="50">
        <v>-233000</v>
      </c>
      <c r="E4968" s="50">
        <v>-188757.8058</v>
      </c>
    </row>
    <row r="4969" spans="1:5" x14ac:dyDescent="0.25">
      <c r="A4969" s="48">
        <v>137279</v>
      </c>
      <c r="B4969" s="49" t="s">
        <v>3289</v>
      </c>
      <c r="C4969" s="50">
        <v>-5</v>
      </c>
      <c r="D4969" s="50">
        <v>-449000</v>
      </c>
      <c r="E4969" s="50">
        <v>-354712.1912</v>
      </c>
    </row>
    <row r="4970" spans="1:5" x14ac:dyDescent="0.25">
      <c r="A4970" s="48">
        <v>142254</v>
      </c>
      <c r="B4970" s="49" t="s">
        <v>2770</v>
      </c>
      <c r="C4970" s="50">
        <v>-6.17</v>
      </c>
      <c r="D4970" s="50">
        <v>-607800</v>
      </c>
      <c r="E4970" s="50">
        <v>-482139.52260000003</v>
      </c>
    </row>
    <row r="4971" spans="1:5" x14ac:dyDescent="0.25">
      <c r="A4971" s="48">
        <v>123467</v>
      </c>
      <c r="B4971" s="49" t="s">
        <v>104</v>
      </c>
      <c r="C4971" s="50">
        <v>-8</v>
      </c>
      <c r="D4971" s="50">
        <v>-820600</v>
      </c>
      <c r="E4971" s="50">
        <v>-755515.47450000001</v>
      </c>
    </row>
    <row r="4972" spans="1:5" x14ac:dyDescent="0.25">
      <c r="A4972" s="48">
        <v>142950</v>
      </c>
      <c r="B4972" s="49" t="s">
        <v>3533</v>
      </c>
      <c r="C4972" s="50">
        <v>-9.17</v>
      </c>
      <c r="D4972" s="50">
        <v>-947000</v>
      </c>
      <c r="E4972" s="50">
        <v>-721114.89919999999</v>
      </c>
    </row>
    <row r="4973" spans="1:5" x14ac:dyDescent="0.25">
      <c r="A4973" s="48">
        <v>143014</v>
      </c>
      <c r="B4973" s="49" t="s">
        <v>3498</v>
      </c>
      <c r="C4973" s="50">
        <v>-28.53</v>
      </c>
      <c r="D4973" s="50">
        <v>-2684000</v>
      </c>
      <c r="E4973" s="50">
        <v>-2582268.7527999999</v>
      </c>
    </row>
    <row r="4974" spans="1:5" x14ac:dyDescent="0.25">
      <c r="A4974" s="48">
        <v>126189</v>
      </c>
      <c r="B4974" s="49" t="s">
        <v>3137</v>
      </c>
      <c r="C4974" s="50">
        <v>-31.7</v>
      </c>
      <c r="D4974" s="50">
        <v>-2917000</v>
      </c>
      <c r="E4974" s="50">
        <v>-2485617.9070000001</v>
      </c>
    </row>
    <row r="4975" spans="1:5" x14ac:dyDescent="0.25">
      <c r="A4975" s="48">
        <v>135784</v>
      </c>
      <c r="B4975" s="49" t="s">
        <v>1924</v>
      </c>
      <c r="C4975" s="50">
        <v>-34.869999999999997</v>
      </c>
      <c r="D4975" s="50">
        <v>-3355000</v>
      </c>
      <c r="E4975" s="50">
        <v>-2734179.6976999999</v>
      </c>
    </row>
    <row r="4976" spans="1:5" x14ac:dyDescent="0.25">
      <c r="A4976" s="48">
        <v>118640</v>
      </c>
      <c r="B4976" s="49" t="s">
        <v>3299</v>
      </c>
      <c r="C4976" s="50">
        <v>-36.58</v>
      </c>
      <c r="D4976" s="50">
        <v>-3576400</v>
      </c>
      <c r="E4976" s="50">
        <v>-2668190.7993999994</v>
      </c>
    </row>
    <row r="4977" spans="1:5" x14ac:dyDescent="0.25">
      <c r="A4977" s="48">
        <v>136572</v>
      </c>
      <c r="B4977" s="49" t="s">
        <v>3499</v>
      </c>
      <c r="C4977" s="50">
        <v>-50.72</v>
      </c>
      <c r="D4977" s="50">
        <v>-4849600</v>
      </c>
      <c r="E4977" s="50">
        <v>-3976988.6513</v>
      </c>
    </row>
    <row r="4978" spans="1:5" x14ac:dyDescent="0.25">
      <c r="A4978" s="48">
        <v>129417</v>
      </c>
      <c r="B4978" s="49" t="s">
        <v>3030</v>
      </c>
      <c r="C4978" s="50">
        <v>-320</v>
      </c>
      <c r="D4978" s="50">
        <v>-25032000</v>
      </c>
      <c r="E4978" s="50">
        <v>-20390686.063999999</v>
      </c>
    </row>
    <row r="4979" spans="1:5" x14ac:dyDescent="0.25">
      <c r="A4979" s="48" t="s">
        <v>1448</v>
      </c>
      <c r="B4979" s="49"/>
      <c r="C4979" s="50">
        <v>715572.65220000595</v>
      </c>
      <c r="D4979" s="50">
        <v>63797965348</v>
      </c>
      <c r="E4979" s="50">
        <v>52959966597.525574</v>
      </c>
    </row>
    <row r="4980" spans="1:5" x14ac:dyDescent="0.25">
      <c r="A4980" s="48"/>
      <c r="B4980" s="49"/>
      <c r="C4980" s="50"/>
      <c r="D4980" s="50"/>
      <c r="E4980" s="50"/>
    </row>
    <row r="4981" spans="1:5" x14ac:dyDescent="0.25">
      <c r="A4981" s="48"/>
      <c r="B4981" s="49"/>
      <c r="C4981" s="50"/>
      <c r="D4981" s="50"/>
      <c r="E4981" s="50"/>
    </row>
    <row r="4982" spans="1:5" x14ac:dyDescent="0.25">
      <c r="A4982" s="48"/>
      <c r="B4982" s="49"/>
      <c r="C4982" s="50"/>
      <c r="D4982" s="50"/>
      <c r="E4982" s="50"/>
    </row>
    <row r="4983" spans="1:5" x14ac:dyDescent="0.25">
      <c r="A4983" s="48"/>
      <c r="B4983" s="49"/>
      <c r="C4983" s="50"/>
      <c r="D4983" s="50"/>
      <c r="E4983" s="50"/>
    </row>
    <row r="4984" spans="1:5" x14ac:dyDescent="0.25">
      <c r="A4984" s="48"/>
      <c r="B4984" s="49"/>
      <c r="C4984" s="50"/>
      <c r="D4984" s="50"/>
      <c r="E4984" s="50"/>
    </row>
    <row r="4985" spans="1:5" x14ac:dyDescent="0.25">
      <c r="A4985" s="48"/>
      <c r="B4985" s="49"/>
      <c r="C4985" s="50"/>
      <c r="D4985" s="50"/>
      <c r="E4985" s="50"/>
    </row>
    <row r="4986" spans="1:5" x14ac:dyDescent="0.25">
      <c r="A4986" s="48"/>
      <c r="B4986" s="49"/>
      <c r="C4986" s="50"/>
      <c r="D4986" s="50"/>
      <c r="E4986" s="50"/>
    </row>
    <row r="4987" spans="1:5" x14ac:dyDescent="0.25">
      <c r="A4987" s="48"/>
      <c r="B4987" s="49"/>
      <c r="C4987" s="50"/>
      <c r="D4987" s="50"/>
      <c r="E4987" s="50"/>
    </row>
    <row r="4988" spans="1:5" x14ac:dyDescent="0.25">
      <c r="A4988" s="48"/>
      <c r="B4988" s="49"/>
      <c r="C4988" s="50"/>
      <c r="D4988" s="50"/>
      <c r="E4988" s="50"/>
    </row>
    <row r="4989" spans="1:5" x14ac:dyDescent="0.25">
      <c r="A4989" s="48"/>
      <c r="B4989" s="49"/>
      <c r="C4989" s="50"/>
      <c r="D4989" s="50"/>
      <c r="E4989" s="50"/>
    </row>
    <row r="4990" spans="1:5" x14ac:dyDescent="0.25">
      <c r="A4990" s="48"/>
      <c r="B4990" s="49"/>
      <c r="C4990" s="50"/>
      <c r="D4990" s="50"/>
      <c r="E4990" s="50"/>
    </row>
    <row r="4991" spans="1:5" x14ac:dyDescent="0.25">
      <c r="A4991" s="48"/>
      <c r="B4991" s="49"/>
      <c r="C4991" s="50"/>
      <c r="D4991" s="50"/>
      <c r="E4991" s="50"/>
    </row>
    <row r="4992" spans="1:5" x14ac:dyDescent="0.25">
      <c r="A4992" s="48"/>
      <c r="B4992" s="49"/>
      <c r="C4992" s="50"/>
      <c r="D4992" s="50"/>
      <c r="E4992" s="50"/>
    </row>
    <row r="4993" spans="1:5" x14ac:dyDescent="0.25">
      <c r="A4993" s="48"/>
      <c r="B4993" s="49"/>
      <c r="C4993" s="50"/>
      <c r="D4993" s="50"/>
      <c r="E4993" s="50"/>
    </row>
    <row r="4994" spans="1:5" x14ac:dyDescent="0.25">
      <c r="A4994" s="48"/>
      <c r="B4994" s="49"/>
      <c r="C4994" s="50"/>
      <c r="D4994" s="50"/>
      <c r="E4994" s="50"/>
    </row>
    <row r="4995" spans="1:5" x14ac:dyDescent="0.25">
      <c r="A4995" s="48"/>
      <c r="B4995" s="49"/>
      <c r="C4995" s="50"/>
      <c r="D4995" s="50"/>
      <c r="E4995" s="50"/>
    </row>
    <row r="4996" spans="1:5" x14ac:dyDescent="0.25">
      <c r="A4996" s="48"/>
      <c r="B4996" s="49"/>
      <c r="C4996" s="50"/>
      <c r="D4996" s="50"/>
      <c r="E4996" s="50"/>
    </row>
    <row r="4997" spans="1:5" x14ac:dyDescent="0.25">
      <c r="A4997" s="48"/>
      <c r="B4997" s="49"/>
      <c r="C4997" s="50"/>
      <c r="D4997" s="50"/>
      <c r="E4997" s="50"/>
    </row>
    <row r="4998" spans="1:5" x14ac:dyDescent="0.25">
      <c r="A4998" s="48"/>
      <c r="B4998" s="49"/>
      <c r="C4998" s="50"/>
      <c r="D4998" s="50"/>
      <c r="E4998" s="50"/>
    </row>
    <row r="4999" spans="1:5" x14ac:dyDescent="0.25">
      <c r="A4999" s="48"/>
      <c r="B4999" s="49"/>
      <c r="C4999" s="50"/>
      <c r="D4999" s="50"/>
      <c r="E4999" s="50"/>
    </row>
    <row r="5000" spans="1:5" x14ac:dyDescent="0.25">
      <c r="A5000" s="48"/>
      <c r="B5000" s="49"/>
      <c r="C5000" s="50"/>
      <c r="D5000" s="50"/>
      <c r="E5000" s="50"/>
    </row>
    <row r="5001" spans="1:5" x14ac:dyDescent="0.25">
      <c r="A5001" s="48"/>
      <c r="B5001" s="49"/>
      <c r="C5001" s="50"/>
      <c r="D5001" s="50"/>
      <c r="E5001" s="50"/>
    </row>
    <row r="5002" spans="1:5" x14ac:dyDescent="0.25">
      <c r="A5002" s="48"/>
      <c r="B5002" s="49"/>
      <c r="C5002" s="50"/>
      <c r="D5002" s="50"/>
      <c r="E5002" s="50"/>
    </row>
    <row r="5003" spans="1:5" x14ac:dyDescent="0.25">
      <c r="A5003" s="48"/>
      <c r="B5003" s="49"/>
      <c r="C5003" s="50"/>
      <c r="D5003" s="50"/>
      <c r="E5003" s="50"/>
    </row>
    <row r="5004" spans="1:5" x14ac:dyDescent="0.25">
      <c r="A5004" s="48"/>
      <c r="B5004" s="49"/>
      <c r="C5004" s="50"/>
      <c r="D5004" s="50"/>
      <c r="E5004" s="50"/>
    </row>
    <row r="5005" spans="1:5" x14ac:dyDescent="0.25">
      <c r="A5005" s="48"/>
      <c r="B5005" s="49"/>
      <c r="C5005" s="50"/>
      <c r="D5005" s="50"/>
      <c r="E5005" s="50"/>
    </row>
    <row r="5006" spans="1:5" x14ac:dyDescent="0.25">
      <c r="A5006" s="48"/>
      <c r="B5006" s="49"/>
      <c r="C5006" s="50"/>
      <c r="D5006" s="50"/>
      <c r="E5006" s="50"/>
    </row>
    <row r="5007" spans="1:5" x14ac:dyDescent="0.25">
      <c r="A5007" s="48"/>
      <c r="B5007" s="49"/>
      <c r="C5007" s="50"/>
      <c r="D5007" s="50"/>
      <c r="E5007" s="50"/>
    </row>
    <row r="5008" spans="1:5" x14ac:dyDescent="0.25">
      <c r="A5008" s="48"/>
      <c r="B5008" s="49"/>
      <c r="C5008" s="50"/>
      <c r="D5008" s="50"/>
      <c r="E5008" s="50"/>
    </row>
    <row r="5009" spans="1:5" x14ac:dyDescent="0.25">
      <c r="A5009" s="48"/>
      <c r="B5009" s="49"/>
      <c r="C5009" s="50"/>
      <c r="D5009" s="50"/>
      <c r="E5009" s="50"/>
    </row>
    <row r="5010" spans="1:5" x14ac:dyDescent="0.25">
      <c r="A5010" s="48"/>
      <c r="B5010" s="49"/>
      <c r="C5010" s="50"/>
      <c r="D5010" s="50"/>
      <c r="E5010" s="50"/>
    </row>
    <row r="5011" spans="1:5" x14ac:dyDescent="0.25">
      <c r="A5011" s="48"/>
      <c r="B5011" s="49"/>
      <c r="C5011" s="50"/>
      <c r="D5011" s="50"/>
      <c r="E5011" s="50"/>
    </row>
    <row r="5012" spans="1:5" x14ac:dyDescent="0.25">
      <c r="A5012" s="48"/>
      <c r="B5012" s="49"/>
      <c r="C5012" s="50"/>
      <c r="D5012" s="50"/>
      <c r="E5012" s="50"/>
    </row>
    <row r="5013" spans="1:5" x14ac:dyDescent="0.25">
      <c r="A5013" s="48"/>
      <c r="B5013" s="49"/>
      <c r="C5013" s="50"/>
      <c r="D5013" s="50"/>
      <c r="E5013" s="50"/>
    </row>
    <row r="5014" spans="1:5" x14ac:dyDescent="0.25">
      <c r="A5014" s="48"/>
      <c r="B5014" s="49"/>
      <c r="C5014" s="50"/>
      <c r="D5014" s="50"/>
      <c r="E5014" s="50"/>
    </row>
    <row r="5015" spans="1:5" x14ac:dyDescent="0.25">
      <c r="A5015" s="48"/>
      <c r="B5015" s="49"/>
      <c r="C5015" s="50"/>
      <c r="D5015" s="50"/>
      <c r="E5015" s="50"/>
    </row>
    <row r="5016" spans="1:5" x14ac:dyDescent="0.25">
      <c r="A5016" s="48"/>
      <c r="B5016" s="49"/>
      <c r="C5016" s="50"/>
      <c r="D5016" s="50"/>
      <c r="E5016" s="50"/>
    </row>
    <row r="5017" spans="1:5" x14ac:dyDescent="0.25">
      <c r="A5017" s="48"/>
      <c r="B5017" s="49"/>
      <c r="C5017" s="50"/>
      <c r="D5017" s="50"/>
      <c r="E5017" s="50"/>
    </row>
    <row r="5018" spans="1:5" x14ac:dyDescent="0.25">
      <c r="A5018" s="48"/>
      <c r="B5018" s="49"/>
      <c r="C5018" s="50"/>
      <c r="D5018" s="50"/>
      <c r="E5018" s="50"/>
    </row>
    <row r="5019" spans="1:5" x14ac:dyDescent="0.25">
      <c r="A5019" s="48"/>
      <c r="B5019" s="49"/>
      <c r="C5019" s="50"/>
      <c r="D5019" s="50"/>
      <c r="E5019" s="50"/>
    </row>
    <row r="5020" spans="1:5" x14ac:dyDescent="0.25">
      <c r="A5020" s="48"/>
      <c r="B5020" s="49"/>
      <c r="C5020" s="50"/>
      <c r="D5020" s="50"/>
      <c r="E5020" s="50"/>
    </row>
    <row r="5021" spans="1:5" x14ac:dyDescent="0.25">
      <c r="A5021" s="48"/>
      <c r="B5021" s="49"/>
      <c r="C5021" s="50"/>
      <c r="D5021" s="50"/>
      <c r="E5021" s="50"/>
    </row>
    <row r="5022" spans="1:5" x14ac:dyDescent="0.25">
      <c r="A5022" s="48"/>
      <c r="B5022" s="49"/>
      <c r="C5022" s="50"/>
      <c r="D5022" s="50"/>
      <c r="E5022" s="50"/>
    </row>
    <row r="5023" spans="1:5" x14ac:dyDescent="0.25">
      <c r="A5023" s="48"/>
      <c r="B5023" s="49"/>
      <c r="C5023" s="50"/>
      <c r="D5023" s="50"/>
      <c r="E5023" s="50"/>
    </row>
    <row r="5024" spans="1:5" x14ac:dyDescent="0.25">
      <c r="A5024" s="48"/>
      <c r="B5024" s="49"/>
      <c r="C5024" s="50"/>
      <c r="D5024" s="50"/>
      <c r="E5024" s="50"/>
    </row>
    <row r="5025" spans="1:5" x14ac:dyDescent="0.25">
      <c r="A5025" s="48"/>
      <c r="B5025" s="49"/>
      <c r="C5025" s="50"/>
      <c r="D5025" s="50"/>
      <c r="E5025" s="50"/>
    </row>
    <row r="5026" spans="1:5" x14ac:dyDescent="0.25">
      <c r="A5026" s="48"/>
      <c r="B5026" s="49"/>
      <c r="C5026" s="50"/>
      <c r="D5026" s="50"/>
      <c r="E5026" s="50"/>
    </row>
    <row r="5027" spans="1:5" x14ac:dyDescent="0.25">
      <c r="A5027" s="48"/>
      <c r="B5027" s="49"/>
      <c r="C5027" s="50"/>
      <c r="D5027" s="50"/>
      <c r="E5027" s="50"/>
    </row>
    <row r="5028" spans="1:5" x14ac:dyDescent="0.25">
      <c r="A5028" s="48"/>
      <c r="B5028" s="49"/>
      <c r="C5028" s="50"/>
      <c r="D5028" s="50"/>
      <c r="E5028" s="50"/>
    </row>
    <row r="5029" spans="1:5" x14ac:dyDescent="0.25">
      <c r="A5029" s="48"/>
      <c r="B5029" s="49"/>
      <c r="C5029" s="50"/>
      <c r="D5029" s="50"/>
      <c r="E5029" s="50"/>
    </row>
    <row r="5030" spans="1:5" x14ac:dyDescent="0.25">
      <c r="A5030" s="48"/>
      <c r="B5030" s="49"/>
      <c r="C5030" s="50"/>
      <c r="D5030" s="50"/>
      <c r="E5030" s="50"/>
    </row>
    <row r="5031" spans="1:5" x14ac:dyDescent="0.25">
      <c r="A5031" s="48"/>
      <c r="B5031" s="49"/>
      <c r="C5031" s="50"/>
      <c r="D5031" s="50"/>
      <c r="E5031" s="50"/>
    </row>
    <row r="5032" spans="1:5" x14ac:dyDescent="0.25">
      <c r="A5032" s="48"/>
      <c r="B5032" s="49"/>
      <c r="C5032" s="50"/>
      <c r="D5032" s="50"/>
      <c r="E5032" s="50"/>
    </row>
    <row r="5033" spans="1:5" x14ac:dyDescent="0.25">
      <c r="A5033" s="48"/>
      <c r="B5033" s="49"/>
      <c r="C5033" s="50"/>
      <c r="D5033" s="50"/>
      <c r="E5033" s="50"/>
    </row>
    <row r="5034" spans="1:5" x14ac:dyDescent="0.25">
      <c r="A5034" s="48"/>
      <c r="B5034" s="49"/>
      <c r="C5034" s="50"/>
      <c r="D5034" s="50"/>
      <c r="E5034" s="50"/>
    </row>
    <row r="5035" spans="1:5" x14ac:dyDescent="0.25">
      <c r="A5035" s="48"/>
      <c r="B5035" s="49"/>
      <c r="C5035" s="50"/>
      <c r="D5035" s="50"/>
      <c r="E5035" s="50"/>
    </row>
    <row r="5036" spans="1:5" x14ac:dyDescent="0.25">
      <c r="A5036" s="48"/>
      <c r="B5036" s="49"/>
      <c r="C5036" s="50"/>
      <c r="D5036" s="50"/>
      <c r="E5036" s="50"/>
    </row>
    <row r="5037" spans="1:5" x14ac:dyDescent="0.25">
      <c r="A5037" s="48"/>
      <c r="B5037" s="49"/>
      <c r="C5037" s="50"/>
      <c r="D5037" s="50"/>
      <c r="E5037" s="50"/>
    </row>
    <row r="5038" spans="1:5" x14ac:dyDescent="0.25">
      <c r="A5038" s="48"/>
      <c r="B5038" s="49"/>
      <c r="C5038" s="50"/>
      <c r="D5038" s="50"/>
      <c r="E5038" s="50"/>
    </row>
    <row r="5039" spans="1:5" x14ac:dyDescent="0.25">
      <c r="A5039" s="48"/>
      <c r="B5039" s="49"/>
      <c r="C5039" s="50"/>
      <c r="D5039" s="50"/>
      <c r="E5039" s="50"/>
    </row>
    <row r="5040" spans="1:5" x14ac:dyDescent="0.25">
      <c r="A5040" s="48"/>
      <c r="B5040" s="49"/>
      <c r="C5040" s="50"/>
      <c r="D5040" s="50"/>
      <c r="E5040" s="50"/>
    </row>
    <row r="5041" spans="1:5" x14ac:dyDescent="0.25">
      <c r="A5041" s="48"/>
      <c r="B5041" s="49"/>
      <c r="C5041" s="50"/>
      <c r="D5041" s="50"/>
      <c r="E5041" s="50"/>
    </row>
    <row r="5042" spans="1:5" x14ac:dyDescent="0.25">
      <c r="A5042" s="48"/>
      <c r="B5042" s="49"/>
      <c r="C5042" s="50"/>
      <c r="D5042" s="50"/>
      <c r="E5042" s="50"/>
    </row>
    <row r="5043" spans="1:5" x14ac:dyDescent="0.25">
      <c r="A5043" s="48"/>
      <c r="B5043" s="49"/>
      <c r="C5043" s="50"/>
      <c r="D5043" s="50"/>
      <c r="E5043" s="50"/>
    </row>
    <row r="5044" spans="1:5" x14ac:dyDescent="0.25">
      <c r="A5044" s="48"/>
      <c r="B5044" s="49"/>
      <c r="C5044" s="50"/>
      <c r="D5044" s="50"/>
      <c r="E5044" s="50"/>
    </row>
    <row r="5045" spans="1:5" x14ac:dyDescent="0.25">
      <c r="A5045" s="48"/>
      <c r="B5045" s="49"/>
      <c r="C5045" s="50"/>
      <c r="D5045" s="50"/>
      <c r="E5045" s="50"/>
    </row>
    <row r="5046" spans="1:5" x14ac:dyDescent="0.25">
      <c r="A5046" s="48"/>
      <c r="B5046" s="49"/>
      <c r="C5046" s="50"/>
      <c r="D5046" s="50"/>
      <c r="E5046" s="50"/>
    </row>
    <row r="5047" spans="1:5" x14ac:dyDescent="0.25">
      <c r="A5047" s="48"/>
      <c r="B5047" s="49"/>
      <c r="C5047" s="50"/>
      <c r="D5047" s="50"/>
      <c r="E5047" s="50"/>
    </row>
    <row r="5048" spans="1:5" x14ac:dyDescent="0.25">
      <c r="A5048" s="48"/>
      <c r="B5048" s="49"/>
      <c r="C5048" s="50"/>
      <c r="D5048" s="50"/>
      <c r="E5048" s="50"/>
    </row>
    <row r="5049" spans="1:5" x14ac:dyDescent="0.25">
      <c r="A5049" s="48"/>
      <c r="B5049" s="49"/>
      <c r="C5049" s="50"/>
      <c r="D5049" s="50"/>
      <c r="E5049" s="50"/>
    </row>
    <row r="5050" spans="1:5" x14ac:dyDescent="0.25">
      <c r="A5050" s="48"/>
      <c r="B5050" s="49"/>
      <c r="C5050" s="50"/>
      <c r="D5050" s="50"/>
      <c r="E5050" s="50"/>
    </row>
    <row r="5051" spans="1:5" x14ac:dyDescent="0.25">
      <c r="A5051" s="48"/>
      <c r="B5051" s="49"/>
      <c r="C5051" s="50"/>
      <c r="D5051" s="50"/>
      <c r="E5051" s="50"/>
    </row>
    <row r="5052" spans="1:5" x14ac:dyDescent="0.25">
      <c r="A5052" s="48"/>
      <c r="B5052" s="49"/>
      <c r="C5052" s="50"/>
      <c r="D5052" s="50"/>
      <c r="E5052" s="50"/>
    </row>
    <row r="5053" spans="1:5" x14ac:dyDescent="0.25">
      <c r="A5053" s="48"/>
      <c r="B5053" s="49"/>
      <c r="C5053" s="50"/>
      <c r="D5053" s="50"/>
      <c r="E5053" s="50"/>
    </row>
    <row r="5054" spans="1:5" x14ac:dyDescent="0.25">
      <c r="A5054" s="48"/>
      <c r="B5054" s="49"/>
      <c r="C5054" s="50"/>
      <c r="D5054" s="50"/>
      <c r="E5054" s="50"/>
    </row>
    <row r="5055" spans="1:5" x14ac:dyDescent="0.25">
      <c r="A5055" s="48"/>
      <c r="B5055" s="49"/>
      <c r="C5055" s="50"/>
      <c r="D5055" s="50"/>
      <c r="E5055" s="50"/>
    </row>
    <row r="5056" spans="1:5" x14ac:dyDescent="0.25">
      <c r="A5056" s="48"/>
      <c r="B5056" s="49"/>
      <c r="C5056" s="50"/>
      <c r="D5056" s="50"/>
      <c r="E5056" s="50"/>
    </row>
    <row r="5057" spans="1:5" x14ac:dyDescent="0.25">
      <c r="A5057" s="48"/>
      <c r="B5057" s="49"/>
      <c r="C5057" s="50"/>
      <c r="D5057" s="50"/>
      <c r="E5057" s="50"/>
    </row>
    <row r="5058" spans="1:5" x14ac:dyDescent="0.25">
      <c r="A5058" s="48"/>
      <c r="B5058" s="49"/>
      <c r="C5058" s="50"/>
      <c r="D5058" s="50"/>
      <c r="E5058" s="50"/>
    </row>
    <row r="5059" spans="1:5" x14ac:dyDescent="0.25">
      <c r="A5059" s="48"/>
      <c r="B5059" s="49"/>
      <c r="C5059" s="50"/>
      <c r="D5059" s="50"/>
      <c r="E5059" s="50"/>
    </row>
    <row r="5060" spans="1:5" x14ac:dyDescent="0.25">
      <c r="A5060" s="48"/>
      <c r="B5060" s="49"/>
      <c r="C5060" s="50"/>
      <c r="D5060" s="50"/>
      <c r="E5060" s="50"/>
    </row>
    <row r="5061" spans="1:5" x14ac:dyDescent="0.25">
      <c r="A5061" s="48"/>
      <c r="B5061" s="49"/>
      <c r="C5061" s="50"/>
      <c r="D5061" s="50"/>
      <c r="E5061" s="50"/>
    </row>
    <row r="5062" spans="1:5" x14ac:dyDescent="0.25">
      <c r="A5062" s="48"/>
      <c r="B5062" s="49"/>
      <c r="C5062" s="50"/>
      <c r="D5062" s="50"/>
      <c r="E5062" s="50"/>
    </row>
    <row r="5063" spans="1:5" x14ac:dyDescent="0.25">
      <c r="A5063" s="48"/>
      <c r="B5063" s="49"/>
      <c r="C5063" s="50"/>
      <c r="D5063" s="50"/>
      <c r="E5063" s="50"/>
    </row>
    <row r="5064" spans="1:5" x14ac:dyDescent="0.25">
      <c r="A5064" s="48"/>
      <c r="B5064" s="49"/>
      <c r="C5064" s="50"/>
      <c r="D5064" s="50"/>
      <c r="E5064" s="50"/>
    </row>
    <row r="5065" spans="1:5" x14ac:dyDescent="0.25">
      <c r="A5065" s="48"/>
      <c r="B5065" s="49"/>
      <c r="C5065" s="50"/>
      <c r="D5065" s="50"/>
      <c r="E5065" s="50"/>
    </row>
    <row r="5066" spans="1:5" x14ac:dyDescent="0.25">
      <c r="A5066" s="48"/>
      <c r="B5066" s="49"/>
      <c r="C5066" s="50"/>
      <c r="D5066" s="50"/>
      <c r="E5066" s="50"/>
    </row>
    <row r="5067" spans="1:5" x14ac:dyDescent="0.25">
      <c r="A5067" s="48"/>
      <c r="B5067" s="49"/>
      <c r="C5067" s="50"/>
      <c r="D5067" s="50"/>
      <c r="E5067" s="50"/>
    </row>
    <row r="5068" spans="1:5" x14ac:dyDescent="0.25">
      <c r="A5068" s="48"/>
      <c r="B5068" s="49"/>
      <c r="C5068" s="50"/>
      <c r="D5068" s="50"/>
      <c r="E5068" s="50"/>
    </row>
    <row r="5069" spans="1:5" x14ac:dyDescent="0.25">
      <c r="A5069" s="48"/>
      <c r="B5069" s="49"/>
      <c r="C5069" s="50"/>
      <c r="D5069" s="50"/>
      <c r="E5069" s="50"/>
    </row>
    <row r="5070" spans="1:5" x14ac:dyDescent="0.25">
      <c r="A5070" s="48"/>
      <c r="B5070" s="49"/>
      <c r="C5070" s="50"/>
      <c r="D5070" s="50"/>
      <c r="E5070" s="50"/>
    </row>
    <row r="5071" spans="1:5" x14ac:dyDescent="0.25">
      <c r="A5071" s="48"/>
      <c r="B5071" s="49"/>
      <c r="C5071" s="50"/>
      <c r="D5071" s="50"/>
      <c r="E5071" s="50"/>
    </row>
    <row r="5072" spans="1:5" x14ac:dyDescent="0.25">
      <c r="A5072" s="48"/>
      <c r="B5072" s="49"/>
      <c r="C5072" s="50"/>
      <c r="D5072" s="50"/>
      <c r="E5072" s="50"/>
    </row>
    <row r="5073" spans="1:5" x14ac:dyDescent="0.25">
      <c r="A5073" s="48"/>
      <c r="B5073" s="49"/>
      <c r="C5073" s="50"/>
      <c r="D5073" s="50"/>
      <c r="E5073" s="50"/>
    </row>
    <row r="5074" spans="1:5" x14ac:dyDescent="0.25">
      <c r="A5074" s="48"/>
      <c r="B5074" s="49"/>
      <c r="C5074" s="50"/>
      <c r="D5074" s="50"/>
      <c r="E5074" s="50"/>
    </row>
    <row r="5075" spans="1:5" x14ac:dyDescent="0.25">
      <c r="A5075" s="48"/>
      <c r="B5075" s="49"/>
      <c r="C5075" s="50"/>
      <c r="D5075" s="50"/>
      <c r="E5075" s="50"/>
    </row>
    <row r="5076" spans="1:5" x14ac:dyDescent="0.25">
      <c r="A5076" s="48"/>
      <c r="B5076" s="49"/>
      <c r="C5076" s="50"/>
      <c r="D5076" s="50"/>
      <c r="E5076" s="50"/>
    </row>
    <row r="5077" spans="1:5" x14ac:dyDescent="0.25">
      <c r="A5077" s="48"/>
      <c r="B5077" s="49"/>
      <c r="C5077" s="50"/>
      <c r="D5077" s="50"/>
      <c r="E5077" s="50"/>
    </row>
    <row r="5078" spans="1:5" x14ac:dyDescent="0.25">
      <c r="A5078" s="48"/>
      <c r="B5078" s="49"/>
      <c r="C5078" s="50"/>
      <c r="D5078" s="50"/>
      <c r="E5078" s="50"/>
    </row>
    <row r="5079" spans="1:5" x14ac:dyDescent="0.25">
      <c r="A5079" s="48"/>
      <c r="B5079" s="49"/>
      <c r="C5079" s="50"/>
      <c r="D5079" s="50"/>
      <c r="E5079" s="50"/>
    </row>
    <row r="5080" spans="1:5" x14ac:dyDescent="0.25">
      <c r="A5080" s="48"/>
      <c r="B5080" s="49"/>
      <c r="C5080" s="50"/>
      <c r="D5080" s="50"/>
      <c r="E5080" s="50"/>
    </row>
    <row r="5081" spans="1:5" x14ac:dyDescent="0.25">
      <c r="A5081" s="48"/>
      <c r="B5081" s="49"/>
      <c r="C5081" s="50"/>
      <c r="D5081" s="50"/>
      <c r="E5081" s="50"/>
    </row>
    <row r="5082" spans="1:5" x14ac:dyDescent="0.25">
      <c r="A5082" s="48"/>
      <c r="B5082" s="49"/>
      <c r="C5082" s="50"/>
      <c r="D5082" s="50"/>
      <c r="E5082" s="50"/>
    </row>
    <row r="5083" spans="1:5" x14ac:dyDescent="0.25">
      <c r="A5083" s="48"/>
      <c r="B5083" s="49"/>
      <c r="C5083" s="50"/>
      <c r="D5083" s="50"/>
      <c r="E5083" s="50"/>
    </row>
    <row r="5084" spans="1:5" x14ac:dyDescent="0.25">
      <c r="A5084" s="48"/>
      <c r="B5084" s="49"/>
      <c r="C5084" s="50"/>
      <c r="D5084" s="50"/>
      <c r="E5084" s="50"/>
    </row>
    <row r="5085" spans="1:5" x14ac:dyDescent="0.25">
      <c r="A5085" s="48"/>
      <c r="B5085" s="49"/>
      <c r="C5085" s="50"/>
      <c r="D5085" s="50"/>
      <c r="E5085" s="50"/>
    </row>
    <row r="5086" spans="1:5" x14ac:dyDescent="0.25">
      <c r="A5086" s="48"/>
      <c r="B5086" s="49"/>
      <c r="C5086" s="50"/>
      <c r="D5086" s="50"/>
      <c r="E5086" s="50"/>
    </row>
    <row r="5087" spans="1:5" x14ac:dyDescent="0.25">
      <c r="A5087" s="48"/>
      <c r="B5087" s="49"/>
      <c r="C5087" s="50"/>
      <c r="D5087" s="50"/>
      <c r="E5087" s="50"/>
    </row>
    <row r="5088" spans="1:5" x14ac:dyDescent="0.25">
      <c r="A5088" s="48"/>
      <c r="B5088" s="49"/>
      <c r="C5088" s="50"/>
      <c r="D5088" s="50"/>
      <c r="E5088" s="50"/>
    </row>
    <row r="5089" spans="1:5" x14ac:dyDescent="0.25">
      <c r="A5089" s="48"/>
      <c r="B5089" s="49"/>
      <c r="C5089" s="50"/>
      <c r="D5089" s="50"/>
      <c r="E5089" s="50"/>
    </row>
    <row r="5090" spans="1:5" x14ac:dyDescent="0.25">
      <c r="A5090" s="48"/>
      <c r="B5090" s="49"/>
      <c r="C5090" s="50"/>
      <c r="D5090" s="50"/>
      <c r="E5090" s="50"/>
    </row>
    <row r="5091" spans="1:5" x14ac:dyDescent="0.25">
      <c r="A5091" s="48"/>
      <c r="B5091" s="49"/>
      <c r="C5091" s="50"/>
      <c r="D5091" s="50"/>
      <c r="E5091" s="50"/>
    </row>
    <row r="5092" spans="1:5" x14ac:dyDescent="0.25">
      <c r="A5092" s="48"/>
      <c r="B5092" s="49"/>
      <c r="C5092" s="50"/>
      <c r="D5092" s="50"/>
      <c r="E5092" s="50"/>
    </row>
    <row r="5093" spans="1:5" x14ac:dyDescent="0.25">
      <c r="A5093" s="48"/>
      <c r="B5093" s="49"/>
      <c r="C5093" s="50"/>
      <c r="D5093" s="50"/>
      <c r="E5093" s="50"/>
    </row>
    <row r="5094" spans="1:5" x14ac:dyDescent="0.25">
      <c r="A5094" s="48"/>
      <c r="B5094" s="49"/>
      <c r="C5094" s="50"/>
      <c r="D5094" s="50"/>
      <c r="E5094" s="50"/>
    </row>
    <row r="5095" spans="1:5" x14ac:dyDescent="0.25">
      <c r="A5095" s="48"/>
      <c r="B5095" s="49"/>
      <c r="C5095" s="50"/>
      <c r="D5095" s="50"/>
      <c r="E5095" s="50"/>
    </row>
    <row r="5096" spans="1:5" x14ac:dyDescent="0.25">
      <c r="A5096" s="48"/>
      <c r="B5096" s="49"/>
      <c r="C5096" s="50"/>
      <c r="D5096" s="50"/>
      <c r="E5096" s="50"/>
    </row>
    <row r="5097" spans="1:5" x14ac:dyDescent="0.25">
      <c r="A5097" s="48"/>
      <c r="B5097" s="49"/>
      <c r="C5097" s="50"/>
      <c r="D5097" s="50"/>
      <c r="E5097" s="50"/>
    </row>
    <row r="5098" spans="1:5" x14ac:dyDescent="0.25">
      <c r="A5098" s="48"/>
      <c r="B5098" s="49"/>
      <c r="C5098" s="50"/>
      <c r="D5098" s="50"/>
      <c r="E5098" s="50"/>
    </row>
    <row r="5099" spans="1:5" x14ac:dyDescent="0.25">
      <c r="A5099" s="48"/>
      <c r="B5099" s="49"/>
      <c r="C5099" s="50"/>
      <c r="D5099" s="50"/>
      <c r="E5099" s="50"/>
    </row>
    <row r="5100" spans="1:5" x14ac:dyDescent="0.25">
      <c r="A5100" s="48"/>
      <c r="B5100" s="49"/>
      <c r="C5100" s="50"/>
      <c r="D5100" s="50"/>
      <c r="E5100" s="50"/>
    </row>
    <row r="5101" spans="1:5" x14ac:dyDescent="0.25">
      <c r="A5101" s="48"/>
      <c r="B5101" s="49"/>
      <c r="C5101" s="50"/>
      <c r="D5101" s="50"/>
      <c r="E5101" s="50"/>
    </row>
    <row r="5102" spans="1:5" x14ac:dyDescent="0.25">
      <c r="A5102" s="48"/>
      <c r="B5102" s="49"/>
      <c r="C5102" s="50"/>
      <c r="D5102" s="50"/>
      <c r="E5102" s="50"/>
    </row>
    <row r="5103" spans="1:5" x14ac:dyDescent="0.25">
      <c r="A5103" s="48"/>
      <c r="B5103" s="49"/>
      <c r="C5103" s="50"/>
      <c r="D5103" s="50"/>
      <c r="E5103" s="50"/>
    </row>
    <row r="5104" spans="1:5" x14ac:dyDescent="0.25">
      <c r="A5104" s="48"/>
      <c r="B5104" s="49"/>
      <c r="C5104" s="50"/>
      <c r="D5104" s="50"/>
      <c r="E5104" s="50"/>
    </row>
    <row r="5105" spans="1:5" x14ac:dyDescent="0.25">
      <c r="A5105" s="48"/>
      <c r="B5105" s="49"/>
      <c r="C5105" s="50"/>
      <c r="D5105" s="50"/>
      <c r="E5105" s="50"/>
    </row>
    <row r="5106" spans="1:5" x14ac:dyDescent="0.25">
      <c r="A5106" s="48"/>
      <c r="B5106" s="49"/>
      <c r="C5106" s="50"/>
      <c r="D5106" s="50"/>
      <c r="E5106" s="50"/>
    </row>
    <row r="5107" spans="1:5" x14ac:dyDescent="0.25">
      <c r="A5107" s="48"/>
      <c r="B5107" s="49"/>
      <c r="C5107" s="50"/>
      <c r="D5107" s="50"/>
      <c r="E5107" s="50"/>
    </row>
    <row r="5108" spans="1:5" x14ac:dyDescent="0.25">
      <c r="A5108" s="48"/>
      <c r="B5108" s="49"/>
      <c r="C5108" s="50"/>
      <c r="D5108" s="50"/>
      <c r="E5108" s="50"/>
    </row>
    <row r="5109" spans="1:5" x14ac:dyDescent="0.25">
      <c r="A5109" s="48"/>
      <c r="B5109" s="49"/>
      <c r="C5109" s="50"/>
      <c r="D5109" s="50"/>
      <c r="E5109" s="50"/>
    </row>
    <row r="5110" spans="1:5" x14ac:dyDescent="0.25">
      <c r="A5110" s="48"/>
      <c r="B5110" s="49"/>
      <c r="C5110" s="50"/>
      <c r="D5110" s="50"/>
      <c r="E5110" s="50"/>
    </row>
    <row r="5111" spans="1:5" x14ac:dyDescent="0.25">
      <c r="A5111" s="48"/>
      <c r="B5111" s="49"/>
      <c r="C5111" s="50"/>
      <c r="D5111" s="50"/>
      <c r="E5111" s="50"/>
    </row>
    <row r="5112" spans="1:5" x14ac:dyDescent="0.25">
      <c r="A5112" s="48"/>
      <c r="B5112" s="49"/>
      <c r="C5112" s="50"/>
      <c r="D5112" s="50"/>
      <c r="E5112" s="50"/>
    </row>
    <row r="5113" spans="1:5" x14ac:dyDescent="0.25">
      <c r="A5113" s="48"/>
      <c r="B5113" s="49"/>
      <c r="C5113" s="50"/>
      <c r="D5113" s="50"/>
      <c r="E5113" s="50"/>
    </row>
    <row r="5114" spans="1:5" x14ac:dyDescent="0.25">
      <c r="A5114" s="48"/>
      <c r="B5114" s="49"/>
      <c r="C5114" s="50"/>
      <c r="D5114" s="50"/>
      <c r="E5114" s="50"/>
    </row>
    <row r="5115" spans="1:5" x14ac:dyDescent="0.25">
      <c r="A5115" s="48"/>
      <c r="B5115" s="49"/>
      <c r="C5115" s="50"/>
      <c r="D5115" s="50"/>
      <c r="E5115" s="50"/>
    </row>
    <row r="5116" spans="1:5" x14ac:dyDescent="0.25">
      <c r="A5116" s="48"/>
      <c r="B5116" s="49"/>
      <c r="C5116" s="50"/>
      <c r="D5116" s="50"/>
      <c r="E5116" s="50"/>
    </row>
    <row r="5117" spans="1:5" x14ac:dyDescent="0.25">
      <c r="A5117" s="48"/>
      <c r="B5117" s="49"/>
      <c r="C5117" s="50"/>
      <c r="D5117" s="50"/>
      <c r="E5117" s="50"/>
    </row>
    <row r="5118" spans="1:5" x14ac:dyDescent="0.25">
      <c r="A5118" s="48"/>
      <c r="B5118" s="49"/>
      <c r="C5118" s="50"/>
      <c r="D5118" s="50"/>
      <c r="E5118" s="50"/>
    </row>
    <row r="5119" spans="1:5" x14ac:dyDescent="0.25">
      <c r="A5119" s="48"/>
      <c r="B5119" s="49"/>
      <c r="C5119" s="50"/>
      <c r="D5119" s="50"/>
      <c r="E5119" s="50"/>
    </row>
    <row r="5120" spans="1:5" x14ac:dyDescent="0.25">
      <c r="A5120" s="48"/>
      <c r="B5120" s="49"/>
      <c r="C5120" s="50"/>
      <c r="D5120" s="50"/>
      <c r="E5120" s="50"/>
    </row>
    <row r="5121" spans="1:5" x14ac:dyDescent="0.25">
      <c r="A5121" s="48"/>
      <c r="B5121" s="49"/>
      <c r="C5121" s="50"/>
      <c r="D5121" s="50"/>
      <c r="E5121" s="50"/>
    </row>
    <row r="5122" spans="1:5" x14ac:dyDescent="0.25">
      <c r="A5122" s="48"/>
      <c r="B5122" s="49"/>
      <c r="C5122" s="50"/>
      <c r="D5122" s="50"/>
      <c r="E5122" s="50"/>
    </row>
    <row r="5123" spans="1:5" x14ac:dyDescent="0.25">
      <c r="A5123" s="48"/>
      <c r="B5123" s="49"/>
      <c r="C5123" s="50"/>
      <c r="D5123" s="50"/>
      <c r="E5123" s="50"/>
    </row>
    <row r="5124" spans="1:5" x14ac:dyDescent="0.25">
      <c r="A5124" s="48"/>
      <c r="B5124" s="49"/>
      <c r="C5124" s="50"/>
      <c r="D5124" s="50"/>
      <c r="E5124" s="50"/>
    </row>
    <row r="5125" spans="1:5" x14ac:dyDescent="0.25">
      <c r="A5125" s="48"/>
      <c r="B5125" s="49"/>
      <c r="C5125" s="50"/>
      <c r="D5125" s="50"/>
      <c r="E5125" s="50"/>
    </row>
    <row r="5126" spans="1:5" x14ac:dyDescent="0.25">
      <c r="A5126" s="48"/>
      <c r="B5126" s="49"/>
      <c r="C5126" s="50"/>
      <c r="D5126" s="50"/>
      <c r="E5126" s="50"/>
    </row>
    <row r="5127" spans="1:5" x14ac:dyDescent="0.25">
      <c r="A5127" s="48"/>
      <c r="B5127" s="49"/>
      <c r="C5127" s="50"/>
      <c r="D5127" s="50"/>
      <c r="E5127" s="50"/>
    </row>
    <row r="5128" spans="1:5" x14ac:dyDescent="0.25">
      <c r="A5128" s="48"/>
      <c r="B5128" s="49"/>
      <c r="C5128" s="50"/>
      <c r="D5128" s="50"/>
      <c r="E5128" s="50"/>
    </row>
    <row r="5129" spans="1:5" x14ac:dyDescent="0.25">
      <c r="A5129" s="48"/>
      <c r="B5129" s="49"/>
      <c r="C5129" s="50"/>
      <c r="D5129" s="50"/>
      <c r="E5129" s="50"/>
    </row>
    <row r="5130" spans="1:5" x14ac:dyDescent="0.25">
      <c r="A5130" s="48"/>
      <c r="B5130" s="49"/>
      <c r="C5130" s="50"/>
      <c r="D5130" s="50"/>
      <c r="E5130" s="50"/>
    </row>
    <row r="5131" spans="1:5" x14ac:dyDescent="0.25">
      <c r="A5131" s="48"/>
      <c r="B5131" s="49"/>
      <c r="C5131" s="50"/>
      <c r="D5131" s="50"/>
      <c r="E5131" s="50"/>
    </row>
    <row r="5132" spans="1:5" x14ac:dyDescent="0.25">
      <c r="A5132" s="48"/>
      <c r="B5132" s="49"/>
      <c r="C5132" s="50"/>
      <c r="D5132" s="50"/>
      <c r="E5132" s="50"/>
    </row>
    <row r="5133" spans="1:5" x14ac:dyDescent="0.25">
      <c r="A5133" s="48"/>
      <c r="B5133" s="49"/>
      <c r="C5133" s="50"/>
      <c r="D5133" s="50"/>
      <c r="E5133" s="50"/>
    </row>
    <row r="5134" spans="1:5" x14ac:dyDescent="0.25">
      <c r="A5134" s="48"/>
      <c r="B5134" s="49"/>
      <c r="C5134" s="50"/>
      <c r="D5134" s="50"/>
      <c r="E5134" s="50"/>
    </row>
    <row r="5135" spans="1:5" x14ac:dyDescent="0.25">
      <c r="A5135" s="48"/>
      <c r="B5135" s="49"/>
      <c r="C5135" s="50"/>
      <c r="D5135" s="50"/>
      <c r="E5135" s="50"/>
    </row>
    <row r="5136" spans="1:5" x14ac:dyDescent="0.25">
      <c r="A5136" s="48"/>
      <c r="B5136" s="49"/>
      <c r="C5136" s="50"/>
      <c r="D5136" s="50"/>
      <c r="E5136" s="50"/>
    </row>
    <row r="5137" spans="1:5" x14ac:dyDescent="0.25">
      <c r="A5137" s="48"/>
      <c r="B5137" s="49"/>
      <c r="C5137" s="50"/>
      <c r="D5137" s="50"/>
      <c r="E5137" s="50"/>
    </row>
    <row r="5138" spans="1:5" x14ac:dyDescent="0.25">
      <c r="A5138" s="48"/>
      <c r="B5138" s="49"/>
      <c r="C5138" s="50"/>
      <c r="D5138" s="50"/>
      <c r="E5138" s="50"/>
    </row>
    <row r="5139" spans="1:5" x14ac:dyDescent="0.25">
      <c r="A5139" s="48"/>
      <c r="B5139" s="49"/>
      <c r="C5139" s="50"/>
      <c r="D5139" s="50"/>
      <c r="E5139" s="50"/>
    </row>
    <row r="5140" spans="1:5" x14ac:dyDescent="0.25">
      <c r="A5140" s="48"/>
      <c r="B5140" s="49"/>
      <c r="C5140" s="50"/>
      <c r="D5140" s="50"/>
      <c r="E5140" s="50"/>
    </row>
    <row r="5141" spans="1:5" x14ac:dyDescent="0.25">
      <c r="A5141" s="48"/>
      <c r="B5141" s="49"/>
      <c r="C5141" s="50"/>
      <c r="D5141" s="50"/>
      <c r="E5141" s="50"/>
    </row>
    <row r="5142" spans="1:5" x14ac:dyDescent="0.25">
      <c r="A5142" s="48"/>
      <c r="B5142" s="49"/>
      <c r="C5142" s="50"/>
      <c r="D5142" s="50"/>
      <c r="E5142" s="50"/>
    </row>
    <row r="5143" spans="1:5" x14ac:dyDescent="0.25">
      <c r="A5143" s="48"/>
      <c r="B5143" s="49"/>
      <c r="C5143" s="50"/>
      <c r="D5143" s="50"/>
      <c r="E5143" s="50"/>
    </row>
    <row r="5144" spans="1:5" x14ac:dyDescent="0.25">
      <c r="A5144" s="48"/>
      <c r="B5144" s="49"/>
      <c r="C5144" s="50"/>
      <c r="D5144" s="50"/>
      <c r="E5144" s="50"/>
    </row>
    <row r="5145" spans="1:5" x14ac:dyDescent="0.25">
      <c r="A5145" s="48"/>
      <c r="B5145" s="49"/>
      <c r="C5145" s="50"/>
      <c r="D5145" s="50"/>
      <c r="E5145" s="50"/>
    </row>
    <row r="5146" spans="1:5" x14ac:dyDescent="0.25">
      <c r="A5146" s="48"/>
      <c r="B5146" s="49"/>
      <c r="C5146" s="50"/>
      <c r="D5146" s="50"/>
      <c r="E5146" s="50"/>
    </row>
    <row r="5147" spans="1:5" x14ac:dyDescent="0.25">
      <c r="A5147" s="48"/>
      <c r="B5147" s="49"/>
      <c r="C5147" s="50"/>
      <c r="D5147" s="50"/>
      <c r="E5147" s="50"/>
    </row>
    <row r="5148" spans="1:5" x14ac:dyDescent="0.25">
      <c r="A5148" s="48"/>
      <c r="B5148" s="49"/>
      <c r="C5148" s="50"/>
      <c r="D5148" s="50"/>
      <c r="E5148" s="50"/>
    </row>
    <row r="5149" spans="1:5" x14ac:dyDescent="0.25">
      <c r="A5149" s="48"/>
      <c r="B5149" s="49"/>
      <c r="C5149" s="50"/>
      <c r="D5149" s="50"/>
      <c r="E5149" s="50"/>
    </row>
    <row r="5150" spans="1:5" x14ac:dyDescent="0.25">
      <c r="A5150" s="48"/>
      <c r="B5150" s="49"/>
      <c r="C5150" s="50"/>
      <c r="D5150" s="50"/>
      <c r="E5150" s="50"/>
    </row>
    <row r="5151" spans="1:5" x14ac:dyDescent="0.25">
      <c r="A5151" s="48"/>
      <c r="B5151" s="49"/>
      <c r="C5151" s="50"/>
      <c r="D5151" s="50"/>
      <c r="E5151" s="50"/>
    </row>
    <row r="5152" spans="1:5" x14ac:dyDescent="0.25">
      <c r="A5152" s="48"/>
      <c r="B5152" s="49"/>
      <c r="C5152" s="50"/>
      <c r="D5152" s="50"/>
      <c r="E5152" s="50"/>
    </row>
    <row r="5153" spans="1:5" x14ac:dyDescent="0.25">
      <c r="A5153" s="48"/>
      <c r="B5153" s="49"/>
      <c r="C5153" s="50"/>
      <c r="D5153" s="50"/>
      <c r="E5153" s="50"/>
    </row>
    <row r="5154" spans="1:5" x14ac:dyDescent="0.25">
      <c r="A5154" s="48"/>
      <c r="B5154" s="49"/>
      <c r="C5154" s="50"/>
      <c r="D5154" s="50"/>
      <c r="E5154" s="50"/>
    </row>
    <row r="5155" spans="1:5" x14ac:dyDescent="0.25">
      <c r="A5155" s="48"/>
      <c r="B5155" s="49"/>
      <c r="C5155" s="50"/>
      <c r="D5155" s="50"/>
      <c r="E5155" s="50"/>
    </row>
    <row r="5156" spans="1:5" x14ac:dyDescent="0.25">
      <c r="A5156" s="48"/>
      <c r="B5156" s="49"/>
      <c r="C5156" s="50"/>
      <c r="D5156" s="50"/>
      <c r="E5156" s="50"/>
    </row>
    <row r="5157" spans="1:5" x14ac:dyDescent="0.25">
      <c r="A5157" s="48"/>
      <c r="B5157" s="49"/>
      <c r="C5157" s="50"/>
      <c r="D5157" s="50"/>
      <c r="E5157" s="50"/>
    </row>
    <row r="5158" spans="1:5" x14ac:dyDescent="0.25">
      <c r="A5158" s="48"/>
      <c r="B5158" s="49"/>
      <c r="C5158" s="50"/>
      <c r="D5158" s="50"/>
      <c r="E5158" s="50"/>
    </row>
    <row r="5159" spans="1:5" x14ac:dyDescent="0.25">
      <c r="A5159" s="48"/>
      <c r="B5159" s="49"/>
      <c r="C5159" s="50"/>
      <c r="D5159" s="50"/>
      <c r="E5159" s="50"/>
    </row>
    <row r="5160" spans="1:5" x14ac:dyDescent="0.25">
      <c r="A5160" s="48"/>
      <c r="B5160" s="49"/>
      <c r="C5160" s="50"/>
      <c r="D5160" s="50"/>
      <c r="E5160" s="50"/>
    </row>
    <row r="5161" spans="1:5" x14ac:dyDescent="0.25">
      <c r="A5161" s="48"/>
      <c r="B5161" s="49"/>
      <c r="C5161" s="50"/>
      <c r="D5161" s="50"/>
      <c r="E5161" s="50"/>
    </row>
    <row r="5162" spans="1:5" x14ac:dyDescent="0.25">
      <c r="A5162" s="48"/>
      <c r="B5162" s="49"/>
      <c r="C5162" s="50"/>
      <c r="D5162" s="50"/>
      <c r="E5162" s="50"/>
    </row>
    <row r="5163" spans="1:5" x14ac:dyDescent="0.25">
      <c r="A5163" s="48"/>
      <c r="B5163" s="49"/>
      <c r="C5163" s="50"/>
      <c r="D5163" s="50"/>
      <c r="E5163" s="50"/>
    </row>
    <row r="5164" spans="1:5" x14ac:dyDescent="0.25">
      <c r="A5164" s="48"/>
      <c r="B5164" s="49"/>
      <c r="C5164" s="50"/>
      <c r="D5164" s="50"/>
      <c r="E5164" s="50"/>
    </row>
    <row r="5165" spans="1:5" x14ac:dyDescent="0.25">
      <c r="A5165" s="48"/>
      <c r="B5165" s="49"/>
      <c r="C5165" s="50"/>
      <c r="D5165" s="50"/>
      <c r="E5165" s="50"/>
    </row>
    <row r="5166" spans="1:5" x14ac:dyDescent="0.25">
      <c r="A5166" s="48"/>
      <c r="B5166" s="49"/>
      <c r="C5166" s="50"/>
      <c r="D5166" s="50"/>
      <c r="E5166" s="50"/>
    </row>
    <row r="5167" spans="1:5" x14ac:dyDescent="0.25">
      <c r="A5167" s="48"/>
      <c r="B5167" s="49"/>
      <c r="C5167" s="50"/>
      <c r="D5167" s="50"/>
      <c r="E5167" s="50"/>
    </row>
    <row r="5168" spans="1:5" x14ac:dyDescent="0.25">
      <c r="A5168" s="48"/>
      <c r="B5168" s="49"/>
      <c r="C5168" s="50"/>
      <c r="D5168" s="50"/>
      <c r="E5168" s="50"/>
    </row>
    <row r="5169" spans="1:5" x14ac:dyDescent="0.25">
      <c r="A5169" s="48"/>
      <c r="B5169" s="49"/>
      <c r="C5169" s="50"/>
      <c r="D5169" s="50"/>
      <c r="E5169" s="50"/>
    </row>
    <row r="5170" spans="1:5" x14ac:dyDescent="0.25">
      <c r="A5170" s="48"/>
      <c r="B5170" s="49"/>
      <c r="C5170" s="50"/>
      <c r="D5170" s="50"/>
      <c r="E5170" s="50"/>
    </row>
    <row r="5171" spans="1:5" x14ac:dyDescent="0.25">
      <c r="A5171" s="48"/>
      <c r="B5171" s="49"/>
      <c r="C5171" s="50"/>
      <c r="D5171" s="50"/>
      <c r="E5171" s="50"/>
    </row>
    <row r="5172" spans="1:5" x14ac:dyDescent="0.25">
      <c r="A5172" s="48"/>
      <c r="B5172" s="49"/>
      <c r="C5172" s="50"/>
      <c r="D5172" s="50"/>
      <c r="E5172" s="50"/>
    </row>
    <row r="5173" spans="1:5" x14ac:dyDescent="0.25">
      <c r="A5173" s="48"/>
      <c r="B5173" s="49"/>
      <c r="C5173" s="50"/>
      <c r="D5173" s="50"/>
      <c r="E5173" s="50"/>
    </row>
    <row r="5174" spans="1:5" x14ac:dyDescent="0.25">
      <c r="A5174" s="48"/>
      <c r="B5174" s="49"/>
      <c r="C5174" s="50"/>
      <c r="D5174" s="50"/>
      <c r="E5174" s="50"/>
    </row>
    <row r="5175" spans="1:5" x14ac:dyDescent="0.25">
      <c r="A5175" s="48"/>
      <c r="B5175" s="49"/>
      <c r="C5175" s="50"/>
      <c r="D5175" s="50"/>
      <c r="E5175" s="50"/>
    </row>
    <row r="5176" spans="1:5" x14ac:dyDescent="0.25">
      <c r="A5176" s="48"/>
      <c r="B5176" s="49"/>
      <c r="C5176" s="50"/>
      <c r="D5176" s="50"/>
      <c r="E5176" s="50"/>
    </row>
    <row r="5177" spans="1:5" x14ac:dyDescent="0.25">
      <c r="A5177" s="48"/>
      <c r="B5177" s="49"/>
      <c r="C5177" s="50"/>
      <c r="D5177" s="50"/>
      <c r="E5177" s="50"/>
    </row>
    <row r="5178" spans="1:5" x14ac:dyDescent="0.25">
      <c r="A5178" s="48"/>
      <c r="B5178" s="49"/>
      <c r="C5178" s="50"/>
      <c r="D5178" s="50"/>
      <c r="E5178" s="50"/>
    </row>
    <row r="5179" spans="1:5" x14ac:dyDescent="0.25">
      <c r="A5179" s="48"/>
      <c r="B5179" s="49"/>
      <c r="C5179" s="50"/>
      <c r="D5179" s="50"/>
      <c r="E5179" s="50"/>
    </row>
    <row r="5180" spans="1:5" x14ac:dyDescent="0.25">
      <c r="A5180" s="48"/>
      <c r="B5180" s="49"/>
      <c r="C5180" s="50"/>
      <c r="D5180" s="50"/>
      <c r="E5180" s="50"/>
    </row>
    <row r="5181" spans="1:5" x14ac:dyDescent="0.25">
      <c r="A5181" s="48"/>
      <c r="B5181" s="49"/>
      <c r="C5181" s="50"/>
      <c r="D5181" s="50"/>
      <c r="E5181" s="50"/>
    </row>
    <row r="5182" spans="1:5" x14ac:dyDescent="0.25">
      <c r="A5182" s="48"/>
      <c r="B5182" s="49"/>
      <c r="C5182" s="50"/>
      <c r="D5182" s="50"/>
      <c r="E5182" s="50"/>
    </row>
    <row r="5183" spans="1:5" x14ac:dyDescent="0.25">
      <c r="A5183" s="48"/>
      <c r="B5183" s="49"/>
      <c r="C5183" s="50"/>
      <c r="D5183" s="50"/>
      <c r="E5183" s="50"/>
    </row>
    <row r="5184" spans="1:5" x14ac:dyDescent="0.25">
      <c r="A5184" s="48"/>
      <c r="B5184" s="49"/>
      <c r="C5184" s="50"/>
      <c r="D5184" s="50"/>
      <c r="E5184" s="50"/>
    </row>
    <row r="5185" spans="1:5" x14ac:dyDescent="0.25">
      <c r="A5185" s="48"/>
      <c r="B5185" s="49"/>
      <c r="C5185" s="50"/>
      <c r="D5185" s="50"/>
      <c r="E5185" s="50"/>
    </row>
    <row r="5186" spans="1:5" x14ac:dyDescent="0.25">
      <c r="A5186" s="48"/>
      <c r="B5186" s="49"/>
      <c r="C5186" s="50"/>
      <c r="D5186" s="50"/>
      <c r="E5186" s="50"/>
    </row>
    <row r="5187" spans="1:5" x14ac:dyDescent="0.25">
      <c r="A5187" s="48"/>
      <c r="B5187" s="49"/>
      <c r="C5187" s="50"/>
      <c r="D5187" s="50"/>
      <c r="E5187" s="50"/>
    </row>
    <row r="5188" spans="1:5" x14ac:dyDescent="0.25">
      <c r="A5188" s="48"/>
      <c r="B5188" s="49"/>
      <c r="C5188" s="50"/>
      <c r="D5188" s="50"/>
      <c r="E5188" s="50"/>
    </row>
    <row r="5189" spans="1:5" x14ac:dyDescent="0.25">
      <c r="A5189" s="48"/>
      <c r="B5189" s="49"/>
      <c r="C5189" s="50"/>
      <c r="D5189" s="50"/>
      <c r="E5189" s="50"/>
    </row>
    <row r="5190" spans="1:5" x14ac:dyDescent="0.25">
      <c r="A5190" s="48"/>
      <c r="B5190" s="49"/>
      <c r="C5190" s="50"/>
      <c r="D5190" s="50"/>
      <c r="E5190" s="50"/>
    </row>
    <row r="5191" spans="1:5" x14ac:dyDescent="0.25">
      <c r="A5191" s="48"/>
      <c r="B5191" s="49"/>
      <c r="C5191" s="50"/>
      <c r="D5191" s="50"/>
      <c r="E5191" s="50"/>
    </row>
    <row r="5192" spans="1:5" x14ac:dyDescent="0.25">
      <c r="A5192" s="48"/>
      <c r="B5192" s="49"/>
      <c r="C5192" s="50"/>
      <c r="D5192" s="50"/>
      <c r="E5192" s="50"/>
    </row>
    <row r="5193" spans="1:5" x14ac:dyDescent="0.25">
      <c r="A5193" s="48"/>
      <c r="B5193" s="49"/>
      <c r="C5193" s="50"/>
      <c r="D5193" s="50"/>
      <c r="E5193" s="50"/>
    </row>
    <row r="5194" spans="1:5" x14ac:dyDescent="0.25">
      <c r="A5194" s="48"/>
      <c r="B5194" s="49"/>
      <c r="C5194" s="50"/>
      <c r="D5194" s="50"/>
      <c r="E5194" s="50"/>
    </row>
    <row r="5195" spans="1:5" x14ac:dyDescent="0.25">
      <c r="A5195" s="48"/>
      <c r="B5195" s="49"/>
      <c r="C5195" s="50"/>
      <c r="D5195" s="50"/>
      <c r="E5195" s="50"/>
    </row>
    <row r="5196" spans="1:5" x14ac:dyDescent="0.25">
      <c r="A5196" s="48"/>
      <c r="B5196" s="49"/>
      <c r="C5196" s="50"/>
      <c r="D5196" s="50"/>
      <c r="E5196" s="50"/>
    </row>
    <row r="5197" spans="1:5" x14ac:dyDescent="0.25">
      <c r="A5197" s="48"/>
      <c r="B5197" s="49"/>
      <c r="C5197" s="50"/>
      <c r="D5197" s="50"/>
      <c r="E5197" s="50"/>
    </row>
    <row r="5198" spans="1:5" x14ac:dyDescent="0.25">
      <c r="A5198" s="48"/>
      <c r="B5198" s="49"/>
      <c r="C5198" s="50"/>
      <c r="D5198" s="50"/>
      <c r="E5198" s="50"/>
    </row>
    <row r="5199" spans="1:5" x14ac:dyDescent="0.25">
      <c r="A5199" s="48"/>
      <c r="B5199" s="49"/>
      <c r="C5199" s="50"/>
      <c r="D5199" s="50"/>
      <c r="E5199" s="50"/>
    </row>
    <row r="5200" spans="1:5" x14ac:dyDescent="0.25">
      <c r="A5200" s="48"/>
      <c r="B5200" s="49"/>
      <c r="C5200" s="50"/>
      <c r="D5200" s="50"/>
      <c r="E5200" s="50"/>
    </row>
    <row r="5201" spans="1:5" x14ac:dyDescent="0.25">
      <c r="A5201" s="48"/>
      <c r="B5201" s="49"/>
      <c r="C5201" s="50"/>
      <c r="D5201" s="50"/>
      <c r="E5201" s="50"/>
    </row>
    <row r="5202" spans="1:5" x14ac:dyDescent="0.25">
      <c r="A5202" s="48"/>
      <c r="B5202" s="49"/>
      <c r="C5202" s="50"/>
      <c r="D5202" s="50"/>
      <c r="E5202" s="50"/>
    </row>
    <row r="5203" spans="1:5" x14ac:dyDescent="0.25">
      <c r="A5203" s="48"/>
      <c r="B5203" s="49"/>
      <c r="C5203" s="50"/>
      <c r="D5203" s="50"/>
      <c r="E5203" s="50"/>
    </row>
    <row r="5204" spans="1:5" x14ac:dyDescent="0.25">
      <c r="A5204" s="48"/>
      <c r="B5204" s="49"/>
      <c r="C5204" s="50"/>
      <c r="D5204" s="50"/>
      <c r="E5204" s="50"/>
    </row>
    <row r="5205" spans="1:5" x14ac:dyDescent="0.25">
      <c r="A5205" s="48"/>
      <c r="B5205" s="49"/>
      <c r="C5205" s="50"/>
      <c r="D5205" s="50"/>
      <c r="E5205" s="50"/>
    </row>
    <row r="5206" spans="1:5" x14ac:dyDescent="0.25">
      <c r="A5206" s="48"/>
      <c r="B5206" s="49"/>
      <c r="C5206" s="50"/>
      <c r="D5206" s="50"/>
      <c r="E5206" s="50"/>
    </row>
    <row r="5207" spans="1:5" x14ac:dyDescent="0.25">
      <c r="A5207" s="48"/>
      <c r="B5207" s="49"/>
      <c r="C5207" s="50"/>
      <c r="D5207" s="50"/>
      <c r="E5207" s="50"/>
    </row>
    <row r="5208" spans="1:5" x14ac:dyDescent="0.25">
      <c r="A5208" s="48"/>
      <c r="B5208" s="49"/>
      <c r="C5208" s="50"/>
      <c r="D5208" s="50"/>
      <c r="E5208" s="50"/>
    </row>
    <row r="5209" spans="1:5" x14ac:dyDescent="0.25">
      <c r="A5209" s="48"/>
      <c r="B5209" s="49"/>
      <c r="C5209" s="50"/>
      <c r="D5209" s="50"/>
      <c r="E5209" s="50"/>
    </row>
    <row r="5210" spans="1:5" x14ac:dyDescent="0.25">
      <c r="A5210" s="48"/>
      <c r="B5210" s="49"/>
      <c r="C5210" s="50"/>
      <c r="D5210" s="50"/>
      <c r="E5210" s="50"/>
    </row>
    <row r="5211" spans="1:5" x14ac:dyDescent="0.25">
      <c r="A5211" s="48"/>
      <c r="B5211" s="49"/>
      <c r="C5211" s="50"/>
      <c r="D5211" s="50"/>
      <c r="E5211" s="50"/>
    </row>
    <row r="5212" spans="1:5" x14ac:dyDescent="0.25">
      <c r="A5212" s="48"/>
      <c r="B5212" s="49"/>
      <c r="C5212" s="50"/>
      <c r="D5212" s="50"/>
      <c r="E5212" s="50"/>
    </row>
    <row r="5213" spans="1:5" x14ac:dyDescent="0.25">
      <c r="A5213" s="48"/>
      <c r="B5213" s="49"/>
      <c r="C5213" s="50"/>
      <c r="D5213" s="50"/>
      <c r="E5213" s="50"/>
    </row>
    <row r="5214" spans="1:5" x14ac:dyDescent="0.25">
      <c r="A5214" s="48"/>
      <c r="B5214" s="49"/>
      <c r="C5214" s="50"/>
      <c r="D5214" s="50"/>
      <c r="E5214" s="50"/>
    </row>
    <row r="5215" spans="1:5" x14ac:dyDescent="0.25">
      <c r="A5215" s="48"/>
      <c r="B5215" s="49"/>
      <c r="C5215" s="50"/>
      <c r="D5215" s="50"/>
      <c r="E5215" s="50"/>
    </row>
    <row r="5216" spans="1:5" x14ac:dyDescent="0.25">
      <c r="A5216" s="48"/>
      <c r="B5216" s="49"/>
      <c r="C5216" s="50"/>
      <c r="D5216" s="50"/>
      <c r="E5216" s="50"/>
    </row>
    <row r="5217" spans="1:5" x14ac:dyDescent="0.25">
      <c r="A5217" s="48"/>
      <c r="B5217" s="49"/>
      <c r="C5217" s="50"/>
      <c r="D5217" s="50"/>
      <c r="E5217" s="50"/>
    </row>
    <row r="5218" spans="1:5" x14ac:dyDescent="0.25">
      <c r="A5218" s="48"/>
      <c r="B5218" s="49"/>
      <c r="C5218" s="50"/>
      <c r="D5218" s="50"/>
      <c r="E5218" s="50"/>
    </row>
    <row r="5219" spans="1:5" x14ac:dyDescent="0.25">
      <c r="A5219" s="48"/>
      <c r="B5219" s="49"/>
      <c r="C5219" s="50"/>
      <c r="D5219" s="50"/>
      <c r="E5219" s="50"/>
    </row>
    <row r="5220" spans="1:5" x14ac:dyDescent="0.25">
      <c r="A5220" s="48"/>
      <c r="B5220" s="49"/>
      <c r="C5220" s="50"/>
      <c r="D5220" s="50"/>
      <c r="E5220" s="50"/>
    </row>
    <row r="5221" spans="1:5" x14ac:dyDescent="0.25">
      <c r="A5221" s="48"/>
      <c r="B5221" s="49"/>
      <c r="C5221" s="50"/>
      <c r="D5221" s="50"/>
      <c r="E5221" s="50"/>
    </row>
    <row r="5222" spans="1:5" x14ac:dyDescent="0.25">
      <c r="A5222" s="48"/>
      <c r="B5222" s="49"/>
      <c r="C5222" s="50"/>
      <c r="D5222" s="50"/>
      <c r="E5222" s="50"/>
    </row>
    <row r="5223" spans="1:5" x14ac:dyDescent="0.25">
      <c r="A5223" s="48"/>
      <c r="B5223" s="49"/>
      <c r="C5223" s="50"/>
      <c r="D5223" s="50"/>
      <c r="E5223" s="50"/>
    </row>
    <row r="5224" spans="1:5" x14ac:dyDescent="0.25">
      <c r="A5224" s="48"/>
      <c r="B5224" s="49"/>
      <c r="C5224" s="50"/>
      <c r="D5224" s="50"/>
      <c r="E5224" s="50"/>
    </row>
    <row r="5225" spans="1:5" x14ac:dyDescent="0.25">
      <c r="A5225" s="48"/>
      <c r="B5225" s="49"/>
      <c r="C5225" s="50"/>
      <c r="D5225" s="50"/>
      <c r="E5225" s="50"/>
    </row>
    <row r="5226" spans="1:5" x14ac:dyDescent="0.25">
      <c r="A5226" s="48"/>
      <c r="B5226" s="49"/>
      <c r="C5226" s="50"/>
      <c r="D5226" s="50"/>
      <c r="E5226" s="50"/>
    </row>
    <row r="5227" spans="1:5" x14ac:dyDescent="0.25">
      <c r="A5227" s="48"/>
      <c r="B5227" s="49"/>
      <c r="C5227" s="50"/>
      <c r="D5227" s="50"/>
      <c r="E5227" s="50"/>
    </row>
    <row r="5228" spans="1:5" x14ac:dyDescent="0.25">
      <c r="A5228" s="48"/>
      <c r="B5228" s="49"/>
      <c r="C5228" s="50"/>
      <c r="D5228" s="50"/>
      <c r="E5228" s="50"/>
    </row>
    <row r="5229" spans="1:5" x14ac:dyDescent="0.25">
      <c r="A5229" s="48"/>
      <c r="B5229" s="49"/>
      <c r="C5229" s="50"/>
      <c r="D5229" s="50"/>
      <c r="E5229" s="50"/>
    </row>
    <row r="5230" spans="1:5" x14ac:dyDescent="0.25">
      <c r="A5230" s="48"/>
      <c r="B5230" s="49"/>
      <c r="C5230" s="50"/>
      <c r="D5230" s="50"/>
      <c r="E5230" s="50"/>
    </row>
    <row r="5231" spans="1:5" x14ac:dyDescent="0.25">
      <c r="A5231" s="48"/>
      <c r="B5231" s="49"/>
      <c r="C5231" s="50"/>
      <c r="D5231" s="50"/>
      <c r="E5231" s="50"/>
    </row>
    <row r="5232" spans="1:5" x14ac:dyDescent="0.25">
      <c r="A5232" s="48"/>
      <c r="B5232" s="49"/>
      <c r="C5232" s="50"/>
      <c r="D5232" s="50"/>
      <c r="E5232" s="50"/>
    </row>
    <row r="5233" spans="1:5" x14ac:dyDescent="0.25">
      <c r="A5233" s="48"/>
      <c r="B5233" s="49"/>
      <c r="C5233" s="50"/>
      <c r="D5233" s="50"/>
      <c r="E5233" s="50"/>
    </row>
    <row r="5234" spans="1:5" x14ac:dyDescent="0.25">
      <c r="A5234" s="48"/>
      <c r="B5234" s="49"/>
      <c r="C5234" s="50"/>
      <c r="D5234" s="50"/>
      <c r="E5234" s="50"/>
    </row>
    <row r="5235" spans="1:5" x14ac:dyDescent="0.25">
      <c r="A5235" s="48"/>
      <c r="B5235" s="49"/>
      <c r="C5235" s="50"/>
      <c r="D5235" s="50"/>
      <c r="E5235" s="50"/>
    </row>
    <row r="5236" spans="1:5" x14ac:dyDescent="0.25">
      <c r="A5236" s="48"/>
      <c r="B5236" s="49"/>
      <c r="C5236" s="50"/>
      <c r="D5236" s="50"/>
      <c r="E5236" s="50"/>
    </row>
    <row r="5237" spans="1:5" x14ac:dyDescent="0.25">
      <c r="A5237" s="48"/>
      <c r="B5237" s="49"/>
      <c r="C5237" s="50"/>
      <c r="D5237" s="50"/>
      <c r="E5237" s="50"/>
    </row>
    <row r="5238" spans="1:5" x14ac:dyDescent="0.25">
      <c r="A5238" s="48"/>
      <c r="B5238" s="49"/>
      <c r="C5238" s="50"/>
      <c r="D5238" s="50"/>
      <c r="E5238" s="50"/>
    </row>
    <row r="5239" spans="1:5" x14ac:dyDescent="0.25">
      <c r="A5239" s="48"/>
      <c r="B5239" s="49"/>
      <c r="C5239" s="50"/>
      <c r="D5239" s="50"/>
      <c r="E5239" s="50"/>
    </row>
    <row r="5240" spans="1:5" x14ac:dyDescent="0.25">
      <c r="A5240" s="48"/>
      <c r="B5240" s="49"/>
      <c r="C5240" s="50"/>
      <c r="D5240" s="50"/>
      <c r="E5240" s="50"/>
    </row>
    <row r="5241" spans="1:5" x14ac:dyDescent="0.25">
      <c r="A5241" s="48"/>
      <c r="B5241" s="49"/>
      <c r="C5241" s="50"/>
      <c r="D5241" s="50"/>
      <c r="E5241" s="50"/>
    </row>
    <row r="5242" spans="1:5" x14ac:dyDescent="0.25">
      <c r="A5242" s="48"/>
      <c r="B5242" s="49"/>
      <c r="C5242" s="50"/>
      <c r="D5242" s="50"/>
      <c r="E5242" s="50"/>
    </row>
    <row r="5243" spans="1:5" x14ac:dyDescent="0.25">
      <c r="A5243" s="48"/>
      <c r="B5243" s="49"/>
      <c r="C5243" s="50"/>
      <c r="D5243" s="50"/>
      <c r="E5243" s="50"/>
    </row>
    <row r="5244" spans="1:5" x14ac:dyDescent="0.25">
      <c r="A5244" s="48"/>
      <c r="B5244" s="49"/>
      <c r="C5244" s="50"/>
      <c r="D5244" s="50"/>
      <c r="E5244" s="50"/>
    </row>
    <row r="5245" spans="1:5" x14ac:dyDescent="0.25">
      <c r="A5245" s="48"/>
      <c r="B5245" s="49"/>
      <c r="C5245" s="50"/>
      <c r="D5245" s="50"/>
      <c r="E5245" s="50"/>
    </row>
    <row r="5246" spans="1:5" x14ac:dyDescent="0.25">
      <c r="A5246" s="48"/>
      <c r="B5246" s="49"/>
      <c r="C5246" s="50"/>
      <c r="D5246" s="50"/>
      <c r="E5246" s="50"/>
    </row>
    <row r="5247" spans="1:5" x14ac:dyDescent="0.25">
      <c r="A5247" s="48"/>
      <c r="B5247" s="49"/>
      <c r="C5247" s="50"/>
      <c r="D5247" s="50"/>
      <c r="E5247" s="50"/>
    </row>
    <row r="5248" spans="1:5" x14ac:dyDescent="0.25">
      <c r="A5248" s="48"/>
      <c r="B5248" s="49"/>
      <c r="C5248" s="50"/>
      <c r="D5248" s="50"/>
      <c r="E5248" s="50"/>
    </row>
    <row r="5249" spans="1:5" x14ac:dyDescent="0.25">
      <c r="A5249" s="48"/>
      <c r="B5249" s="49"/>
      <c r="C5249" s="50"/>
      <c r="D5249" s="50"/>
      <c r="E5249" s="50"/>
    </row>
    <row r="5250" spans="1:5" x14ac:dyDescent="0.25">
      <c r="A5250" s="48"/>
      <c r="B5250" s="49"/>
      <c r="C5250" s="50"/>
      <c r="D5250" s="50"/>
      <c r="E5250" s="50"/>
    </row>
    <row r="5251" spans="1:5" x14ac:dyDescent="0.25">
      <c r="A5251" s="48"/>
      <c r="B5251" s="49"/>
      <c r="C5251" s="50"/>
      <c r="D5251" s="50"/>
      <c r="E5251" s="50"/>
    </row>
    <row r="5252" spans="1:5" x14ac:dyDescent="0.25">
      <c r="A5252" s="48"/>
      <c r="B5252" s="49"/>
      <c r="C5252" s="50"/>
      <c r="D5252" s="50"/>
      <c r="E5252" s="50"/>
    </row>
    <row r="5253" spans="1:5" x14ac:dyDescent="0.25">
      <c r="A5253" s="48"/>
      <c r="B5253" s="49"/>
      <c r="C5253" s="50"/>
      <c r="D5253" s="50"/>
      <c r="E5253" s="50"/>
    </row>
    <row r="5254" spans="1:5" x14ac:dyDescent="0.25">
      <c r="A5254" s="48"/>
      <c r="B5254" s="49"/>
      <c r="C5254" s="50"/>
      <c r="D5254" s="50"/>
      <c r="E5254" s="50"/>
    </row>
    <row r="5255" spans="1:5" x14ac:dyDescent="0.25">
      <c r="A5255" s="48"/>
      <c r="B5255" s="49"/>
      <c r="C5255" s="50"/>
      <c r="D5255" s="50"/>
      <c r="E5255" s="50"/>
    </row>
    <row r="5256" spans="1:5" x14ac:dyDescent="0.25">
      <c r="A5256" s="48"/>
      <c r="B5256" s="49"/>
      <c r="C5256" s="50"/>
      <c r="D5256" s="50"/>
      <c r="E5256" s="50"/>
    </row>
    <row r="5257" spans="1:5" x14ac:dyDescent="0.25">
      <c r="A5257" s="48"/>
      <c r="B5257" s="49"/>
      <c r="C5257" s="50"/>
      <c r="D5257" s="50"/>
      <c r="E5257" s="50"/>
    </row>
    <row r="5258" spans="1:5" x14ac:dyDescent="0.25">
      <c r="A5258" s="48"/>
      <c r="B5258" s="49"/>
      <c r="C5258" s="50"/>
      <c r="D5258" s="50"/>
      <c r="E5258" s="50"/>
    </row>
    <row r="5259" spans="1:5" x14ac:dyDescent="0.25">
      <c r="A5259" s="48"/>
      <c r="B5259" s="49"/>
      <c r="C5259" s="50"/>
      <c r="D5259" s="50"/>
      <c r="E5259" s="50"/>
    </row>
    <row r="5260" spans="1:5" x14ac:dyDescent="0.25">
      <c r="A5260" s="48"/>
      <c r="B5260" s="49"/>
      <c r="C5260" s="50"/>
      <c r="D5260" s="50"/>
      <c r="E5260" s="50"/>
    </row>
    <row r="5261" spans="1:5" x14ac:dyDescent="0.25">
      <c r="A5261" s="48"/>
      <c r="B5261" s="49"/>
      <c r="C5261" s="50"/>
      <c r="D5261" s="50"/>
      <c r="E5261" s="50"/>
    </row>
    <row r="5262" spans="1:5" x14ac:dyDescent="0.25">
      <c r="A5262" s="48"/>
      <c r="B5262" s="49"/>
      <c r="C5262" s="50"/>
      <c r="D5262" s="50"/>
      <c r="E5262" s="50"/>
    </row>
    <row r="5263" spans="1:5" x14ac:dyDescent="0.25">
      <c r="A5263" s="48"/>
      <c r="B5263" s="49"/>
      <c r="C5263" s="50"/>
      <c r="D5263" s="50"/>
      <c r="E5263" s="50"/>
    </row>
    <row r="5264" spans="1:5" x14ac:dyDescent="0.25">
      <c r="A5264" s="48"/>
      <c r="B5264" s="49"/>
      <c r="C5264" s="50"/>
      <c r="D5264" s="50"/>
      <c r="E5264" s="50"/>
    </row>
    <row r="5265" spans="1:5" x14ac:dyDescent="0.25">
      <c r="A5265" s="48"/>
      <c r="B5265" s="49"/>
      <c r="C5265" s="50"/>
      <c r="D5265" s="50"/>
      <c r="E5265" s="50"/>
    </row>
    <row r="5266" spans="1:5" x14ac:dyDescent="0.25">
      <c r="A5266" s="48"/>
      <c r="B5266" s="49"/>
      <c r="C5266" s="50"/>
      <c r="D5266" s="50"/>
      <c r="E5266" s="50"/>
    </row>
    <row r="5267" spans="1:5" x14ac:dyDescent="0.25">
      <c r="A5267" s="48"/>
      <c r="B5267" s="49"/>
      <c r="C5267" s="50"/>
      <c r="D5267" s="50"/>
      <c r="E5267" s="50"/>
    </row>
    <row r="5268" spans="1:5" x14ac:dyDescent="0.25">
      <c r="A5268" s="48"/>
      <c r="B5268" s="49"/>
      <c r="C5268" s="50"/>
      <c r="D5268" s="50"/>
      <c r="E5268" s="50"/>
    </row>
    <row r="5269" spans="1:5" x14ac:dyDescent="0.25">
      <c r="A5269" s="48"/>
      <c r="B5269" s="49"/>
      <c r="C5269" s="50"/>
      <c r="D5269" s="50"/>
      <c r="E5269" s="50"/>
    </row>
    <row r="5270" spans="1:5" x14ac:dyDescent="0.25">
      <c r="A5270" s="48"/>
      <c r="B5270" s="49"/>
      <c r="C5270" s="50"/>
      <c r="D5270" s="50"/>
      <c r="E5270" s="50"/>
    </row>
    <row r="5271" spans="1:5" x14ac:dyDescent="0.25">
      <c r="A5271" s="48"/>
      <c r="B5271" s="49"/>
      <c r="C5271" s="50"/>
      <c r="D5271" s="50"/>
      <c r="E5271" s="50"/>
    </row>
    <row r="5272" spans="1:5" x14ac:dyDescent="0.25">
      <c r="A5272" s="48"/>
      <c r="B5272" s="49"/>
      <c r="C5272" s="50"/>
      <c r="D5272" s="50"/>
      <c r="E5272" s="50"/>
    </row>
    <row r="5273" spans="1:5" x14ac:dyDescent="0.25">
      <c r="A5273" s="48"/>
      <c r="B5273" s="49"/>
      <c r="C5273" s="50"/>
      <c r="D5273" s="50"/>
      <c r="E5273" s="50"/>
    </row>
    <row r="5274" spans="1:5" x14ac:dyDescent="0.25">
      <c r="A5274" s="48"/>
      <c r="B5274" s="49"/>
      <c r="C5274" s="50"/>
      <c r="D5274" s="50"/>
      <c r="E5274" s="50"/>
    </row>
    <row r="5275" spans="1:5" x14ac:dyDescent="0.25">
      <c r="A5275" s="48"/>
      <c r="B5275" s="49"/>
      <c r="C5275" s="50"/>
      <c r="D5275" s="50"/>
      <c r="E5275" s="50"/>
    </row>
    <row r="5276" spans="1:5" x14ac:dyDescent="0.25">
      <c r="A5276" s="48"/>
      <c r="B5276" s="49"/>
      <c r="C5276" s="50"/>
      <c r="D5276" s="50"/>
      <c r="E5276" s="50"/>
    </row>
    <row r="5277" spans="1:5" x14ac:dyDescent="0.25">
      <c r="A5277" s="48"/>
      <c r="B5277" s="49"/>
      <c r="C5277" s="50"/>
      <c r="D5277" s="50"/>
      <c r="E5277" s="50"/>
    </row>
    <row r="5278" spans="1:5" x14ac:dyDescent="0.25">
      <c r="A5278" s="48"/>
      <c r="B5278" s="49"/>
      <c r="C5278" s="50"/>
      <c r="D5278" s="50"/>
      <c r="E5278" s="50"/>
    </row>
    <row r="5279" spans="1:5" x14ac:dyDescent="0.25">
      <c r="A5279" s="48"/>
      <c r="B5279" s="49"/>
      <c r="C5279" s="50"/>
      <c r="D5279" s="50"/>
      <c r="E5279" s="50"/>
    </row>
    <row r="5280" spans="1:5" x14ac:dyDescent="0.25">
      <c r="A5280" s="48"/>
      <c r="B5280" s="49"/>
      <c r="C5280" s="50"/>
      <c r="D5280" s="50"/>
      <c r="E5280" s="50"/>
    </row>
    <row r="5281" spans="1:5" x14ac:dyDescent="0.25">
      <c r="A5281" s="48"/>
      <c r="B5281" s="49"/>
      <c r="C5281" s="50"/>
      <c r="D5281" s="50"/>
      <c r="E5281" s="50"/>
    </row>
    <row r="5282" spans="1:5" x14ac:dyDescent="0.25">
      <c r="A5282" s="48"/>
      <c r="B5282" s="49"/>
      <c r="C5282" s="50"/>
      <c r="D5282" s="50"/>
      <c r="E5282" s="50"/>
    </row>
    <row r="5283" spans="1:5" x14ac:dyDescent="0.25">
      <c r="A5283" s="48"/>
      <c r="B5283" s="49"/>
      <c r="C5283" s="50"/>
      <c r="D5283" s="50"/>
      <c r="E5283" s="50"/>
    </row>
    <row r="5284" spans="1:5" x14ac:dyDescent="0.25">
      <c r="A5284" s="48"/>
      <c r="B5284" s="49"/>
      <c r="C5284" s="50"/>
      <c r="D5284" s="50"/>
      <c r="E5284" s="50"/>
    </row>
    <row r="5285" spans="1:5" x14ac:dyDescent="0.25">
      <c r="A5285" s="48"/>
      <c r="B5285" s="49"/>
      <c r="C5285" s="50"/>
      <c r="D5285" s="50"/>
      <c r="E5285" s="50"/>
    </row>
    <row r="5286" spans="1:5" x14ac:dyDescent="0.25">
      <c r="A5286" s="48"/>
      <c r="B5286" s="49"/>
      <c r="C5286" s="50"/>
      <c r="D5286" s="50"/>
      <c r="E5286" s="50"/>
    </row>
    <row r="5287" spans="1:5" x14ac:dyDescent="0.25">
      <c r="A5287" s="48"/>
      <c r="B5287" s="49"/>
      <c r="C5287" s="50"/>
      <c r="D5287" s="50"/>
      <c r="E5287" s="50"/>
    </row>
    <row r="5288" spans="1:5" x14ac:dyDescent="0.25">
      <c r="A5288" s="48"/>
      <c r="B5288" s="49"/>
      <c r="C5288" s="50"/>
      <c r="D5288" s="50"/>
      <c r="E5288" s="50"/>
    </row>
    <row r="5289" spans="1:5" x14ac:dyDescent="0.25">
      <c r="A5289" s="48"/>
      <c r="B5289" s="49"/>
      <c r="C5289" s="50"/>
      <c r="D5289" s="50"/>
      <c r="E5289" s="50"/>
    </row>
    <row r="5290" spans="1:5" x14ac:dyDescent="0.25">
      <c r="A5290" s="48"/>
      <c r="B5290" s="49"/>
      <c r="C5290" s="50"/>
      <c r="D5290" s="50"/>
      <c r="E5290" s="50"/>
    </row>
    <row r="5291" spans="1:5" x14ac:dyDescent="0.25">
      <c r="A5291" s="48"/>
      <c r="B5291" s="49"/>
      <c r="C5291" s="50"/>
      <c r="D5291" s="50"/>
      <c r="E5291" s="50"/>
    </row>
    <row r="5292" spans="1:5" x14ac:dyDescent="0.25">
      <c r="A5292" s="48"/>
      <c r="B5292" s="49"/>
      <c r="C5292" s="50"/>
      <c r="D5292" s="50"/>
      <c r="E5292" s="50"/>
    </row>
    <row r="5293" spans="1:5" x14ac:dyDescent="0.25">
      <c r="A5293" s="48"/>
      <c r="B5293" s="49"/>
      <c r="C5293" s="50"/>
      <c r="D5293" s="50"/>
      <c r="E5293" s="50"/>
    </row>
    <row r="5294" spans="1:5" x14ac:dyDescent="0.25">
      <c r="A5294" s="48"/>
      <c r="B5294" s="49"/>
      <c r="C5294" s="50"/>
      <c r="D5294" s="50"/>
      <c r="E5294" s="50"/>
    </row>
    <row r="5295" spans="1:5" x14ac:dyDescent="0.25">
      <c r="A5295" s="48"/>
      <c r="B5295" s="49"/>
      <c r="C5295" s="50"/>
      <c r="D5295" s="50"/>
      <c r="E5295" s="50"/>
    </row>
    <row r="5296" spans="1:5" x14ac:dyDescent="0.25">
      <c r="A5296" s="48"/>
      <c r="B5296" s="49"/>
      <c r="C5296" s="50"/>
      <c r="D5296" s="50"/>
      <c r="E5296" s="50"/>
    </row>
    <row r="5297" spans="1:5" x14ac:dyDescent="0.25">
      <c r="A5297" s="48"/>
      <c r="B5297" s="49"/>
      <c r="C5297" s="50"/>
      <c r="D5297" s="50"/>
      <c r="E5297" s="50"/>
    </row>
    <row r="5298" spans="1:5" x14ac:dyDescent="0.25">
      <c r="A5298" s="48"/>
      <c r="B5298" s="49"/>
      <c r="C5298" s="50"/>
      <c r="D5298" s="50"/>
      <c r="E5298" s="50"/>
    </row>
    <row r="5299" spans="1:5" x14ac:dyDescent="0.25">
      <c r="A5299" s="48"/>
      <c r="B5299" s="49"/>
      <c r="C5299" s="50"/>
      <c r="D5299" s="50"/>
      <c r="E5299" s="50"/>
    </row>
    <row r="5300" spans="1:5" x14ac:dyDescent="0.25">
      <c r="A5300" s="48"/>
      <c r="B5300" s="49"/>
      <c r="C5300" s="50"/>
      <c r="D5300" s="50"/>
      <c r="E5300" s="50"/>
    </row>
    <row r="5301" spans="1:5" x14ac:dyDescent="0.25">
      <c r="A5301" s="48"/>
      <c r="B5301" s="49"/>
      <c r="C5301" s="50"/>
      <c r="D5301" s="50"/>
      <c r="E5301" s="50"/>
    </row>
    <row r="5302" spans="1:5" x14ac:dyDescent="0.25">
      <c r="A5302" s="48"/>
      <c r="B5302" s="49"/>
      <c r="C5302" s="50"/>
      <c r="D5302" s="50"/>
      <c r="E5302" s="50"/>
    </row>
    <row r="5303" spans="1:5" x14ac:dyDescent="0.25">
      <c r="A5303" s="48"/>
      <c r="B5303" s="49"/>
      <c r="C5303" s="50"/>
      <c r="D5303" s="50"/>
      <c r="E5303" s="50"/>
    </row>
    <row r="5304" spans="1:5" x14ac:dyDescent="0.25">
      <c r="A5304" s="48"/>
      <c r="B5304" s="49"/>
      <c r="C5304" s="50"/>
      <c r="D5304" s="50"/>
      <c r="E5304" s="50"/>
    </row>
    <row r="5305" spans="1:5" x14ac:dyDescent="0.25">
      <c r="A5305" s="48"/>
      <c r="B5305" s="49"/>
      <c r="C5305" s="50"/>
      <c r="D5305" s="50"/>
      <c r="E5305" s="50"/>
    </row>
    <row r="5306" spans="1:5" x14ac:dyDescent="0.25">
      <c r="A5306" s="48"/>
      <c r="B5306" s="49"/>
      <c r="C5306" s="50"/>
      <c r="D5306" s="50"/>
      <c r="E5306" s="50"/>
    </row>
    <row r="5307" spans="1:5" x14ac:dyDescent="0.25">
      <c r="A5307" s="48"/>
      <c r="B5307" s="49"/>
      <c r="C5307" s="50"/>
      <c r="D5307" s="50"/>
      <c r="E5307" s="50"/>
    </row>
    <row r="5308" spans="1:5" x14ac:dyDescent="0.25">
      <c r="A5308" s="48"/>
      <c r="B5308" s="49"/>
      <c r="C5308" s="50"/>
      <c r="D5308" s="50"/>
      <c r="E5308" s="50"/>
    </row>
    <row r="5309" spans="1:5" x14ac:dyDescent="0.25">
      <c r="A5309" s="48"/>
      <c r="B5309" s="49"/>
      <c r="C5309" s="50"/>
      <c r="D5309" s="50"/>
      <c r="E5309" s="50"/>
    </row>
    <row r="5310" spans="1:5" x14ac:dyDescent="0.25">
      <c r="A5310" s="48"/>
      <c r="B5310" s="49"/>
      <c r="C5310" s="50"/>
      <c r="D5310" s="50"/>
      <c r="E5310" s="50"/>
    </row>
    <row r="5311" spans="1:5" x14ac:dyDescent="0.25">
      <c r="A5311" s="48"/>
      <c r="B5311" s="49"/>
      <c r="C5311" s="50"/>
      <c r="D5311" s="50"/>
      <c r="E5311" s="50"/>
    </row>
    <row r="5312" spans="1:5" x14ac:dyDescent="0.25">
      <c r="A5312" s="48"/>
      <c r="B5312" s="49"/>
      <c r="C5312" s="50"/>
      <c r="D5312" s="50"/>
      <c r="E5312" s="50"/>
    </row>
    <row r="5313" spans="1:5" x14ac:dyDescent="0.25">
      <c r="A5313" s="48"/>
      <c r="B5313" s="49"/>
      <c r="C5313" s="50"/>
      <c r="D5313" s="50"/>
      <c r="E5313" s="50"/>
    </row>
    <row r="5314" spans="1:5" x14ac:dyDescent="0.25">
      <c r="A5314" s="48"/>
      <c r="B5314" s="49"/>
      <c r="C5314" s="50"/>
      <c r="D5314" s="50"/>
      <c r="E5314" s="50"/>
    </row>
    <row r="5315" spans="1:5" x14ac:dyDescent="0.25">
      <c r="A5315" s="48"/>
      <c r="B5315" s="49"/>
      <c r="C5315" s="50"/>
      <c r="D5315" s="50"/>
      <c r="E5315" s="50"/>
    </row>
    <row r="5316" spans="1:5" x14ac:dyDescent="0.25">
      <c r="A5316" s="48"/>
      <c r="B5316" s="49"/>
      <c r="C5316" s="50"/>
      <c r="D5316" s="50"/>
      <c r="E5316" s="50"/>
    </row>
    <row r="5317" spans="1:5" x14ac:dyDescent="0.25">
      <c r="A5317" s="48"/>
      <c r="B5317" s="49"/>
      <c r="C5317" s="50"/>
      <c r="D5317" s="50"/>
      <c r="E5317" s="50"/>
    </row>
    <row r="5318" spans="1:5" x14ac:dyDescent="0.25">
      <c r="A5318" s="48"/>
      <c r="B5318" s="49"/>
      <c r="C5318" s="50"/>
      <c r="D5318" s="50"/>
      <c r="E5318" s="50"/>
    </row>
    <row r="5319" spans="1:5" x14ac:dyDescent="0.25">
      <c r="A5319" s="48"/>
      <c r="B5319" s="49"/>
      <c r="C5319" s="50"/>
      <c r="D5319" s="50"/>
      <c r="E5319" s="50"/>
    </row>
    <row r="5320" spans="1:5" x14ac:dyDescent="0.25">
      <c r="A5320" s="48"/>
      <c r="B5320" s="49"/>
      <c r="C5320" s="50"/>
      <c r="D5320" s="50"/>
      <c r="E5320" s="50"/>
    </row>
    <row r="5321" spans="1:5" x14ac:dyDescent="0.25">
      <c r="A5321" s="48"/>
      <c r="B5321" s="49"/>
      <c r="C5321" s="50"/>
      <c r="D5321" s="50"/>
      <c r="E5321" s="50"/>
    </row>
    <row r="5322" spans="1:5" x14ac:dyDescent="0.25">
      <c r="A5322" s="48"/>
      <c r="B5322" s="49"/>
      <c r="C5322" s="50"/>
      <c r="D5322" s="50"/>
      <c r="E5322" s="50"/>
    </row>
    <row r="5323" spans="1:5" x14ac:dyDescent="0.25">
      <c r="A5323" s="48"/>
      <c r="B5323" s="49"/>
      <c r="C5323" s="50"/>
      <c r="D5323" s="50"/>
      <c r="E5323" s="50"/>
    </row>
    <row r="5324" spans="1:5" x14ac:dyDescent="0.25">
      <c r="A5324" s="48"/>
      <c r="B5324" s="49"/>
      <c r="C5324" s="50"/>
      <c r="D5324" s="50"/>
      <c r="E5324" s="50"/>
    </row>
    <row r="5325" spans="1:5" x14ac:dyDescent="0.25">
      <c r="A5325" s="48"/>
      <c r="B5325" s="49"/>
      <c r="C5325" s="50"/>
      <c r="D5325" s="50"/>
      <c r="E5325" s="50"/>
    </row>
    <row r="5326" spans="1:5" x14ac:dyDescent="0.25">
      <c r="A5326" s="48"/>
      <c r="B5326" s="49"/>
      <c r="C5326" s="50"/>
      <c r="D5326" s="50"/>
      <c r="E5326" s="50"/>
    </row>
    <row r="5327" spans="1:5" x14ac:dyDescent="0.25">
      <c r="A5327" s="48"/>
      <c r="B5327" s="49"/>
      <c r="C5327" s="50"/>
      <c r="D5327" s="50"/>
      <c r="E5327" s="50"/>
    </row>
    <row r="5328" spans="1:5" x14ac:dyDescent="0.25">
      <c r="A5328" s="48"/>
      <c r="B5328" s="49"/>
      <c r="C5328" s="50"/>
      <c r="D5328" s="50"/>
      <c r="E5328" s="50"/>
    </row>
    <row r="5329" spans="1:5" x14ac:dyDescent="0.25">
      <c r="A5329" s="48"/>
      <c r="B5329" s="49"/>
      <c r="C5329" s="50"/>
      <c r="D5329" s="50"/>
      <c r="E5329" s="50"/>
    </row>
    <row r="5330" spans="1:5" x14ac:dyDescent="0.25">
      <c r="A5330" s="48"/>
      <c r="B5330" s="49"/>
      <c r="C5330" s="50"/>
      <c r="D5330" s="50"/>
      <c r="E5330" s="50"/>
    </row>
    <row r="5331" spans="1:5" x14ac:dyDescent="0.25">
      <c r="A5331" s="48"/>
      <c r="B5331" s="49"/>
      <c r="C5331" s="50"/>
      <c r="D5331" s="50"/>
      <c r="E5331" s="50"/>
    </row>
    <row r="5332" spans="1:5" x14ac:dyDescent="0.25">
      <c r="A5332" s="48"/>
      <c r="B5332" s="49"/>
      <c r="C5332" s="50"/>
      <c r="D5332" s="50"/>
      <c r="E5332" s="50"/>
    </row>
    <row r="5333" spans="1:5" x14ac:dyDescent="0.25">
      <c r="A5333" s="48"/>
      <c r="B5333" s="49"/>
      <c r="C5333" s="50"/>
      <c r="D5333" s="50"/>
      <c r="E5333" s="50"/>
    </row>
    <row r="5334" spans="1:5" x14ac:dyDescent="0.25">
      <c r="A5334" s="48"/>
      <c r="B5334" s="49"/>
      <c r="C5334" s="50"/>
      <c r="D5334" s="50"/>
      <c r="E5334" s="50"/>
    </row>
    <row r="5335" spans="1:5" x14ac:dyDescent="0.25">
      <c r="A5335" s="48"/>
      <c r="B5335" s="49"/>
      <c r="C5335" s="50"/>
      <c r="D5335" s="50"/>
      <c r="E5335" s="50"/>
    </row>
    <row r="5336" spans="1:5" x14ac:dyDescent="0.25">
      <c r="A5336" s="48"/>
      <c r="B5336" s="49"/>
      <c r="C5336" s="50"/>
      <c r="D5336" s="50"/>
      <c r="E5336" s="50"/>
    </row>
    <row r="5337" spans="1:5" x14ac:dyDescent="0.25">
      <c r="A5337" s="48"/>
      <c r="B5337" s="49"/>
      <c r="C5337" s="50"/>
      <c r="D5337" s="50"/>
      <c r="E5337" s="50"/>
    </row>
    <row r="5338" spans="1:5" x14ac:dyDescent="0.25">
      <c r="A5338" s="48"/>
      <c r="B5338" s="49"/>
      <c r="C5338" s="50"/>
      <c r="D5338" s="50"/>
      <c r="E5338" s="50"/>
    </row>
    <row r="5339" spans="1:5" x14ac:dyDescent="0.25">
      <c r="A5339" s="48"/>
      <c r="B5339" s="49"/>
      <c r="C5339" s="50"/>
      <c r="D5339" s="50"/>
      <c r="E5339" s="50"/>
    </row>
    <row r="5340" spans="1:5" x14ac:dyDescent="0.25">
      <c r="A5340" s="48"/>
      <c r="B5340" s="49"/>
      <c r="C5340" s="50"/>
      <c r="D5340" s="50"/>
      <c r="E5340" s="50"/>
    </row>
    <row r="5341" spans="1:5" x14ac:dyDescent="0.25">
      <c r="A5341" s="48"/>
      <c r="B5341" s="49"/>
      <c r="C5341" s="50"/>
      <c r="D5341" s="50"/>
      <c r="E5341" s="50"/>
    </row>
    <row r="5342" spans="1:5" x14ac:dyDescent="0.25">
      <c r="A5342" s="48"/>
      <c r="B5342" s="49"/>
      <c r="C5342" s="50"/>
      <c r="D5342" s="50"/>
      <c r="E5342" s="50"/>
    </row>
    <row r="5343" spans="1:5" x14ac:dyDescent="0.25">
      <c r="A5343" s="48"/>
      <c r="B5343" s="49"/>
      <c r="C5343" s="50"/>
      <c r="D5343" s="50"/>
      <c r="E5343" s="50"/>
    </row>
    <row r="5344" spans="1:5" x14ac:dyDescent="0.25">
      <c r="A5344" s="48"/>
      <c r="B5344" s="49"/>
      <c r="C5344" s="50"/>
      <c r="D5344" s="50"/>
      <c r="E5344" s="50"/>
    </row>
    <row r="5345" spans="1:5" x14ac:dyDescent="0.25">
      <c r="A5345" s="48"/>
      <c r="B5345" s="49"/>
      <c r="C5345" s="50"/>
      <c r="D5345" s="50"/>
      <c r="E5345" s="50"/>
    </row>
    <row r="5346" spans="1:5" x14ac:dyDescent="0.25">
      <c r="A5346" s="48"/>
      <c r="B5346" s="49"/>
      <c r="C5346" s="50"/>
      <c r="D5346" s="50"/>
      <c r="E5346" s="50"/>
    </row>
    <row r="5347" spans="1:5" x14ac:dyDescent="0.25">
      <c r="A5347" s="48"/>
      <c r="B5347" s="49"/>
      <c r="C5347" s="50"/>
      <c r="D5347" s="50"/>
      <c r="E5347" s="50"/>
    </row>
    <row r="5348" spans="1:5" x14ac:dyDescent="0.25">
      <c r="A5348" s="48"/>
      <c r="B5348" s="49"/>
      <c r="C5348" s="50"/>
      <c r="D5348" s="50"/>
      <c r="E5348" s="50"/>
    </row>
    <row r="5349" spans="1:5" x14ac:dyDescent="0.25">
      <c r="A5349" s="48"/>
      <c r="B5349" s="49"/>
      <c r="C5349" s="50"/>
      <c r="D5349" s="50"/>
      <c r="E5349" s="50"/>
    </row>
    <row r="5350" spans="1:5" x14ac:dyDescent="0.25">
      <c r="A5350" s="48"/>
      <c r="B5350" s="49"/>
      <c r="C5350" s="50"/>
      <c r="D5350" s="50"/>
      <c r="E5350" s="50"/>
    </row>
    <row r="5351" spans="1:5" x14ac:dyDescent="0.25">
      <c r="A5351" s="48"/>
      <c r="B5351" s="49"/>
      <c r="C5351" s="50"/>
      <c r="D5351" s="50"/>
      <c r="E5351" s="50"/>
    </row>
    <row r="5352" spans="1:5" x14ac:dyDescent="0.25">
      <c r="A5352" s="48"/>
      <c r="B5352" s="49"/>
      <c r="C5352" s="50"/>
      <c r="D5352" s="50"/>
      <c r="E5352" s="50"/>
    </row>
    <row r="5353" spans="1:5" x14ac:dyDescent="0.25">
      <c r="A5353" s="48"/>
      <c r="B5353" s="49"/>
      <c r="C5353" s="50"/>
      <c r="D5353" s="50"/>
      <c r="E5353" s="50"/>
    </row>
    <row r="5354" spans="1:5" x14ac:dyDescent="0.25">
      <c r="A5354" s="48"/>
      <c r="B5354" s="49"/>
      <c r="C5354" s="50"/>
      <c r="D5354" s="50"/>
      <c r="E5354" s="50"/>
    </row>
    <row r="5355" spans="1:5" x14ac:dyDescent="0.25">
      <c r="A5355" s="48"/>
      <c r="B5355" s="49"/>
      <c r="C5355" s="50"/>
      <c r="D5355" s="50"/>
      <c r="E5355" s="50"/>
    </row>
    <row r="5356" spans="1:5" x14ac:dyDescent="0.25">
      <c r="A5356" s="48"/>
      <c r="B5356" s="49"/>
      <c r="C5356" s="50"/>
      <c r="D5356" s="50"/>
      <c r="E5356" s="50"/>
    </row>
    <row r="5357" spans="1:5" x14ac:dyDescent="0.25">
      <c r="A5357" s="48"/>
      <c r="B5357" s="49"/>
      <c r="C5357" s="50"/>
      <c r="D5357" s="50"/>
      <c r="E5357" s="50"/>
    </row>
    <row r="5358" spans="1:5" x14ac:dyDescent="0.25">
      <c r="A5358" s="48"/>
      <c r="B5358" s="49"/>
      <c r="C5358" s="50"/>
      <c r="D5358" s="50"/>
      <c r="E5358" s="50"/>
    </row>
    <row r="5359" spans="1:5" x14ac:dyDescent="0.25">
      <c r="A5359" s="48"/>
      <c r="B5359" s="49"/>
      <c r="C5359" s="50"/>
      <c r="D5359" s="50"/>
      <c r="E5359" s="50"/>
    </row>
    <row r="5360" spans="1:5" x14ac:dyDescent="0.25">
      <c r="A5360" s="48"/>
      <c r="B5360" s="49"/>
      <c r="C5360" s="50"/>
      <c r="D5360" s="50"/>
      <c r="E5360" s="50"/>
    </row>
    <row r="5361" spans="1:5" x14ac:dyDescent="0.25">
      <c r="A5361" s="48"/>
      <c r="B5361" s="49"/>
      <c r="C5361" s="50"/>
      <c r="D5361" s="50"/>
      <c r="E5361" s="50"/>
    </row>
    <row r="5362" spans="1:5" x14ac:dyDescent="0.25">
      <c r="A5362" s="48"/>
      <c r="B5362" s="49"/>
      <c r="C5362" s="50"/>
      <c r="D5362" s="50"/>
      <c r="E5362" s="50"/>
    </row>
    <row r="5363" spans="1:5" x14ac:dyDescent="0.25">
      <c r="A5363" s="48"/>
      <c r="B5363" s="49"/>
      <c r="C5363" s="50"/>
      <c r="D5363" s="50"/>
      <c r="E5363" s="50"/>
    </row>
    <row r="5364" spans="1:5" x14ac:dyDescent="0.25">
      <c r="A5364" s="48"/>
      <c r="B5364" s="49"/>
      <c r="C5364" s="50"/>
      <c r="D5364" s="50"/>
      <c r="E5364" s="50"/>
    </row>
    <row r="5365" spans="1:5" x14ac:dyDescent="0.25">
      <c r="A5365" s="48"/>
      <c r="B5365" s="49"/>
      <c r="C5365" s="50"/>
      <c r="D5365" s="50"/>
      <c r="E5365" s="50"/>
    </row>
    <row r="5366" spans="1:5" x14ac:dyDescent="0.25">
      <c r="A5366" s="48"/>
      <c r="B5366" s="49"/>
      <c r="C5366" s="50"/>
      <c r="D5366" s="50"/>
      <c r="E5366" s="50"/>
    </row>
    <row r="5367" spans="1:5" x14ac:dyDescent="0.25">
      <c r="A5367" s="48"/>
      <c r="B5367" s="49"/>
      <c r="C5367" s="50"/>
      <c r="D5367" s="50"/>
      <c r="E5367" s="50"/>
    </row>
    <row r="5368" spans="1:5" x14ac:dyDescent="0.25">
      <c r="A5368" s="48"/>
      <c r="B5368" s="49"/>
      <c r="C5368" s="50"/>
      <c r="D5368" s="50"/>
      <c r="E5368" s="50"/>
    </row>
    <row r="5369" spans="1:5" x14ac:dyDescent="0.25">
      <c r="A5369" s="48"/>
      <c r="B5369" s="49"/>
      <c r="C5369" s="50"/>
      <c r="D5369" s="50"/>
      <c r="E5369" s="50"/>
    </row>
    <row r="5370" spans="1:5" x14ac:dyDescent="0.25">
      <c r="A5370" s="48"/>
      <c r="B5370" s="49"/>
      <c r="C5370" s="50"/>
      <c r="D5370" s="50"/>
      <c r="E5370" s="50"/>
    </row>
    <row r="5371" spans="1:5" x14ac:dyDescent="0.25">
      <c r="A5371" s="48"/>
      <c r="B5371" s="49"/>
      <c r="C5371" s="50"/>
      <c r="D5371" s="50"/>
      <c r="E5371" s="50"/>
    </row>
    <row r="5372" spans="1:5" x14ac:dyDescent="0.25">
      <c r="A5372" s="48"/>
      <c r="B5372" s="49"/>
      <c r="C5372" s="50"/>
      <c r="D5372" s="50"/>
      <c r="E5372" s="50"/>
    </row>
    <row r="5373" spans="1:5" x14ac:dyDescent="0.25">
      <c r="A5373" s="48"/>
      <c r="B5373" s="49"/>
      <c r="C5373" s="50"/>
      <c r="D5373" s="50"/>
      <c r="E5373" s="50"/>
    </row>
    <row r="5374" spans="1:5" x14ac:dyDescent="0.25">
      <c r="A5374" s="48"/>
      <c r="B5374" s="49"/>
      <c r="C5374" s="50"/>
      <c r="D5374" s="50"/>
      <c r="E5374" s="50"/>
    </row>
    <row r="5375" spans="1:5" x14ac:dyDescent="0.25">
      <c r="A5375" s="48"/>
      <c r="B5375" s="49"/>
      <c r="C5375" s="50"/>
      <c r="D5375" s="50"/>
      <c r="E5375" s="50"/>
    </row>
    <row r="5376" spans="1:5" x14ac:dyDescent="0.25">
      <c r="A5376" s="48"/>
      <c r="B5376" s="49"/>
      <c r="C5376" s="50"/>
      <c r="D5376" s="50"/>
      <c r="E5376" s="50"/>
    </row>
    <row r="5377" spans="1:5" x14ac:dyDescent="0.25">
      <c r="A5377" s="48"/>
      <c r="B5377" s="49"/>
      <c r="C5377" s="50"/>
      <c r="D5377" s="50"/>
      <c r="E5377" s="50"/>
    </row>
    <row r="5378" spans="1:5" x14ac:dyDescent="0.25">
      <c r="A5378" s="48"/>
      <c r="B5378" s="49"/>
      <c r="C5378" s="50"/>
      <c r="D5378" s="50"/>
      <c r="E5378" s="50"/>
    </row>
    <row r="5379" spans="1:5" x14ac:dyDescent="0.25">
      <c r="A5379" s="48"/>
      <c r="B5379" s="49"/>
      <c r="C5379" s="50"/>
      <c r="D5379" s="50"/>
      <c r="E5379" s="50"/>
    </row>
    <row r="5380" spans="1:5" x14ac:dyDescent="0.25">
      <c r="A5380" s="48"/>
      <c r="B5380" s="49"/>
      <c r="C5380" s="50"/>
      <c r="D5380" s="50"/>
      <c r="E5380" s="50"/>
    </row>
    <row r="5381" spans="1:5" x14ac:dyDescent="0.25">
      <c r="A5381" s="48"/>
      <c r="B5381" s="49"/>
      <c r="C5381" s="50"/>
      <c r="D5381" s="50"/>
      <c r="E5381" s="50"/>
    </row>
    <row r="5382" spans="1:5" x14ac:dyDescent="0.25">
      <c r="A5382" s="48"/>
      <c r="B5382" s="49"/>
      <c r="C5382" s="50"/>
      <c r="D5382" s="50"/>
      <c r="E5382" s="50"/>
    </row>
    <row r="5383" spans="1:5" x14ac:dyDescent="0.25">
      <c r="A5383" s="48"/>
      <c r="B5383" s="49"/>
      <c r="C5383" s="50"/>
      <c r="D5383" s="50"/>
      <c r="E5383" s="50"/>
    </row>
    <row r="5384" spans="1:5" x14ac:dyDescent="0.25">
      <c r="A5384" s="48"/>
      <c r="B5384" s="49"/>
      <c r="C5384" s="50"/>
      <c r="D5384" s="50"/>
      <c r="E5384" s="50"/>
    </row>
    <row r="5385" spans="1:5" x14ac:dyDescent="0.25">
      <c r="A5385" s="48"/>
      <c r="B5385" s="49"/>
      <c r="C5385" s="50"/>
      <c r="D5385" s="50"/>
      <c r="E5385" s="50"/>
    </row>
    <row r="5386" spans="1:5" x14ac:dyDescent="0.25">
      <c r="A5386" s="48"/>
      <c r="B5386" s="49"/>
      <c r="C5386" s="50"/>
      <c r="D5386" s="50"/>
      <c r="E5386" s="50"/>
    </row>
    <row r="5387" spans="1:5" x14ac:dyDescent="0.25">
      <c r="A5387" s="48"/>
      <c r="B5387" s="49"/>
      <c r="C5387" s="50"/>
      <c r="D5387" s="50"/>
      <c r="E5387" s="50"/>
    </row>
    <row r="5388" spans="1:5" x14ac:dyDescent="0.25">
      <c r="A5388" s="48"/>
      <c r="B5388" s="49"/>
      <c r="C5388" s="50"/>
      <c r="D5388" s="50"/>
      <c r="E5388" s="50"/>
    </row>
    <row r="5389" spans="1:5" x14ac:dyDescent="0.25">
      <c r="A5389" s="48"/>
      <c r="B5389" s="49"/>
      <c r="C5389" s="50"/>
      <c r="D5389" s="50"/>
      <c r="E5389" s="50"/>
    </row>
    <row r="5390" spans="1:5" x14ac:dyDescent="0.25">
      <c r="A5390" s="48"/>
      <c r="B5390" s="49"/>
      <c r="C5390" s="50"/>
      <c r="D5390" s="50"/>
      <c r="E5390" s="50"/>
    </row>
    <row r="5391" spans="1:5" x14ac:dyDescent="0.25">
      <c r="A5391" s="48"/>
      <c r="B5391" s="49"/>
      <c r="C5391" s="50"/>
      <c r="D5391" s="50"/>
      <c r="E5391" s="50"/>
    </row>
    <row r="5392" spans="1:5" x14ac:dyDescent="0.25">
      <c r="A5392" s="48"/>
      <c r="B5392" s="49"/>
      <c r="C5392" s="50"/>
      <c r="D5392" s="50"/>
      <c r="E5392" s="50"/>
    </row>
    <row r="5393" spans="1:5" x14ac:dyDescent="0.25">
      <c r="A5393" s="48"/>
      <c r="B5393" s="49"/>
      <c r="C5393" s="50"/>
      <c r="D5393" s="50"/>
      <c r="E5393" s="50"/>
    </row>
    <row r="5394" spans="1:5" x14ac:dyDescent="0.25">
      <c r="A5394" s="48"/>
      <c r="B5394" s="49"/>
      <c r="C5394" s="50"/>
      <c r="D5394" s="50"/>
      <c r="E5394" s="50"/>
    </row>
    <row r="5395" spans="1:5" x14ac:dyDescent="0.25">
      <c r="A5395" s="48"/>
      <c r="B5395" s="49"/>
      <c r="C5395" s="50"/>
      <c r="D5395" s="50"/>
      <c r="E5395" s="50"/>
    </row>
    <row r="5396" spans="1:5" x14ac:dyDescent="0.25">
      <c r="A5396" s="48"/>
      <c r="B5396" s="49"/>
      <c r="C5396" s="50"/>
      <c r="D5396" s="50"/>
      <c r="E5396" s="50"/>
    </row>
    <row r="5397" spans="1:5" x14ac:dyDescent="0.25">
      <c r="A5397" s="48"/>
      <c r="B5397" s="49"/>
      <c r="C5397" s="50"/>
      <c r="D5397" s="50"/>
      <c r="E5397" s="50"/>
    </row>
    <row r="5398" spans="1:5" x14ac:dyDescent="0.25">
      <c r="A5398" s="48"/>
      <c r="B5398" s="49"/>
      <c r="C5398" s="50"/>
      <c r="D5398" s="50"/>
      <c r="E5398" s="50"/>
    </row>
    <row r="5399" spans="1:5" x14ac:dyDescent="0.25">
      <c r="A5399" s="48"/>
      <c r="B5399" s="49"/>
      <c r="C5399" s="50"/>
      <c r="D5399" s="50"/>
      <c r="E5399" s="50"/>
    </row>
    <row r="5400" spans="1:5" x14ac:dyDescent="0.25">
      <c r="A5400" s="48"/>
      <c r="B5400" s="49"/>
      <c r="C5400" s="50"/>
      <c r="D5400" s="50"/>
      <c r="E5400" s="50"/>
    </row>
    <row r="5401" spans="1:5" x14ac:dyDescent="0.25">
      <c r="A5401" s="48"/>
      <c r="B5401" s="49"/>
      <c r="C5401" s="50"/>
      <c r="D5401" s="50"/>
      <c r="E5401" s="50"/>
    </row>
    <row r="5402" spans="1:5" x14ac:dyDescent="0.25">
      <c r="A5402" s="48"/>
      <c r="B5402" s="49"/>
      <c r="C5402" s="50"/>
      <c r="D5402" s="50"/>
      <c r="E5402" s="50"/>
    </row>
    <row r="5403" spans="1:5" x14ac:dyDescent="0.25">
      <c r="A5403" s="48"/>
      <c r="B5403" s="49"/>
      <c r="C5403" s="50"/>
      <c r="D5403" s="50"/>
      <c r="E5403" s="50"/>
    </row>
    <row r="5404" spans="1:5" x14ac:dyDescent="0.25">
      <c r="A5404" s="48"/>
      <c r="B5404" s="49"/>
      <c r="C5404" s="50"/>
      <c r="D5404" s="50"/>
      <c r="E5404" s="50"/>
    </row>
    <row r="5405" spans="1:5" x14ac:dyDescent="0.25">
      <c r="A5405" s="48"/>
      <c r="B5405" s="49"/>
      <c r="C5405" s="50"/>
      <c r="D5405" s="50"/>
      <c r="E5405" s="50"/>
    </row>
    <row r="5406" spans="1:5" x14ac:dyDescent="0.25">
      <c r="A5406" s="48"/>
      <c r="B5406" s="49"/>
      <c r="C5406" s="50"/>
      <c r="D5406" s="50"/>
      <c r="E5406" s="50"/>
    </row>
    <row r="5407" spans="1:5" x14ac:dyDescent="0.25">
      <c r="A5407" s="48"/>
      <c r="B5407" s="49"/>
      <c r="C5407" s="50"/>
      <c r="D5407" s="50"/>
      <c r="E5407" s="50"/>
    </row>
    <row r="5408" spans="1:5" x14ac:dyDescent="0.25">
      <c r="A5408" s="48"/>
      <c r="B5408" s="49"/>
      <c r="C5408" s="50"/>
      <c r="D5408" s="50"/>
      <c r="E5408" s="50"/>
    </row>
    <row r="5409" spans="1:5" x14ac:dyDescent="0.25">
      <c r="A5409" s="48"/>
      <c r="B5409" s="49"/>
      <c r="C5409" s="50"/>
      <c r="D5409" s="50"/>
      <c r="E5409" s="50"/>
    </row>
    <row r="5410" spans="1:5" x14ac:dyDescent="0.25">
      <c r="A5410" s="48"/>
      <c r="B5410" s="49"/>
      <c r="C5410" s="50"/>
      <c r="D5410" s="50"/>
      <c r="E5410" s="50"/>
    </row>
    <row r="5411" spans="1:5" x14ac:dyDescent="0.25">
      <c r="A5411" s="48"/>
      <c r="B5411" s="49"/>
      <c r="C5411" s="50"/>
      <c r="D5411" s="50"/>
      <c r="E5411" s="50"/>
    </row>
    <row r="5412" spans="1:5" x14ac:dyDescent="0.25">
      <c r="A5412" s="48"/>
      <c r="B5412" s="49"/>
      <c r="C5412" s="50"/>
      <c r="D5412" s="50"/>
      <c r="E5412" s="50"/>
    </row>
    <row r="5413" spans="1:5" x14ac:dyDescent="0.25">
      <c r="A5413" s="48"/>
      <c r="B5413" s="49"/>
      <c r="C5413" s="50"/>
      <c r="D5413" s="50"/>
      <c r="E5413" s="50"/>
    </row>
    <row r="5414" spans="1:5" x14ac:dyDescent="0.25">
      <c r="A5414" s="48"/>
      <c r="B5414" s="49"/>
      <c r="C5414" s="50"/>
      <c r="D5414" s="50"/>
      <c r="E5414" s="50"/>
    </row>
    <row r="5415" spans="1:5" x14ac:dyDescent="0.25">
      <c r="A5415" s="48"/>
      <c r="B5415" s="49"/>
      <c r="C5415" s="50"/>
      <c r="D5415" s="50"/>
      <c r="E5415" s="50"/>
    </row>
    <row r="5416" spans="1:5" x14ac:dyDescent="0.25">
      <c r="A5416" s="48"/>
      <c r="B5416" s="49"/>
      <c r="C5416" s="50"/>
      <c r="D5416" s="50"/>
      <c r="E5416" s="50"/>
    </row>
    <row r="5417" spans="1:5" x14ac:dyDescent="0.25">
      <c r="A5417" s="48"/>
      <c r="B5417" s="49"/>
      <c r="C5417" s="50"/>
      <c r="D5417" s="50"/>
      <c r="E5417" s="50"/>
    </row>
    <row r="5418" spans="1:5" x14ac:dyDescent="0.25">
      <c r="A5418" s="48"/>
      <c r="B5418" s="49"/>
      <c r="C5418" s="50"/>
      <c r="D5418" s="50"/>
      <c r="E5418" s="50"/>
    </row>
    <row r="5419" spans="1:5" x14ac:dyDescent="0.25">
      <c r="A5419" s="48"/>
      <c r="B5419" s="49"/>
      <c r="C5419" s="50"/>
      <c r="D5419" s="50"/>
      <c r="E5419" s="50"/>
    </row>
    <row r="5420" spans="1:5" x14ac:dyDescent="0.25">
      <c r="A5420" s="48"/>
      <c r="B5420" s="49"/>
      <c r="C5420" s="50"/>
      <c r="D5420" s="50"/>
      <c r="E5420" s="50"/>
    </row>
    <row r="5421" spans="1:5" x14ac:dyDescent="0.25">
      <c r="A5421" s="48"/>
      <c r="B5421" s="49"/>
      <c r="C5421" s="50"/>
      <c r="D5421" s="50"/>
      <c r="E5421" s="50"/>
    </row>
    <row r="5422" spans="1:5" x14ac:dyDescent="0.25">
      <c r="A5422" s="48"/>
      <c r="B5422" s="49"/>
      <c r="C5422" s="50"/>
      <c r="D5422" s="50"/>
      <c r="E5422" s="50"/>
    </row>
    <row r="5423" spans="1:5" x14ac:dyDescent="0.25">
      <c r="A5423" s="48"/>
      <c r="B5423" s="49"/>
      <c r="C5423" s="50"/>
      <c r="D5423" s="50"/>
      <c r="E5423" s="50"/>
    </row>
    <row r="5424" spans="1:5" x14ac:dyDescent="0.25">
      <c r="A5424" s="48"/>
      <c r="B5424" s="49"/>
      <c r="C5424" s="50"/>
      <c r="D5424" s="50"/>
      <c r="E5424" s="50"/>
    </row>
    <row r="5425" spans="1:5" x14ac:dyDescent="0.25">
      <c r="A5425" s="48"/>
      <c r="B5425" s="49"/>
      <c r="C5425" s="50"/>
      <c r="D5425" s="50"/>
      <c r="E5425" s="50"/>
    </row>
    <row r="5426" spans="1:5" x14ac:dyDescent="0.25">
      <c r="A5426" s="48"/>
      <c r="B5426" s="49"/>
      <c r="C5426" s="50"/>
      <c r="D5426" s="50"/>
      <c r="E5426" s="50"/>
    </row>
    <row r="5427" spans="1:5" x14ac:dyDescent="0.25">
      <c r="A5427" s="48"/>
      <c r="B5427" s="49"/>
      <c r="C5427" s="50"/>
      <c r="D5427" s="50"/>
      <c r="E5427" s="50"/>
    </row>
    <row r="5428" spans="1:5" x14ac:dyDescent="0.25">
      <c r="A5428" s="48"/>
      <c r="B5428" s="49"/>
      <c r="C5428" s="50"/>
      <c r="D5428" s="50"/>
      <c r="E5428" s="50"/>
    </row>
    <row r="5429" spans="1:5" x14ac:dyDescent="0.25">
      <c r="A5429" s="48"/>
      <c r="B5429" s="49"/>
      <c r="C5429" s="50"/>
      <c r="D5429" s="50"/>
      <c r="E5429" s="50"/>
    </row>
    <row r="5430" spans="1:5" x14ac:dyDescent="0.25">
      <c r="A5430" s="48"/>
      <c r="B5430" s="49"/>
      <c r="C5430" s="50"/>
      <c r="D5430" s="50"/>
      <c r="E5430" s="50"/>
    </row>
    <row r="5431" spans="1:5" x14ac:dyDescent="0.25">
      <c r="A5431" s="48"/>
      <c r="B5431" s="49"/>
      <c r="C5431" s="50"/>
      <c r="D5431" s="50"/>
      <c r="E5431" s="50"/>
    </row>
    <row r="5432" spans="1:5" x14ac:dyDescent="0.25">
      <c r="A5432" s="48"/>
      <c r="B5432" s="49"/>
      <c r="C5432" s="50"/>
      <c r="D5432" s="50"/>
      <c r="E5432" s="50"/>
    </row>
    <row r="5433" spans="1:5" x14ac:dyDescent="0.25">
      <c r="A5433" s="48"/>
      <c r="B5433" s="49"/>
      <c r="C5433" s="50"/>
      <c r="D5433" s="50"/>
      <c r="E5433" s="50"/>
    </row>
    <row r="5434" spans="1:5" x14ac:dyDescent="0.25">
      <c r="A5434" s="48"/>
      <c r="B5434" s="49"/>
      <c r="C5434" s="50"/>
      <c r="D5434" s="50"/>
      <c r="E5434" s="50"/>
    </row>
    <row r="5435" spans="1:5" x14ac:dyDescent="0.25">
      <c r="A5435" s="48"/>
      <c r="B5435" s="49"/>
      <c r="C5435" s="50"/>
      <c r="D5435" s="50"/>
      <c r="E5435" s="50"/>
    </row>
    <row r="5436" spans="1:5" x14ac:dyDescent="0.25">
      <c r="A5436" s="48"/>
      <c r="B5436" s="49"/>
      <c r="C5436" s="50"/>
      <c r="D5436" s="50"/>
      <c r="E5436" s="50"/>
    </row>
    <row r="5437" spans="1:5" x14ac:dyDescent="0.25">
      <c r="A5437" s="48"/>
      <c r="B5437" s="49"/>
      <c r="C5437" s="50"/>
      <c r="D5437" s="50"/>
      <c r="E5437" s="50"/>
    </row>
    <row r="5438" spans="1:5" x14ac:dyDescent="0.25">
      <c r="A5438" s="48"/>
      <c r="B5438" s="49"/>
      <c r="C5438" s="50"/>
      <c r="D5438" s="50"/>
      <c r="E5438" s="50"/>
    </row>
    <row r="5439" spans="1:5" x14ac:dyDescent="0.25">
      <c r="A5439" s="48"/>
      <c r="B5439" s="49"/>
      <c r="C5439" s="50"/>
      <c r="D5439" s="50"/>
      <c r="E5439" s="50"/>
    </row>
    <row r="5440" spans="1:5" x14ac:dyDescent="0.25">
      <c r="A5440" s="48"/>
      <c r="B5440" s="49"/>
      <c r="C5440" s="50"/>
      <c r="D5440" s="50"/>
      <c r="E5440" s="50"/>
    </row>
    <row r="5441" spans="1:5" x14ac:dyDescent="0.25">
      <c r="A5441" s="48"/>
      <c r="B5441" s="49"/>
      <c r="C5441" s="50"/>
      <c r="D5441" s="50"/>
      <c r="E5441" s="50"/>
    </row>
    <row r="5442" spans="1:5" x14ac:dyDescent="0.25">
      <c r="A5442" s="48"/>
      <c r="B5442" s="49"/>
      <c r="C5442" s="50"/>
      <c r="D5442" s="50"/>
      <c r="E5442" s="50"/>
    </row>
    <row r="5443" spans="1:5" x14ac:dyDescent="0.25">
      <c r="A5443" s="48"/>
      <c r="B5443" s="49"/>
      <c r="C5443" s="50"/>
      <c r="D5443" s="50"/>
      <c r="E5443" s="50"/>
    </row>
    <row r="5444" spans="1:5" x14ac:dyDescent="0.25">
      <c r="A5444" s="48"/>
      <c r="B5444" s="49"/>
      <c r="C5444" s="50"/>
      <c r="D5444" s="50"/>
      <c r="E5444" s="50"/>
    </row>
    <row r="5445" spans="1:5" x14ac:dyDescent="0.25">
      <c r="A5445" s="48"/>
      <c r="B5445" s="49"/>
      <c r="C5445" s="50"/>
      <c r="D5445" s="50"/>
      <c r="E5445" s="50"/>
    </row>
    <row r="5446" spans="1:5" x14ac:dyDescent="0.25">
      <c r="A5446" s="48"/>
      <c r="B5446" s="49"/>
      <c r="C5446" s="50"/>
      <c r="D5446" s="50"/>
      <c r="E5446" s="50"/>
    </row>
    <row r="5447" spans="1:5" x14ac:dyDescent="0.25">
      <c r="A5447" s="48"/>
      <c r="B5447" s="49"/>
      <c r="C5447" s="50"/>
      <c r="D5447" s="50"/>
      <c r="E5447" s="50"/>
    </row>
    <row r="5448" spans="1:5" x14ac:dyDescent="0.25">
      <c r="A5448" s="48"/>
      <c r="B5448" s="49"/>
      <c r="C5448" s="50"/>
      <c r="D5448" s="50"/>
      <c r="E5448" s="50"/>
    </row>
    <row r="5449" spans="1:5" x14ac:dyDescent="0.25">
      <c r="A5449" s="48"/>
      <c r="B5449" s="49"/>
      <c r="C5449" s="50"/>
      <c r="D5449" s="50"/>
      <c r="E5449" s="50"/>
    </row>
    <row r="5450" spans="1:5" x14ac:dyDescent="0.25">
      <c r="A5450" s="48"/>
      <c r="B5450" s="49"/>
      <c r="C5450" s="50"/>
      <c r="D5450" s="50"/>
      <c r="E5450" s="50"/>
    </row>
    <row r="5451" spans="1:5" x14ac:dyDescent="0.25">
      <c r="A5451" s="48"/>
      <c r="B5451" s="49"/>
      <c r="C5451" s="50"/>
      <c r="D5451" s="50"/>
      <c r="E5451" s="50"/>
    </row>
    <row r="5452" spans="1:5" x14ac:dyDescent="0.25">
      <c r="A5452" s="48"/>
      <c r="B5452" s="49"/>
      <c r="C5452" s="50"/>
      <c r="D5452" s="50"/>
      <c r="E5452" s="50"/>
    </row>
    <row r="5453" spans="1:5" x14ac:dyDescent="0.25">
      <c r="A5453" s="48"/>
      <c r="B5453" s="49"/>
      <c r="C5453" s="50"/>
      <c r="D5453" s="50"/>
      <c r="E5453" s="50"/>
    </row>
    <row r="5454" spans="1:5" x14ac:dyDescent="0.25">
      <c r="A5454" s="48"/>
      <c r="B5454" s="49"/>
      <c r="C5454" s="50"/>
      <c r="D5454" s="50"/>
      <c r="E5454" s="50"/>
    </row>
    <row r="5455" spans="1:5" x14ac:dyDescent="0.25">
      <c r="A5455" s="48"/>
      <c r="B5455" s="49"/>
      <c r="C5455" s="50"/>
      <c r="D5455" s="50"/>
      <c r="E5455" s="50"/>
    </row>
    <row r="5456" spans="1:5" x14ac:dyDescent="0.25">
      <c r="A5456" s="48"/>
      <c r="B5456" s="49"/>
      <c r="C5456" s="50"/>
      <c r="D5456" s="50"/>
      <c r="E5456" s="50"/>
    </row>
    <row r="5457" spans="1:5" x14ac:dyDescent="0.25">
      <c r="A5457" s="48"/>
      <c r="B5457" s="49"/>
      <c r="C5457" s="50"/>
      <c r="D5457" s="50"/>
      <c r="E5457" s="50"/>
    </row>
    <row r="5458" spans="1:5" x14ac:dyDescent="0.25">
      <c r="A5458" s="48"/>
      <c r="B5458" s="49"/>
      <c r="C5458" s="50"/>
      <c r="D5458" s="50"/>
      <c r="E5458" s="50"/>
    </row>
    <row r="5459" spans="1:5" x14ac:dyDescent="0.25">
      <c r="A5459" s="48"/>
      <c r="B5459" s="49"/>
      <c r="C5459" s="50"/>
      <c r="D5459" s="50"/>
      <c r="E5459" s="50"/>
    </row>
    <row r="5460" spans="1:5" x14ac:dyDescent="0.25">
      <c r="A5460" s="48"/>
      <c r="B5460" s="49"/>
      <c r="C5460" s="50"/>
      <c r="D5460" s="50"/>
      <c r="E5460" s="50"/>
    </row>
    <row r="5461" spans="1:5" x14ac:dyDescent="0.25">
      <c r="A5461" s="48"/>
      <c r="B5461" s="49"/>
      <c r="C5461" s="50"/>
      <c r="D5461" s="50"/>
      <c r="E5461" s="50"/>
    </row>
    <row r="5462" spans="1:5" x14ac:dyDescent="0.25">
      <c r="A5462" s="48"/>
      <c r="B5462" s="49"/>
      <c r="C5462" s="50"/>
      <c r="D5462" s="50"/>
      <c r="E5462" s="50"/>
    </row>
    <row r="5463" spans="1:5" x14ac:dyDescent="0.25">
      <c r="A5463" s="48"/>
      <c r="B5463" s="49"/>
      <c r="C5463" s="50"/>
      <c r="D5463" s="50"/>
      <c r="E5463" s="50"/>
    </row>
    <row r="5464" spans="1:5" x14ac:dyDescent="0.25">
      <c r="A5464" s="48"/>
      <c r="B5464" s="49"/>
      <c r="C5464" s="50"/>
      <c r="D5464" s="50"/>
      <c r="E5464" s="50"/>
    </row>
    <row r="5465" spans="1:5" x14ac:dyDescent="0.25">
      <c r="A5465" s="48"/>
      <c r="B5465" s="49"/>
      <c r="C5465" s="50"/>
      <c r="D5465" s="50"/>
      <c r="E5465" s="50"/>
    </row>
    <row r="5466" spans="1:5" x14ac:dyDescent="0.25">
      <c r="A5466" s="48"/>
      <c r="B5466" s="49"/>
      <c r="C5466" s="50"/>
      <c r="D5466" s="50"/>
      <c r="E5466" s="50"/>
    </row>
    <row r="5467" spans="1:5" x14ac:dyDescent="0.25">
      <c r="A5467" s="48"/>
      <c r="B5467" s="49"/>
      <c r="C5467" s="50"/>
      <c r="D5467" s="50"/>
      <c r="E5467" s="50"/>
    </row>
    <row r="5468" spans="1:5" x14ac:dyDescent="0.25">
      <c r="A5468" s="48"/>
      <c r="B5468" s="49"/>
      <c r="C5468" s="50"/>
      <c r="D5468" s="50"/>
      <c r="E5468" s="50"/>
    </row>
    <row r="5469" spans="1:5" x14ac:dyDescent="0.25">
      <c r="A5469" s="48"/>
      <c r="B5469" s="49"/>
      <c r="C5469" s="50"/>
      <c r="D5469" s="50"/>
      <c r="E5469" s="50"/>
    </row>
    <row r="5470" spans="1:5" x14ac:dyDescent="0.25">
      <c r="A5470" s="48"/>
      <c r="B5470" s="49"/>
      <c r="C5470" s="50"/>
      <c r="D5470" s="50"/>
      <c r="E5470" s="50"/>
    </row>
    <row r="5471" spans="1:5" x14ac:dyDescent="0.25">
      <c r="A5471" s="48"/>
      <c r="B5471" s="49"/>
      <c r="C5471" s="50"/>
      <c r="D5471" s="50"/>
      <c r="E5471" s="50"/>
    </row>
    <row r="5472" spans="1:5" x14ac:dyDescent="0.25">
      <c r="A5472" s="48"/>
      <c r="B5472" s="49"/>
      <c r="C5472" s="50"/>
      <c r="D5472" s="50"/>
      <c r="E5472" s="50"/>
    </row>
    <row r="5473" spans="1:5" x14ac:dyDescent="0.25">
      <c r="A5473" s="48"/>
      <c r="B5473" s="49"/>
      <c r="C5473" s="50"/>
      <c r="D5473" s="50"/>
      <c r="E5473" s="50"/>
    </row>
    <row r="5474" spans="1:5" x14ac:dyDescent="0.25">
      <c r="A5474" s="48"/>
      <c r="B5474" s="49"/>
      <c r="C5474" s="50"/>
      <c r="D5474" s="50"/>
      <c r="E5474" s="50"/>
    </row>
    <row r="5475" spans="1:5" x14ac:dyDescent="0.25">
      <c r="A5475" s="48"/>
      <c r="B5475" s="49"/>
      <c r="C5475" s="50"/>
      <c r="D5475" s="50"/>
      <c r="E5475" s="50"/>
    </row>
    <row r="5476" spans="1:5" x14ac:dyDescent="0.25">
      <c r="A5476" s="48"/>
      <c r="B5476" s="49"/>
      <c r="C5476" s="50"/>
      <c r="D5476" s="50"/>
      <c r="E5476" s="50"/>
    </row>
    <row r="5477" spans="1:5" x14ac:dyDescent="0.25">
      <c r="A5477" s="48"/>
      <c r="B5477" s="49"/>
      <c r="C5477" s="50"/>
      <c r="D5477" s="50"/>
      <c r="E5477" s="50"/>
    </row>
    <row r="5478" spans="1:5" x14ac:dyDescent="0.25">
      <c r="A5478" s="48"/>
      <c r="B5478" s="49"/>
      <c r="C5478" s="50"/>
      <c r="D5478" s="50"/>
      <c r="E5478" s="50"/>
    </row>
    <row r="5479" spans="1:5" x14ac:dyDescent="0.25">
      <c r="A5479" s="48"/>
      <c r="B5479" s="49"/>
      <c r="C5479" s="50"/>
      <c r="D5479" s="50"/>
      <c r="E5479" s="50"/>
    </row>
    <row r="5480" spans="1:5" x14ac:dyDescent="0.25">
      <c r="A5480" s="48"/>
      <c r="B5480" s="49"/>
      <c r="C5480" s="50"/>
      <c r="D5480" s="50"/>
      <c r="E5480" s="50"/>
    </row>
    <row r="5481" spans="1:5" x14ac:dyDescent="0.25">
      <c r="A5481" s="48"/>
      <c r="B5481" s="49"/>
      <c r="C5481" s="50"/>
      <c r="D5481" s="50"/>
      <c r="E5481" s="50"/>
    </row>
    <row r="5482" spans="1:5" x14ac:dyDescent="0.25">
      <c r="A5482" s="48"/>
      <c r="B5482" s="49"/>
      <c r="C5482" s="50"/>
      <c r="D5482" s="50"/>
      <c r="E5482" s="50"/>
    </row>
    <row r="5483" spans="1:5" x14ac:dyDescent="0.25">
      <c r="A5483" s="48"/>
      <c r="B5483" s="49"/>
      <c r="C5483" s="50"/>
      <c r="D5483" s="50"/>
      <c r="E5483" s="50"/>
    </row>
    <row r="5484" spans="1:5" x14ac:dyDescent="0.25">
      <c r="A5484" s="48"/>
      <c r="B5484" s="49"/>
      <c r="C5484" s="50"/>
      <c r="D5484" s="50"/>
      <c r="E5484" s="50"/>
    </row>
    <row r="5485" spans="1:5" x14ac:dyDescent="0.25">
      <c r="A5485" s="48"/>
      <c r="B5485" s="49"/>
      <c r="C5485" s="50"/>
      <c r="D5485" s="50"/>
      <c r="E5485" s="50"/>
    </row>
    <row r="5486" spans="1:5" x14ac:dyDescent="0.25">
      <c r="A5486" s="48"/>
      <c r="B5486" s="49"/>
      <c r="C5486" s="50"/>
      <c r="D5486" s="50"/>
      <c r="E5486" s="50"/>
    </row>
    <row r="5487" spans="1:5" x14ac:dyDescent="0.25">
      <c r="A5487" s="48"/>
      <c r="B5487" s="49"/>
      <c r="C5487" s="50"/>
      <c r="D5487" s="50"/>
      <c r="E5487" s="50"/>
    </row>
    <row r="5488" spans="1:5" x14ac:dyDescent="0.25">
      <c r="A5488" s="48"/>
      <c r="B5488" s="49"/>
      <c r="C5488" s="50"/>
      <c r="D5488" s="50"/>
      <c r="E5488" s="50"/>
    </row>
    <row r="5489" spans="1:5" x14ac:dyDescent="0.25">
      <c r="A5489" s="48"/>
      <c r="B5489" s="49"/>
      <c r="C5489" s="50"/>
      <c r="D5489" s="50"/>
      <c r="E5489" s="50"/>
    </row>
    <row r="5490" spans="1:5" x14ac:dyDescent="0.25">
      <c r="A5490" s="48"/>
      <c r="B5490" s="49"/>
      <c r="C5490" s="50"/>
      <c r="D5490" s="50"/>
      <c r="E5490" s="50"/>
    </row>
    <row r="5491" spans="1:5" x14ac:dyDescent="0.25">
      <c r="A5491" s="48"/>
      <c r="B5491" s="49"/>
      <c r="C5491" s="50"/>
      <c r="D5491" s="50"/>
      <c r="E5491" s="50"/>
    </row>
    <row r="5492" spans="1:5" x14ac:dyDescent="0.25">
      <c r="A5492" s="48"/>
      <c r="B5492" s="49"/>
      <c r="C5492" s="50"/>
      <c r="D5492" s="50"/>
      <c r="E5492" s="50"/>
    </row>
    <row r="5493" spans="1:5" x14ac:dyDescent="0.25">
      <c r="A5493" s="48"/>
      <c r="B5493" s="49"/>
      <c r="C5493" s="50"/>
      <c r="D5493" s="50"/>
      <c r="E5493" s="50"/>
    </row>
    <row r="5494" spans="1:5" x14ac:dyDescent="0.25">
      <c r="A5494" s="48"/>
      <c r="B5494" s="49"/>
      <c r="C5494" s="50"/>
      <c r="D5494" s="50"/>
      <c r="E5494" s="50"/>
    </row>
    <row r="5495" spans="1:5" x14ac:dyDescent="0.25">
      <c r="A5495" s="48"/>
      <c r="B5495" s="49"/>
      <c r="C5495" s="50"/>
      <c r="D5495" s="50"/>
      <c r="E5495" s="50"/>
    </row>
    <row r="5496" spans="1:5" x14ac:dyDescent="0.25">
      <c r="A5496" s="48"/>
      <c r="B5496" s="49"/>
      <c r="C5496" s="50"/>
      <c r="D5496" s="50"/>
      <c r="E5496" s="50"/>
    </row>
    <row r="5497" spans="1:5" x14ac:dyDescent="0.25">
      <c r="A5497" s="48"/>
      <c r="B5497" s="49"/>
      <c r="C5497" s="50"/>
      <c r="D5497" s="50"/>
      <c r="E5497" s="50"/>
    </row>
    <row r="5498" spans="1:5" x14ac:dyDescent="0.25">
      <c r="A5498" s="48"/>
      <c r="B5498" s="49"/>
      <c r="C5498" s="50"/>
      <c r="D5498" s="50"/>
      <c r="E5498" s="50"/>
    </row>
    <row r="5499" spans="1:5" x14ac:dyDescent="0.25">
      <c r="A5499" s="48"/>
      <c r="B5499" s="49"/>
      <c r="C5499" s="50"/>
      <c r="D5499" s="50"/>
      <c r="E5499" s="50"/>
    </row>
    <row r="5500" spans="1:5" x14ac:dyDescent="0.25">
      <c r="A5500" s="48"/>
      <c r="B5500" s="49"/>
      <c r="C5500" s="50"/>
      <c r="D5500" s="50"/>
      <c r="E5500" s="50"/>
    </row>
    <row r="5501" spans="1:5" x14ac:dyDescent="0.25">
      <c r="A5501" s="48"/>
      <c r="B5501" s="49"/>
      <c r="C5501" s="50"/>
      <c r="D5501" s="50"/>
      <c r="E5501" s="50"/>
    </row>
    <row r="5502" spans="1:5" x14ac:dyDescent="0.25">
      <c r="A5502" s="48"/>
      <c r="B5502" s="49"/>
      <c r="C5502" s="50"/>
      <c r="D5502" s="50"/>
      <c r="E5502" s="50"/>
    </row>
    <row r="5503" spans="1:5" x14ac:dyDescent="0.25">
      <c r="A5503" s="48"/>
      <c r="B5503" s="49"/>
      <c r="C5503" s="50"/>
      <c r="D5503" s="50"/>
      <c r="E5503" s="50"/>
    </row>
    <row r="5504" spans="1:5" x14ac:dyDescent="0.25">
      <c r="A5504" s="48"/>
      <c r="B5504" s="49"/>
      <c r="C5504" s="50"/>
      <c r="D5504" s="50"/>
      <c r="E5504" s="50"/>
    </row>
    <row r="5505" spans="1:5" x14ac:dyDescent="0.25">
      <c r="A5505" s="48"/>
      <c r="B5505" s="49"/>
      <c r="C5505" s="50"/>
      <c r="D5505" s="50"/>
      <c r="E5505" s="50"/>
    </row>
    <row r="5506" spans="1:5" x14ac:dyDescent="0.25">
      <c r="A5506" s="48"/>
      <c r="B5506" s="49"/>
      <c r="C5506" s="50"/>
      <c r="D5506" s="50"/>
      <c r="E5506" s="50"/>
    </row>
    <row r="5507" spans="1:5" x14ac:dyDescent="0.25">
      <c r="A5507" s="48"/>
      <c r="B5507" s="49"/>
      <c r="C5507" s="50"/>
      <c r="D5507" s="50"/>
      <c r="E5507" s="50"/>
    </row>
    <row r="5508" spans="1:5" x14ac:dyDescent="0.25">
      <c r="A5508" s="48"/>
      <c r="B5508" s="49"/>
      <c r="C5508" s="50"/>
      <c r="D5508" s="50"/>
      <c r="E5508" s="50"/>
    </row>
    <row r="5509" spans="1:5" x14ac:dyDescent="0.25">
      <c r="A5509" s="48"/>
      <c r="B5509" s="49"/>
      <c r="C5509" s="50"/>
      <c r="D5509" s="50"/>
      <c r="E5509" s="50"/>
    </row>
    <row r="5510" spans="1:5" x14ac:dyDescent="0.25">
      <c r="A5510" s="48"/>
      <c r="B5510" s="49"/>
      <c r="C5510" s="50"/>
      <c r="D5510" s="50"/>
      <c r="E5510" s="50"/>
    </row>
    <row r="5511" spans="1:5" x14ac:dyDescent="0.25">
      <c r="A5511" s="48"/>
      <c r="B5511" s="49"/>
      <c r="C5511" s="50"/>
      <c r="D5511" s="50"/>
      <c r="E5511" s="50"/>
    </row>
    <row r="5512" spans="1:5" x14ac:dyDescent="0.25">
      <c r="A5512" s="48"/>
      <c r="B5512" s="49"/>
      <c r="C5512" s="50"/>
      <c r="D5512" s="50"/>
      <c r="E5512" s="50"/>
    </row>
    <row r="5513" spans="1:5" x14ac:dyDescent="0.25">
      <c r="A5513" s="48"/>
      <c r="B5513" s="49"/>
      <c r="C5513" s="50"/>
      <c r="D5513" s="50"/>
      <c r="E5513" s="50"/>
    </row>
    <row r="5514" spans="1:5" x14ac:dyDescent="0.25">
      <c r="A5514" s="48"/>
      <c r="B5514" s="49"/>
      <c r="C5514" s="50"/>
      <c r="D5514" s="50"/>
      <c r="E5514" s="50"/>
    </row>
    <row r="5515" spans="1:5" x14ac:dyDescent="0.25">
      <c r="A5515" s="48"/>
      <c r="B5515" s="49"/>
      <c r="C5515" s="50"/>
      <c r="D5515" s="50"/>
      <c r="E5515" s="50"/>
    </row>
    <row r="5516" spans="1:5" x14ac:dyDescent="0.25">
      <c r="A5516" s="48"/>
      <c r="B5516" s="49"/>
      <c r="C5516" s="50"/>
      <c r="D5516" s="50"/>
      <c r="E5516" s="50"/>
    </row>
    <row r="5517" spans="1:5" x14ac:dyDescent="0.25">
      <c r="A5517" s="48"/>
      <c r="B5517" s="49"/>
      <c r="C5517" s="50"/>
      <c r="D5517" s="50"/>
      <c r="E5517" s="50"/>
    </row>
    <row r="5518" spans="1:5" x14ac:dyDescent="0.25">
      <c r="A5518" s="48"/>
      <c r="B5518" s="49"/>
      <c r="C5518" s="50"/>
      <c r="D5518" s="50"/>
      <c r="E5518" s="50"/>
    </row>
    <row r="5519" spans="1:5" x14ac:dyDescent="0.25">
      <c r="A5519" s="48"/>
      <c r="B5519" s="49"/>
      <c r="C5519" s="50"/>
      <c r="D5519" s="50"/>
      <c r="E5519" s="50"/>
    </row>
    <row r="5520" spans="1:5" x14ac:dyDescent="0.25">
      <c r="A5520" s="48"/>
      <c r="B5520" s="49"/>
      <c r="C5520" s="50"/>
      <c r="D5520" s="50"/>
      <c r="E5520" s="50"/>
    </row>
    <row r="5521" spans="1:5" x14ac:dyDescent="0.25">
      <c r="A5521" s="48"/>
      <c r="B5521" s="49"/>
      <c r="C5521" s="50"/>
      <c r="D5521" s="50"/>
      <c r="E5521" s="50"/>
    </row>
    <row r="5522" spans="1:5" x14ac:dyDescent="0.25">
      <c r="A5522" s="48"/>
      <c r="B5522" s="49"/>
      <c r="C5522" s="50"/>
      <c r="D5522" s="50"/>
      <c r="E5522" s="50"/>
    </row>
    <row r="5523" spans="1:5" x14ac:dyDescent="0.25">
      <c r="A5523" s="48"/>
      <c r="B5523" s="49"/>
      <c r="C5523" s="50"/>
      <c r="D5523" s="50"/>
      <c r="E5523" s="50"/>
    </row>
    <row r="5524" spans="1:5" x14ac:dyDescent="0.25">
      <c r="A5524" s="48"/>
      <c r="B5524" s="49"/>
      <c r="C5524" s="50"/>
      <c r="D5524" s="50"/>
      <c r="E5524" s="50"/>
    </row>
    <row r="5525" spans="1:5" x14ac:dyDescent="0.25">
      <c r="A5525" s="48"/>
      <c r="B5525" s="49"/>
      <c r="C5525" s="50"/>
      <c r="D5525" s="50"/>
      <c r="E5525" s="50"/>
    </row>
    <row r="5526" spans="1:5" x14ac:dyDescent="0.25">
      <c r="A5526" s="48"/>
      <c r="B5526" s="49"/>
      <c r="C5526" s="50"/>
      <c r="D5526" s="50"/>
      <c r="E5526" s="50"/>
    </row>
    <row r="5527" spans="1:5" x14ac:dyDescent="0.25">
      <c r="A5527" s="48"/>
      <c r="B5527" s="49"/>
      <c r="C5527" s="50"/>
      <c r="D5527" s="50"/>
      <c r="E5527" s="50"/>
    </row>
    <row r="5528" spans="1:5" x14ac:dyDescent="0.25">
      <c r="A5528" s="48"/>
      <c r="B5528" s="49"/>
      <c r="C5528" s="50"/>
      <c r="D5528" s="50"/>
      <c r="E5528" s="50"/>
    </row>
    <row r="5529" spans="1:5" x14ac:dyDescent="0.25">
      <c r="A5529" s="48"/>
      <c r="B5529" s="49"/>
      <c r="C5529" s="50"/>
      <c r="D5529" s="50"/>
      <c r="E5529" s="50"/>
    </row>
    <row r="5530" spans="1:5" x14ac:dyDescent="0.25">
      <c r="A5530" s="48"/>
      <c r="B5530" s="49"/>
      <c r="C5530" s="50"/>
      <c r="D5530" s="50"/>
      <c r="E5530" s="50"/>
    </row>
    <row r="5531" spans="1:5" x14ac:dyDescent="0.25">
      <c r="A5531" s="48"/>
      <c r="B5531" s="49"/>
      <c r="C5531" s="50"/>
      <c r="D5531" s="50"/>
      <c r="E5531" s="50"/>
    </row>
    <row r="5532" spans="1:5" x14ac:dyDescent="0.25">
      <c r="A5532" s="48"/>
      <c r="B5532" s="49"/>
      <c r="C5532" s="50"/>
      <c r="D5532" s="50"/>
      <c r="E5532" s="50"/>
    </row>
    <row r="5533" spans="1:5" x14ac:dyDescent="0.25">
      <c r="A5533" s="48"/>
      <c r="B5533" s="49"/>
      <c r="C5533" s="50"/>
      <c r="D5533" s="50"/>
      <c r="E5533" s="50"/>
    </row>
    <row r="5534" spans="1:5" x14ac:dyDescent="0.25">
      <c r="A5534" s="48"/>
      <c r="B5534" s="49"/>
      <c r="C5534" s="50"/>
      <c r="D5534" s="50"/>
      <c r="E5534" s="50"/>
    </row>
    <row r="5535" spans="1:5" x14ac:dyDescent="0.25">
      <c r="A5535" s="48"/>
      <c r="B5535" s="49"/>
      <c r="C5535" s="50"/>
      <c r="D5535" s="50"/>
      <c r="E5535" s="50"/>
    </row>
    <row r="5536" spans="1:5" x14ac:dyDescent="0.25">
      <c r="A5536" s="48"/>
      <c r="B5536" s="49"/>
      <c r="C5536" s="50"/>
      <c r="D5536" s="50"/>
      <c r="E5536" s="50"/>
    </row>
    <row r="5537" spans="1:5" x14ac:dyDescent="0.25">
      <c r="A5537" s="48"/>
      <c r="B5537" s="49"/>
      <c r="C5537" s="50"/>
      <c r="D5537" s="50"/>
      <c r="E5537" s="50"/>
    </row>
    <row r="5538" spans="1:5" x14ac:dyDescent="0.25">
      <c r="A5538" s="48"/>
      <c r="B5538" s="49"/>
      <c r="C5538" s="50"/>
      <c r="D5538" s="50"/>
      <c r="E5538" s="50"/>
    </row>
    <row r="5539" spans="1:5" x14ac:dyDescent="0.25">
      <c r="A5539" s="48"/>
      <c r="B5539" s="49"/>
      <c r="C5539" s="50"/>
      <c r="D5539" s="50"/>
      <c r="E5539" s="50"/>
    </row>
    <row r="5540" spans="1:5" ht="15.75" thickBot="1" x14ac:dyDescent="0.3">
      <c r="A5540" s="48"/>
      <c r="B5540" s="49"/>
      <c r="C5540" s="50"/>
      <c r="D5540" s="50"/>
      <c r="E5540" s="50"/>
    </row>
    <row r="5541" spans="1:5" ht="15.75" thickBot="1" x14ac:dyDescent="0.3">
      <c r="A5541" s="51"/>
      <c r="B5541" s="52"/>
      <c r="C5541" s="53"/>
      <c r="D5541" s="54"/>
      <c r="E5541" s="55"/>
    </row>
  </sheetData>
  <sheetProtection algorithmName="SHA-512" hashValue="mVf6USUTS/YTPrXDlR2o3xh+JUMG+Jd/xweUi4LZDovyuZ854DlOve+eb3uRG4TKASi3TQcgbJAFcCyT8kOL0A==" saltValue="F7fxuPz08XVxUgNhaFmDBQ==" spinCount="100000" sheet="1" objects="1" scenarios="1" formatRows="0" selectLockedCells="1" selectUnlockedCells="1"/>
  <sortState xmlns:xlrd2="http://schemas.microsoft.com/office/spreadsheetml/2017/richdata2" ref="A2:E1974">
    <sortCondition descending="1" ref="C2:C197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Simu-Inversiones </vt:lpstr>
      <vt:lpstr>MES A MES</vt:lpstr>
      <vt:lpstr>DATA</vt:lpstr>
      <vt:lpstr>'Simu-Inversiones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Diego Cuellar Paz</cp:lastModifiedBy>
  <dcterms:created xsi:type="dcterms:W3CDTF">2020-05-29T22:59:10Z</dcterms:created>
  <dcterms:modified xsi:type="dcterms:W3CDTF">2024-03-12T14:10:21Z</dcterms:modified>
</cp:coreProperties>
</file>